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ói thầu G-07\TH dữ liệu\"/>
    </mc:Choice>
  </mc:AlternateContent>
  <xr:revisionPtr revIDLastSave="0" documentId="13_ncr:1_{BC595F41-5A08-4F56-A5EB-34F6BBB21F3F}" xr6:coauthVersionLast="47" xr6:coauthVersionMax="47" xr10:uidLastSave="{00000000-0000-0000-0000-000000000000}"/>
  <bookViews>
    <workbookView xWindow="-19310" yWindow="-110" windowWidth="19420" windowHeight="10300" tabRatio="719" firstSheet="4" activeTab="4" xr2:uid="{00000000-000D-0000-FFFF-FFFF00000000}"/>
  </bookViews>
  <sheets>
    <sheet name="Giải tình Tam Đa" sheetId="27" state="hidden" r:id="rId1"/>
    <sheet name="Giải tình ngọc hiếu" sheetId="23" state="hidden" r:id="rId2"/>
    <sheet name="Giải tình hùng nguyên" sheetId="22" state="hidden" r:id="rId3"/>
    <sheet name="Giải tình Quang Thịnh Phát" sheetId="21" state="hidden" r:id="rId4"/>
    <sheet name="25-GEN-G-07" sheetId="1" r:id="rId5"/>
    <sheet name="Tổng hợp" sheetId="19" r:id="rId6"/>
    <sheet name="Giải tình Hoàng Hà vit" sheetId="20" r:id="rId7"/>
    <sheet name="Ngọc Hiếu 26-1" sheetId="25" state="hidden" r:id="rId8"/>
    <sheet name="Hùng nguyên 26-1 (2)" sheetId="26" state="hidden" r:id="rId9"/>
    <sheet name="Hùng nguyên 27-1" sheetId="24" state="hidden" r:id="rId10"/>
    <sheet name="BG Gnee 2" sheetId="13" state="hidden" r:id="rId11"/>
    <sheet name="Báo giá của GNEE" sheetId="10" state="hidden" r:id="rId12"/>
    <sheet name="Dieu kien giao hang" sheetId="5" state="hidden" r:id="rId13"/>
    <sheet name="PL01 Hung nguyen" sheetId="6" state="hidden" r:id="rId14"/>
    <sheet name="vogt 060_Plan_Khong su dung" sheetId="7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</externalReferences>
  <definedNames>
    <definedName name="\0">#REF!</definedName>
    <definedName name="\a" localSheetId="6">#N/A</definedName>
    <definedName name="\a" localSheetId="2">#N/A</definedName>
    <definedName name="\a" localSheetId="1">#N/A</definedName>
    <definedName name="\a" localSheetId="3">#N/A</definedName>
    <definedName name="\a" localSheetId="0">#N/A</definedName>
    <definedName name="\a" localSheetId="8">#N/A</definedName>
    <definedName name="\a" localSheetId="9">#N/A</definedName>
    <definedName name="\a" localSheetId="7">#N/A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 localSheetId="6">#N/A</definedName>
    <definedName name="\h" localSheetId="2">#N/A</definedName>
    <definedName name="\h" localSheetId="1">#N/A</definedName>
    <definedName name="\h" localSheetId="3">#N/A</definedName>
    <definedName name="\h" localSheetId="0">#N/A</definedName>
    <definedName name="\h" localSheetId="8">#N/A</definedName>
    <definedName name="\h" localSheetId="9">#N/A</definedName>
    <definedName name="\h" localSheetId="7">#N/A</definedName>
    <definedName name="\h">[1]PP!$IC$5</definedName>
    <definedName name="\i" localSheetId="6">#N/A</definedName>
    <definedName name="\i" localSheetId="2">#N/A</definedName>
    <definedName name="\i" localSheetId="1">#N/A</definedName>
    <definedName name="\i" localSheetId="3">#N/A</definedName>
    <definedName name="\i" localSheetId="0">#N/A</definedName>
    <definedName name="\i" localSheetId="8">#N/A</definedName>
    <definedName name="\i" localSheetId="9">#N/A</definedName>
    <definedName name="\i" localSheetId="7">#N/A</definedName>
    <definedName name="\i">[1]PP!$IP$7844</definedName>
    <definedName name="\j">#N/A</definedName>
    <definedName name="\k">#N/A</definedName>
    <definedName name="\KWS123">#N/A</definedName>
    <definedName name="\m" localSheetId="6">#N/A</definedName>
    <definedName name="\m" localSheetId="2">#N/A</definedName>
    <definedName name="\m" localSheetId="1">#N/A</definedName>
    <definedName name="\m" localSheetId="3">#N/A</definedName>
    <definedName name="\m" localSheetId="0">#N/A</definedName>
    <definedName name="\m" localSheetId="8">#N/A</definedName>
    <definedName name="\m" localSheetId="9">#N/A</definedName>
    <definedName name="\m" localSheetId="7">#N/A</definedName>
    <definedName name="\m">[1]PP!#REF!</definedName>
    <definedName name="\n">#N/A</definedName>
    <definedName name="\p">#REF!</definedName>
    <definedName name="\s" localSheetId="6">#N/A</definedName>
    <definedName name="\s" localSheetId="2">#N/A</definedName>
    <definedName name="\s" localSheetId="1">#N/A</definedName>
    <definedName name="\s" localSheetId="3">#N/A</definedName>
    <definedName name="\s" localSheetId="0">#N/A</definedName>
    <definedName name="\s" localSheetId="8">#N/A</definedName>
    <definedName name="\s" localSheetId="9">#N/A</definedName>
    <definedName name="\s" localSheetId="7">#N/A</definedName>
    <definedName name="\s">[1]PP!$HX$3</definedName>
    <definedName name="\t">#N/A</definedName>
    <definedName name="\v">#REF!</definedName>
    <definedName name="\w">#REF!</definedName>
    <definedName name="\z">#REF!</definedName>
    <definedName name="_">#REF!</definedName>
    <definedName name="__" hidden="1">#REF!</definedName>
    <definedName name="_______" hidden="1">#REF!</definedName>
    <definedName name="___________" localSheetId="8" hidden="1">{#N/A,#N/A,FALSE,"CCTV"}</definedName>
    <definedName name="___________" localSheetId="9" hidden="1">{#N/A,#N/A,FALSE,"CCTV"}</definedName>
    <definedName name="___________" localSheetId="7" hidden="1">{#N/A,#N/A,FALSE,"CCTV"}</definedName>
    <definedName name="___________" hidden="1">{#N/A,#N/A,FALSE,"CCTV"}</definedName>
    <definedName name="_________________________________________H1" localSheetId="8" hidden="1">{#N/A,#N/A,TRUE,"Mhr_Sum"}</definedName>
    <definedName name="_________________________________________H1" localSheetId="9" hidden="1">{#N/A,#N/A,TRUE,"Mhr_Sum"}</definedName>
    <definedName name="_________________________________________H1" localSheetId="7" hidden="1">{#N/A,#N/A,TRUE,"Mhr_Sum"}</definedName>
    <definedName name="_________________________________________H1" hidden="1">{#N/A,#N/A,TRUE,"Mhr_Sum"}</definedName>
    <definedName name="_________________________________________H4" localSheetId="8" hidden="1">{#N/A,#N/A,TRUE,"Mhr_Sum"}</definedName>
    <definedName name="_________________________________________H4" localSheetId="9" hidden="1">{#N/A,#N/A,TRUE,"Mhr_Sum"}</definedName>
    <definedName name="_________________________________________H4" localSheetId="7" hidden="1">{#N/A,#N/A,TRUE,"Mhr_Sum"}</definedName>
    <definedName name="_________________________________________H4" hidden="1">{#N/A,#N/A,TRUE,"Mhr_Sum"}</definedName>
    <definedName name="_______________________________________H1" localSheetId="8" hidden="1">{#N/A,#N/A,TRUE,"Mhr_Sum"}</definedName>
    <definedName name="_______________________________________H1" localSheetId="9" hidden="1">{#N/A,#N/A,TRUE,"Mhr_Sum"}</definedName>
    <definedName name="_______________________________________H1" localSheetId="7" hidden="1">{#N/A,#N/A,TRUE,"Mhr_Sum"}</definedName>
    <definedName name="_______________________________________H1" hidden="1">{#N/A,#N/A,TRUE,"Mhr_Sum"}</definedName>
    <definedName name="_______________________________________H4" localSheetId="8" hidden="1">{#N/A,#N/A,TRUE,"Mhr_Sum"}</definedName>
    <definedName name="_______________________________________H4" localSheetId="9" hidden="1">{#N/A,#N/A,TRUE,"Mhr_Sum"}</definedName>
    <definedName name="_______________________________________H4" localSheetId="7" hidden="1">{#N/A,#N/A,TRUE,"Mhr_Sum"}</definedName>
    <definedName name="_______________________________________H4" hidden="1">{#N/A,#N/A,TRUE,"Mhr_Sum"}</definedName>
    <definedName name="______________________________________H1" localSheetId="8" hidden="1">{#N/A,#N/A,TRUE,"Mhr_Sum"}</definedName>
    <definedName name="______________________________________H1" localSheetId="9" hidden="1">{#N/A,#N/A,TRUE,"Mhr_Sum"}</definedName>
    <definedName name="______________________________________H1" localSheetId="7" hidden="1">{#N/A,#N/A,TRUE,"Mhr_Sum"}</definedName>
    <definedName name="______________________________________H1" hidden="1">{#N/A,#N/A,TRUE,"Mhr_Sum"}</definedName>
    <definedName name="______________________________________H4" localSheetId="8" hidden="1">{#N/A,#N/A,TRUE,"Mhr_Sum"}</definedName>
    <definedName name="______________________________________H4" localSheetId="9" hidden="1">{#N/A,#N/A,TRUE,"Mhr_Sum"}</definedName>
    <definedName name="______________________________________H4" localSheetId="7" hidden="1">{#N/A,#N/A,TRUE,"Mhr_Sum"}</definedName>
    <definedName name="______________________________________H4" hidden="1">{#N/A,#N/A,TRUE,"Mhr_Sum"}</definedName>
    <definedName name="_____________________________________H1" localSheetId="8" hidden="1">{#N/A,#N/A,TRUE,"Mhr_Sum"}</definedName>
    <definedName name="_____________________________________H1" localSheetId="9" hidden="1">{#N/A,#N/A,TRUE,"Mhr_Sum"}</definedName>
    <definedName name="_____________________________________H1" localSheetId="7" hidden="1">{#N/A,#N/A,TRUE,"Mhr_Sum"}</definedName>
    <definedName name="_____________________________________H1" hidden="1">{#N/A,#N/A,TRUE,"Mhr_Sum"}</definedName>
    <definedName name="_____________________________________H4" localSheetId="8" hidden="1">{#N/A,#N/A,TRUE,"Mhr_Sum"}</definedName>
    <definedName name="_____________________________________H4" localSheetId="9" hidden="1">{#N/A,#N/A,TRUE,"Mhr_Sum"}</definedName>
    <definedName name="_____________________________________H4" localSheetId="7" hidden="1">{#N/A,#N/A,TRUE,"Mhr_Sum"}</definedName>
    <definedName name="_____________________________________H4" hidden="1">{#N/A,#N/A,TRUE,"Mhr_Sum"}</definedName>
    <definedName name="____________________________________fsf2" localSheetId="8" hidden="1">{#N/A,#N/A,TRUE,"Mhr_Sum"}</definedName>
    <definedName name="____________________________________fsf2" localSheetId="9" hidden="1">{#N/A,#N/A,TRUE,"Mhr_Sum"}</definedName>
    <definedName name="____________________________________fsf2" localSheetId="7" hidden="1">{#N/A,#N/A,TRUE,"Mhr_Sum"}</definedName>
    <definedName name="____________________________________fsf2" hidden="1">{#N/A,#N/A,TRUE,"Mhr_Sum"}</definedName>
    <definedName name="____________________________________H1" localSheetId="8" hidden="1">{#N/A,#N/A,TRUE,"Mhr_Sum"}</definedName>
    <definedName name="____________________________________H1" localSheetId="9" hidden="1">{#N/A,#N/A,TRUE,"Mhr_Sum"}</definedName>
    <definedName name="____________________________________H1" localSheetId="7" hidden="1">{#N/A,#N/A,TRUE,"Mhr_Sum"}</definedName>
    <definedName name="____________________________________H1" hidden="1">{#N/A,#N/A,TRUE,"Mhr_Sum"}</definedName>
    <definedName name="____________________________________H4" localSheetId="8" hidden="1">{#N/A,#N/A,TRUE,"Mhr_Sum"}</definedName>
    <definedName name="____________________________________H4" localSheetId="9" hidden="1">{#N/A,#N/A,TRUE,"Mhr_Sum"}</definedName>
    <definedName name="____________________________________H4" localSheetId="7" hidden="1">{#N/A,#N/A,TRUE,"Mhr_Sum"}</definedName>
    <definedName name="____________________________________H4" hidden="1">{#N/A,#N/A,TRUE,"Mhr_Sum"}</definedName>
    <definedName name="___________________________________fsf2" localSheetId="8" hidden="1">{#N/A,#N/A,TRUE,"Mhr_Sum"}</definedName>
    <definedName name="___________________________________fsf2" localSheetId="9" hidden="1">{#N/A,#N/A,TRUE,"Mhr_Sum"}</definedName>
    <definedName name="___________________________________fsf2" localSheetId="7" hidden="1">{#N/A,#N/A,TRUE,"Mhr_Sum"}</definedName>
    <definedName name="___________________________________fsf2" hidden="1">{#N/A,#N/A,TRUE,"Mhr_Sum"}</definedName>
    <definedName name="___________________________________H1" localSheetId="8" hidden="1">{#N/A,#N/A,TRUE,"Mhr_Sum"}</definedName>
    <definedName name="___________________________________H1" localSheetId="9" hidden="1">{#N/A,#N/A,TRUE,"Mhr_Sum"}</definedName>
    <definedName name="___________________________________H1" localSheetId="7" hidden="1">{#N/A,#N/A,TRUE,"Mhr_Sum"}</definedName>
    <definedName name="___________________________________H1" hidden="1">{#N/A,#N/A,TRUE,"Mhr_Sum"}</definedName>
    <definedName name="___________________________________H4" localSheetId="8" hidden="1">{#N/A,#N/A,TRUE,"Mhr_Sum"}</definedName>
    <definedName name="___________________________________H4" localSheetId="9" hidden="1">{#N/A,#N/A,TRUE,"Mhr_Sum"}</definedName>
    <definedName name="___________________________________H4" localSheetId="7" hidden="1">{#N/A,#N/A,TRUE,"Mhr_Sum"}</definedName>
    <definedName name="___________________________________H4" hidden="1">{#N/A,#N/A,TRUE,"Mhr_Sum"}</definedName>
    <definedName name="__________________________________H1" localSheetId="8" hidden="1">{#N/A,#N/A,TRUE,"Mhr_Sum"}</definedName>
    <definedName name="__________________________________H1" localSheetId="9" hidden="1">{#N/A,#N/A,TRUE,"Mhr_Sum"}</definedName>
    <definedName name="__________________________________H1" localSheetId="7" hidden="1">{#N/A,#N/A,TRUE,"Mhr_Sum"}</definedName>
    <definedName name="__________________________________H1" hidden="1">{#N/A,#N/A,TRUE,"Mhr_Sum"}</definedName>
    <definedName name="__________________________________H4" localSheetId="8" hidden="1">{#N/A,#N/A,TRUE,"Mhr_Sum"}</definedName>
    <definedName name="__________________________________H4" localSheetId="9" hidden="1">{#N/A,#N/A,TRUE,"Mhr_Sum"}</definedName>
    <definedName name="__________________________________H4" localSheetId="7" hidden="1">{#N/A,#N/A,TRUE,"Mhr_Sum"}</definedName>
    <definedName name="__________________________________H4" hidden="1">{#N/A,#N/A,TRUE,"Mhr_Sum"}</definedName>
    <definedName name="_________________________________fsf2" localSheetId="8" hidden="1">{#N/A,#N/A,TRUE,"Mhr_Sum"}</definedName>
    <definedName name="_________________________________fsf2" localSheetId="9" hidden="1">{#N/A,#N/A,TRUE,"Mhr_Sum"}</definedName>
    <definedName name="_________________________________fsf2" localSheetId="7" hidden="1">{#N/A,#N/A,TRUE,"Mhr_Sum"}</definedName>
    <definedName name="_________________________________fsf2" hidden="1">{#N/A,#N/A,TRUE,"Mhr_Sum"}</definedName>
    <definedName name="_________________________________H1" localSheetId="8" hidden="1">{#N/A,#N/A,TRUE,"Mhr_Sum"}</definedName>
    <definedName name="_________________________________H1" localSheetId="9" hidden="1">{#N/A,#N/A,TRUE,"Mhr_Sum"}</definedName>
    <definedName name="_________________________________H1" localSheetId="7" hidden="1">{#N/A,#N/A,TRUE,"Mhr_Sum"}</definedName>
    <definedName name="_________________________________H1" hidden="1">{#N/A,#N/A,TRUE,"Mhr_Sum"}</definedName>
    <definedName name="_________________________________H4" localSheetId="8" hidden="1">{#N/A,#N/A,TRUE,"Mhr_Sum"}</definedName>
    <definedName name="_________________________________H4" localSheetId="9" hidden="1">{#N/A,#N/A,TRUE,"Mhr_Sum"}</definedName>
    <definedName name="_________________________________H4" localSheetId="7" hidden="1">{#N/A,#N/A,TRUE,"Mhr_Sum"}</definedName>
    <definedName name="_________________________________H4" hidden="1">{#N/A,#N/A,TRUE,"Mhr_Sum"}</definedName>
    <definedName name="________________________________H1" localSheetId="8" hidden="1">{#N/A,#N/A,TRUE,"Mhr_Sum"}</definedName>
    <definedName name="________________________________H1" localSheetId="9" hidden="1">{#N/A,#N/A,TRUE,"Mhr_Sum"}</definedName>
    <definedName name="________________________________H1" localSheetId="7" hidden="1">{#N/A,#N/A,TRUE,"Mhr_Sum"}</definedName>
    <definedName name="________________________________H1" hidden="1">{#N/A,#N/A,TRUE,"Mhr_Sum"}</definedName>
    <definedName name="________________________________H4" localSheetId="8" hidden="1">{#N/A,#N/A,TRUE,"Mhr_Sum"}</definedName>
    <definedName name="________________________________H4" localSheetId="9" hidden="1">{#N/A,#N/A,TRUE,"Mhr_Sum"}</definedName>
    <definedName name="________________________________H4" localSheetId="7" hidden="1">{#N/A,#N/A,TRUE,"Mhr_Sum"}</definedName>
    <definedName name="________________________________H4" hidden="1">{#N/A,#N/A,TRUE,"Mhr_Sum"}</definedName>
    <definedName name="_______________________________fsf2" localSheetId="8" hidden="1">{#N/A,#N/A,TRUE,"Mhr_Sum"}</definedName>
    <definedName name="_______________________________fsf2" localSheetId="9" hidden="1">{#N/A,#N/A,TRUE,"Mhr_Sum"}</definedName>
    <definedName name="_______________________________fsf2" localSheetId="7" hidden="1">{#N/A,#N/A,TRUE,"Mhr_Sum"}</definedName>
    <definedName name="_______________________________fsf2" hidden="1">{#N/A,#N/A,TRUE,"Mhr_Sum"}</definedName>
    <definedName name="_______________________________H1" localSheetId="8" hidden="1">{#N/A,#N/A,TRUE,"Mhr_Sum"}</definedName>
    <definedName name="_______________________________H1" localSheetId="9" hidden="1">{#N/A,#N/A,TRUE,"Mhr_Sum"}</definedName>
    <definedName name="_______________________________H1" localSheetId="7" hidden="1">{#N/A,#N/A,TRUE,"Mhr_Sum"}</definedName>
    <definedName name="_______________________________H1" hidden="1">{#N/A,#N/A,TRUE,"Mhr_Sum"}</definedName>
    <definedName name="_______________________________H4" localSheetId="8" hidden="1">{#N/A,#N/A,TRUE,"Mhr_Sum"}</definedName>
    <definedName name="_______________________________H4" localSheetId="9" hidden="1">{#N/A,#N/A,TRUE,"Mhr_Sum"}</definedName>
    <definedName name="_______________________________H4" localSheetId="7" hidden="1">{#N/A,#N/A,TRUE,"Mhr_Sum"}</definedName>
    <definedName name="_______________________________H4" hidden="1">{#N/A,#N/A,TRUE,"Mhr_Sum"}</definedName>
    <definedName name="______________________________fsf2" localSheetId="8" hidden="1">{#N/A,#N/A,TRUE,"Mhr_Sum"}</definedName>
    <definedName name="______________________________fsf2" localSheetId="9" hidden="1">{#N/A,#N/A,TRUE,"Mhr_Sum"}</definedName>
    <definedName name="______________________________fsf2" localSheetId="7" hidden="1">{#N/A,#N/A,TRUE,"Mhr_Sum"}</definedName>
    <definedName name="______________________________fsf2" hidden="1">{#N/A,#N/A,TRUE,"Mhr_Sum"}</definedName>
    <definedName name="______________________________H1" localSheetId="8" hidden="1">{#N/A,#N/A,TRUE,"Mhr_Sum"}</definedName>
    <definedName name="______________________________H1" localSheetId="9" hidden="1">{#N/A,#N/A,TRUE,"Mhr_Sum"}</definedName>
    <definedName name="______________________________H1" localSheetId="7" hidden="1">{#N/A,#N/A,TRUE,"Mhr_Sum"}</definedName>
    <definedName name="______________________________H1" hidden="1">{#N/A,#N/A,TRUE,"Mhr_Sum"}</definedName>
    <definedName name="______________________________H4" localSheetId="8" hidden="1">{#N/A,#N/A,TRUE,"Mhr_Sum"}</definedName>
    <definedName name="______________________________H4" localSheetId="9" hidden="1">{#N/A,#N/A,TRUE,"Mhr_Sum"}</definedName>
    <definedName name="______________________________H4" localSheetId="7" hidden="1">{#N/A,#N/A,TRUE,"Mhr_Sum"}</definedName>
    <definedName name="______________________________H4" hidden="1">{#N/A,#N/A,TRUE,"Mhr_Sum"}</definedName>
    <definedName name="_____________________________fsf2" localSheetId="8" hidden="1">{#N/A,#N/A,TRUE,"Mhr_Sum"}</definedName>
    <definedName name="_____________________________fsf2" localSheetId="9" hidden="1">{#N/A,#N/A,TRUE,"Mhr_Sum"}</definedName>
    <definedName name="_____________________________fsf2" localSheetId="7" hidden="1">{#N/A,#N/A,TRUE,"Mhr_Sum"}</definedName>
    <definedName name="_____________________________fsf2" hidden="1">{#N/A,#N/A,TRUE,"Mhr_Sum"}</definedName>
    <definedName name="_____________________________H1" localSheetId="8" hidden="1">{#N/A,#N/A,TRUE,"Mhr_Sum"}</definedName>
    <definedName name="_____________________________H1" localSheetId="9" hidden="1">{#N/A,#N/A,TRUE,"Mhr_Sum"}</definedName>
    <definedName name="_____________________________H1" localSheetId="7" hidden="1">{#N/A,#N/A,TRUE,"Mhr_Sum"}</definedName>
    <definedName name="_____________________________H1" hidden="1">{#N/A,#N/A,TRUE,"Mhr_Sum"}</definedName>
    <definedName name="_____________________________H4" localSheetId="8" hidden="1">{#N/A,#N/A,TRUE,"Mhr_Sum"}</definedName>
    <definedName name="_____________________________H4" localSheetId="9" hidden="1">{#N/A,#N/A,TRUE,"Mhr_Sum"}</definedName>
    <definedName name="_____________________________H4" localSheetId="7" hidden="1">{#N/A,#N/A,TRUE,"Mhr_Sum"}</definedName>
    <definedName name="_____________________________H4" hidden="1">{#N/A,#N/A,TRUE,"Mhr_Sum"}</definedName>
    <definedName name="____________________________fsf2" localSheetId="8" hidden="1">{#N/A,#N/A,TRUE,"Mhr_Sum"}</definedName>
    <definedName name="____________________________fsf2" localSheetId="9" hidden="1">{#N/A,#N/A,TRUE,"Mhr_Sum"}</definedName>
    <definedName name="____________________________fsf2" localSheetId="7" hidden="1">{#N/A,#N/A,TRUE,"Mhr_Sum"}</definedName>
    <definedName name="____________________________fsf2" hidden="1">{#N/A,#N/A,TRUE,"Mhr_Sum"}</definedName>
    <definedName name="____________________________H1" localSheetId="8" hidden="1">{#N/A,#N/A,TRUE,"Mhr_Sum"}</definedName>
    <definedName name="____________________________H1" localSheetId="9" hidden="1">{#N/A,#N/A,TRUE,"Mhr_Sum"}</definedName>
    <definedName name="____________________________H1" localSheetId="7" hidden="1">{#N/A,#N/A,TRUE,"Mhr_Sum"}</definedName>
    <definedName name="____________________________H1" hidden="1">{#N/A,#N/A,TRUE,"Mhr_Sum"}</definedName>
    <definedName name="____________________________H4" localSheetId="8" hidden="1">{#N/A,#N/A,TRUE,"Mhr_Sum"}</definedName>
    <definedName name="____________________________H4" localSheetId="9" hidden="1">{#N/A,#N/A,TRUE,"Mhr_Sum"}</definedName>
    <definedName name="____________________________H4" localSheetId="7" hidden="1">{#N/A,#N/A,TRUE,"Mhr_Sum"}</definedName>
    <definedName name="____________________________H4" hidden="1">{#N/A,#N/A,TRUE,"Mhr_Sum"}</definedName>
    <definedName name="___________________________fsf2" localSheetId="8" hidden="1">{#N/A,#N/A,TRUE,"Mhr_Sum"}</definedName>
    <definedName name="___________________________fsf2" localSheetId="9" hidden="1">{#N/A,#N/A,TRUE,"Mhr_Sum"}</definedName>
    <definedName name="___________________________fsf2" localSheetId="7" hidden="1">{#N/A,#N/A,TRUE,"Mhr_Sum"}</definedName>
    <definedName name="___________________________fsf2" hidden="1">{#N/A,#N/A,TRUE,"Mhr_Sum"}</definedName>
    <definedName name="___________________________H1" localSheetId="8" hidden="1">{#N/A,#N/A,TRUE,"Mhr_Sum"}</definedName>
    <definedName name="___________________________H1" localSheetId="9" hidden="1">{#N/A,#N/A,TRUE,"Mhr_Sum"}</definedName>
    <definedName name="___________________________H1" localSheetId="7" hidden="1">{#N/A,#N/A,TRUE,"Mhr_Sum"}</definedName>
    <definedName name="___________________________H1" hidden="1">{#N/A,#N/A,TRUE,"Mhr_Sum"}</definedName>
    <definedName name="___________________________H4" localSheetId="8" hidden="1">{#N/A,#N/A,TRUE,"Mhr_Sum"}</definedName>
    <definedName name="___________________________H4" localSheetId="9" hidden="1">{#N/A,#N/A,TRUE,"Mhr_Sum"}</definedName>
    <definedName name="___________________________H4" localSheetId="7" hidden="1">{#N/A,#N/A,TRUE,"Mhr_Sum"}</definedName>
    <definedName name="___________________________H4" hidden="1">{#N/A,#N/A,TRUE,"Mhr_Sum"}</definedName>
    <definedName name="__________________________fsf2" localSheetId="8" hidden="1">{#N/A,#N/A,TRUE,"Mhr_Sum"}</definedName>
    <definedName name="__________________________fsf2" localSheetId="9" hidden="1">{#N/A,#N/A,TRUE,"Mhr_Sum"}</definedName>
    <definedName name="__________________________fsf2" localSheetId="7" hidden="1">{#N/A,#N/A,TRUE,"Mhr_Sum"}</definedName>
    <definedName name="__________________________fsf2" hidden="1">{#N/A,#N/A,TRUE,"Mhr_Sum"}</definedName>
    <definedName name="__________________________H1" localSheetId="8" hidden="1">{#N/A,#N/A,TRUE,"Mhr_Sum"}</definedName>
    <definedName name="__________________________H1" localSheetId="9" hidden="1">{#N/A,#N/A,TRUE,"Mhr_Sum"}</definedName>
    <definedName name="__________________________H1" localSheetId="7" hidden="1">{#N/A,#N/A,TRUE,"Mhr_Sum"}</definedName>
    <definedName name="__________________________H1" hidden="1">{#N/A,#N/A,TRUE,"Mhr_Sum"}</definedName>
    <definedName name="__________________________H4" localSheetId="8" hidden="1">{#N/A,#N/A,TRUE,"Mhr_Sum"}</definedName>
    <definedName name="__________________________H4" localSheetId="9" hidden="1">{#N/A,#N/A,TRUE,"Mhr_Sum"}</definedName>
    <definedName name="__________________________H4" localSheetId="7" hidden="1">{#N/A,#N/A,TRUE,"Mhr_Sum"}</definedName>
    <definedName name="__________________________H4" hidden="1">{#N/A,#N/A,TRUE,"Mhr_Sum"}</definedName>
    <definedName name="_________________________fsf2" localSheetId="8" hidden="1">{#N/A,#N/A,TRUE,"Mhr_Sum"}</definedName>
    <definedName name="_________________________fsf2" localSheetId="9" hidden="1">{#N/A,#N/A,TRUE,"Mhr_Sum"}</definedName>
    <definedName name="_________________________fsf2" localSheetId="7" hidden="1">{#N/A,#N/A,TRUE,"Mhr_Sum"}</definedName>
    <definedName name="_________________________fsf2" hidden="1">{#N/A,#N/A,TRUE,"Mhr_Sum"}</definedName>
    <definedName name="_________________________H1" localSheetId="8" hidden="1">{#N/A,#N/A,TRUE,"Mhr_Sum"}</definedName>
    <definedName name="_________________________H1" localSheetId="9" hidden="1">{#N/A,#N/A,TRUE,"Mhr_Sum"}</definedName>
    <definedName name="_________________________H1" localSheetId="7" hidden="1">{#N/A,#N/A,TRUE,"Mhr_Sum"}</definedName>
    <definedName name="_________________________H1" hidden="1">{#N/A,#N/A,TRUE,"Mhr_Sum"}</definedName>
    <definedName name="_________________________H4" localSheetId="8" hidden="1">{#N/A,#N/A,TRUE,"Mhr_Sum"}</definedName>
    <definedName name="_________________________H4" localSheetId="9" hidden="1">{#N/A,#N/A,TRUE,"Mhr_Sum"}</definedName>
    <definedName name="_________________________H4" localSheetId="7" hidden="1">{#N/A,#N/A,TRUE,"Mhr_Sum"}</definedName>
    <definedName name="_________________________H4" hidden="1">{#N/A,#N/A,TRUE,"Mhr_Sum"}</definedName>
    <definedName name="________________________fsf2" localSheetId="8" hidden="1">{#N/A,#N/A,TRUE,"Mhr_Sum"}</definedName>
    <definedName name="________________________fsf2" localSheetId="9" hidden="1">{#N/A,#N/A,TRUE,"Mhr_Sum"}</definedName>
    <definedName name="________________________fsf2" localSheetId="7" hidden="1">{#N/A,#N/A,TRUE,"Mhr_Sum"}</definedName>
    <definedName name="________________________fsf2" hidden="1">{#N/A,#N/A,TRUE,"Mhr_Sum"}</definedName>
    <definedName name="________________________H1" localSheetId="8" hidden="1">{#N/A,#N/A,TRUE,"Mhr_Sum"}</definedName>
    <definedName name="________________________H1" localSheetId="9" hidden="1">{#N/A,#N/A,TRUE,"Mhr_Sum"}</definedName>
    <definedName name="________________________H1" localSheetId="7" hidden="1">{#N/A,#N/A,TRUE,"Mhr_Sum"}</definedName>
    <definedName name="________________________H1" hidden="1">{#N/A,#N/A,TRUE,"Mhr_Sum"}</definedName>
    <definedName name="________________________H4" localSheetId="8" hidden="1">{#N/A,#N/A,TRUE,"Mhr_Sum"}</definedName>
    <definedName name="________________________H4" localSheetId="9" hidden="1">{#N/A,#N/A,TRUE,"Mhr_Sum"}</definedName>
    <definedName name="________________________H4" localSheetId="7" hidden="1">{#N/A,#N/A,TRUE,"Mhr_Sum"}</definedName>
    <definedName name="________________________H4" hidden="1">{#N/A,#N/A,TRUE,"Mhr_Sum"}</definedName>
    <definedName name="_______________________fsf2" localSheetId="8" hidden="1">{#N/A,#N/A,TRUE,"Mhr_Sum"}</definedName>
    <definedName name="_______________________fsf2" localSheetId="9" hidden="1">{#N/A,#N/A,TRUE,"Mhr_Sum"}</definedName>
    <definedName name="_______________________fsf2" localSheetId="7" hidden="1">{#N/A,#N/A,TRUE,"Mhr_Sum"}</definedName>
    <definedName name="_______________________fsf2" hidden="1">{#N/A,#N/A,TRUE,"Mhr_Sum"}</definedName>
    <definedName name="_______________________H1" localSheetId="8" hidden="1">{#N/A,#N/A,TRUE,"Mhr_Sum"}</definedName>
    <definedName name="_______________________H1" localSheetId="9" hidden="1">{#N/A,#N/A,TRUE,"Mhr_Sum"}</definedName>
    <definedName name="_______________________H1" localSheetId="7" hidden="1">{#N/A,#N/A,TRUE,"Mhr_Sum"}</definedName>
    <definedName name="_______________________H1" hidden="1">{#N/A,#N/A,TRUE,"Mhr_Sum"}</definedName>
    <definedName name="_______________________H4" localSheetId="8" hidden="1">{#N/A,#N/A,TRUE,"Mhr_Sum"}</definedName>
    <definedName name="_______________________H4" localSheetId="9" hidden="1">{#N/A,#N/A,TRUE,"Mhr_Sum"}</definedName>
    <definedName name="_______________________H4" localSheetId="7" hidden="1">{#N/A,#N/A,TRUE,"Mhr_Sum"}</definedName>
    <definedName name="_______________________H4" hidden="1">{#N/A,#N/A,TRUE,"Mhr_Sum"}</definedName>
    <definedName name="______________________fsf2" localSheetId="8" hidden="1">{#N/A,#N/A,TRUE,"Mhr_Sum"}</definedName>
    <definedName name="______________________fsf2" localSheetId="9" hidden="1">{#N/A,#N/A,TRUE,"Mhr_Sum"}</definedName>
    <definedName name="______________________fsf2" localSheetId="7" hidden="1">{#N/A,#N/A,TRUE,"Mhr_Sum"}</definedName>
    <definedName name="______________________fsf2" hidden="1">{#N/A,#N/A,TRUE,"Mhr_Sum"}</definedName>
    <definedName name="______________________H1" localSheetId="8" hidden="1">{#N/A,#N/A,TRUE,"Mhr_Sum"}</definedName>
    <definedName name="______________________H1" localSheetId="9" hidden="1">{#N/A,#N/A,TRUE,"Mhr_Sum"}</definedName>
    <definedName name="______________________H1" localSheetId="7" hidden="1">{#N/A,#N/A,TRUE,"Mhr_Sum"}</definedName>
    <definedName name="______________________H1" hidden="1">{#N/A,#N/A,TRUE,"Mhr_Sum"}</definedName>
    <definedName name="______________________H4" localSheetId="8" hidden="1">{#N/A,#N/A,TRUE,"Mhr_Sum"}</definedName>
    <definedName name="______________________H4" localSheetId="9" hidden="1">{#N/A,#N/A,TRUE,"Mhr_Sum"}</definedName>
    <definedName name="______________________H4" localSheetId="7" hidden="1">{#N/A,#N/A,TRUE,"Mhr_Sum"}</definedName>
    <definedName name="______________________H4" hidden="1">{#N/A,#N/A,TRUE,"Mhr_Sum"}</definedName>
    <definedName name="_____________________fsf2" localSheetId="8" hidden="1">{#N/A,#N/A,TRUE,"Mhr_Sum"}</definedName>
    <definedName name="_____________________fsf2" localSheetId="9" hidden="1">{#N/A,#N/A,TRUE,"Mhr_Sum"}</definedName>
    <definedName name="_____________________fsf2" localSheetId="7" hidden="1">{#N/A,#N/A,TRUE,"Mhr_Sum"}</definedName>
    <definedName name="_____________________fsf2" hidden="1">{#N/A,#N/A,TRUE,"Mhr_Sum"}</definedName>
    <definedName name="_____________________H1" localSheetId="8" hidden="1">{#N/A,#N/A,TRUE,"Mhr_Sum"}</definedName>
    <definedName name="_____________________H1" localSheetId="9" hidden="1">{#N/A,#N/A,TRUE,"Mhr_Sum"}</definedName>
    <definedName name="_____________________H1" localSheetId="7" hidden="1">{#N/A,#N/A,TRUE,"Mhr_Sum"}</definedName>
    <definedName name="_____________________H1" hidden="1">{#N/A,#N/A,TRUE,"Mhr_Sum"}</definedName>
    <definedName name="_____________________H4" localSheetId="8" hidden="1">{#N/A,#N/A,TRUE,"Mhr_Sum"}</definedName>
    <definedName name="_____________________H4" localSheetId="9" hidden="1">{#N/A,#N/A,TRUE,"Mhr_Sum"}</definedName>
    <definedName name="_____________________H4" localSheetId="7" hidden="1">{#N/A,#N/A,TRUE,"Mhr_Sum"}</definedName>
    <definedName name="_____________________H4" hidden="1">{#N/A,#N/A,TRUE,"Mhr_Sum"}</definedName>
    <definedName name="____________________fsf2" localSheetId="8" hidden="1">{#N/A,#N/A,TRUE,"Mhr_Sum"}</definedName>
    <definedName name="____________________fsf2" localSheetId="9" hidden="1">{#N/A,#N/A,TRUE,"Mhr_Sum"}</definedName>
    <definedName name="____________________fsf2" localSheetId="7" hidden="1">{#N/A,#N/A,TRUE,"Mhr_Sum"}</definedName>
    <definedName name="____________________fsf2" hidden="1">{#N/A,#N/A,TRUE,"Mhr_Sum"}</definedName>
    <definedName name="____________________H1" localSheetId="8" hidden="1">{#N/A,#N/A,TRUE,"Mhr_Sum"}</definedName>
    <definedName name="____________________H1" localSheetId="9" hidden="1">{#N/A,#N/A,TRUE,"Mhr_Sum"}</definedName>
    <definedName name="____________________H1" localSheetId="7" hidden="1">{#N/A,#N/A,TRUE,"Mhr_Sum"}</definedName>
    <definedName name="____________________H1" hidden="1">{#N/A,#N/A,TRUE,"Mhr_Sum"}</definedName>
    <definedName name="____________________H4" localSheetId="8" hidden="1">{#N/A,#N/A,TRUE,"Mhr_Sum"}</definedName>
    <definedName name="____________________H4" localSheetId="9" hidden="1">{#N/A,#N/A,TRUE,"Mhr_Sum"}</definedName>
    <definedName name="____________________H4" localSheetId="7" hidden="1">{#N/A,#N/A,TRUE,"Mhr_Sum"}</definedName>
    <definedName name="____________________H4" hidden="1">{#N/A,#N/A,TRUE,"Mhr_Sum"}</definedName>
    <definedName name="___________________fsf2" localSheetId="8" hidden="1">{#N/A,#N/A,TRUE,"Mhr_Sum"}</definedName>
    <definedName name="___________________fsf2" localSheetId="9" hidden="1">{#N/A,#N/A,TRUE,"Mhr_Sum"}</definedName>
    <definedName name="___________________fsf2" localSheetId="7" hidden="1">{#N/A,#N/A,TRUE,"Mhr_Sum"}</definedName>
    <definedName name="___________________fsf2" hidden="1">{#N/A,#N/A,TRUE,"Mhr_Sum"}</definedName>
    <definedName name="___________________H1" localSheetId="8" hidden="1">{#N/A,#N/A,TRUE,"Mhr_Sum"}</definedName>
    <definedName name="___________________H1" localSheetId="9" hidden="1">{#N/A,#N/A,TRUE,"Mhr_Sum"}</definedName>
    <definedName name="___________________H1" localSheetId="7" hidden="1">{#N/A,#N/A,TRUE,"Mhr_Sum"}</definedName>
    <definedName name="___________________H1" hidden="1">{#N/A,#N/A,TRUE,"Mhr_Sum"}</definedName>
    <definedName name="___________________H4" localSheetId="8" hidden="1">{#N/A,#N/A,TRUE,"Mhr_Sum"}</definedName>
    <definedName name="___________________H4" localSheetId="9" hidden="1">{#N/A,#N/A,TRUE,"Mhr_Sum"}</definedName>
    <definedName name="___________________H4" localSheetId="7" hidden="1">{#N/A,#N/A,TRUE,"Mhr_Sum"}</definedName>
    <definedName name="___________________H4" hidden="1">{#N/A,#N/A,TRUE,"Mhr_Sum"}</definedName>
    <definedName name="__________________fsf2" localSheetId="8" hidden="1">{#N/A,#N/A,TRUE,"Mhr_Sum"}</definedName>
    <definedName name="__________________fsf2" localSheetId="9" hidden="1">{#N/A,#N/A,TRUE,"Mhr_Sum"}</definedName>
    <definedName name="__________________fsf2" localSheetId="7" hidden="1">{#N/A,#N/A,TRUE,"Mhr_Sum"}</definedName>
    <definedName name="__________________fsf2" hidden="1">{#N/A,#N/A,TRUE,"Mhr_Sum"}</definedName>
    <definedName name="__________________H1" localSheetId="8" hidden="1">{#N/A,#N/A,TRUE,"Mhr_Sum"}</definedName>
    <definedName name="__________________H1" localSheetId="9" hidden="1">{#N/A,#N/A,TRUE,"Mhr_Sum"}</definedName>
    <definedName name="__________________H1" localSheetId="7" hidden="1">{#N/A,#N/A,TRUE,"Mhr_Sum"}</definedName>
    <definedName name="__________________H1" hidden="1">{#N/A,#N/A,TRUE,"Mhr_Sum"}</definedName>
    <definedName name="__________________H4" localSheetId="8" hidden="1">{#N/A,#N/A,TRUE,"Mhr_Sum"}</definedName>
    <definedName name="__________________H4" localSheetId="9" hidden="1">{#N/A,#N/A,TRUE,"Mhr_Sum"}</definedName>
    <definedName name="__________________H4" localSheetId="7" hidden="1">{#N/A,#N/A,TRUE,"Mhr_Sum"}</definedName>
    <definedName name="__________________H4" hidden="1">{#N/A,#N/A,TRUE,"Mhr_Sum"}</definedName>
    <definedName name="_________________fsf2" localSheetId="8" hidden="1">{#N/A,#N/A,TRUE,"Mhr_Sum"}</definedName>
    <definedName name="_________________fsf2" localSheetId="9" hidden="1">{#N/A,#N/A,TRUE,"Mhr_Sum"}</definedName>
    <definedName name="_________________fsf2" localSheetId="7" hidden="1">{#N/A,#N/A,TRUE,"Mhr_Sum"}</definedName>
    <definedName name="_________________fsf2" hidden="1">{#N/A,#N/A,TRUE,"Mhr_Sum"}</definedName>
    <definedName name="_________________H1" localSheetId="8" hidden="1">{#N/A,#N/A,TRUE,"Mhr_Sum"}</definedName>
    <definedName name="_________________H1" localSheetId="9" hidden="1">{#N/A,#N/A,TRUE,"Mhr_Sum"}</definedName>
    <definedName name="_________________H1" localSheetId="7" hidden="1">{#N/A,#N/A,TRUE,"Mhr_Sum"}</definedName>
    <definedName name="_________________H1" hidden="1">{#N/A,#N/A,TRUE,"Mhr_Sum"}</definedName>
    <definedName name="_________________H4" localSheetId="8" hidden="1">{#N/A,#N/A,TRUE,"Mhr_Sum"}</definedName>
    <definedName name="_________________H4" localSheetId="9" hidden="1">{#N/A,#N/A,TRUE,"Mhr_Sum"}</definedName>
    <definedName name="_________________H4" localSheetId="7" hidden="1">{#N/A,#N/A,TRUE,"Mhr_Sum"}</definedName>
    <definedName name="_________________H4" hidden="1">{#N/A,#N/A,TRUE,"Mhr_Sum"}</definedName>
    <definedName name="____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fsf2" localSheetId="8" hidden="1">{#N/A,#N/A,TRUE,"Mhr_Sum"}</definedName>
    <definedName name="________________fsf2" localSheetId="9" hidden="1">{#N/A,#N/A,TRUE,"Mhr_Sum"}</definedName>
    <definedName name="________________fsf2" localSheetId="7" hidden="1">{#N/A,#N/A,TRUE,"Mhr_Sum"}</definedName>
    <definedName name="________________fsf2" hidden="1">{#N/A,#N/A,TRUE,"Mhr_Sum"}</definedName>
    <definedName name="________________Goi8" localSheetId="6" hidden="1">{"'Sheet1'!$L$16"}</definedName>
    <definedName name="________________Goi8" localSheetId="2" hidden="1">{"'Sheet1'!$L$16"}</definedName>
    <definedName name="________________Goi8" localSheetId="1" hidden="1">{"'Sheet1'!$L$16"}</definedName>
    <definedName name="________________Goi8" localSheetId="3" hidden="1">{"'Sheet1'!$L$16"}</definedName>
    <definedName name="________________Goi8" localSheetId="0" hidden="1">{"'Sheet1'!$L$16"}</definedName>
    <definedName name="________________Goi8" localSheetId="8" hidden="1">{"'Sheet1'!$L$16"}</definedName>
    <definedName name="________________Goi8" localSheetId="9" hidden="1">{"'Sheet1'!$L$16"}</definedName>
    <definedName name="________________Goi8" localSheetId="7" hidden="1">{"'Sheet1'!$L$16"}</definedName>
    <definedName name="________________Goi8" hidden="1">{"'Sheet1'!$L$16"}</definedName>
    <definedName name="________________H1" localSheetId="8" hidden="1">{#N/A,#N/A,TRUE,"Mhr_Sum"}</definedName>
    <definedName name="________________H1" localSheetId="9" hidden="1">{#N/A,#N/A,TRUE,"Mhr_Sum"}</definedName>
    <definedName name="________________H1" localSheetId="7" hidden="1">{#N/A,#N/A,TRUE,"Mhr_Sum"}</definedName>
    <definedName name="________________H1" hidden="1">{#N/A,#N/A,TRUE,"Mhr_Sum"}</definedName>
    <definedName name="________________H4" localSheetId="8" hidden="1">{#N/A,#N/A,TRUE,"Mhr_Sum"}</definedName>
    <definedName name="________________H4" localSheetId="9" hidden="1">{#N/A,#N/A,TRUE,"Mhr_Sum"}</definedName>
    <definedName name="________________H4" localSheetId="7" hidden="1">{#N/A,#N/A,TRUE,"Mhr_Sum"}</definedName>
    <definedName name="________________H4" hidden="1">{#N/A,#N/A,TRUE,"Mhr_Sum"}</definedName>
    <definedName name="________________Lan1" localSheetId="6" hidden="1">{"'Sheet1'!$L$16"}</definedName>
    <definedName name="________________Lan1" localSheetId="2" hidden="1">{"'Sheet1'!$L$16"}</definedName>
    <definedName name="________________Lan1" localSheetId="1" hidden="1">{"'Sheet1'!$L$16"}</definedName>
    <definedName name="________________Lan1" localSheetId="3" hidden="1">{"'Sheet1'!$L$16"}</definedName>
    <definedName name="________________Lan1" localSheetId="0" hidden="1">{"'Sheet1'!$L$16"}</definedName>
    <definedName name="________________Lan1" localSheetId="8" hidden="1">{"'Sheet1'!$L$16"}</definedName>
    <definedName name="________________Lan1" localSheetId="9" hidden="1">{"'Sheet1'!$L$16"}</definedName>
    <definedName name="________________Lan1" localSheetId="7" hidden="1">{"'Sheet1'!$L$16"}</definedName>
    <definedName name="________________Lan1" hidden="1">{"'Sheet1'!$L$16"}</definedName>
    <definedName name="________________LAN3" localSheetId="6" hidden="1">{"'Sheet1'!$L$16"}</definedName>
    <definedName name="________________LAN3" localSheetId="2" hidden="1">{"'Sheet1'!$L$16"}</definedName>
    <definedName name="________________LAN3" localSheetId="1" hidden="1">{"'Sheet1'!$L$16"}</definedName>
    <definedName name="________________LAN3" localSheetId="3" hidden="1">{"'Sheet1'!$L$16"}</definedName>
    <definedName name="________________LAN3" localSheetId="0" hidden="1">{"'Sheet1'!$L$16"}</definedName>
    <definedName name="________________LAN3" localSheetId="8" hidden="1">{"'Sheet1'!$L$16"}</definedName>
    <definedName name="________________LAN3" localSheetId="9" hidden="1">{"'Sheet1'!$L$16"}</definedName>
    <definedName name="________________LAN3" localSheetId="7" hidden="1">{"'Sheet1'!$L$16"}</definedName>
    <definedName name="________________LAN3" hidden="1">{"'Sheet1'!$L$16"}</definedName>
    <definedName name="_______________fsf2" localSheetId="8" hidden="1">{#N/A,#N/A,TRUE,"Mhr_Sum"}</definedName>
    <definedName name="_______________fsf2" localSheetId="9" hidden="1">{#N/A,#N/A,TRUE,"Mhr_Sum"}</definedName>
    <definedName name="_______________fsf2" localSheetId="7" hidden="1">{#N/A,#N/A,TRUE,"Mhr_Sum"}</definedName>
    <definedName name="_______________fsf2" hidden="1">{#N/A,#N/A,TRUE,"Mhr_Sum"}</definedName>
    <definedName name="_______________H1" localSheetId="8" hidden="1">{#N/A,#N/A,TRUE,"Mhr_Sum"}</definedName>
    <definedName name="_______________H1" localSheetId="9" hidden="1">{#N/A,#N/A,TRUE,"Mhr_Sum"}</definedName>
    <definedName name="_______________H1" localSheetId="7" hidden="1">{#N/A,#N/A,TRUE,"Mhr_Sum"}</definedName>
    <definedName name="_______________H1" hidden="1">{#N/A,#N/A,TRUE,"Mhr_Sum"}</definedName>
    <definedName name="_______________H4" localSheetId="8" hidden="1">{#N/A,#N/A,TRUE,"Mhr_Sum"}</definedName>
    <definedName name="_______________H4" localSheetId="9" hidden="1">{#N/A,#N/A,TRUE,"Mhr_Sum"}</definedName>
    <definedName name="_______________H4" localSheetId="7" hidden="1">{#N/A,#N/A,TRUE,"Mhr_Sum"}</definedName>
    <definedName name="_______________H4" hidden="1">{#N/A,#N/A,TRUE,"Mhr_Sum"}</definedName>
    <definedName name="______________fsf2" localSheetId="8" hidden="1">{#N/A,#N/A,TRUE,"Mhr_Sum"}</definedName>
    <definedName name="______________fsf2" localSheetId="9" hidden="1">{#N/A,#N/A,TRUE,"Mhr_Sum"}</definedName>
    <definedName name="______________fsf2" localSheetId="7" hidden="1">{#N/A,#N/A,TRUE,"Mhr_Sum"}</definedName>
    <definedName name="______________fsf2" hidden="1">{#N/A,#N/A,TRUE,"Mhr_Sum"}</definedName>
    <definedName name="______________H1" localSheetId="8" hidden="1">{#N/A,#N/A,TRUE,"Mhr_Sum"}</definedName>
    <definedName name="______________H1" localSheetId="9" hidden="1">{#N/A,#N/A,TRUE,"Mhr_Sum"}</definedName>
    <definedName name="______________H1" localSheetId="7" hidden="1">{#N/A,#N/A,TRUE,"Mhr_Sum"}</definedName>
    <definedName name="______________H1" hidden="1">{#N/A,#N/A,TRUE,"Mhr_Sum"}</definedName>
    <definedName name="______________H4" localSheetId="8" hidden="1">{#N/A,#N/A,TRUE,"Mhr_Sum"}</definedName>
    <definedName name="______________H4" localSheetId="9" hidden="1">{#N/A,#N/A,TRUE,"Mhr_Sum"}</definedName>
    <definedName name="______________H4" localSheetId="7" hidden="1">{#N/A,#N/A,TRUE,"Mhr_Sum"}</definedName>
    <definedName name="______________H4" hidden="1">{#N/A,#N/A,TRUE,"Mhr_Sum"}</definedName>
    <definedName name="______________PA3" localSheetId="6" hidden="1">{"'Sheet1'!$L$16"}</definedName>
    <definedName name="______________PA3" localSheetId="2" hidden="1">{"'Sheet1'!$L$16"}</definedName>
    <definedName name="______________PA3" localSheetId="1" hidden="1">{"'Sheet1'!$L$16"}</definedName>
    <definedName name="______________PA3" localSheetId="3" hidden="1">{"'Sheet1'!$L$16"}</definedName>
    <definedName name="______________PA3" localSheetId="0" hidden="1">{"'Sheet1'!$L$16"}</definedName>
    <definedName name="______________PA3" localSheetId="8" hidden="1">{"'Sheet1'!$L$16"}</definedName>
    <definedName name="______________PA3" localSheetId="9" hidden="1">{"'Sheet1'!$L$16"}</definedName>
    <definedName name="______________PA3" localSheetId="7" hidden="1">{"'Sheet1'!$L$16"}</definedName>
    <definedName name="______________PA3" hidden="1">{"'Sheet1'!$L$16"}</definedName>
    <definedName name="______________SC2">#REF!</definedName>
    <definedName name="_____________fsf2" localSheetId="8" hidden="1">{#N/A,#N/A,TRUE,"Mhr_Sum"}</definedName>
    <definedName name="_____________fsf2" localSheetId="9" hidden="1">{#N/A,#N/A,TRUE,"Mhr_Sum"}</definedName>
    <definedName name="_____________fsf2" localSheetId="7" hidden="1">{#N/A,#N/A,TRUE,"Mhr_Sum"}</definedName>
    <definedName name="_____________fsf2" hidden="1">{#N/A,#N/A,TRUE,"Mhr_Sum"}</definedName>
    <definedName name="_____________H1" localSheetId="8" hidden="1">{#N/A,#N/A,TRUE,"Mhr_Sum"}</definedName>
    <definedName name="_____________H1" localSheetId="9" hidden="1">{#N/A,#N/A,TRUE,"Mhr_Sum"}</definedName>
    <definedName name="_____________H1" localSheetId="7" hidden="1">{#N/A,#N/A,TRUE,"Mhr_Sum"}</definedName>
    <definedName name="_____________H1" hidden="1">{#N/A,#N/A,TRUE,"Mhr_Sum"}</definedName>
    <definedName name="_____________H4" localSheetId="8" hidden="1">{#N/A,#N/A,TRUE,"Mhr_Sum"}</definedName>
    <definedName name="_____________H4" localSheetId="9" hidden="1">{#N/A,#N/A,TRUE,"Mhr_Sum"}</definedName>
    <definedName name="_____________H4" localSheetId="7" hidden="1">{#N/A,#N/A,TRUE,"Mhr_Sum"}</definedName>
    <definedName name="_____________H4" hidden="1">{#N/A,#N/A,TRUE,"Mhr_Sum"}</definedName>
    <definedName name="_____________MAC12">#REF!</definedName>
    <definedName name="_____________SC2">#REF!</definedName>
    <definedName name="____________a1" localSheetId="8" hidden="1">{"'Sheet1'!$L$16"}</definedName>
    <definedName name="____________a1" localSheetId="9" hidden="1">{"'Sheet1'!$L$16"}</definedName>
    <definedName name="____________a1" localSheetId="7" hidden="1">{"'Sheet1'!$L$16"}</definedName>
    <definedName name="____________a1" hidden="1">{"'Sheet1'!$L$16"}</definedName>
    <definedName name="____________a11" localSheetId="8" hidden="1">{"'장비'!$A$3:$M$12"}</definedName>
    <definedName name="____________a11" localSheetId="9" hidden="1">{"'장비'!$A$3:$M$12"}</definedName>
    <definedName name="____________a11" localSheetId="7" hidden="1">{"'장비'!$A$3:$M$12"}</definedName>
    <definedName name="____________a11" hidden="1">{"'장비'!$A$3:$M$12"}</definedName>
    <definedName name="____________fsf2" localSheetId="8" hidden="1">{#N/A,#N/A,TRUE,"Mhr_Sum"}</definedName>
    <definedName name="____________fsf2" localSheetId="9" hidden="1">{#N/A,#N/A,TRUE,"Mhr_Sum"}</definedName>
    <definedName name="____________fsf2" localSheetId="7" hidden="1">{#N/A,#N/A,TRUE,"Mhr_Sum"}</definedName>
    <definedName name="____________fsf2" hidden="1">{#N/A,#N/A,TRUE,"Mhr_Sum"}</definedName>
    <definedName name="____________H1" localSheetId="8" hidden="1">{#N/A,#N/A,TRUE,"Mhr_Sum"}</definedName>
    <definedName name="____________H1" localSheetId="9" hidden="1">{#N/A,#N/A,TRUE,"Mhr_Sum"}</definedName>
    <definedName name="____________H1" localSheetId="7" hidden="1">{#N/A,#N/A,TRUE,"Mhr_Sum"}</definedName>
    <definedName name="____________H1" hidden="1">{#N/A,#N/A,TRUE,"Mhr_Sum"}</definedName>
    <definedName name="____________H3" localSheetId="8" hidden="1">{"'장비'!$A$3:$M$12"}</definedName>
    <definedName name="____________H3" localSheetId="9" hidden="1">{"'장비'!$A$3:$M$12"}</definedName>
    <definedName name="____________H3" localSheetId="7" hidden="1">{"'장비'!$A$3:$M$12"}</definedName>
    <definedName name="____________H3" hidden="1">{"'장비'!$A$3:$M$12"}</definedName>
    <definedName name="____________H4" localSheetId="8" hidden="1">{#N/A,#N/A,TRUE,"Mhr_Sum"}</definedName>
    <definedName name="____________H4" localSheetId="9" hidden="1">{#N/A,#N/A,TRUE,"Mhr_Sum"}</definedName>
    <definedName name="____________H4" localSheetId="7" hidden="1">{#N/A,#N/A,TRUE,"Mhr_Sum"}</definedName>
    <definedName name="____________H4" hidden="1">{#N/A,#N/A,TRUE,"Mhr_Sum"}</definedName>
    <definedName name="____________HE08">#REF!</definedName>
    <definedName name="____________hu1" localSheetId="8" hidden="1">{"'Sheet1'!$L$16"}</definedName>
    <definedName name="____________hu1" localSheetId="9" hidden="1">{"'Sheet1'!$L$16"}</definedName>
    <definedName name="____________hu1" localSheetId="7" hidden="1">{"'Sheet1'!$L$16"}</definedName>
    <definedName name="____________hu1" hidden="1">{"'Sheet1'!$L$16"}</definedName>
    <definedName name="____________hu2" localSheetId="8" hidden="1">{"'Sheet1'!$L$16"}</definedName>
    <definedName name="____________hu2" localSheetId="9" hidden="1">{"'Sheet1'!$L$16"}</definedName>
    <definedName name="____________hu2" localSheetId="7" hidden="1">{"'Sheet1'!$L$16"}</definedName>
    <definedName name="____________hu2" hidden="1">{"'Sheet1'!$L$16"}</definedName>
    <definedName name="____________hu5" localSheetId="8" hidden="1">{"'Sheet1'!$L$16"}</definedName>
    <definedName name="____________hu5" localSheetId="9" hidden="1">{"'Sheet1'!$L$16"}</definedName>
    <definedName name="____________hu5" localSheetId="7" hidden="1">{"'Sheet1'!$L$16"}</definedName>
    <definedName name="____________hu5" hidden="1">{"'Sheet1'!$L$16"}</definedName>
    <definedName name="____________hu6" localSheetId="8" hidden="1">{"'Sheet1'!$L$16"}</definedName>
    <definedName name="____________hu6" localSheetId="9" hidden="1">{"'Sheet1'!$L$16"}</definedName>
    <definedName name="____________hu6" localSheetId="7" hidden="1">{"'Sheet1'!$L$16"}</definedName>
    <definedName name="____________hu6" hidden="1">{"'Sheet1'!$L$16"}</definedName>
    <definedName name="____________hu7" localSheetId="8" hidden="1">{"'Sheet1'!$L$16"}</definedName>
    <definedName name="____________hu7" localSheetId="9" hidden="1">{"'Sheet1'!$L$16"}</definedName>
    <definedName name="____________hu7" localSheetId="7" hidden="1">{"'Sheet1'!$L$16"}</definedName>
    <definedName name="____________hu7" hidden="1">{"'Sheet1'!$L$16"}</definedName>
    <definedName name="____________NO1">#REF!</definedName>
    <definedName name="____________T10" localSheetId="8" hidden="1">{"'Sheet1'!$L$16"}</definedName>
    <definedName name="____________T10" localSheetId="9" hidden="1">{"'Sheet1'!$L$16"}</definedName>
    <definedName name="____________T10" localSheetId="7" hidden="1">{"'Sheet1'!$L$16"}</definedName>
    <definedName name="____________T10" hidden="1">{"'Sheet1'!$L$16"}</definedName>
    <definedName name="___________ddn600">#REF!</definedName>
    <definedName name="___________fsf2" localSheetId="8" hidden="1">{#N/A,#N/A,TRUE,"Mhr_Sum"}</definedName>
    <definedName name="___________fsf2" localSheetId="9" hidden="1">{#N/A,#N/A,TRUE,"Mhr_Sum"}</definedName>
    <definedName name="___________fsf2" localSheetId="7" hidden="1">{#N/A,#N/A,TRUE,"Mhr_Sum"}</definedName>
    <definedName name="___________fsf2" hidden="1">{#N/A,#N/A,TRUE,"Mhr_Sum"}</definedName>
    <definedName name="___________H1" localSheetId="8" hidden="1">{#N/A,#N/A,TRUE,"Mhr_Sum"}</definedName>
    <definedName name="___________H1" localSheetId="9" hidden="1">{#N/A,#N/A,TRUE,"Mhr_Sum"}</definedName>
    <definedName name="___________H1" localSheetId="7" hidden="1">{#N/A,#N/A,TRUE,"Mhr_Sum"}</definedName>
    <definedName name="___________H1" hidden="1">{#N/A,#N/A,TRUE,"Mhr_Sum"}</definedName>
    <definedName name="___________H4" localSheetId="8" hidden="1">{#N/A,#N/A,TRUE,"Mhr_Sum"}</definedName>
    <definedName name="___________H4" localSheetId="9" hidden="1">{#N/A,#N/A,TRUE,"Mhr_Sum"}</definedName>
    <definedName name="___________H4" localSheetId="7" hidden="1">{#N/A,#N/A,TRUE,"Mhr_Sum"}</definedName>
    <definedName name="___________H4" hidden="1">{#N/A,#N/A,TRUE,"Mhr_Sum"}</definedName>
    <definedName name="___________HE1">#REF!</definedName>
    <definedName name="___________sc1">#REF!</definedName>
    <definedName name="___________SN3">#REF!</definedName>
    <definedName name="___________TM2" localSheetId="6" hidden="1">{"'Sheet1'!$L$16"}</definedName>
    <definedName name="___________TM2" localSheetId="2" hidden="1">{"'Sheet1'!$L$16"}</definedName>
    <definedName name="___________TM2" localSheetId="1" hidden="1">{"'Sheet1'!$L$16"}</definedName>
    <definedName name="___________TM2" localSheetId="3" hidden="1">{"'Sheet1'!$L$16"}</definedName>
    <definedName name="___________TM2" localSheetId="0" hidden="1">{"'Sheet1'!$L$16"}</definedName>
    <definedName name="___________TM2" localSheetId="8" hidden="1">{"'Sheet1'!$L$16"}</definedName>
    <definedName name="___________TM2" localSheetId="9" hidden="1">{"'Sheet1'!$L$16"}</definedName>
    <definedName name="___________TM2" localSheetId="7" hidden="1">{"'Sheet1'!$L$16"}</definedName>
    <definedName name="___________TM2" hidden="1">{"'Sheet1'!$L$16"}</definedName>
    <definedName name="___________tt3" localSheetId="6" hidden="1">{"'Sheet1'!$L$16"}</definedName>
    <definedName name="___________tt3" localSheetId="2" hidden="1">{"'Sheet1'!$L$16"}</definedName>
    <definedName name="___________tt3" localSheetId="1" hidden="1">{"'Sheet1'!$L$16"}</definedName>
    <definedName name="___________tt3" localSheetId="3" hidden="1">{"'Sheet1'!$L$16"}</definedName>
    <definedName name="___________tt3" localSheetId="0" hidden="1">{"'Sheet1'!$L$16"}</definedName>
    <definedName name="___________tt3" localSheetId="8" hidden="1">{"'Sheet1'!$L$16"}</definedName>
    <definedName name="___________tt3" localSheetId="9" hidden="1">{"'Sheet1'!$L$16"}</definedName>
    <definedName name="___________tt3" localSheetId="7" hidden="1">{"'Sheet1'!$L$16"}</definedName>
    <definedName name="___________tt3" hidden="1">{"'Sheet1'!$L$16"}</definedName>
    <definedName name="___________TX1">#REF!</definedName>
    <definedName name="___________VL100">#REF!</definedName>
    <definedName name="___________VL200">#REF!</definedName>
    <definedName name="___________VL250">#REF!</definedName>
    <definedName name="__________fsf2" localSheetId="8" hidden="1">{#N/A,#N/A,TRUE,"Mhr_Sum"}</definedName>
    <definedName name="__________fsf2" localSheetId="9" hidden="1">{#N/A,#N/A,TRUE,"Mhr_Sum"}</definedName>
    <definedName name="__________fsf2" localSheetId="7" hidden="1">{#N/A,#N/A,TRUE,"Mhr_Sum"}</definedName>
    <definedName name="__________fsf2" hidden="1">{#N/A,#N/A,TRUE,"Mhr_Sum"}</definedName>
    <definedName name="__________H1" localSheetId="8" hidden="1">{#N/A,#N/A,TRUE,"Mhr_Sum"}</definedName>
    <definedName name="__________H1" localSheetId="9" hidden="1">{#N/A,#N/A,TRUE,"Mhr_Sum"}</definedName>
    <definedName name="__________H1" localSheetId="7" hidden="1">{#N/A,#N/A,TRUE,"Mhr_Sum"}</definedName>
    <definedName name="__________H1" hidden="1">{#N/A,#N/A,TRUE,"Mhr_Sum"}</definedName>
    <definedName name="__________H4" localSheetId="8" hidden="1">{#N/A,#N/A,TRUE,"Mhr_Sum"}</definedName>
    <definedName name="__________H4" localSheetId="9" hidden="1">{#N/A,#N/A,TRUE,"Mhr_Sum"}</definedName>
    <definedName name="__________H4" localSheetId="7" hidden="1">{#N/A,#N/A,TRUE,"Mhr_Sum"}</definedName>
    <definedName name="__________H4" hidden="1">{#N/A,#N/A,TRUE,"Mhr_Sum"}</definedName>
    <definedName name="__________HE11">#REF!</definedName>
    <definedName name="__________nin190">#REF!</definedName>
    <definedName name="_________ddn600">#REF!</definedName>
    <definedName name="_________fsf2" localSheetId="8" hidden="1">{#N/A,#N/A,TRUE,"Mhr_Sum"}</definedName>
    <definedName name="_________fsf2" localSheetId="9" hidden="1">{#N/A,#N/A,TRUE,"Mhr_Sum"}</definedName>
    <definedName name="_________fsf2" localSheetId="7" hidden="1">{#N/A,#N/A,TRUE,"Mhr_Sum"}</definedName>
    <definedName name="_________fsf2" hidden="1">{#N/A,#N/A,TRUE,"Mhr_Sum"}</definedName>
    <definedName name="_________Goi8" localSheetId="6" hidden="1">{"'Sheet1'!$L$16"}</definedName>
    <definedName name="_________Goi8" localSheetId="2" hidden="1">{"'Sheet1'!$L$16"}</definedName>
    <definedName name="_________Goi8" localSheetId="1" hidden="1">{"'Sheet1'!$L$16"}</definedName>
    <definedName name="_________Goi8" localSheetId="3" hidden="1">{"'Sheet1'!$L$16"}</definedName>
    <definedName name="_________Goi8" localSheetId="0" hidden="1">{"'Sheet1'!$L$16"}</definedName>
    <definedName name="_________Goi8" localSheetId="8" hidden="1">{"'Sheet1'!$L$16"}</definedName>
    <definedName name="_________Goi8" localSheetId="9" hidden="1">{"'Sheet1'!$L$16"}</definedName>
    <definedName name="_________Goi8" localSheetId="7" hidden="1">{"'Sheet1'!$L$16"}</definedName>
    <definedName name="_________Goi8" hidden="1">{"'Sheet1'!$L$16"}</definedName>
    <definedName name="_________H1" localSheetId="8" hidden="1">{#N/A,#N/A,TRUE,"Mhr_Sum"}</definedName>
    <definedName name="_________H1" localSheetId="9" hidden="1">{#N/A,#N/A,TRUE,"Mhr_Sum"}</definedName>
    <definedName name="_________H1" localSheetId="7" hidden="1">{#N/A,#N/A,TRUE,"Mhr_Sum"}</definedName>
    <definedName name="_________H1" hidden="1">{#N/A,#N/A,TRUE,"Mhr_Sum"}</definedName>
    <definedName name="_________H4" localSheetId="8" hidden="1">{#N/A,#N/A,TRUE,"Mhr_Sum"}</definedName>
    <definedName name="_________H4" localSheetId="9" hidden="1">{#N/A,#N/A,TRUE,"Mhr_Sum"}</definedName>
    <definedName name="_________H4" localSheetId="7" hidden="1">{#N/A,#N/A,TRUE,"Mhr_Sum"}</definedName>
    <definedName name="_________H4" hidden="1">{#N/A,#N/A,TRUE,"Mhr_Sum"}</definedName>
    <definedName name="_________HE2">#REF!</definedName>
    <definedName name="_________Lan1" localSheetId="6" hidden="1">{"'Sheet1'!$L$16"}</definedName>
    <definedName name="_________Lan1" localSheetId="2" hidden="1">{"'Sheet1'!$L$16"}</definedName>
    <definedName name="_________Lan1" localSheetId="1" hidden="1">{"'Sheet1'!$L$16"}</definedName>
    <definedName name="_________Lan1" localSheetId="3" hidden="1">{"'Sheet1'!$L$16"}</definedName>
    <definedName name="_________Lan1" localSheetId="0" hidden="1">{"'Sheet1'!$L$16"}</definedName>
    <definedName name="_________Lan1" localSheetId="8" hidden="1">{"'Sheet1'!$L$16"}</definedName>
    <definedName name="_________Lan1" localSheetId="9" hidden="1">{"'Sheet1'!$L$16"}</definedName>
    <definedName name="_________Lan1" localSheetId="7" hidden="1">{"'Sheet1'!$L$16"}</definedName>
    <definedName name="_________Lan1" hidden="1">{"'Sheet1'!$L$16"}</definedName>
    <definedName name="_________ro1">#REF!</definedName>
    <definedName name="_________SN3">#REF!</definedName>
    <definedName name="_________TL1">#REF!</definedName>
    <definedName name="_________TX1">#REF!</definedName>
    <definedName name="_________VL100">#REF!</definedName>
    <definedName name="_________VL200">#REF!</definedName>
    <definedName name="_________VL250">#REF!</definedName>
    <definedName name="________a1" localSheetId="6" hidden="1">{"'Sheet1'!$L$16"}</definedName>
    <definedName name="________a1" localSheetId="2" hidden="1">{"'Sheet1'!$L$16"}</definedName>
    <definedName name="________a1" localSheetId="1" hidden="1">{"'Sheet1'!$L$16"}</definedName>
    <definedName name="________a1" localSheetId="3" hidden="1">{"'Sheet1'!$L$16"}</definedName>
    <definedName name="________a1" localSheetId="0" hidden="1">{"'Sheet1'!$L$16"}</definedName>
    <definedName name="________a1" localSheetId="8" hidden="1">{"'Sheet1'!$L$16"}</definedName>
    <definedName name="________a1" localSheetId="9" hidden="1">{"'Sheet1'!$L$16"}</definedName>
    <definedName name="________a1" localSheetId="7" hidden="1">{"'Sheet1'!$L$16"}</definedName>
    <definedName name="________a1" hidden="1">{"'Sheet1'!$L$16"}</definedName>
    <definedName name="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fsf2" localSheetId="8" hidden="1">{#N/A,#N/A,TRUE,"Mhr_Sum"}</definedName>
    <definedName name="________fsf2" localSheetId="9" hidden="1">{#N/A,#N/A,TRUE,"Mhr_Sum"}</definedName>
    <definedName name="________fsf2" localSheetId="7" hidden="1">{#N/A,#N/A,TRUE,"Mhr_Sum"}</definedName>
    <definedName name="________fsf2" hidden="1">{#N/A,#N/A,TRUE,"Mhr_Sum"}</definedName>
    <definedName name="________Goi8" localSheetId="6" hidden="1">{"'Sheet1'!$L$16"}</definedName>
    <definedName name="________Goi8" localSheetId="2" hidden="1">{"'Sheet1'!$L$16"}</definedName>
    <definedName name="________Goi8" localSheetId="1" hidden="1">{"'Sheet1'!$L$16"}</definedName>
    <definedName name="________Goi8" localSheetId="3" hidden="1">{"'Sheet1'!$L$16"}</definedName>
    <definedName name="________Goi8" localSheetId="0" hidden="1">{"'Sheet1'!$L$16"}</definedName>
    <definedName name="________Goi8" localSheetId="8" hidden="1">{"'Sheet1'!$L$16"}</definedName>
    <definedName name="________Goi8" localSheetId="9" hidden="1">{"'Sheet1'!$L$16"}</definedName>
    <definedName name="________Goi8" localSheetId="7" hidden="1">{"'Sheet1'!$L$16"}</definedName>
    <definedName name="________Goi8" hidden="1">{"'Sheet1'!$L$16"}</definedName>
    <definedName name="________H1" localSheetId="8" hidden="1">{#N/A,#N/A,TRUE,"Mhr_Sum"}</definedName>
    <definedName name="________H1" localSheetId="9" hidden="1">{#N/A,#N/A,TRUE,"Mhr_Sum"}</definedName>
    <definedName name="________H1" localSheetId="7" hidden="1">{#N/A,#N/A,TRUE,"Mhr_Sum"}</definedName>
    <definedName name="________H1" hidden="1">{#N/A,#N/A,TRUE,"Mhr_Sum"}</definedName>
    <definedName name="________H4" localSheetId="8" hidden="1">{#N/A,#N/A,TRUE,"Mhr_Sum"}</definedName>
    <definedName name="________H4" localSheetId="9" hidden="1">{#N/A,#N/A,TRUE,"Mhr_Sum"}</definedName>
    <definedName name="________H4" localSheetId="7" hidden="1">{#N/A,#N/A,TRUE,"Mhr_Sum"}</definedName>
    <definedName name="________H4" hidden="1">{#N/A,#N/A,TRUE,"Mhr_Sum"}</definedName>
    <definedName name="________hu1" localSheetId="6" hidden="1">{"'Sheet1'!$L$16"}</definedName>
    <definedName name="________hu1" localSheetId="2" hidden="1">{"'Sheet1'!$L$16"}</definedName>
    <definedName name="________hu1" localSheetId="1" hidden="1">{"'Sheet1'!$L$16"}</definedName>
    <definedName name="________hu1" localSheetId="3" hidden="1">{"'Sheet1'!$L$16"}</definedName>
    <definedName name="________hu1" localSheetId="0" hidden="1">{"'Sheet1'!$L$16"}</definedName>
    <definedName name="________hu1" localSheetId="8" hidden="1">{"'Sheet1'!$L$16"}</definedName>
    <definedName name="________hu1" localSheetId="9" hidden="1">{"'Sheet1'!$L$16"}</definedName>
    <definedName name="________hu1" localSheetId="7" hidden="1">{"'Sheet1'!$L$16"}</definedName>
    <definedName name="________hu1" hidden="1">{"'Sheet1'!$L$16"}</definedName>
    <definedName name="________hu2" localSheetId="6" hidden="1">{"'Sheet1'!$L$16"}</definedName>
    <definedName name="________hu2" localSheetId="2" hidden="1">{"'Sheet1'!$L$16"}</definedName>
    <definedName name="________hu2" localSheetId="1" hidden="1">{"'Sheet1'!$L$16"}</definedName>
    <definedName name="________hu2" localSheetId="3" hidden="1">{"'Sheet1'!$L$16"}</definedName>
    <definedName name="________hu2" localSheetId="0" hidden="1">{"'Sheet1'!$L$16"}</definedName>
    <definedName name="________hu2" localSheetId="8" hidden="1">{"'Sheet1'!$L$16"}</definedName>
    <definedName name="________hu2" localSheetId="9" hidden="1">{"'Sheet1'!$L$16"}</definedName>
    <definedName name="________hu2" localSheetId="7" hidden="1">{"'Sheet1'!$L$16"}</definedName>
    <definedName name="________hu2" hidden="1">{"'Sheet1'!$L$16"}</definedName>
    <definedName name="________hu5" localSheetId="6" hidden="1">{"'Sheet1'!$L$16"}</definedName>
    <definedName name="________hu5" localSheetId="2" hidden="1">{"'Sheet1'!$L$16"}</definedName>
    <definedName name="________hu5" localSheetId="1" hidden="1">{"'Sheet1'!$L$16"}</definedName>
    <definedName name="________hu5" localSheetId="3" hidden="1">{"'Sheet1'!$L$16"}</definedName>
    <definedName name="________hu5" localSheetId="0" hidden="1">{"'Sheet1'!$L$16"}</definedName>
    <definedName name="________hu5" localSheetId="8" hidden="1">{"'Sheet1'!$L$16"}</definedName>
    <definedName name="________hu5" localSheetId="9" hidden="1">{"'Sheet1'!$L$16"}</definedName>
    <definedName name="________hu5" localSheetId="7" hidden="1">{"'Sheet1'!$L$16"}</definedName>
    <definedName name="________hu5" hidden="1">{"'Sheet1'!$L$16"}</definedName>
    <definedName name="________hu6" localSheetId="6" hidden="1">{"'Sheet1'!$L$16"}</definedName>
    <definedName name="________hu6" localSheetId="2" hidden="1">{"'Sheet1'!$L$16"}</definedName>
    <definedName name="________hu6" localSheetId="1" hidden="1">{"'Sheet1'!$L$16"}</definedName>
    <definedName name="________hu6" localSheetId="3" hidden="1">{"'Sheet1'!$L$16"}</definedName>
    <definedName name="________hu6" localSheetId="0" hidden="1">{"'Sheet1'!$L$16"}</definedName>
    <definedName name="________hu6" localSheetId="8" hidden="1">{"'Sheet1'!$L$16"}</definedName>
    <definedName name="________hu6" localSheetId="9" hidden="1">{"'Sheet1'!$L$16"}</definedName>
    <definedName name="________hu6" localSheetId="7" hidden="1">{"'Sheet1'!$L$16"}</definedName>
    <definedName name="________hu6" hidden="1">{"'Sheet1'!$L$16"}</definedName>
    <definedName name="________int6">#REF!</definedName>
    <definedName name="________Lan1" localSheetId="6" hidden="1">{"'Sheet1'!$L$16"}</definedName>
    <definedName name="________Lan1" localSheetId="2" hidden="1">{"'Sheet1'!$L$16"}</definedName>
    <definedName name="________Lan1" localSheetId="1" hidden="1">{"'Sheet1'!$L$16"}</definedName>
    <definedName name="________Lan1" localSheetId="3" hidden="1">{"'Sheet1'!$L$16"}</definedName>
    <definedName name="________Lan1" localSheetId="0" hidden="1">{"'Sheet1'!$L$16"}</definedName>
    <definedName name="________Lan1" localSheetId="8" hidden="1">{"'Sheet1'!$L$16"}</definedName>
    <definedName name="________Lan1" localSheetId="9" hidden="1">{"'Sheet1'!$L$16"}</definedName>
    <definedName name="________Lan1" localSheetId="7" hidden="1">{"'Sheet1'!$L$16"}</definedName>
    <definedName name="________Lan1" hidden="1">{"'Sheet1'!$L$16"}</definedName>
    <definedName name="________LAN3" localSheetId="6" hidden="1">{"'Sheet1'!$L$16"}</definedName>
    <definedName name="________LAN3" localSheetId="2" hidden="1">{"'Sheet1'!$L$16"}</definedName>
    <definedName name="________LAN3" localSheetId="1" hidden="1">{"'Sheet1'!$L$16"}</definedName>
    <definedName name="________LAN3" localSheetId="3" hidden="1">{"'Sheet1'!$L$16"}</definedName>
    <definedName name="________LAN3" localSheetId="0" hidden="1">{"'Sheet1'!$L$16"}</definedName>
    <definedName name="________LAN3" localSheetId="8" hidden="1">{"'Sheet1'!$L$16"}</definedName>
    <definedName name="________LAN3" localSheetId="9" hidden="1">{"'Sheet1'!$L$16"}</definedName>
    <definedName name="________LAN3" localSheetId="7" hidden="1">{"'Sheet1'!$L$16"}</definedName>
    <definedName name="________LAN3" hidden="1">{"'Sheet1'!$L$16"}</definedName>
    <definedName name="________nin190">#REF!</definedName>
    <definedName name="________TM2" localSheetId="6" hidden="1">{"'Sheet1'!$L$16"}</definedName>
    <definedName name="________TM2" localSheetId="2" hidden="1">{"'Sheet1'!$L$16"}</definedName>
    <definedName name="________TM2" localSheetId="1" hidden="1">{"'Sheet1'!$L$16"}</definedName>
    <definedName name="________TM2" localSheetId="3" hidden="1">{"'Sheet1'!$L$16"}</definedName>
    <definedName name="________TM2" localSheetId="0" hidden="1">{"'Sheet1'!$L$16"}</definedName>
    <definedName name="________TM2" localSheetId="8" hidden="1">{"'Sheet1'!$L$16"}</definedName>
    <definedName name="________TM2" localSheetId="9" hidden="1">{"'Sheet1'!$L$16"}</definedName>
    <definedName name="________TM2" localSheetId="7" hidden="1">{"'Sheet1'!$L$16"}</definedName>
    <definedName name="________TM2" hidden="1">{"'Sheet1'!$L$16"}</definedName>
    <definedName name="________tt3" localSheetId="6" hidden="1">{"'Sheet1'!$L$16"}</definedName>
    <definedName name="________tt3" localSheetId="2" hidden="1">{"'Sheet1'!$L$16"}</definedName>
    <definedName name="________tt3" localSheetId="1" hidden="1">{"'Sheet1'!$L$16"}</definedName>
    <definedName name="________tt3" localSheetId="3" hidden="1">{"'Sheet1'!$L$16"}</definedName>
    <definedName name="________tt3" localSheetId="0" hidden="1">{"'Sheet1'!$L$16"}</definedName>
    <definedName name="________tt3" localSheetId="8" hidden="1">{"'Sheet1'!$L$16"}</definedName>
    <definedName name="________tt3" localSheetId="9" hidden="1">{"'Sheet1'!$L$16"}</definedName>
    <definedName name="________tt3" localSheetId="7" hidden="1">{"'Sheet1'!$L$16"}</definedName>
    <definedName name="________tt3" hidden="1">{"'Sheet1'!$L$16"}</definedName>
    <definedName name="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fsf2" localSheetId="8" hidden="1">{#N/A,#N/A,TRUE,"Mhr_Sum"}</definedName>
    <definedName name="_______fsf2" localSheetId="9" hidden="1">{#N/A,#N/A,TRUE,"Mhr_Sum"}</definedName>
    <definedName name="_______fsf2" localSheetId="7" hidden="1">{#N/A,#N/A,TRUE,"Mhr_Sum"}</definedName>
    <definedName name="_______fsf2" hidden="1">{#N/A,#N/A,TRUE,"Mhr_Sum"}</definedName>
    <definedName name="_______h1" localSheetId="6" hidden="1">{"'Sheet1'!$L$16"}</definedName>
    <definedName name="_______h1" localSheetId="2" hidden="1">{"'Sheet1'!$L$16"}</definedName>
    <definedName name="_______h1" localSheetId="1" hidden="1">{"'Sheet1'!$L$16"}</definedName>
    <definedName name="_______h1" localSheetId="3" hidden="1">{"'Sheet1'!$L$16"}</definedName>
    <definedName name="_______h1" localSheetId="0" hidden="1">{"'Sheet1'!$L$16"}</definedName>
    <definedName name="_______h1" localSheetId="8" hidden="1">{"'Sheet1'!$L$16"}</definedName>
    <definedName name="_______h1" localSheetId="9" hidden="1">{"'Sheet1'!$L$16"}</definedName>
    <definedName name="_______h1" localSheetId="7" hidden="1">{"'Sheet1'!$L$16"}</definedName>
    <definedName name="_______h1" hidden="1">{"'Sheet1'!$L$16"}</definedName>
    <definedName name="_______H4" localSheetId="8" hidden="1">{#N/A,#N/A,TRUE,"Mhr_Sum"}</definedName>
    <definedName name="_______H4" localSheetId="9" hidden="1">{#N/A,#N/A,TRUE,"Mhr_Sum"}</definedName>
    <definedName name="_______H4" localSheetId="7" hidden="1">{#N/A,#N/A,TRUE,"Mhr_Sum"}</definedName>
    <definedName name="_______H4" hidden="1">{#N/A,#N/A,TRUE,"Mhr_Sum"}</definedName>
    <definedName name="_______HE1">#REF!</definedName>
    <definedName name="_______LAN3" localSheetId="6" hidden="1">{"'Sheet1'!$L$16"}</definedName>
    <definedName name="_______LAN3" localSheetId="2" hidden="1">{"'Sheet1'!$L$16"}</definedName>
    <definedName name="_______LAN3" localSheetId="1" hidden="1">{"'Sheet1'!$L$16"}</definedName>
    <definedName name="_______LAN3" localSheetId="3" hidden="1">{"'Sheet1'!$L$16"}</definedName>
    <definedName name="_______LAN3" localSheetId="0" hidden="1">{"'Sheet1'!$L$16"}</definedName>
    <definedName name="_______LAN3" localSheetId="8" hidden="1">{"'Sheet1'!$L$16"}</definedName>
    <definedName name="_______LAN3" localSheetId="9" hidden="1">{"'Sheet1'!$L$16"}</definedName>
    <definedName name="_______LAN3" localSheetId="7" hidden="1">{"'Sheet1'!$L$16"}</definedName>
    <definedName name="_______LAN3" hidden="1">{"'Sheet1'!$L$16"}</definedName>
    <definedName name="_______TM2" localSheetId="6" hidden="1">{"'Sheet1'!$L$16"}</definedName>
    <definedName name="_______TM2" localSheetId="2" hidden="1">{"'Sheet1'!$L$16"}</definedName>
    <definedName name="_______TM2" localSheetId="1" hidden="1">{"'Sheet1'!$L$16"}</definedName>
    <definedName name="_______TM2" localSheetId="3" hidden="1">{"'Sheet1'!$L$16"}</definedName>
    <definedName name="_______TM2" localSheetId="0" hidden="1">{"'Sheet1'!$L$16"}</definedName>
    <definedName name="_______TM2" localSheetId="8" hidden="1">{"'Sheet1'!$L$16"}</definedName>
    <definedName name="_______TM2" localSheetId="9" hidden="1">{"'Sheet1'!$L$16"}</definedName>
    <definedName name="_______TM2" localSheetId="7" hidden="1">{"'Sheet1'!$L$16"}</definedName>
    <definedName name="_______TM2" hidden="1">{"'Sheet1'!$L$16"}</definedName>
    <definedName name="_______tt3" localSheetId="6" hidden="1">{"'Sheet1'!$L$16"}</definedName>
    <definedName name="_______tt3" localSheetId="2" hidden="1">{"'Sheet1'!$L$16"}</definedName>
    <definedName name="_______tt3" localSheetId="1" hidden="1">{"'Sheet1'!$L$16"}</definedName>
    <definedName name="_______tt3" localSheetId="3" hidden="1">{"'Sheet1'!$L$16"}</definedName>
    <definedName name="_______tt3" localSheetId="0" hidden="1">{"'Sheet1'!$L$16"}</definedName>
    <definedName name="_______tt3" localSheetId="8" hidden="1">{"'Sheet1'!$L$16"}</definedName>
    <definedName name="_______tt3" localSheetId="9" hidden="1">{"'Sheet1'!$L$16"}</definedName>
    <definedName name="_______tt3" localSheetId="7" hidden="1">{"'Sheet1'!$L$16"}</definedName>
    <definedName name="_______tt3" hidden="1">{"'Sheet1'!$L$16"}</definedName>
    <definedName name="______a11" localSheetId="8" hidden="1">{"'장비'!$A$3:$M$12"}</definedName>
    <definedName name="______a11" localSheetId="9" hidden="1">{"'장비'!$A$3:$M$12"}</definedName>
    <definedName name="______a11" localSheetId="7" hidden="1">{"'장비'!$A$3:$M$12"}</definedName>
    <definedName name="______a11" hidden="1">{"'장비'!$A$3:$M$12"}</definedName>
    <definedName name="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Bm2" localSheetId="6" hidden="1">{"'Sheet1'!$L$16"}</definedName>
    <definedName name="______Bm2" localSheetId="2" hidden="1">{"'Sheet1'!$L$16"}</definedName>
    <definedName name="______Bm2" localSheetId="1" hidden="1">{"'Sheet1'!$L$16"}</definedName>
    <definedName name="______Bm2" localSheetId="3" hidden="1">{"'Sheet1'!$L$16"}</definedName>
    <definedName name="______Bm2" localSheetId="0" hidden="1">{"'Sheet1'!$L$16"}</definedName>
    <definedName name="______Bm2" localSheetId="8" hidden="1">{"'Sheet1'!$L$16"}</definedName>
    <definedName name="______Bm2" localSheetId="9" hidden="1">{"'Sheet1'!$L$16"}</definedName>
    <definedName name="______Bm2" localSheetId="7" hidden="1">{"'Sheet1'!$L$16"}</definedName>
    <definedName name="______Bm2" hidden="1">{"'Sheet1'!$L$16"}</definedName>
    <definedName name="______CP31" localSheetId="6" hidden="1">{"'Sheet1'!$L$16"}</definedName>
    <definedName name="______CP31" localSheetId="2" hidden="1">{"'Sheet1'!$L$16"}</definedName>
    <definedName name="______CP31" localSheetId="1" hidden="1">{"'Sheet1'!$L$16"}</definedName>
    <definedName name="______CP31" localSheetId="3" hidden="1">{"'Sheet1'!$L$16"}</definedName>
    <definedName name="______CP31" localSheetId="0" hidden="1">{"'Sheet1'!$L$16"}</definedName>
    <definedName name="______CP31" localSheetId="8" hidden="1">{"'Sheet1'!$L$16"}</definedName>
    <definedName name="______CP31" localSheetId="9" hidden="1">{"'Sheet1'!$L$16"}</definedName>
    <definedName name="______CP31" localSheetId="7" hidden="1">{"'Sheet1'!$L$16"}</definedName>
    <definedName name="______CP31" hidden="1">{"'Sheet1'!$L$16"}</definedName>
    <definedName name="______F3">#REF!</definedName>
    <definedName name="______fsf2" localSheetId="8" hidden="1">{#N/A,#N/A,TRUE,"Mhr_Sum"}</definedName>
    <definedName name="______fsf2" localSheetId="9" hidden="1">{#N/A,#N/A,TRUE,"Mhr_Sum"}</definedName>
    <definedName name="______fsf2" localSheetId="7" hidden="1">{#N/A,#N/A,TRUE,"Mhr_Sum"}</definedName>
    <definedName name="______fsf2" hidden="1">{#N/A,#N/A,TRUE,"Mhr_Sum"}</definedName>
    <definedName name="______Goi8" localSheetId="6" hidden="1">{"'Sheet1'!$L$16"}</definedName>
    <definedName name="______Goi8" localSheetId="2" hidden="1">{"'Sheet1'!$L$16"}</definedName>
    <definedName name="______Goi8" localSheetId="1" hidden="1">{"'Sheet1'!$L$16"}</definedName>
    <definedName name="______Goi8" localSheetId="3" hidden="1">{"'Sheet1'!$L$16"}</definedName>
    <definedName name="______Goi8" localSheetId="0" hidden="1">{"'Sheet1'!$L$16"}</definedName>
    <definedName name="______Goi8" localSheetId="8" hidden="1">{"'Sheet1'!$L$16"}</definedName>
    <definedName name="______Goi8" localSheetId="9" hidden="1">{"'Sheet1'!$L$16"}</definedName>
    <definedName name="______Goi8" localSheetId="7" hidden="1">{"'Sheet1'!$L$16"}</definedName>
    <definedName name="______Goi8" hidden="1">{"'Sheet1'!$L$16"}</definedName>
    <definedName name="______H1" localSheetId="8" hidden="1">{#N/A,#N/A,TRUE,"Mhr_Sum"}</definedName>
    <definedName name="______H1" localSheetId="9" hidden="1">{#N/A,#N/A,TRUE,"Mhr_Sum"}</definedName>
    <definedName name="______H1" localSheetId="7" hidden="1">{#N/A,#N/A,TRUE,"Mhr_Sum"}</definedName>
    <definedName name="______H1" hidden="1">{#N/A,#N/A,TRUE,"Mhr_Sum"}</definedName>
    <definedName name="______H3" localSheetId="8" hidden="1">{"'장비'!$A$3:$M$12"}</definedName>
    <definedName name="______H3" localSheetId="9" hidden="1">{"'장비'!$A$3:$M$12"}</definedName>
    <definedName name="______H3" localSheetId="7" hidden="1">{"'장비'!$A$3:$M$12"}</definedName>
    <definedName name="______H3" hidden="1">{"'장비'!$A$3:$M$12"}</definedName>
    <definedName name="______H4" localSheetId="8" hidden="1">{#N/A,#N/A,TRUE,"Mhr_Sum"}</definedName>
    <definedName name="______H4" localSheetId="9" hidden="1">{#N/A,#N/A,TRUE,"Mhr_Sum"}</definedName>
    <definedName name="______H4" localSheetId="7" hidden="1">{#N/A,#N/A,TRUE,"Mhr_Sum"}</definedName>
    <definedName name="______H4" hidden="1">{#N/A,#N/A,TRUE,"Mhr_Sum"}</definedName>
    <definedName name="______HE09">#REF!</definedName>
    <definedName name="______Lan1" localSheetId="6" hidden="1">{"'Sheet1'!$L$16"}</definedName>
    <definedName name="______Lan1" localSheetId="2" hidden="1">{"'Sheet1'!$L$16"}</definedName>
    <definedName name="______Lan1" localSheetId="1" hidden="1">{"'Sheet1'!$L$16"}</definedName>
    <definedName name="______Lan1" localSheetId="3" hidden="1">{"'Sheet1'!$L$16"}</definedName>
    <definedName name="______Lan1" localSheetId="0" hidden="1">{"'Sheet1'!$L$16"}</definedName>
    <definedName name="______Lan1" localSheetId="8" hidden="1">{"'Sheet1'!$L$16"}</definedName>
    <definedName name="______Lan1" localSheetId="9" hidden="1">{"'Sheet1'!$L$16"}</definedName>
    <definedName name="______Lan1" localSheetId="7" hidden="1">{"'Sheet1'!$L$16"}</definedName>
    <definedName name="______Lan1" hidden="1">{"'Sheet1'!$L$16"}</definedName>
    <definedName name="______LAN3" localSheetId="6" hidden="1">{"'Sheet1'!$L$16"}</definedName>
    <definedName name="______LAN3" localSheetId="2" hidden="1">{"'Sheet1'!$L$16"}</definedName>
    <definedName name="______LAN3" localSheetId="1" hidden="1">{"'Sheet1'!$L$16"}</definedName>
    <definedName name="______LAN3" localSheetId="3" hidden="1">{"'Sheet1'!$L$16"}</definedName>
    <definedName name="______LAN3" localSheetId="0" hidden="1">{"'Sheet1'!$L$16"}</definedName>
    <definedName name="______LAN3" localSheetId="8" hidden="1">{"'Sheet1'!$L$16"}</definedName>
    <definedName name="______LAN3" localSheetId="9" hidden="1">{"'Sheet1'!$L$16"}</definedName>
    <definedName name="______LAN3" localSheetId="7" hidden="1">{"'Sheet1'!$L$16"}</definedName>
    <definedName name="______LAN3" hidden="1">{"'Sheet1'!$L$16"}</definedName>
    <definedName name="______NCN15" localSheetId="6" hidden="1">{"'Sheet1'!$L$16"}</definedName>
    <definedName name="______NCN15" localSheetId="2" hidden="1">{"'Sheet1'!$L$16"}</definedName>
    <definedName name="______NCN15" localSheetId="1" hidden="1">{"'Sheet1'!$L$16"}</definedName>
    <definedName name="______NCN15" localSheetId="3" hidden="1">{"'Sheet1'!$L$16"}</definedName>
    <definedName name="______NCN15" localSheetId="0" hidden="1">{"'Sheet1'!$L$16"}</definedName>
    <definedName name="______NCN15" localSheetId="8" hidden="1">{"'Sheet1'!$L$16"}</definedName>
    <definedName name="______NCN15" localSheetId="9" hidden="1">{"'Sheet1'!$L$16"}</definedName>
    <definedName name="______NCN15" localSheetId="7" hidden="1">{"'Sheet1'!$L$16"}</definedName>
    <definedName name="______NCN15" hidden="1">{"'Sheet1'!$L$16"}</definedName>
    <definedName name="______nin190">#REF!</definedName>
    <definedName name="______PA3" localSheetId="6" hidden="1">{"'Sheet1'!$L$16"}</definedName>
    <definedName name="______PA3" localSheetId="2" hidden="1">{"'Sheet1'!$L$16"}</definedName>
    <definedName name="______PA3" localSheetId="1" hidden="1">{"'Sheet1'!$L$16"}</definedName>
    <definedName name="______PA3" localSheetId="3" hidden="1">{"'Sheet1'!$L$16"}</definedName>
    <definedName name="______PA3" localSheetId="0" hidden="1">{"'Sheet1'!$L$16"}</definedName>
    <definedName name="______PA3" localSheetId="8" hidden="1">{"'Sheet1'!$L$16"}</definedName>
    <definedName name="______PA3" localSheetId="9" hidden="1">{"'Sheet1'!$L$16"}</definedName>
    <definedName name="______PA3" localSheetId="7" hidden="1">{"'Sheet1'!$L$16"}</definedName>
    <definedName name="______PA3" hidden="1">{"'Sheet1'!$L$16"}</definedName>
    <definedName name="______TH20004" localSheetId="6" hidden="1">{"'Sheet1'!$L$16"}</definedName>
    <definedName name="______TH20004" localSheetId="2" hidden="1">{"'Sheet1'!$L$16"}</definedName>
    <definedName name="______TH20004" localSheetId="1" hidden="1">{"'Sheet1'!$L$16"}</definedName>
    <definedName name="______TH20004" localSheetId="3" hidden="1">{"'Sheet1'!$L$16"}</definedName>
    <definedName name="______TH20004" localSheetId="0" hidden="1">{"'Sheet1'!$L$16"}</definedName>
    <definedName name="______TH20004" localSheetId="8" hidden="1">{"'Sheet1'!$L$16"}</definedName>
    <definedName name="______TH20004" localSheetId="9" hidden="1">{"'Sheet1'!$L$16"}</definedName>
    <definedName name="______TH20004" localSheetId="7" hidden="1">{"'Sheet1'!$L$16"}</definedName>
    <definedName name="______TH20004" hidden="1">{"'Sheet1'!$L$16"}</definedName>
    <definedName name="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localSheetId="6" hidden="1">{"'Sheet1'!$L$16"}</definedName>
    <definedName name="_____a2" localSheetId="2" hidden="1">{"'Sheet1'!$L$16"}</definedName>
    <definedName name="_____a2" localSheetId="1" hidden="1">{"'Sheet1'!$L$16"}</definedName>
    <definedName name="_____a2" localSheetId="3" hidden="1">{"'Sheet1'!$L$16"}</definedName>
    <definedName name="_____a2" localSheetId="0" hidden="1">{"'Sheet1'!$L$16"}</definedName>
    <definedName name="_____a2" localSheetId="8" hidden="1">{"'Sheet1'!$L$16"}</definedName>
    <definedName name="_____a2" localSheetId="9" hidden="1">{"'Sheet1'!$L$16"}</definedName>
    <definedName name="_____a2" localSheetId="7" hidden="1">{"'Sheet1'!$L$16"}</definedName>
    <definedName name="_____a2" hidden="1">{"'Sheet1'!$L$16"}</definedName>
    <definedName name="_____Bm2" localSheetId="6" hidden="1">{"'Sheet1'!$L$16"}</definedName>
    <definedName name="_____Bm2" localSheetId="2" hidden="1">{"'Sheet1'!$L$16"}</definedName>
    <definedName name="_____Bm2" localSheetId="1" hidden="1">{"'Sheet1'!$L$16"}</definedName>
    <definedName name="_____Bm2" localSheetId="3" hidden="1">{"'Sheet1'!$L$16"}</definedName>
    <definedName name="_____Bm2" localSheetId="0" hidden="1">{"'Sheet1'!$L$16"}</definedName>
    <definedName name="_____Bm2" localSheetId="8" hidden="1">{"'Sheet1'!$L$16"}</definedName>
    <definedName name="_____Bm2" localSheetId="9" hidden="1">{"'Sheet1'!$L$16"}</definedName>
    <definedName name="_____Bm2" localSheetId="7" hidden="1">{"'Sheet1'!$L$16"}</definedName>
    <definedName name="_____Bm2" hidden="1">{"'Sheet1'!$L$16"}</definedName>
    <definedName name="_____CON1">#REF!</definedName>
    <definedName name="_____CP31" localSheetId="6" hidden="1">{"'Sheet1'!$L$16"}</definedName>
    <definedName name="_____CP31" localSheetId="2" hidden="1">{"'Sheet1'!$L$16"}</definedName>
    <definedName name="_____CP31" localSheetId="1" hidden="1">{"'Sheet1'!$L$16"}</definedName>
    <definedName name="_____CP31" localSheetId="3" hidden="1">{"'Sheet1'!$L$16"}</definedName>
    <definedName name="_____CP31" localSheetId="0" hidden="1">{"'Sheet1'!$L$16"}</definedName>
    <definedName name="_____CP31" localSheetId="8" hidden="1">{"'Sheet1'!$L$16"}</definedName>
    <definedName name="_____CP31" localSheetId="9" hidden="1">{"'Sheet1'!$L$16"}</definedName>
    <definedName name="_____CP31" localSheetId="7" hidden="1">{"'Sheet1'!$L$16"}</definedName>
    <definedName name="_____CP31" hidden="1">{"'Sheet1'!$L$16"}</definedName>
    <definedName name="_____d1500" localSheetId="6" hidden="1">{"'Sheet1'!$L$16"}</definedName>
    <definedName name="_____d1500" localSheetId="2" hidden="1">{"'Sheet1'!$L$16"}</definedName>
    <definedName name="_____d1500" localSheetId="1" hidden="1">{"'Sheet1'!$L$16"}</definedName>
    <definedName name="_____d1500" localSheetId="3" hidden="1">{"'Sheet1'!$L$16"}</definedName>
    <definedName name="_____d1500" localSheetId="0" hidden="1">{"'Sheet1'!$L$16"}</definedName>
    <definedName name="_____d1500" localSheetId="8" hidden="1">{"'Sheet1'!$L$16"}</definedName>
    <definedName name="_____d1500" localSheetId="9" hidden="1">{"'Sheet1'!$L$16"}</definedName>
    <definedName name="_____d1500" localSheetId="7" hidden="1">{"'Sheet1'!$L$16"}</definedName>
    <definedName name="_____d1500" hidden="1">{"'Sheet1'!$L$16"}</definedName>
    <definedName name="_____fsf2" localSheetId="8" hidden="1">{#N/A,#N/A,TRUE,"Mhr_Sum"}</definedName>
    <definedName name="_____fsf2" localSheetId="9" hidden="1">{#N/A,#N/A,TRUE,"Mhr_Sum"}</definedName>
    <definedName name="_____fsf2" localSheetId="7" hidden="1">{#N/A,#N/A,TRUE,"Mhr_Sum"}</definedName>
    <definedName name="_____fsf2" hidden="1">{#N/A,#N/A,TRUE,"Mhr_Sum"}</definedName>
    <definedName name="_____Goi8" localSheetId="6" hidden="1">{"'Sheet1'!$L$16"}</definedName>
    <definedName name="_____Goi8" localSheetId="2" hidden="1">{"'Sheet1'!$L$16"}</definedName>
    <definedName name="_____Goi8" localSheetId="1" hidden="1">{"'Sheet1'!$L$16"}</definedName>
    <definedName name="_____Goi8" localSheetId="3" hidden="1">{"'Sheet1'!$L$16"}</definedName>
    <definedName name="_____Goi8" localSheetId="0" hidden="1">{"'Sheet1'!$L$16"}</definedName>
    <definedName name="_____Goi8" localSheetId="8" hidden="1">{"'Sheet1'!$L$16"}</definedName>
    <definedName name="_____Goi8" localSheetId="9" hidden="1">{"'Sheet1'!$L$16"}</definedName>
    <definedName name="_____Goi8" localSheetId="7" hidden="1">{"'Sheet1'!$L$16"}</definedName>
    <definedName name="_____Goi8" hidden="1">{"'Sheet1'!$L$16"}</definedName>
    <definedName name="_____H1" localSheetId="8" hidden="1">{#N/A,#N/A,TRUE,"Mhr_Sum"}</definedName>
    <definedName name="_____H1" localSheetId="9" hidden="1">{#N/A,#N/A,TRUE,"Mhr_Sum"}</definedName>
    <definedName name="_____H1" localSheetId="7" hidden="1">{#N/A,#N/A,TRUE,"Mhr_Sum"}</definedName>
    <definedName name="_____H1" hidden="1">{#N/A,#N/A,TRUE,"Mhr_Sum"}</definedName>
    <definedName name="_____H4" localSheetId="8" hidden="1">{#N/A,#N/A,TRUE,"Mhr_Sum"}</definedName>
    <definedName name="_____H4" localSheetId="9" hidden="1">{#N/A,#N/A,TRUE,"Mhr_Sum"}</definedName>
    <definedName name="_____H4" localSheetId="7" hidden="1">{#N/A,#N/A,TRUE,"Mhr_Sum"}</definedName>
    <definedName name="_____H4" hidden="1">{#N/A,#N/A,TRUE,"Mhr_Sum"}</definedName>
    <definedName name="_____HE1">#REF!</definedName>
    <definedName name="_____KM130" localSheetId="6" hidden="1">{"'Sheet1'!$L$16"}</definedName>
    <definedName name="_____KM130" localSheetId="2" hidden="1">{"'Sheet1'!$L$16"}</definedName>
    <definedName name="_____KM130" localSheetId="1" hidden="1">{"'Sheet1'!$L$16"}</definedName>
    <definedName name="_____KM130" localSheetId="3" hidden="1">{"'Sheet1'!$L$16"}</definedName>
    <definedName name="_____KM130" localSheetId="0" hidden="1">{"'Sheet1'!$L$16"}</definedName>
    <definedName name="_____KM130" localSheetId="8" hidden="1">{"'Sheet1'!$L$16"}</definedName>
    <definedName name="_____KM130" localSheetId="9" hidden="1">{"'Sheet1'!$L$16"}</definedName>
    <definedName name="_____KM130" localSheetId="7" hidden="1">{"'Sheet1'!$L$16"}</definedName>
    <definedName name="_____KM130" hidden="1">{"'Sheet1'!$L$16"}</definedName>
    <definedName name="_____Lan1" localSheetId="6" hidden="1">{"'Sheet1'!$L$16"}</definedName>
    <definedName name="_____Lan1" localSheetId="2" hidden="1">{"'Sheet1'!$L$16"}</definedName>
    <definedName name="_____Lan1" localSheetId="1" hidden="1">{"'Sheet1'!$L$16"}</definedName>
    <definedName name="_____Lan1" localSheetId="3" hidden="1">{"'Sheet1'!$L$16"}</definedName>
    <definedName name="_____Lan1" localSheetId="0" hidden="1">{"'Sheet1'!$L$16"}</definedName>
    <definedName name="_____Lan1" localSheetId="8" hidden="1">{"'Sheet1'!$L$16"}</definedName>
    <definedName name="_____Lan1" localSheetId="9" hidden="1">{"'Sheet1'!$L$16"}</definedName>
    <definedName name="_____Lan1" localSheetId="7" hidden="1">{"'Sheet1'!$L$16"}</definedName>
    <definedName name="_____Lan1" hidden="1">{"'Sheet1'!$L$16"}</definedName>
    <definedName name="_____LAN3" localSheetId="6" hidden="1">{"'Sheet1'!$L$16"}</definedName>
    <definedName name="_____LAN3" localSheetId="2" hidden="1">{"'Sheet1'!$L$16"}</definedName>
    <definedName name="_____LAN3" localSheetId="1" hidden="1">{"'Sheet1'!$L$16"}</definedName>
    <definedName name="_____LAN3" localSheetId="3" hidden="1">{"'Sheet1'!$L$16"}</definedName>
    <definedName name="_____LAN3" localSheetId="0" hidden="1">{"'Sheet1'!$L$16"}</definedName>
    <definedName name="_____LAN3" localSheetId="8" hidden="1">{"'Sheet1'!$L$16"}</definedName>
    <definedName name="_____LAN3" localSheetId="9" hidden="1">{"'Sheet1'!$L$16"}</definedName>
    <definedName name="_____LAN3" localSheetId="7" hidden="1">{"'Sheet1'!$L$16"}</definedName>
    <definedName name="_____LAN3" hidden="1">{"'Sheet1'!$L$16"}</definedName>
    <definedName name="_____lap2">#REF!</definedName>
    <definedName name="_____MAC12">#REF!</definedName>
    <definedName name="_____PA3" localSheetId="6" hidden="1">{"'Sheet1'!$L$16"}</definedName>
    <definedName name="_____PA3" localSheetId="2" hidden="1">{"'Sheet1'!$L$16"}</definedName>
    <definedName name="_____PA3" localSheetId="1" hidden="1">{"'Sheet1'!$L$16"}</definedName>
    <definedName name="_____PA3" localSheetId="3" hidden="1">{"'Sheet1'!$L$16"}</definedName>
    <definedName name="_____PA3" localSheetId="0" hidden="1">{"'Sheet1'!$L$16"}</definedName>
    <definedName name="_____PA3" localSheetId="8" hidden="1">{"'Sheet1'!$L$16"}</definedName>
    <definedName name="_____PA3" localSheetId="9" hidden="1">{"'Sheet1'!$L$16"}</definedName>
    <definedName name="_____PA3" localSheetId="7" hidden="1">{"'Sheet1'!$L$16"}</definedName>
    <definedName name="_____PA3" hidden="1">{"'Sheet1'!$L$16"}</definedName>
    <definedName name="_____PK2" localSheetId="8" hidden="1">{"'장비'!$A$3:$M$12"}</definedName>
    <definedName name="_____PK2" localSheetId="9" hidden="1">{"'장비'!$A$3:$M$12"}</definedName>
    <definedName name="_____PK2" localSheetId="7" hidden="1">{"'장비'!$A$3:$M$12"}</definedName>
    <definedName name="_____PK2" hidden="1">{"'장비'!$A$3:$M$12"}</definedName>
    <definedName name="_____PKG3" localSheetId="8" hidden="1">{"'장비'!$A$3:$M$12"}</definedName>
    <definedName name="_____PKG3" localSheetId="9" hidden="1">{"'장비'!$A$3:$M$12"}</definedName>
    <definedName name="_____PKG3" localSheetId="7" hidden="1">{"'장비'!$A$3:$M$12"}</definedName>
    <definedName name="_____PKG3" hidden="1">{"'장비'!$A$3:$M$12"}</definedName>
    <definedName name="_____qqq222" localSheetId="8" hidden="1">{"'장비'!$A$3:$M$12"}</definedName>
    <definedName name="_____qqq222" localSheetId="9" hidden="1">{"'장비'!$A$3:$M$12"}</definedName>
    <definedName name="_____qqq222" localSheetId="7" hidden="1">{"'장비'!$A$3:$M$12"}</definedName>
    <definedName name="_____qqq222" hidden="1">{"'장비'!$A$3:$M$12"}</definedName>
    <definedName name="_____sc1">#REF!</definedName>
    <definedName name="_____TH20004" localSheetId="6" hidden="1">{"'Sheet1'!$L$16"}</definedName>
    <definedName name="_____TH20004" localSheetId="2" hidden="1">{"'Sheet1'!$L$16"}</definedName>
    <definedName name="_____TH20004" localSheetId="1" hidden="1">{"'Sheet1'!$L$16"}</definedName>
    <definedName name="_____TH20004" localSheetId="3" hidden="1">{"'Sheet1'!$L$16"}</definedName>
    <definedName name="_____TH20004" localSheetId="0" hidden="1">{"'Sheet1'!$L$16"}</definedName>
    <definedName name="_____TH20004" localSheetId="8" hidden="1">{"'Sheet1'!$L$16"}</definedName>
    <definedName name="_____TH20004" localSheetId="9" hidden="1">{"'Sheet1'!$L$16"}</definedName>
    <definedName name="_____TH20004" localSheetId="7" hidden="1">{"'Sheet1'!$L$16"}</definedName>
    <definedName name="_____TH20004" hidden="1">{"'Sheet1'!$L$16"}</definedName>
    <definedName name="_____TM2" localSheetId="6" hidden="1">{"'Sheet1'!$L$16"}</definedName>
    <definedName name="_____TM2" localSheetId="2" hidden="1">{"'Sheet1'!$L$16"}</definedName>
    <definedName name="_____TM2" localSheetId="1" hidden="1">{"'Sheet1'!$L$16"}</definedName>
    <definedName name="_____TM2" localSheetId="3" hidden="1">{"'Sheet1'!$L$16"}</definedName>
    <definedName name="_____TM2" localSheetId="0" hidden="1">{"'Sheet1'!$L$16"}</definedName>
    <definedName name="_____TM2" localSheetId="8" hidden="1">{"'Sheet1'!$L$16"}</definedName>
    <definedName name="_____TM2" localSheetId="9" hidden="1">{"'Sheet1'!$L$16"}</definedName>
    <definedName name="_____TM2" localSheetId="7" hidden="1">{"'Sheet1'!$L$16"}</definedName>
    <definedName name="_____TM2" hidden="1">{"'Sheet1'!$L$16"}</definedName>
    <definedName name="_____tt3" localSheetId="6" hidden="1">{"'Sheet1'!$L$16"}</definedName>
    <definedName name="_____tt3" localSheetId="2" hidden="1">{"'Sheet1'!$L$16"}</definedName>
    <definedName name="_____tt3" localSheetId="1" hidden="1">{"'Sheet1'!$L$16"}</definedName>
    <definedName name="_____tt3" localSheetId="3" hidden="1">{"'Sheet1'!$L$16"}</definedName>
    <definedName name="_____tt3" localSheetId="0" hidden="1">{"'Sheet1'!$L$16"}</definedName>
    <definedName name="_____tt3" localSheetId="8" hidden="1">{"'Sheet1'!$L$16"}</definedName>
    <definedName name="_____tt3" localSheetId="9" hidden="1">{"'Sheet1'!$L$16"}</definedName>
    <definedName name="_____tt3" localSheetId="7" hidden="1">{"'Sheet1'!$L$16"}</definedName>
    <definedName name="_____tt3" hidden="1">{"'Sheet1'!$L$16"}</definedName>
    <definedName name="____a1" localSheetId="8" hidden="1">{"'Sheet1'!$L$16"}</definedName>
    <definedName name="____a1" localSheetId="9" hidden="1">{"'Sheet1'!$L$16"}</definedName>
    <definedName name="____a1" localSheetId="7" hidden="1">{"'Sheet1'!$L$16"}</definedName>
    <definedName name="____a1" hidden="1">{"'Sheet1'!$L$16"}</definedName>
    <definedName name="____a11" localSheetId="8" hidden="1">{"'장비'!$A$3:$M$12"}</definedName>
    <definedName name="____a11" localSheetId="9" hidden="1">{"'장비'!$A$3:$M$12"}</definedName>
    <definedName name="____a11" localSheetId="7" hidden="1">{"'장비'!$A$3:$M$12"}</definedName>
    <definedName name="____a11" hidden="1">{"'장비'!$A$3:$M$12"}</definedName>
    <definedName name="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EE1" localSheetId="8" hidden="1">{#N/A,#N/A,FALSE,"단가표지"}</definedName>
    <definedName name="____EE1" localSheetId="9" hidden="1">{#N/A,#N/A,FALSE,"단가표지"}</definedName>
    <definedName name="____EE1" localSheetId="7" hidden="1">{#N/A,#N/A,FALSE,"단가표지"}</definedName>
    <definedName name="____EE1" hidden="1">{#N/A,#N/A,FALSE,"단가표지"}</definedName>
    <definedName name="____fsf2" localSheetId="8" hidden="1">{#N/A,#N/A,TRUE,"Mhr_Sum"}</definedName>
    <definedName name="____fsf2" localSheetId="9" hidden="1">{#N/A,#N/A,TRUE,"Mhr_Sum"}</definedName>
    <definedName name="____fsf2" localSheetId="7" hidden="1">{#N/A,#N/A,TRUE,"Mhr_Sum"}</definedName>
    <definedName name="____fsf2" hidden="1">{#N/A,#N/A,TRUE,"Mhr_Sum"}</definedName>
    <definedName name="____Goi8" localSheetId="6" hidden="1">{"'Sheet1'!$L$16"}</definedName>
    <definedName name="____Goi8" localSheetId="2" hidden="1">{"'Sheet1'!$L$16"}</definedName>
    <definedName name="____Goi8" localSheetId="1" hidden="1">{"'Sheet1'!$L$16"}</definedName>
    <definedName name="____Goi8" localSheetId="3" hidden="1">{"'Sheet1'!$L$16"}</definedName>
    <definedName name="____Goi8" localSheetId="0" hidden="1">{"'Sheet1'!$L$16"}</definedName>
    <definedName name="____Goi8" localSheetId="8" hidden="1">{"'Sheet1'!$L$16"}</definedName>
    <definedName name="____Goi8" localSheetId="9" hidden="1">{"'Sheet1'!$L$16"}</definedName>
    <definedName name="____Goi8" localSheetId="7" hidden="1">{"'Sheet1'!$L$16"}</definedName>
    <definedName name="____Goi8" hidden="1">{"'Sheet1'!$L$16"}</definedName>
    <definedName name="____H1" localSheetId="8" hidden="1">{#N/A,#N/A,TRUE,"Mhr_Sum"}</definedName>
    <definedName name="____H1" localSheetId="9" hidden="1">{#N/A,#N/A,TRUE,"Mhr_Sum"}</definedName>
    <definedName name="____H1" localSheetId="7" hidden="1">{#N/A,#N/A,TRUE,"Mhr_Sum"}</definedName>
    <definedName name="____H1" hidden="1">{#N/A,#N/A,TRUE,"Mhr_Sum"}</definedName>
    <definedName name="____H3" localSheetId="8" hidden="1">{"'장비'!$A$3:$M$12"}</definedName>
    <definedName name="____H3" localSheetId="9" hidden="1">{"'장비'!$A$3:$M$12"}</definedName>
    <definedName name="____H3" localSheetId="7" hidden="1">{"'장비'!$A$3:$M$12"}</definedName>
    <definedName name="____H3" hidden="1">{"'장비'!$A$3:$M$12"}</definedName>
    <definedName name="____H4" localSheetId="8" hidden="1">{#N/A,#N/A,TRUE,"Mhr_Sum"}</definedName>
    <definedName name="____H4" localSheetId="9" hidden="1">{#N/A,#N/A,TRUE,"Mhr_Sum"}</definedName>
    <definedName name="____H4" localSheetId="7" hidden="1">{#N/A,#N/A,TRUE,"Mhr_Sum"}</definedName>
    <definedName name="____H4" hidden="1">{#N/A,#N/A,TRUE,"Mhr_Sum"}</definedName>
    <definedName name="____hu1" localSheetId="6" hidden="1">{"'Sheet1'!$L$16"}</definedName>
    <definedName name="____hu1" localSheetId="2" hidden="1">{"'Sheet1'!$L$16"}</definedName>
    <definedName name="____hu1" localSheetId="1" hidden="1">{"'Sheet1'!$L$16"}</definedName>
    <definedName name="____hu1" localSheetId="3" hidden="1">{"'Sheet1'!$L$16"}</definedName>
    <definedName name="____hu1" localSheetId="0" hidden="1">{"'Sheet1'!$L$16"}</definedName>
    <definedName name="____hu1" localSheetId="8" hidden="1">{"'Sheet1'!$L$16"}</definedName>
    <definedName name="____hu1" localSheetId="9" hidden="1">{"'Sheet1'!$L$16"}</definedName>
    <definedName name="____hu1" localSheetId="7" hidden="1">{"'Sheet1'!$L$16"}</definedName>
    <definedName name="____hu1" hidden="1">{"'Sheet1'!$L$16"}</definedName>
    <definedName name="____hu2" localSheetId="6" hidden="1">{"'Sheet1'!$L$16"}</definedName>
    <definedName name="____hu2" localSheetId="2" hidden="1">{"'Sheet1'!$L$16"}</definedName>
    <definedName name="____hu2" localSheetId="1" hidden="1">{"'Sheet1'!$L$16"}</definedName>
    <definedName name="____hu2" localSheetId="3" hidden="1">{"'Sheet1'!$L$16"}</definedName>
    <definedName name="____hu2" localSheetId="0" hidden="1">{"'Sheet1'!$L$16"}</definedName>
    <definedName name="____hu2" localSheetId="8" hidden="1">{"'Sheet1'!$L$16"}</definedName>
    <definedName name="____hu2" localSheetId="9" hidden="1">{"'Sheet1'!$L$16"}</definedName>
    <definedName name="____hu2" localSheetId="7" hidden="1">{"'Sheet1'!$L$16"}</definedName>
    <definedName name="____hu2" hidden="1">{"'Sheet1'!$L$16"}</definedName>
    <definedName name="____hu5" localSheetId="6" hidden="1">{"'Sheet1'!$L$16"}</definedName>
    <definedName name="____hu5" localSheetId="2" hidden="1">{"'Sheet1'!$L$16"}</definedName>
    <definedName name="____hu5" localSheetId="1" hidden="1">{"'Sheet1'!$L$16"}</definedName>
    <definedName name="____hu5" localSheetId="3" hidden="1">{"'Sheet1'!$L$16"}</definedName>
    <definedName name="____hu5" localSheetId="0" hidden="1">{"'Sheet1'!$L$16"}</definedName>
    <definedName name="____hu5" localSheetId="8" hidden="1">{"'Sheet1'!$L$16"}</definedName>
    <definedName name="____hu5" localSheetId="9" hidden="1">{"'Sheet1'!$L$16"}</definedName>
    <definedName name="____hu5" localSheetId="7" hidden="1">{"'Sheet1'!$L$16"}</definedName>
    <definedName name="____hu5" hidden="1">{"'Sheet1'!$L$16"}</definedName>
    <definedName name="____hu6" localSheetId="6" hidden="1">{"'Sheet1'!$L$16"}</definedName>
    <definedName name="____hu6" localSheetId="2" hidden="1">{"'Sheet1'!$L$16"}</definedName>
    <definedName name="____hu6" localSheetId="1" hidden="1">{"'Sheet1'!$L$16"}</definedName>
    <definedName name="____hu6" localSheetId="3" hidden="1">{"'Sheet1'!$L$16"}</definedName>
    <definedName name="____hu6" localSheetId="0" hidden="1">{"'Sheet1'!$L$16"}</definedName>
    <definedName name="____hu6" localSheetId="8" hidden="1">{"'Sheet1'!$L$16"}</definedName>
    <definedName name="____hu6" localSheetId="9" hidden="1">{"'Sheet1'!$L$16"}</definedName>
    <definedName name="____hu6" localSheetId="7" hidden="1">{"'Sheet1'!$L$16"}</definedName>
    <definedName name="____hu6" hidden="1">{"'Sheet1'!$L$16"}</definedName>
    <definedName name="____hu7" localSheetId="8" hidden="1">{"'Sheet1'!$L$16"}</definedName>
    <definedName name="____hu7" localSheetId="9" hidden="1">{"'Sheet1'!$L$16"}</definedName>
    <definedName name="____hu7" localSheetId="7" hidden="1">{"'Sheet1'!$L$16"}</definedName>
    <definedName name="____hu7" hidden="1">{"'Sheet1'!$L$16"}</definedName>
    <definedName name="____key2" hidden="1">[2]BM!#REF!</definedName>
    <definedName name="____Lan1" localSheetId="6" hidden="1">{"'Sheet1'!$L$16"}</definedName>
    <definedName name="____Lan1" localSheetId="2" hidden="1">{"'Sheet1'!$L$16"}</definedName>
    <definedName name="____Lan1" localSheetId="1" hidden="1">{"'Sheet1'!$L$16"}</definedName>
    <definedName name="____Lan1" localSheetId="3" hidden="1">{"'Sheet1'!$L$16"}</definedName>
    <definedName name="____Lan1" localSheetId="0" hidden="1">{"'Sheet1'!$L$16"}</definedName>
    <definedName name="____Lan1" localSheetId="8" hidden="1">{"'Sheet1'!$L$16"}</definedName>
    <definedName name="____Lan1" localSheetId="9" hidden="1">{"'Sheet1'!$L$16"}</definedName>
    <definedName name="____Lan1" localSheetId="7" hidden="1">{"'Sheet1'!$L$16"}</definedName>
    <definedName name="____Lan1" hidden="1">{"'Sheet1'!$L$16"}</definedName>
    <definedName name="____LAN3" localSheetId="6" hidden="1">{"'Sheet1'!$L$16"}</definedName>
    <definedName name="____LAN3" localSheetId="2" hidden="1">{"'Sheet1'!$L$16"}</definedName>
    <definedName name="____LAN3" localSheetId="1" hidden="1">{"'Sheet1'!$L$16"}</definedName>
    <definedName name="____LAN3" localSheetId="3" hidden="1">{"'Sheet1'!$L$16"}</definedName>
    <definedName name="____LAN3" localSheetId="0" hidden="1">{"'Sheet1'!$L$16"}</definedName>
    <definedName name="____LAN3" localSheetId="8" hidden="1">{"'Sheet1'!$L$16"}</definedName>
    <definedName name="____LAN3" localSheetId="9" hidden="1">{"'Sheet1'!$L$16"}</definedName>
    <definedName name="____LAN3" localSheetId="7" hidden="1">{"'Sheet1'!$L$16"}</definedName>
    <definedName name="____LAN3" hidden="1">{"'Sheet1'!$L$16"}</definedName>
    <definedName name="____NCN15" localSheetId="6" hidden="1">{"'Sheet1'!$L$16"}</definedName>
    <definedName name="____NCN15" localSheetId="2" hidden="1">{"'Sheet1'!$L$16"}</definedName>
    <definedName name="____NCN15" localSheetId="1" hidden="1">{"'Sheet1'!$L$16"}</definedName>
    <definedName name="____NCN15" localSheetId="3" hidden="1">{"'Sheet1'!$L$16"}</definedName>
    <definedName name="____NCN15" localSheetId="0" hidden="1">{"'Sheet1'!$L$16"}</definedName>
    <definedName name="____NCN15" localSheetId="8" hidden="1">{"'Sheet1'!$L$16"}</definedName>
    <definedName name="____NCN15" localSheetId="9" hidden="1">{"'Sheet1'!$L$16"}</definedName>
    <definedName name="____NCN15" localSheetId="7" hidden="1">{"'Sheet1'!$L$16"}</definedName>
    <definedName name="____NCN15" hidden="1">{"'Sheet1'!$L$16"}</definedName>
    <definedName name="____PA3" localSheetId="6" hidden="1">{"'Sheet1'!$L$16"}</definedName>
    <definedName name="____PA3" localSheetId="2" hidden="1">{"'Sheet1'!$L$16"}</definedName>
    <definedName name="____PA3" localSheetId="1" hidden="1">{"'Sheet1'!$L$16"}</definedName>
    <definedName name="____PA3" localSheetId="3" hidden="1">{"'Sheet1'!$L$16"}</definedName>
    <definedName name="____PA3" localSheetId="0" hidden="1">{"'Sheet1'!$L$16"}</definedName>
    <definedName name="____PA3" localSheetId="8" hidden="1">{"'Sheet1'!$L$16"}</definedName>
    <definedName name="____PA3" localSheetId="9" hidden="1">{"'Sheet1'!$L$16"}</definedName>
    <definedName name="____PA3" localSheetId="7" hidden="1">{"'Sheet1'!$L$16"}</definedName>
    <definedName name="____PA3" hidden="1">{"'Sheet1'!$L$16"}</definedName>
    <definedName name="____PK2" localSheetId="8" hidden="1">{"'장비'!$A$3:$M$12"}</definedName>
    <definedName name="____PK2" localSheetId="9" hidden="1">{"'장비'!$A$3:$M$12"}</definedName>
    <definedName name="____PK2" localSheetId="7" hidden="1">{"'장비'!$A$3:$M$12"}</definedName>
    <definedName name="____PK2" hidden="1">{"'장비'!$A$3:$M$12"}</definedName>
    <definedName name="____PKG3" localSheetId="8" hidden="1">{"'장비'!$A$3:$M$12"}</definedName>
    <definedName name="____PKG3" localSheetId="9" hidden="1">{"'장비'!$A$3:$M$12"}</definedName>
    <definedName name="____PKG3" localSheetId="7" hidden="1">{"'장비'!$A$3:$M$12"}</definedName>
    <definedName name="____PKG3" hidden="1">{"'장비'!$A$3:$M$12"}</definedName>
    <definedName name="____qqq222" localSheetId="8" hidden="1">{"'장비'!$A$3:$M$12"}</definedName>
    <definedName name="____qqq222" localSheetId="9" hidden="1">{"'장비'!$A$3:$M$12"}</definedName>
    <definedName name="____qqq222" localSheetId="7" hidden="1">{"'장비'!$A$3:$M$12"}</definedName>
    <definedName name="____qqq222" hidden="1">{"'장비'!$A$3:$M$12"}</definedName>
    <definedName name="____S3" localSheetId="8" hidden="1">{#N/A,#N/A,FALSE,"포장2"}</definedName>
    <definedName name="____S3" localSheetId="9" hidden="1">{#N/A,#N/A,FALSE,"포장2"}</definedName>
    <definedName name="____S3" localSheetId="7" hidden="1">{#N/A,#N/A,FALSE,"포장2"}</definedName>
    <definedName name="____S3" hidden="1">{#N/A,#N/A,FALSE,"포장2"}</definedName>
    <definedName name="____T10" localSheetId="8" hidden="1">{"'Sheet1'!$L$16"}</definedName>
    <definedName name="____T10" localSheetId="9" hidden="1">{"'Sheet1'!$L$16"}</definedName>
    <definedName name="____T10" localSheetId="7" hidden="1">{"'Sheet1'!$L$16"}</definedName>
    <definedName name="____T10" hidden="1">{"'Sheet1'!$L$16"}</definedName>
    <definedName name="____TM2" localSheetId="6" hidden="1">{"'Sheet1'!$L$16"}</definedName>
    <definedName name="____TM2" localSheetId="2" hidden="1">{"'Sheet1'!$L$16"}</definedName>
    <definedName name="____TM2" localSheetId="1" hidden="1">{"'Sheet1'!$L$16"}</definedName>
    <definedName name="____TM2" localSheetId="3" hidden="1">{"'Sheet1'!$L$16"}</definedName>
    <definedName name="____TM2" localSheetId="0" hidden="1">{"'Sheet1'!$L$16"}</definedName>
    <definedName name="____TM2" localSheetId="8" hidden="1">{"'Sheet1'!$L$16"}</definedName>
    <definedName name="____TM2" localSheetId="9" hidden="1">{"'Sheet1'!$L$16"}</definedName>
    <definedName name="____TM2" localSheetId="7" hidden="1">{"'Sheet1'!$L$16"}</definedName>
    <definedName name="____TM2" hidden="1">{"'Sheet1'!$L$16"}</definedName>
    <definedName name="____tt3" localSheetId="6" hidden="1">{"'Sheet1'!$L$16"}</definedName>
    <definedName name="____tt3" localSheetId="2" hidden="1">{"'Sheet1'!$L$16"}</definedName>
    <definedName name="____tt3" localSheetId="1" hidden="1">{"'Sheet1'!$L$16"}</definedName>
    <definedName name="____tt3" localSheetId="3" hidden="1">{"'Sheet1'!$L$16"}</definedName>
    <definedName name="____tt3" localSheetId="0" hidden="1">{"'Sheet1'!$L$16"}</definedName>
    <definedName name="____tt3" localSheetId="8" hidden="1">{"'Sheet1'!$L$16"}</definedName>
    <definedName name="____tt3" localSheetId="9" hidden="1">{"'Sheet1'!$L$16"}</definedName>
    <definedName name="____tt3" localSheetId="7" hidden="1">{"'Sheet1'!$L$16"}</definedName>
    <definedName name="____tt3" hidden="1">{"'Sheet1'!$L$16"}</definedName>
    <definedName name="___a1" localSheetId="6" hidden="1">{"'Sheet1'!$L$16"}</definedName>
    <definedName name="___a1" localSheetId="2" hidden="1">{"'Sheet1'!$L$16"}</definedName>
    <definedName name="___a1" localSheetId="1" hidden="1">{"'Sheet1'!$L$16"}</definedName>
    <definedName name="___a1" localSheetId="3" hidden="1">{"'Sheet1'!$L$16"}</definedName>
    <definedName name="___a1" localSheetId="0" hidden="1">{"'Sheet1'!$L$16"}</definedName>
    <definedName name="___a1" localSheetId="8" hidden="1">{"'Sheet1'!$L$16"}</definedName>
    <definedName name="___a1" localSheetId="9" hidden="1">{"'Sheet1'!$L$16"}</definedName>
    <definedName name="___a1" localSheetId="7" hidden="1">{"'Sheet1'!$L$16"}</definedName>
    <definedName name="___a1" hidden="1">{"'Sheet1'!$L$16"}</definedName>
    <definedName name="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0000">#REF!</definedName>
    <definedName name="___att2">[3]!___att2</definedName>
    <definedName name="___AW0031" localSheetId="8" hidden="1">{#N/A,#N/A,FALSE,"CCTV"}</definedName>
    <definedName name="___AW0031" localSheetId="9" hidden="1">{#N/A,#N/A,FALSE,"CCTV"}</definedName>
    <definedName name="___AW0031" localSheetId="7" hidden="1">{#N/A,#N/A,FALSE,"CCTV"}</definedName>
    <definedName name="___AW0031" hidden="1">{#N/A,#N/A,FALSE,"CCTV"}</definedName>
    <definedName name="___cal1">[4]제출계산서!$I$185</definedName>
    <definedName name="___cal2">[4]제출계산서!$I$185</definedName>
    <definedName name="___can430">40.73</definedName>
    <definedName name="___can435">43.3</definedName>
    <definedName name="___CON1">#REF!</definedName>
    <definedName name="___ddn400">#REF!</definedName>
    <definedName name="___edn1">#REF!</definedName>
    <definedName name="___EE1" localSheetId="8" hidden="1">{#N/A,#N/A,FALSE,"단가표지"}</definedName>
    <definedName name="___EE1" localSheetId="9" hidden="1">{#N/A,#N/A,FALSE,"단가표지"}</definedName>
    <definedName name="___EE1" localSheetId="7" hidden="1">{#N/A,#N/A,FALSE,"단가표지"}</definedName>
    <definedName name="___EE1" hidden="1">{#N/A,#N/A,FALSE,"단가표지"}</definedName>
    <definedName name="___F3">#REF!</definedName>
    <definedName name="___FF3">#REF!</definedName>
    <definedName name="___fsf2" localSheetId="8" hidden="1">{#N/A,#N/A,TRUE,"Mhr_Sum"}</definedName>
    <definedName name="___fsf2" localSheetId="9" hidden="1">{#N/A,#N/A,TRUE,"Mhr_Sum"}</definedName>
    <definedName name="___fsf2" localSheetId="7" hidden="1">{#N/A,#N/A,TRUE,"Mhr_Sum"}</definedName>
    <definedName name="___fsf2" hidden="1">{#N/A,#N/A,TRUE,"Mhr_Sum"}</definedName>
    <definedName name="___Goi8" localSheetId="6" hidden="1">{"'Sheet1'!$L$16"}</definedName>
    <definedName name="___Goi8" localSheetId="2" hidden="1">{"'Sheet1'!$L$16"}</definedName>
    <definedName name="___Goi8" localSheetId="1" hidden="1">{"'Sheet1'!$L$16"}</definedName>
    <definedName name="___Goi8" localSheetId="3" hidden="1">{"'Sheet1'!$L$16"}</definedName>
    <definedName name="___Goi8" localSheetId="0" hidden="1">{"'Sheet1'!$L$16"}</definedName>
    <definedName name="___Goi8" localSheetId="8" hidden="1">{"'Sheet1'!$L$16"}</definedName>
    <definedName name="___Goi8" localSheetId="9" hidden="1">{"'Sheet1'!$L$16"}</definedName>
    <definedName name="___Goi8" localSheetId="7" hidden="1">{"'Sheet1'!$L$16"}</definedName>
    <definedName name="___Goi8" hidden="1">{"'Sheet1'!$L$16"}</definedName>
    <definedName name="___h1" localSheetId="6" hidden="1">{"'Sheet1'!$L$16"}</definedName>
    <definedName name="___h1" localSheetId="2" hidden="1">{"'Sheet1'!$L$16"}</definedName>
    <definedName name="___h1" localSheetId="1" hidden="1">{"'Sheet1'!$L$16"}</definedName>
    <definedName name="___h1" localSheetId="3" hidden="1">{"'Sheet1'!$L$16"}</definedName>
    <definedName name="___h1" localSheetId="0" hidden="1">{"'Sheet1'!$L$16"}</definedName>
    <definedName name="___h1" localSheetId="8" hidden="1">{"'Sheet1'!$L$16"}</definedName>
    <definedName name="___h1" localSheetId="9" hidden="1">{"'Sheet1'!$L$16"}</definedName>
    <definedName name="___h1" localSheetId="7" hidden="1">{"'Sheet1'!$L$16"}</definedName>
    <definedName name="___h1" hidden="1">{"'Sheet1'!$L$16"}</definedName>
    <definedName name="___H4" localSheetId="8" hidden="1">{#N/A,#N/A,TRUE,"Mhr_Sum"}</definedName>
    <definedName name="___H4" localSheetId="9" hidden="1">{#N/A,#N/A,TRUE,"Mhr_Sum"}</definedName>
    <definedName name="___H4" localSheetId="7" hidden="1">{#N/A,#N/A,TRUE,"Mhr_Sum"}</definedName>
    <definedName name="___H4" hidden="1">{#N/A,#N/A,TRUE,"Mhr_Sum"}</definedName>
    <definedName name="___HE02">#REF!</definedName>
    <definedName name="___HE06">#REF!</definedName>
    <definedName name="___HE07">#REF!</definedName>
    <definedName name="___HE08">#REF!</definedName>
    <definedName name="___HE09">#REF!</definedName>
    <definedName name="___HE1">#REF!</definedName>
    <definedName name="___HE11">#REF!</definedName>
    <definedName name="___HE2">#REF!</definedName>
    <definedName name="___HE21">#REF!</definedName>
    <definedName name="___HE3">#REF!</definedName>
    <definedName name="___HE4">#REF!</definedName>
    <definedName name="___HE5">#REF!</definedName>
    <definedName name="___HE61">#REF!</definedName>
    <definedName name="___HE71">#REF!</definedName>
    <definedName name="___HE81">#REF!</definedName>
    <definedName name="___HE91">#REF!</definedName>
    <definedName name="___HM1">#REF!</definedName>
    <definedName name="___HM10">#REF!</definedName>
    <definedName name="___HM11">#REF!</definedName>
    <definedName name="___HM12">#REF!</definedName>
    <definedName name="___HM2">#REF!</definedName>
    <definedName name="___HM3">#REF!</definedName>
    <definedName name="___HM4">#REF!</definedName>
    <definedName name="___HM5">#REF!</definedName>
    <definedName name="___HM6">#REF!</definedName>
    <definedName name="___HM7">#REF!</definedName>
    <definedName name="___HM8">#REF!</definedName>
    <definedName name="___HM9">#REF!</definedName>
    <definedName name="___hu1" localSheetId="6" hidden="1">{"'Sheet1'!$L$16"}</definedName>
    <definedName name="___hu1" localSheetId="2" hidden="1">{"'Sheet1'!$L$16"}</definedName>
    <definedName name="___hu1" localSheetId="1" hidden="1">{"'Sheet1'!$L$16"}</definedName>
    <definedName name="___hu1" localSheetId="3" hidden="1">{"'Sheet1'!$L$16"}</definedName>
    <definedName name="___hu1" localSheetId="0" hidden="1">{"'Sheet1'!$L$16"}</definedName>
    <definedName name="___hu1" localSheetId="8" hidden="1">{"'Sheet1'!$L$16"}</definedName>
    <definedName name="___hu1" localSheetId="9" hidden="1">{"'Sheet1'!$L$16"}</definedName>
    <definedName name="___hu1" localSheetId="7" hidden="1">{"'Sheet1'!$L$16"}</definedName>
    <definedName name="___hu1" hidden="1">{"'Sheet1'!$L$16"}</definedName>
    <definedName name="___hu2" localSheetId="6" hidden="1">{"'Sheet1'!$L$16"}</definedName>
    <definedName name="___hu2" localSheetId="2" hidden="1">{"'Sheet1'!$L$16"}</definedName>
    <definedName name="___hu2" localSheetId="1" hidden="1">{"'Sheet1'!$L$16"}</definedName>
    <definedName name="___hu2" localSheetId="3" hidden="1">{"'Sheet1'!$L$16"}</definedName>
    <definedName name="___hu2" localSheetId="0" hidden="1">{"'Sheet1'!$L$16"}</definedName>
    <definedName name="___hu2" localSheetId="8" hidden="1">{"'Sheet1'!$L$16"}</definedName>
    <definedName name="___hu2" localSheetId="9" hidden="1">{"'Sheet1'!$L$16"}</definedName>
    <definedName name="___hu2" localSheetId="7" hidden="1">{"'Sheet1'!$L$16"}</definedName>
    <definedName name="___hu2" hidden="1">{"'Sheet1'!$L$16"}</definedName>
    <definedName name="___hu5" localSheetId="6" hidden="1">{"'Sheet1'!$L$16"}</definedName>
    <definedName name="___hu5" localSheetId="2" hidden="1">{"'Sheet1'!$L$16"}</definedName>
    <definedName name="___hu5" localSheetId="1" hidden="1">{"'Sheet1'!$L$16"}</definedName>
    <definedName name="___hu5" localSheetId="3" hidden="1">{"'Sheet1'!$L$16"}</definedName>
    <definedName name="___hu5" localSheetId="0" hidden="1">{"'Sheet1'!$L$16"}</definedName>
    <definedName name="___hu5" localSheetId="8" hidden="1">{"'Sheet1'!$L$16"}</definedName>
    <definedName name="___hu5" localSheetId="9" hidden="1">{"'Sheet1'!$L$16"}</definedName>
    <definedName name="___hu5" localSheetId="7" hidden="1">{"'Sheet1'!$L$16"}</definedName>
    <definedName name="___hu5" hidden="1">{"'Sheet1'!$L$16"}</definedName>
    <definedName name="___hu6" localSheetId="6" hidden="1">{"'Sheet1'!$L$16"}</definedName>
    <definedName name="___hu6" localSheetId="2" hidden="1">{"'Sheet1'!$L$16"}</definedName>
    <definedName name="___hu6" localSheetId="1" hidden="1">{"'Sheet1'!$L$16"}</definedName>
    <definedName name="___hu6" localSheetId="3" hidden="1">{"'Sheet1'!$L$16"}</definedName>
    <definedName name="___hu6" localSheetId="0" hidden="1">{"'Sheet1'!$L$16"}</definedName>
    <definedName name="___hu6" localSheetId="8" hidden="1">{"'Sheet1'!$L$16"}</definedName>
    <definedName name="___hu6" localSheetId="9" hidden="1">{"'Sheet1'!$L$16"}</definedName>
    <definedName name="___hu6" localSheetId="7" hidden="1">{"'Sheet1'!$L$16"}</definedName>
    <definedName name="___hu6" hidden="1">{"'Sheet1'!$L$16"}</definedName>
    <definedName name="___hu7" localSheetId="8" hidden="1">{"'Sheet1'!$L$16"}</definedName>
    <definedName name="___hu7" localSheetId="9" hidden="1">{"'Sheet1'!$L$16"}</definedName>
    <definedName name="___hu7" localSheetId="7" hidden="1">{"'Sheet1'!$L$16"}</definedName>
    <definedName name="___hu7" hidden="1">{"'Sheet1'!$L$16"}</definedName>
    <definedName name="___HV1">#REF!</definedName>
    <definedName name="___key2" hidden="1">[2]BM!#REF!</definedName>
    <definedName name="___KWS1">#N/A</definedName>
    <definedName name="___KWS2">#N/A</definedName>
    <definedName name="___KWS3">#N/A</definedName>
    <definedName name="___Lan1" localSheetId="6" hidden="1">{"'Sheet1'!$L$16"}</definedName>
    <definedName name="___Lan1" localSheetId="2" hidden="1">{"'Sheet1'!$L$16"}</definedName>
    <definedName name="___Lan1" localSheetId="1" hidden="1">{"'Sheet1'!$L$16"}</definedName>
    <definedName name="___Lan1" localSheetId="3" hidden="1">{"'Sheet1'!$L$16"}</definedName>
    <definedName name="___Lan1" localSheetId="0" hidden="1">{"'Sheet1'!$L$16"}</definedName>
    <definedName name="___Lan1" localSheetId="8" hidden="1">{"'Sheet1'!$L$16"}</definedName>
    <definedName name="___Lan1" localSheetId="9" hidden="1">{"'Sheet1'!$L$16"}</definedName>
    <definedName name="___Lan1" localSheetId="7" hidden="1">{"'Sheet1'!$L$16"}</definedName>
    <definedName name="___Lan1" hidden="1">{"'Sheet1'!$L$16"}</definedName>
    <definedName name="___LAN3" localSheetId="6" hidden="1">{"'Sheet1'!$L$16"}</definedName>
    <definedName name="___LAN3" localSheetId="2" hidden="1">{"'Sheet1'!$L$16"}</definedName>
    <definedName name="___LAN3" localSheetId="1" hidden="1">{"'Sheet1'!$L$16"}</definedName>
    <definedName name="___LAN3" localSheetId="3" hidden="1">{"'Sheet1'!$L$16"}</definedName>
    <definedName name="___LAN3" localSheetId="0" hidden="1">{"'Sheet1'!$L$16"}</definedName>
    <definedName name="___LAN3" localSheetId="8" hidden="1">{"'Sheet1'!$L$16"}</definedName>
    <definedName name="___LAN3" localSheetId="9" hidden="1">{"'Sheet1'!$L$16"}</definedName>
    <definedName name="___LAN3" localSheetId="7" hidden="1">{"'Sheet1'!$L$16"}</definedName>
    <definedName name="___LAN3" hidden="1">{"'Sheet1'!$L$16"}</definedName>
    <definedName name="___mdf18">'[5]2.2 띠장의 설계'!$G$15</definedName>
    <definedName name="___NCL200">#REF!</definedName>
    <definedName name="___NCN15" localSheetId="6" hidden="1">{"'Sheet1'!$L$16"}</definedName>
    <definedName name="___NCN15" localSheetId="2" hidden="1">{"'Sheet1'!$L$16"}</definedName>
    <definedName name="___NCN15" localSheetId="1" hidden="1">{"'Sheet1'!$L$16"}</definedName>
    <definedName name="___NCN15" localSheetId="3" hidden="1">{"'Sheet1'!$L$16"}</definedName>
    <definedName name="___NCN15" localSheetId="0" hidden="1">{"'Sheet1'!$L$16"}</definedName>
    <definedName name="___NCN15" localSheetId="8" hidden="1">{"'Sheet1'!$L$16"}</definedName>
    <definedName name="___NCN15" localSheetId="9" hidden="1">{"'Sheet1'!$L$16"}</definedName>
    <definedName name="___NCN15" localSheetId="7" hidden="1">{"'Sheet1'!$L$16"}</definedName>
    <definedName name="___NCN15" hidden="1">{"'Sheet1'!$L$16"}</definedName>
    <definedName name="___PA3" localSheetId="6" hidden="1">{"'Sheet1'!$L$16"}</definedName>
    <definedName name="___PA3" localSheetId="2" hidden="1">{"'Sheet1'!$L$16"}</definedName>
    <definedName name="___PA3" localSheetId="1" hidden="1">{"'Sheet1'!$L$16"}</definedName>
    <definedName name="___PA3" localSheetId="3" hidden="1">{"'Sheet1'!$L$16"}</definedName>
    <definedName name="___PA3" localSheetId="0" hidden="1">{"'Sheet1'!$L$16"}</definedName>
    <definedName name="___PA3" localSheetId="8" hidden="1">{"'Sheet1'!$L$16"}</definedName>
    <definedName name="___PA3" localSheetId="9" hidden="1">{"'Sheet1'!$L$16"}</definedName>
    <definedName name="___PA3" localSheetId="7" hidden="1">{"'Sheet1'!$L$16"}</definedName>
    <definedName name="___PA3" hidden="1">{"'Sheet1'!$L$16"}</definedName>
    <definedName name="___pag1000">#REF!</definedName>
    <definedName name="___PAG31">#REF!</definedName>
    <definedName name="___PAG51">#REF!</definedName>
    <definedName name="___PAG52">#REF!</definedName>
    <definedName name="___PCV1501" localSheetId="8" hidden="1">{"'Liquid'!$A$1:$U$57"}</definedName>
    <definedName name="___PCV1501" localSheetId="9" hidden="1">{"'Liquid'!$A$1:$U$57"}</definedName>
    <definedName name="___PCV1501" localSheetId="7" hidden="1">{"'Liquid'!$A$1:$U$57"}</definedName>
    <definedName name="___PCV1501" hidden="1">{"'Liquid'!$A$1:$U$57"}</definedName>
    <definedName name="___PCV4" localSheetId="8" hidden="1">{"'Liquid'!$A$1:$U$57"}</definedName>
    <definedName name="___PCV4" localSheetId="9" hidden="1">{"'Liquid'!$A$1:$U$57"}</definedName>
    <definedName name="___PCV4" localSheetId="7" hidden="1">{"'Liquid'!$A$1:$U$57"}</definedName>
    <definedName name="___PCV4" hidden="1">{"'Liquid'!$A$1:$U$57"}</definedName>
    <definedName name="___PK2" localSheetId="8" hidden="1">{"'장비'!$A$3:$M$12"}</definedName>
    <definedName name="___PK2" localSheetId="9" hidden="1">{"'장비'!$A$3:$M$12"}</definedName>
    <definedName name="___PK2" localSheetId="7" hidden="1">{"'장비'!$A$3:$M$12"}</definedName>
    <definedName name="___PK2" hidden="1">{"'장비'!$A$3:$M$12"}</definedName>
    <definedName name="___PKG3" localSheetId="8" hidden="1">{"'장비'!$A$3:$M$12"}</definedName>
    <definedName name="___PKG3" localSheetId="9" hidden="1">{"'장비'!$A$3:$M$12"}</definedName>
    <definedName name="___PKG3" localSheetId="7" hidden="1">{"'장비'!$A$3:$M$12"}</definedName>
    <definedName name="___PKG3" hidden="1">{"'장비'!$A$3:$M$12"}</definedName>
    <definedName name="___qqq222" localSheetId="8" hidden="1">{"'장비'!$A$3:$M$12"}</definedName>
    <definedName name="___qqq222" localSheetId="9" hidden="1">{"'장비'!$A$3:$M$12"}</definedName>
    <definedName name="___qqq222" localSheetId="7" hidden="1">{"'장비'!$A$3:$M$12"}</definedName>
    <definedName name="___qqq222" hidden="1">{"'장비'!$A$3:$M$12"}</definedName>
    <definedName name="___S3" localSheetId="8" hidden="1">{#N/A,#N/A,FALSE,"포장2"}</definedName>
    <definedName name="___S3" localSheetId="9" hidden="1">{#N/A,#N/A,FALSE,"포장2"}</definedName>
    <definedName name="___S3" localSheetId="7" hidden="1">{#N/A,#N/A,FALSE,"포장2"}</definedName>
    <definedName name="___S3" hidden="1">{#N/A,#N/A,FALSE,"포장2"}</definedName>
    <definedName name="___SCL4" localSheetId="6" hidden="1">{"'Sheet1'!$L$16"}</definedName>
    <definedName name="___SCL4" localSheetId="2" hidden="1">{"'Sheet1'!$L$16"}</definedName>
    <definedName name="___SCL4" localSheetId="1" hidden="1">{"'Sheet1'!$L$16"}</definedName>
    <definedName name="___SCL4" localSheetId="3" hidden="1">{"'Sheet1'!$L$16"}</definedName>
    <definedName name="___SCL4" localSheetId="0" hidden="1">{"'Sheet1'!$L$16"}</definedName>
    <definedName name="___SCL4" localSheetId="8" hidden="1">{"'Sheet1'!$L$16"}</definedName>
    <definedName name="___SCL4" localSheetId="9" hidden="1">{"'Sheet1'!$L$16"}</definedName>
    <definedName name="___SCL4" localSheetId="7" hidden="1">{"'Sheet1'!$L$16"}</definedName>
    <definedName name="___SCL4" hidden="1">{"'Sheet1'!$L$16"}</definedName>
    <definedName name="___SEL32">#REF!</definedName>
    <definedName name="___SUN1">#N/A</definedName>
    <definedName name="___SUN2">#N/A</definedName>
    <definedName name="___T10" localSheetId="8" hidden="1">{"'Sheet1'!$L$16"}</definedName>
    <definedName name="___T10" localSheetId="9" hidden="1">{"'Sheet1'!$L$16"}</definedName>
    <definedName name="___T10" localSheetId="7" hidden="1">{"'Sheet1'!$L$16"}</definedName>
    <definedName name="___T10" hidden="1">{"'Sheet1'!$L$16"}</definedName>
    <definedName name="___TB2">'[6]SPT vs PHI'!$B$2:$C$65</definedName>
    <definedName name="___tem1">[3]!___tem1</definedName>
    <definedName name="___TM2" localSheetId="6" hidden="1">{"'Sheet1'!$L$16"}</definedName>
    <definedName name="___TM2" localSheetId="2" hidden="1">{"'Sheet1'!$L$16"}</definedName>
    <definedName name="___TM2" localSheetId="1" hidden="1">{"'Sheet1'!$L$16"}</definedName>
    <definedName name="___TM2" localSheetId="3" hidden="1">{"'Sheet1'!$L$16"}</definedName>
    <definedName name="___TM2" localSheetId="0" hidden="1">{"'Sheet1'!$L$16"}</definedName>
    <definedName name="___TM2" localSheetId="8" hidden="1">{"'Sheet1'!$L$16"}</definedName>
    <definedName name="___TM2" localSheetId="9" hidden="1">{"'Sheet1'!$L$16"}</definedName>
    <definedName name="___TM2" localSheetId="7" hidden="1">{"'Sheet1'!$L$16"}</definedName>
    <definedName name="___TM2" hidden="1">{"'Sheet1'!$L$16"}</definedName>
    <definedName name="___tt3" localSheetId="6" hidden="1">{"'Sheet1'!$L$16"}</definedName>
    <definedName name="___tt3" localSheetId="2" hidden="1">{"'Sheet1'!$L$16"}</definedName>
    <definedName name="___tt3" localSheetId="1" hidden="1">{"'Sheet1'!$L$16"}</definedName>
    <definedName name="___tt3" localSheetId="3" hidden="1">{"'Sheet1'!$L$16"}</definedName>
    <definedName name="___tt3" localSheetId="0" hidden="1">{"'Sheet1'!$L$16"}</definedName>
    <definedName name="___tt3" localSheetId="8" hidden="1">{"'Sheet1'!$L$16"}</definedName>
    <definedName name="___tt3" localSheetId="9" hidden="1">{"'Sheet1'!$L$16"}</definedName>
    <definedName name="___tt3" localSheetId="7" hidden="1">{"'Sheet1'!$L$16"}</definedName>
    <definedName name="___tt3" hidden="1">{"'Sheet1'!$L$16"}</definedName>
    <definedName name="___vwo1">[4]제출계산서!$I$183</definedName>
    <definedName name="___vwo2">[4]제출계산서!$I$183</definedName>
    <definedName name="__123Graph_A" localSheetId="6" hidden="1">[7]TTL!$G$31:$AU$31</definedName>
    <definedName name="__123Graph_A" localSheetId="2" hidden="1">[7]TTL!$G$31:$AU$31</definedName>
    <definedName name="__123Graph_A" localSheetId="1" hidden="1">[7]TTL!$G$31:$AU$31</definedName>
    <definedName name="__123Graph_A" localSheetId="3" hidden="1">[7]TTL!$G$31:$AU$31</definedName>
    <definedName name="__123Graph_A" localSheetId="0" hidden="1">[7]TTL!$G$31:$AU$31</definedName>
    <definedName name="__123Graph_A" localSheetId="8" hidden="1">[7]TTL!$G$31:$AU$31</definedName>
    <definedName name="__123Graph_A" localSheetId="9" hidden="1">[7]TTL!$G$31:$AU$31</definedName>
    <definedName name="__123Graph_A" localSheetId="7" hidden="1">[7]TTL!$G$31:$AU$31</definedName>
    <definedName name="__123Graph_A" hidden="1">#REF!</definedName>
    <definedName name="__123Graph_ACHART1" hidden="1">#REF!</definedName>
    <definedName name="__123Graph_ACOSTI" hidden="1">'[8]TIPO 1'!#REF!</definedName>
    <definedName name="__123Graph_ACURRENT" hidden="1">#REF!</definedName>
    <definedName name="__123Graph_ANCF" hidden="1">'[9]Cashflow Analysis'!#REF!</definedName>
    <definedName name="__123Graph_B" localSheetId="6" hidden="1">[7]TTL!$G$32:$AU$32</definedName>
    <definedName name="__123Graph_B" localSheetId="2" hidden="1">[7]TTL!$G$32:$AU$32</definedName>
    <definedName name="__123Graph_B" localSheetId="1" hidden="1">[7]TTL!$G$32:$AU$32</definedName>
    <definedName name="__123Graph_B" localSheetId="3" hidden="1">[7]TTL!$G$32:$AU$32</definedName>
    <definedName name="__123Graph_B" localSheetId="0" hidden="1">[7]TTL!$G$32:$AU$32</definedName>
    <definedName name="__123Graph_B" localSheetId="8" hidden="1">[7]TTL!$G$32:$AU$32</definedName>
    <definedName name="__123Graph_B" localSheetId="9" hidden="1">[7]TTL!$G$32:$AU$32</definedName>
    <definedName name="__123Graph_B" localSheetId="7" hidden="1">[7]TTL!$G$32:$AU$32</definedName>
    <definedName name="__123Graph_B" hidden="1">#REF!</definedName>
    <definedName name="__123Graph_BNCF" hidden="1">'[9]Cashflow Analysis'!#REF!</definedName>
    <definedName name="__123Graph_BPERFORMANCE" hidden="1">#REF!</definedName>
    <definedName name="__123Graph_C" localSheetId="6" hidden="1">[7]TTL!$G$37:$AU$37</definedName>
    <definedName name="__123Graph_C" localSheetId="2" hidden="1">[7]TTL!$G$37:$AU$37</definedName>
    <definedName name="__123Graph_C" localSheetId="1" hidden="1">[7]TTL!$G$37:$AU$37</definedName>
    <definedName name="__123Graph_C" localSheetId="3" hidden="1">[7]TTL!$G$37:$AU$37</definedName>
    <definedName name="__123Graph_C" localSheetId="0" hidden="1">[7]TTL!$G$37:$AU$37</definedName>
    <definedName name="__123Graph_C" localSheetId="8" hidden="1">[7]TTL!$G$37:$AU$37</definedName>
    <definedName name="__123Graph_C" localSheetId="9" hidden="1">[7]TTL!$G$37:$AU$37</definedName>
    <definedName name="__123Graph_C" localSheetId="7" hidden="1">[7]TTL!$G$37:$AU$37</definedName>
    <definedName name="__123Graph_C" hidden="1">#REF!</definedName>
    <definedName name="__123Graph_D" localSheetId="6" hidden="1">[7]TTL!$G$38:$AU$38</definedName>
    <definedName name="__123Graph_D" localSheetId="2" hidden="1">[7]TTL!$G$38:$AU$38</definedName>
    <definedName name="__123Graph_D" localSheetId="1" hidden="1">[7]TTL!$G$38:$AU$38</definedName>
    <definedName name="__123Graph_D" localSheetId="3" hidden="1">[7]TTL!$G$38:$AU$38</definedName>
    <definedName name="__123Graph_D" localSheetId="0" hidden="1">[7]TTL!$G$38:$AU$38</definedName>
    <definedName name="__123Graph_D" localSheetId="8" hidden="1">[7]TTL!$G$38:$AU$38</definedName>
    <definedName name="__123Graph_D" localSheetId="9" hidden="1">[7]TTL!$G$38:$AU$38</definedName>
    <definedName name="__123Graph_D" localSheetId="7" hidden="1">[7]TTL!$G$38:$AU$38</definedName>
    <definedName name="__123Graph_D" hidden="1">#REF!</definedName>
    <definedName name="__123Graph_E" hidden="1">#REF!</definedName>
    <definedName name="__123Graph_F" hidden="1">#REF!</definedName>
    <definedName name="__123Graph_LBL_A" hidden="1">[10]운반!#REF!</definedName>
    <definedName name="__123Graph_LBL_B" hidden="1">[10]운반!#REF!</definedName>
    <definedName name="__123Graph_LBL_C" hidden="1">[10]운반!#REF!</definedName>
    <definedName name="__123Graph_LBL_D" hidden="1">[10]운반!#REF!</definedName>
    <definedName name="__123Graph_LBL_E" hidden="1">[10]운반!#REF!</definedName>
    <definedName name="__123Graph_LBL_F" hidden="1">[10]운반!#REF!</definedName>
    <definedName name="__123Graph_X" localSheetId="6" hidden="1">[7]TTL!$G$6:$AU$6</definedName>
    <definedName name="__123Graph_X" localSheetId="2" hidden="1">[7]TTL!$G$6:$AU$6</definedName>
    <definedName name="__123Graph_X" localSheetId="1" hidden="1">[7]TTL!$G$6:$AU$6</definedName>
    <definedName name="__123Graph_X" localSheetId="3" hidden="1">[7]TTL!$G$6:$AU$6</definedName>
    <definedName name="__123Graph_X" localSheetId="0" hidden="1">[7]TTL!$G$6:$AU$6</definedName>
    <definedName name="__123Graph_X" localSheetId="8" hidden="1">[7]TTL!$G$6:$AU$6</definedName>
    <definedName name="__123Graph_X" localSheetId="9" hidden="1">[7]TTL!$G$6:$AU$6</definedName>
    <definedName name="__123Graph_X" localSheetId="7" hidden="1">[7]TTL!$G$6:$AU$6</definedName>
    <definedName name="__123Graph_X" hidden="1">#REF!</definedName>
    <definedName name="__123Graph_XCHART1" hidden="1">#REF!</definedName>
    <definedName name="__123Graph_XCOSTI" hidden="1">'[8]TIPO 1'!$I$4:$AG$4</definedName>
    <definedName name="__123Graph_XCURRENT" hidden="1">#REF!</definedName>
    <definedName name="__123Graph_XNCF" hidden="1">'[11]Cashflow Analysis'!$E$63:$BL$63</definedName>
    <definedName name="__123lll" hidden="1">[12]Spread!#REF!</definedName>
    <definedName name="__124sr" hidden="1">[13]DRUM!#REF!</definedName>
    <definedName name="__1F" hidden="1">[14]대비표!#REF!</definedName>
    <definedName name="__2_0_0_F" hidden="1">[14]대비표!#REF!</definedName>
    <definedName name="__4aa1_" localSheetId="8" hidden="1">{#N/A,#N/A,FALSE,"CCTV"}</definedName>
    <definedName name="__4aa1_" localSheetId="9" hidden="1">{#N/A,#N/A,FALSE,"CCTV"}</definedName>
    <definedName name="__4aa1_" localSheetId="7" hidden="1">{#N/A,#N/A,FALSE,"CCTV"}</definedName>
    <definedName name="__4aa1_" hidden="1">{#N/A,#N/A,FALSE,"CCTV"}</definedName>
    <definedName name="__A1" localSheetId="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A1" localSheetId="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A1" localSheetId="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A10" localSheetId="8" hidden="1">{#N/A,#N/A,FALSE,"CCTV"}</definedName>
    <definedName name="__A10" localSheetId="9" hidden="1">{#N/A,#N/A,FALSE,"CCTV"}</definedName>
    <definedName name="__A10" localSheetId="7" hidden="1">{#N/A,#N/A,FALSE,"CCTV"}</definedName>
    <definedName name="__A10" hidden="1">{#N/A,#N/A,FALSE,"CCTV"}</definedName>
    <definedName name="__a11" localSheetId="8" hidden="1">{"'장비'!$A$3:$M$12"}</definedName>
    <definedName name="__a11" localSheetId="9" hidden="1">{"'장비'!$A$3:$M$12"}</definedName>
    <definedName name="__a11" localSheetId="7" hidden="1">{"'장비'!$A$3:$M$12"}</definedName>
    <definedName name="__a11" hidden="1">{"'장비'!$A$3:$M$12"}</definedName>
    <definedName name="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0000">#REF!</definedName>
    <definedName name="__A8" localSheetId="6" hidden="1">{"'Sheet1'!$L$16"}</definedName>
    <definedName name="__A8" localSheetId="2" hidden="1">{"'Sheet1'!$L$16"}</definedName>
    <definedName name="__A8" localSheetId="1" hidden="1">{"'Sheet1'!$L$16"}</definedName>
    <definedName name="__A8" localSheetId="3" hidden="1">{"'Sheet1'!$L$16"}</definedName>
    <definedName name="__A8" localSheetId="0" hidden="1">{"'Sheet1'!$L$16"}</definedName>
    <definedName name="__A8" localSheetId="8" hidden="1">{"'Sheet1'!$L$16"}</definedName>
    <definedName name="__A8" localSheetId="9" hidden="1">{"'Sheet1'!$L$16"}</definedName>
    <definedName name="__A8" localSheetId="7" hidden="1">{"'Sheet1'!$L$16"}</definedName>
    <definedName name="__A8" hidden="1">{"'Sheet1'!$L$16"}</definedName>
    <definedName name="__a9" localSheetId="6" hidden="1">{"'Sheet1'!$L$16"}</definedName>
    <definedName name="__a9" localSheetId="2" hidden="1">{"'Sheet1'!$L$16"}</definedName>
    <definedName name="__a9" localSheetId="1" hidden="1">{"'Sheet1'!$L$16"}</definedName>
    <definedName name="__a9" localSheetId="3" hidden="1">{"'Sheet1'!$L$16"}</definedName>
    <definedName name="__a9" localSheetId="0" hidden="1">{"'Sheet1'!$L$16"}</definedName>
    <definedName name="__a9" localSheetId="8" hidden="1">{"'Sheet1'!$L$16"}</definedName>
    <definedName name="__a9" localSheetId="9" hidden="1">{"'Sheet1'!$L$16"}</definedName>
    <definedName name="__a9" localSheetId="7" hidden="1">{"'Sheet1'!$L$16"}</definedName>
    <definedName name="__a9" hidden="1">{"'Sheet1'!$L$16"}</definedName>
    <definedName name="__aa1" localSheetId="8" hidden="1">{#N/A,#N/A,FALSE,"CCTV"}</definedName>
    <definedName name="__aa1" localSheetId="9" hidden="1">{#N/A,#N/A,FALSE,"CCTV"}</definedName>
    <definedName name="__aa1" localSheetId="7" hidden="1">{#N/A,#N/A,FALSE,"CCTV"}</definedName>
    <definedName name="__aa1" hidden="1">{#N/A,#N/A,FALSE,"CCTV"}</definedName>
    <definedName name="__AW0031" localSheetId="8" hidden="1">{#N/A,#N/A,FALSE,"CCTV"}</definedName>
    <definedName name="__AW0031" localSheetId="9" hidden="1">{#N/A,#N/A,FALSE,"CCTV"}</definedName>
    <definedName name="__AW0031" localSheetId="7" hidden="1">{#N/A,#N/A,FALSE,"CCTV"}</definedName>
    <definedName name="__AW0031" hidden="1">{#N/A,#N/A,FALSE,"CCTV"}</definedName>
    <definedName name="__BD105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BD105" localSheetId="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BD105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bob2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bob2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bob2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cal1">[4]제출계산서!$I$185</definedName>
    <definedName name="__cal2">[4]제출계산서!$I$185</definedName>
    <definedName name="__can430">40.73</definedName>
    <definedName name="__can435">43.3</definedName>
    <definedName name="__cf2" localSheetId="8" hidden="1">{#N/A,#N/A,FALSE,"Variables";#N/A,#N/A,FALSE,"NPV Cashflows NZ$";#N/A,#N/A,FALSE,"Cashflows NZ$"}</definedName>
    <definedName name="__cf2" localSheetId="9" hidden="1">{#N/A,#N/A,FALSE,"Variables";#N/A,#N/A,FALSE,"NPV Cashflows NZ$";#N/A,#N/A,FALSE,"Cashflows NZ$"}</definedName>
    <definedName name="__cf2" localSheetId="7" hidden="1">{#N/A,#N/A,FALSE,"Variables";#N/A,#N/A,FALSE,"NPV Cashflows NZ$";#N/A,#N/A,FALSE,"Cashflows NZ$"}</definedName>
    <definedName name="__cf2" hidden="1">{#N/A,#N/A,FALSE,"Variables";#N/A,#N/A,FALSE,"NPV Cashflows NZ$";#N/A,#N/A,FALSE,"Cashflows NZ$"}</definedName>
    <definedName name="__ClientName_">"Eclipse CS Pty Ltd"</definedName>
    <definedName name="__CON1">#REF!</definedName>
    <definedName name="__CON2">#REF!</definedName>
    <definedName name="__ddn400">#REF!</definedName>
    <definedName name="__doi3" localSheetId="8" hidden="1">{"'Sheet1'!$L$16"}</definedName>
    <definedName name="__doi3" localSheetId="9" hidden="1">{"'Sheet1'!$L$16"}</definedName>
    <definedName name="__doi3" localSheetId="7" hidden="1">{"'Sheet1'!$L$16"}</definedName>
    <definedName name="__doi3" hidden="1">{"'Sheet1'!$L$16"}</definedName>
    <definedName name="__doi5" localSheetId="8" hidden="1">{"'Sheet1'!$L$16"}</definedName>
    <definedName name="__doi5" localSheetId="9" hidden="1">{"'Sheet1'!$L$16"}</definedName>
    <definedName name="__doi5" localSheetId="7" hidden="1">{"'Sheet1'!$L$16"}</definedName>
    <definedName name="__doi5" hidden="1">{"'Sheet1'!$L$16"}</definedName>
    <definedName name="__EE1" localSheetId="8" hidden="1">{#N/A,#N/A,FALSE,"단가표지"}</definedName>
    <definedName name="__EE1" localSheetId="9" hidden="1">{#N/A,#N/A,FALSE,"단가표지"}</definedName>
    <definedName name="__EE1" localSheetId="7" hidden="1">{#N/A,#N/A,FALSE,"단가표지"}</definedName>
    <definedName name="__EE1" hidden="1">{#N/A,#N/A,FALSE,"단가표지"}</definedName>
    <definedName name="__F3">#REF!</definedName>
    <definedName name="__FF3">#REF!</definedName>
    <definedName name="__fsf2" localSheetId="8" hidden="1">{#N/A,#N/A,TRUE,"Mhr_Sum"}</definedName>
    <definedName name="__fsf2" localSheetId="9" hidden="1">{#N/A,#N/A,TRUE,"Mhr_Sum"}</definedName>
    <definedName name="__fsf2" localSheetId="7" hidden="1">{#N/A,#N/A,TRUE,"Mhr_Sum"}</definedName>
    <definedName name="__fsf2" hidden="1">{#N/A,#N/A,TRUE,"Mhr_Sum"}</definedName>
    <definedName name="__Goi8" localSheetId="6" hidden="1">{"'Sheet1'!$L$16"}</definedName>
    <definedName name="__Goi8" localSheetId="2" hidden="1">{"'Sheet1'!$L$16"}</definedName>
    <definedName name="__Goi8" localSheetId="1" hidden="1">{"'Sheet1'!$L$16"}</definedName>
    <definedName name="__Goi8" localSheetId="3" hidden="1">{"'Sheet1'!$L$16"}</definedName>
    <definedName name="__Goi8" localSheetId="0" hidden="1">{"'Sheet1'!$L$16"}</definedName>
    <definedName name="__Goi8" localSheetId="8" hidden="1">{"'Sheet1'!$L$16"}</definedName>
    <definedName name="__Goi8" localSheetId="9" hidden="1">{"'Sheet1'!$L$16"}</definedName>
    <definedName name="__Goi8" localSheetId="7" hidden="1">{"'Sheet1'!$L$16"}</definedName>
    <definedName name="__Goi8" hidden="1">{"'Sheet1'!$L$16"}</definedName>
    <definedName name="__h1" localSheetId="6" hidden="1">{"'Sheet1'!$L$16"}</definedName>
    <definedName name="__h1" localSheetId="2" hidden="1">{"'Sheet1'!$L$16"}</definedName>
    <definedName name="__h1" localSheetId="1" hidden="1">{"'Sheet1'!$L$16"}</definedName>
    <definedName name="__h1" localSheetId="3" hidden="1">{"'Sheet1'!$L$16"}</definedName>
    <definedName name="__h1" localSheetId="0" hidden="1">{"'Sheet1'!$L$16"}</definedName>
    <definedName name="__h1" localSheetId="8" hidden="1">{"'Sheet1'!$L$16"}</definedName>
    <definedName name="__h1" localSheetId="9" hidden="1">{"'Sheet1'!$L$16"}</definedName>
    <definedName name="__h1" localSheetId="7" hidden="1">{"'Sheet1'!$L$16"}</definedName>
    <definedName name="__h1" hidden="1">{"'Sheet1'!$L$16"}</definedName>
    <definedName name="__H3" localSheetId="8" hidden="1">{"'장비'!$A$3:$M$12"}</definedName>
    <definedName name="__H3" localSheetId="9" hidden="1">{"'장비'!$A$3:$M$12"}</definedName>
    <definedName name="__H3" localSheetId="7" hidden="1">{"'장비'!$A$3:$M$12"}</definedName>
    <definedName name="__H3" hidden="1">{"'장비'!$A$3:$M$12"}</definedName>
    <definedName name="__H4" localSheetId="8" hidden="1">{#N/A,#N/A,TRUE,"Mhr_Sum"}</definedName>
    <definedName name="__H4" localSheetId="9" hidden="1">{#N/A,#N/A,TRUE,"Mhr_Sum"}</definedName>
    <definedName name="__H4" localSheetId="7" hidden="1">{#N/A,#N/A,TRUE,"Mhr_Sum"}</definedName>
    <definedName name="__H4" hidden="1">{#N/A,#N/A,TRUE,"Mhr_Sum"}</definedName>
    <definedName name="__HE02">#REF!</definedName>
    <definedName name="__HE06">#REF!</definedName>
    <definedName name="__HE07">#REF!</definedName>
    <definedName name="__HE08">#REF!</definedName>
    <definedName name="__HE09">#REF!</definedName>
    <definedName name="__HE1">#REF!</definedName>
    <definedName name="__HE11">#REF!</definedName>
    <definedName name="__HE2">#REF!</definedName>
    <definedName name="__HE21">#REF!</definedName>
    <definedName name="__HE3">#REF!</definedName>
    <definedName name="__HE4">#REF!</definedName>
    <definedName name="__HE5">#REF!</definedName>
    <definedName name="__HE61">#REF!</definedName>
    <definedName name="__HE71">#REF!</definedName>
    <definedName name="__HE81">#REF!</definedName>
    <definedName name="__HE91">#REF!</definedName>
    <definedName name="__HM1">#REF!</definedName>
    <definedName name="__HM10">#REF!</definedName>
    <definedName name="__HM11">#REF!</definedName>
    <definedName name="__HM12">#REF!</definedName>
    <definedName name="__HM2">#REF!</definedName>
    <definedName name="__HM3">#REF!</definedName>
    <definedName name="__HM4">#REF!</definedName>
    <definedName name="__HM5">#REF!</definedName>
    <definedName name="__HM6">#REF!</definedName>
    <definedName name="__HM7">#REF!</definedName>
    <definedName name="__HM8">#REF!</definedName>
    <definedName name="__HM9">#REF!</definedName>
    <definedName name="__hu1" localSheetId="6" hidden="1">{"'Sheet1'!$L$16"}</definedName>
    <definedName name="__hu1" localSheetId="2" hidden="1">{"'Sheet1'!$L$16"}</definedName>
    <definedName name="__hu1" localSheetId="1" hidden="1">{"'Sheet1'!$L$16"}</definedName>
    <definedName name="__hu1" localSheetId="3" hidden="1">{"'Sheet1'!$L$16"}</definedName>
    <definedName name="__hu1" localSheetId="0" hidden="1">{"'Sheet1'!$L$16"}</definedName>
    <definedName name="__hu1" localSheetId="8" hidden="1">{"'Sheet1'!$L$16"}</definedName>
    <definedName name="__hu1" localSheetId="9" hidden="1">{"'Sheet1'!$L$16"}</definedName>
    <definedName name="__hu1" localSheetId="7" hidden="1">{"'Sheet1'!$L$16"}</definedName>
    <definedName name="__hu1" hidden="1">{"'Sheet1'!$L$16"}</definedName>
    <definedName name="__hu2" localSheetId="6" hidden="1">{"'Sheet1'!$L$16"}</definedName>
    <definedName name="__hu2" localSheetId="2" hidden="1">{"'Sheet1'!$L$16"}</definedName>
    <definedName name="__hu2" localSheetId="1" hidden="1">{"'Sheet1'!$L$16"}</definedName>
    <definedName name="__hu2" localSheetId="3" hidden="1">{"'Sheet1'!$L$16"}</definedName>
    <definedName name="__hu2" localSheetId="0" hidden="1">{"'Sheet1'!$L$16"}</definedName>
    <definedName name="__hu2" localSheetId="8" hidden="1">{"'Sheet1'!$L$16"}</definedName>
    <definedName name="__hu2" localSheetId="9" hidden="1">{"'Sheet1'!$L$16"}</definedName>
    <definedName name="__hu2" localSheetId="7" hidden="1">{"'Sheet1'!$L$16"}</definedName>
    <definedName name="__hu2" hidden="1">{"'Sheet1'!$L$16"}</definedName>
    <definedName name="__hu5" localSheetId="6" hidden="1">{"'Sheet1'!$L$16"}</definedName>
    <definedName name="__hu5" localSheetId="2" hidden="1">{"'Sheet1'!$L$16"}</definedName>
    <definedName name="__hu5" localSheetId="1" hidden="1">{"'Sheet1'!$L$16"}</definedName>
    <definedName name="__hu5" localSheetId="3" hidden="1">{"'Sheet1'!$L$16"}</definedName>
    <definedName name="__hu5" localSheetId="0" hidden="1">{"'Sheet1'!$L$16"}</definedName>
    <definedName name="__hu5" localSheetId="8" hidden="1">{"'Sheet1'!$L$16"}</definedName>
    <definedName name="__hu5" localSheetId="9" hidden="1">{"'Sheet1'!$L$16"}</definedName>
    <definedName name="__hu5" localSheetId="7" hidden="1">{"'Sheet1'!$L$16"}</definedName>
    <definedName name="__hu5" hidden="1">{"'Sheet1'!$L$16"}</definedName>
    <definedName name="__hu6" localSheetId="6" hidden="1">{"'Sheet1'!$L$16"}</definedName>
    <definedName name="__hu6" localSheetId="2" hidden="1">{"'Sheet1'!$L$16"}</definedName>
    <definedName name="__hu6" localSheetId="1" hidden="1">{"'Sheet1'!$L$16"}</definedName>
    <definedName name="__hu6" localSheetId="3" hidden="1">{"'Sheet1'!$L$16"}</definedName>
    <definedName name="__hu6" localSheetId="0" hidden="1">{"'Sheet1'!$L$16"}</definedName>
    <definedName name="__hu6" localSheetId="8" hidden="1">{"'Sheet1'!$L$16"}</definedName>
    <definedName name="__hu6" localSheetId="9" hidden="1">{"'Sheet1'!$L$16"}</definedName>
    <definedName name="__hu6" localSheetId="7" hidden="1">{"'Sheet1'!$L$16"}</definedName>
    <definedName name="__hu6" hidden="1">{"'Sheet1'!$L$16"}</definedName>
    <definedName name="__hu7" localSheetId="6" hidden="1">{"'Sheet1'!$L$16"}</definedName>
    <definedName name="__hu7" localSheetId="2" hidden="1">{"'Sheet1'!$L$16"}</definedName>
    <definedName name="__hu7" localSheetId="1" hidden="1">{"'Sheet1'!$L$16"}</definedName>
    <definedName name="__hu7" localSheetId="3" hidden="1">{"'Sheet1'!$L$16"}</definedName>
    <definedName name="__hu7" localSheetId="0" hidden="1">{"'Sheet1'!$L$16"}</definedName>
    <definedName name="__hu7" localSheetId="8" hidden="1">{"'Sheet1'!$L$16"}</definedName>
    <definedName name="__hu7" localSheetId="9" hidden="1">{"'Sheet1'!$L$16"}</definedName>
    <definedName name="__hu7" localSheetId="7" hidden="1">{"'Sheet1'!$L$16"}</definedName>
    <definedName name="__hu7" hidden="1">{"'Sheet1'!$L$16"}</definedName>
    <definedName name="__HV1">#REF!</definedName>
    <definedName name="__IntlFixup" hidden="1">TRUE</definedName>
    <definedName name="__Key11" hidden="1">#REF!</definedName>
    <definedName name="__key2" hidden="1">#REF!</definedName>
    <definedName name="__KL3" localSheetId="6" hidden="1">{"'Sheet1'!$L$16"}</definedName>
    <definedName name="__KL3" localSheetId="2" hidden="1">{"'Sheet1'!$L$16"}</definedName>
    <definedName name="__KL3" localSheetId="1" hidden="1">{"'Sheet1'!$L$16"}</definedName>
    <definedName name="__KL3" localSheetId="3" hidden="1">{"'Sheet1'!$L$16"}</definedName>
    <definedName name="__KL3" localSheetId="0" hidden="1">{"'Sheet1'!$L$16"}</definedName>
    <definedName name="__KL3" localSheetId="8" hidden="1">{"'Sheet1'!$L$16"}</definedName>
    <definedName name="__KL3" localSheetId="9" hidden="1">{"'Sheet1'!$L$16"}</definedName>
    <definedName name="__KL3" localSheetId="7" hidden="1">{"'Sheet1'!$L$16"}</definedName>
    <definedName name="__KL3" hidden="1">{"'Sheet1'!$L$16"}</definedName>
    <definedName name="__KWS1">#N/A</definedName>
    <definedName name="__KWS2">#N/A</definedName>
    <definedName name="__KWS3">#N/A</definedName>
    <definedName name="__Lan1" localSheetId="6" hidden="1">{"'Sheet1'!$L$16"}</definedName>
    <definedName name="__Lan1" localSheetId="2" hidden="1">{"'Sheet1'!$L$16"}</definedName>
    <definedName name="__Lan1" localSheetId="1" hidden="1">{"'Sheet1'!$L$16"}</definedName>
    <definedName name="__Lan1" localSheetId="3" hidden="1">{"'Sheet1'!$L$16"}</definedName>
    <definedName name="__Lan1" localSheetId="0" hidden="1">{"'Sheet1'!$L$16"}</definedName>
    <definedName name="__Lan1" localSheetId="8" hidden="1">{"'Sheet1'!$L$16"}</definedName>
    <definedName name="__Lan1" localSheetId="9" hidden="1">{"'Sheet1'!$L$16"}</definedName>
    <definedName name="__Lan1" localSheetId="7" hidden="1">{"'Sheet1'!$L$16"}</definedName>
    <definedName name="__Lan1" hidden="1">{"'Sheet1'!$L$16"}</definedName>
    <definedName name="__LAN3" localSheetId="6" hidden="1">{"'Sheet1'!$L$16"}</definedName>
    <definedName name="__LAN3" localSheetId="2" hidden="1">{"'Sheet1'!$L$16"}</definedName>
    <definedName name="__LAN3" localSheetId="1" hidden="1">{"'Sheet1'!$L$16"}</definedName>
    <definedName name="__LAN3" localSheetId="3" hidden="1">{"'Sheet1'!$L$16"}</definedName>
    <definedName name="__LAN3" localSheetId="0" hidden="1">{"'Sheet1'!$L$16"}</definedName>
    <definedName name="__LAN3" localSheetId="8" hidden="1">{"'Sheet1'!$L$16"}</definedName>
    <definedName name="__LAN3" localSheetId="9" hidden="1">{"'Sheet1'!$L$16"}</definedName>
    <definedName name="__LAN3" localSheetId="7" hidden="1">{"'Sheet1'!$L$16"}</definedName>
    <definedName name="__LAN3" hidden="1">{"'Sheet1'!$L$16"}</definedName>
    <definedName name="__ld2" localSheetId="8" hidden="1">{"'Sheet1'!$L$16"}</definedName>
    <definedName name="__ld2" localSheetId="9" hidden="1">{"'Sheet1'!$L$16"}</definedName>
    <definedName name="__ld2" localSheetId="7" hidden="1">{"'Sheet1'!$L$16"}</definedName>
    <definedName name="__ld2" hidden="1">{"'Sheet1'!$L$16"}</definedName>
    <definedName name="__MCC3" localSheetId="8" hidden="1">{#N/A,#N/A,FALSE,"CCTV"}</definedName>
    <definedName name="__MCC3" localSheetId="9" hidden="1">{#N/A,#N/A,FALSE,"CCTV"}</definedName>
    <definedName name="__MCC3" localSheetId="7" hidden="1">{#N/A,#N/A,FALSE,"CCTV"}</definedName>
    <definedName name="__MCC3" hidden="1">{#N/A,#N/A,FALSE,"CCTV"}</definedName>
    <definedName name="__MES11">#REF!</definedName>
    <definedName name="__MES14">#REF!</definedName>
    <definedName name="__MES15">#REF!</definedName>
    <definedName name="__MES20">#REF!</definedName>
    <definedName name="__MES21">#REF!</definedName>
    <definedName name="__MES24">#REF!</definedName>
    <definedName name="__MES25">#REF!</definedName>
    <definedName name="__MES40">#REF!</definedName>
    <definedName name="__MES41">#REF!</definedName>
    <definedName name="__MES42">#REF!</definedName>
    <definedName name="__MES43">#REF!</definedName>
    <definedName name="__MES44">#REF!</definedName>
    <definedName name="__MES45">#REF!</definedName>
    <definedName name="__MES5">#REF!</definedName>
    <definedName name="__MES50">#REF!</definedName>
    <definedName name="__MES51">#REF!</definedName>
    <definedName name="__MES52">#REF!</definedName>
    <definedName name="__MES53">#REF!</definedName>
    <definedName name="__MES6">#REF!</definedName>
    <definedName name="__MES62">#REF!</definedName>
    <definedName name="__MES70">#REF!</definedName>
    <definedName name="__MES71">#REF!</definedName>
    <definedName name="__NCL100">#REF!</definedName>
    <definedName name="__NCL200">#REF!</definedName>
    <definedName name="__NCL250">#REF!</definedName>
    <definedName name="__NCN15" localSheetId="6" hidden="1">{"'Sheet1'!$L$16"}</definedName>
    <definedName name="__NCN15" localSheetId="2" hidden="1">{"'Sheet1'!$L$16"}</definedName>
    <definedName name="__NCN15" localSheetId="1" hidden="1">{"'Sheet1'!$L$16"}</definedName>
    <definedName name="__NCN15" localSheetId="3" hidden="1">{"'Sheet1'!$L$16"}</definedName>
    <definedName name="__NCN15" localSheetId="0" hidden="1">{"'Sheet1'!$L$16"}</definedName>
    <definedName name="__NCN15" localSheetId="8" hidden="1">{"'Sheet1'!$L$16"}</definedName>
    <definedName name="__NCN15" localSheetId="9" hidden="1">{"'Sheet1'!$L$16"}</definedName>
    <definedName name="__NCN15" localSheetId="7" hidden="1">{"'Sheet1'!$L$16"}</definedName>
    <definedName name="__NCN15" hidden="1">{"'Sheet1'!$L$16"}</definedName>
    <definedName name="__nin190">#REF!</definedName>
    <definedName name="__NK5" localSheetId="6" hidden="1">{"'Sheet1'!$L$16"}</definedName>
    <definedName name="__NK5" localSheetId="2" hidden="1">{"'Sheet1'!$L$16"}</definedName>
    <definedName name="__NK5" localSheetId="1" hidden="1">{"'Sheet1'!$L$16"}</definedName>
    <definedName name="__NK5" localSheetId="3" hidden="1">{"'Sheet1'!$L$16"}</definedName>
    <definedName name="__NK5" localSheetId="0" hidden="1">{"'Sheet1'!$L$16"}</definedName>
    <definedName name="__NK5" localSheetId="8" hidden="1">{"'Sheet1'!$L$16"}</definedName>
    <definedName name="__NK5" localSheetId="9" hidden="1">{"'Sheet1'!$L$16"}</definedName>
    <definedName name="__NK5" localSheetId="7" hidden="1">{"'Sheet1'!$L$16"}</definedName>
    <definedName name="__NK5" hidden="1">{"'Sheet1'!$L$16"}</definedName>
    <definedName name="__PA3" localSheetId="6" hidden="1">{"'Sheet1'!$L$16"}</definedName>
    <definedName name="__PA3" localSheetId="2" hidden="1">{"'Sheet1'!$L$16"}</definedName>
    <definedName name="__PA3" localSheetId="1" hidden="1">{"'Sheet1'!$L$16"}</definedName>
    <definedName name="__PA3" localSheetId="3" hidden="1">{"'Sheet1'!$L$16"}</definedName>
    <definedName name="__PA3" localSheetId="0" hidden="1">{"'Sheet1'!$L$16"}</definedName>
    <definedName name="__PA3" localSheetId="8" hidden="1">{"'Sheet1'!$L$16"}</definedName>
    <definedName name="__PA3" localSheetId="9" hidden="1">{"'Sheet1'!$L$16"}</definedName>
    <definedName name="__PA3" localSheetId="7" hidden="1">{"'Sheet1'!$L$16"}</definedName>
    <definedName name="__PA3" hidden="1">{"'Sheet1'!$L$16"}</definedName>
    <definedName name="__PAG1">#REF!</definedName>
    <definedName name="__pag1000">#REF!</definedName>
    <definedName name="__PAG2">#REF!</definedName>
    <definedName name="__PAG3">#REF!</definedName>
    <definedName name="__PAG31">#REF!</definedName>
    <definedName name="__PAG4">#REF!</definedName>
    <definedName name="__PAG5">#REF!</definedName>
    <definedName name="__PAG51">#REF!</definedName>
    <definedName name="__PAG52">#REF!</definedName>
    <definedName name="__PCV1501" localSheetId="8" hidden="1">{"'Liquid'!$A$1:$U$57"}</definedName>
    <definedName name="__PCV1501" localSheetId="9" hidden="1">{"'Liquid'!$A$1:$U$57"}</definedName>
    <definedName name="__PCV1501" localSheetId="7" hidden="1">{"'Liquid'!$A$1:$U$57"}</definedName>
    <definedName name="__PCV1501" hidden="1">{"'Liquid'!$A$1:$U$57"}</definedName>
    <definedName name="__PCV4" localSheetId="8" hidden="1">{"'Liquid'!$A$1:$U$57"}</definedName>
    <definedName name="__PCV4" localSheetId="9" hidden="1">{"'Liquid'!$A$1:$U$57"}</definedName>
    <definedName name="__PCV4" localSheetId="7" hidden="1">{"'Liquid'!$A$1:$U$57"}</definedName>
    <definedName name="__PCV4" hidden="1">{"'Liquid'!$A$1:$U$57"}</definedName>
    <definedName name="__pGNK">#REF!</definedName>
    <definedName name="__PK2" localSheetId="8" hidden="1">{"'장비'!$A$3:$M$12"}</definedName>
    <definedName name="__PK2" localSheetId="9" hidden="1">{"'장비'!$A$3:$M$12"}</definedName>
    <definedName name="__PK2" localSheetId="7" hidden="1">{"'장비'!$A$3:$M$12"}</definedName>
    <definedName name="__PK2" hidden="1">{"'장비'!$A$3:$M$12"}</definedName>
    <definedName name="__PKG3" localSheetId="8" hidden="1">{"'장비'!$A$3:$M$12"}</definedName>
    <definedName name="__PKG3" localSheetId="9" hidden="1">{"'장비'!$A$3:$M$12"}</definedName>
    <definedName name="__PKG3" localSheetId="7" hidden="1">{"'장비'!$A$3:$M$12"}</definedName>
    <definedName name="__PKG3" hidden="1">{"'장비'!$A$3:$M$12"}</definedName>
    <definedName name="__ProjectCode_">"N3055/N3055T"</definedName>
    <definedName name="__ProjectDescription_">"Crows Nest Station Box/Tender Base"</definedName>
    <definedName name="__ProjectVersionCode_">"N3055T01.01C"</definedName>
    <definedName name="__ProjectVersionDescription_">"Tender No1 Client BOQ  R1"</definedName>
    <definedName name="__ProjectVersionFullTitle_">"Crows Nest Station Box/Tender Base - Tender No1 Client BOQ  R1"</definedName>
    <definedName name="__pZ3">#REF!</definedName>
    <definedName name="__QLO7">#REF!</definedName>
    <definedName name="__qqq222" localSheetId="8" hidden="1">{"'장비'!$A$3:$M$12"}</definedName>
    <definedName name="__qqq222" localSheetId="9" hidden="1">{"'장비'!$A$3:$M$12"}</definedName>
    <definedName name="__qqq222" localSheetId="7" hidden="1">{"'장비'!$A$3:$M$12"}</definedName>
    <definedName name="__qqq222" hidden="1">{"'장비'!$A$3:$M$12"}</definedName>
    <definedName name="__S3" localSheetId="8" hidden="1">{#N/A,#N/A,FALSE,"포장2"}</definedName>
    <definedName name="__S3" localSheetId="9" hidden="1">{#N/A,#N/A,FALSE,"포장2"}</definedName>
    <definedName name="__S3" localSheetId="7" hidden="1">{#N/A,#N/A,FALSE,"포장2"}</definedName>
    <definedName name="__S3" hidden="1">{#N/A,#N/A,FALSE,"포장2"}</definedName>
    <definedName name="__SEL32">#REF!</definedName>
    <definedName name="__SFA1">#REF!</definedName>
    <definedName name="__SFA10">#REF!</definedName>
    <definedName name="__SFA11">#REF!</definedName>
    <definedName name="__SFA12">#REF!</definedName>
    <definedName name="__SFA13">#REF!</definedName>
    <definedName name="__SFA14">#REF!</definedName>
    <definedName name="__SFA15">#REF!</definedName>
    <definedName name="__SFA2">#REF!</definedName>
    <definedName name="__SFA20">#REF!</definedName>
    <definedName name="__SFA21">#REF!</definedName>
    <definedName name="__SFA22">#REF!</definedName>
    <definedName name="__SFA23">#REF!</definedName>
    <definedName name="__SFA24">#REF!</definedName>
    <definedName name="__SFA25">#REF!</definedName>
    <definedName name="__SFA3">#REF!</definedName>
    <definedName name="__SFA4">#REF!</definedName>
    <definedName name="__SFA5">#REF!</definedName>
    <definedName name="__SFA6">#REF!</definedName>
    <definedName name="__SN3">#REF!</definedName>
    <definedName name="__Sum1111" localSheetId="8" hidden="1">{#N/A,#N/A,TRUE,"Basic";#N/A,#N/A,TRUE,"EXT-TABLE";#N/A,#N/A,TRUE,"STEEL";#N/A,#N/A,TRUE,"INT-Table";#N/A,#N/A,TRUE,"STEEL";#N/A,#N/A,TRUE,"Door"}</definedName>
    <definedName name="__Sum1111" localSheetId="9" hidden="1">{#N/A,#N/A,TRUE,"Basic";#N/A,#N/A,TRUE,"EXT-TABLE";#N/A,#N/A,TRUE,"STEEL";#N/A,#N/A,TRUE,"INT-Table";#N/A,#N/A,TRUE,"STEEL";#N/A,#N/A,TRUE,"Door"}</definedName>
    <definedName name="__Sum1111" localSheetId="7" hidden="1">{#N/A,#N/A,TRUE,"Basic";#N/A,#N/A,TRUE,"EXT-TABLE";#N/A,#N/A,TRUE,"STEEL";#N/A,#N/A,TRUE,"INT-Table";#N/A,#N/A,TRUE,"STEEL";#N/A,#N/A,TRUE,"Door"}</definedName>
    <definedName name="__Sum1111" hidden="1">{#N/A,#N/A,TRUE,"Basic";#N/A,#N/A,TRUE,"EXT-TABLE";#N/A,#N/A,TRUE,"STEEL";#N/A,#N/A,TRUE,"INT-Table";#N/A,#N/A,TRUE,"STEEL";#N/A,#N/A,TRUE,"Door"}</definedName>
    <definedName name="__SUN1">#N/A</definedName>
    <definedName name="__SUN2">#N/A</definedName>
    <definedName name="__T10" localSheetId="6" hidden="1">{"'Sheet1'!$L$16"}</definedName>
    <definedName name="__T10" localSheetId="2" hidden="1">{"'Sheet1'!$L$16"}</definedName>
    <definedName name="__T10" localSheetId="1" hidden="1">{"'Sheet1'!$L$16"}</definedName>
    <definedName name="__T10" localSheetId="3" hidden="1">{"'Sheet1'!$L$16"}</definedName>
    <definedName name="__T10" localSheetId="0" hidden="1">{"'Sheet1'!$L$16"}</definedName>
    <definedName name="__T10" localSheetId="8" hidden="1">{"'Sheet1'!$L$16"}</definedName>
    <definedName name="__T10" localSheetId="9" hidden="1">{"'Sheet1'!$L$16"}</definedName>
    <definedName name="__T10" localSheetId="7" hidden="1">{"'Sheet1'!$L$16"}</definedName>
    <definedName name="__T10" hidden="1">{"'Sheet1'!$L$16"}</definedName>
    <definedName name="__tb2" localSheetId="6" hidden="1">{"'Sheet1'!$L$16"}</definedName>
    <definedName name="__tb2" localSheetId="2" hidden="1">{"'Sheet1'!$L$16"}</definedName>
    <definedName name="__tb2" localSheetId="1" hidden="1">{"'Sheet1'!$L$16"}</definedName>
    <definedName name="__tb2" localSheetId="3" hidden="1">{"'Sheet1'!$L$16"}</definedName>
    <definedName name="__tb2" localSheetId="0" hidden="1">{"'Sheet1'!$L$16"}</definedName>
    <definedName name="__tb2" localSheetId="8" hidden="1">{"'Sheet1'!$L$16"}</definedName>
    <definedName name="__tb2" localSheetId="9" hidden="1">{"'Sheet1'!$L$16"}</definedName>
    <definedName name="__tb2" localSheetId="7" hidden="1">{"'Sheet1'!$L$16"}</definedName>
    <definedName name="__tb2" hidden="1">{"'Sheet1'!$L$16"}</definedName>
    <definedName name="__td1" localSheetId="6" hidden="1">{"'Sheet1'!$L$16"}</definedName>
    <definedName name="__td1" localSheetId="2" hidden="1">{"'Sheet1'!$L$16"}</definedName>
    <definedName name="__td1" localSheetId="1" hidden="1">{"'Sheet1'!$L$16"}</definedName>
    <definedName name="__td1" localSheetId="3" hidden="1">{"'Sheet1'!$L$16"}</definedName>
    <definedName name="__td1" localSheetId="0" hidden="1">{"'Sheet1'!$L$16"}</definedName>
    <definedName name="__td1" localSheetId="8" hidden="1">{"'Sheet1'!$L$16"}</definedName>
    <definedName name="__td1" localSheetId="9" hidden="1">{"'Sheet1'!$L$16"}</definedName>
    <definedName name="__td1" localSheetId="7" hidden="1">{"'Sheet1'!$L$16"}</definedName>
    <definedName name="__td1" hidden="1">{"'Sheet1'!$L$16"}</definedName>
    <definedName name="__TL3">#REF!</definedName>
    <definedName name="__TM2" localSheetId="6" hidden="1">{"'Sheet1'!$L$16"}</definedName>
    <definedName name="__TM2" localSheetId="2" hidden="1">{"'Sheet1'!$L$16"}</definedName>
    <definedName name="__TM2" localSheetId="1" hidden="1">{"'Sheet1'!$L$16"}</definedName>
    <definedName name="__TM2" localSheetId="3" hidden="1">{"'Sheet1'!$L$16"}</definedName>
    <definedName name="__TM2" localSheetId="0" hidden="1">{"'Sheet1'!$L$16"}</definedName>
    <definedName name="__TM2" localSheetId="8" hidden="1">{"'Sheet1'!$L$16"}</definedName>
    <definedName name="__TM2" localSheetId="9" hidden="1">{"'Sheet1'!$L$16"}</definedName>
    <definedName name="__TM2" localSheetId="7" hidden="1">{"'Sheet1'!$L$16"}</definedName>
    <definedName name="__TM2" hidden="1">{"'Sheet1'!$L$16"}</definedName>
    <definedName name="__tt3" localSheetId="6" hidden="1">{"'Sheet1'!$L$16"}</definedName>
    <definedName name="__tt3" localSheetId="2" hidden="1">{"'Sheet1'!$L$16"}</definedName>
    <definedName name="__tt3" localSheetId="1" hidden="1">{"'Sheet1'!$L$16"}</definedName>
    <definedName name="__tt3" localSheetId="3" hidden="1">{"'Sheet1'!$L$16"}</definedName>
    <definedName name="__tt3" localSheetId="0" hidden="1">{"'Sheet1'!$L$16"}</definedName>
    <definedName name="__tt3" localSheetId="8" hidden="1">{"'Sheet1'!$L$16"}</definedName>
    <definedName name="__tt3" localSheetId="9" hidden="1">{"'Sheet1'!$L$16"}</definedName>
    <definedName name="__tt3" localSheetId="7" hidden="1">{"'Sheet1'!$L$16"}</definedName>
    <definedName name="__tt3" hidden="1">{"'Sheet1'!$L$16"}</definedName>
    <definedName name="__UserName_">"skoh"</definedName>
    <definedName name="__version">"01192016"</definedName>
    <definedName name="__VL100">#REF!</definedName>
    <definedName name="__VL200">#REF!</definedName>
    <definedName name="__VL250">#REF!</definedName>
    <definedName name="__vwo1">[4]제출계산서!$I$183</definedName>
    <definedName name="__vwo2">[4]제출계산서!$I$183</definedName>
    <definedName name="__xlfn.BAHTTEXT" hidden="1">#NAME?</definedName>
    <definedName name="_00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">#REF!</definedName>
    <definedName name="_1__123Graph_ACHART_1" hidden="1">#REF!</definedName>
    <definedName name="_1__123Graph_ACHART_2" hidden="1">[12]Spread!$J$10:$BQ$10</definedName>
    <definedName name="_1_0_F" hidden="1">#REF!</definedName>
    <definedName name="_10__123Graph_BChart_1A" hidden="1">'[15]Eq. Mobilization'!#REF!</definedName>
    <definedName name="_10__123Graph_BCHART_3" hidden="1">#REF!</definedName>
    <definedName name="_10__123Graph_CCHART_4" hidden="1">[16]Productivity!$G$33:$AC$33</definedName>
    <definedName name="_10_0" hidden="1">[17]백분율!#REF!</definedName>
    <definedName name="_10_0_0_F" hidden="1">#REF!</definedName>
    <definedName name="_10¤§¤_¤¡" localSheetId="8" hidden="1">{#N/A,#N/A,FALSE,"Sheet1"}</definedName>
    <definedName name="_10¤§¤_¤¡" localSheetId="9" hidden="1">{#N/A,#N/A,FALSE,"Sheet1"}</definedName>
    <definedName name="_10¤§¤_¤¡" localSheetId="7" hidden="1">{#N/A,#N/A,FALSE,"Sheet1"}</definedName>
    <definedName name="_10¤§¤_¤¡" hidden="1">{#N/A,#N/A,FALSE,"Sheet1"}</definedName>
    <definedName name="_1000A01">#N/A</definedName>
    <definedName name="_11">#N/A</definedName>
    <definedName name="_11__123Graph_BCHART_4" hidden="1">#REF!</definedName>
    <definedName name="_11__123Graph_BMOB_01" hidden="1">#REF!</definedName>
    <definedName name="_11__123Graph_DCHART_1" hidden="1">#REF!</definedName>
    <definedName name="_11__123Graph_DCHART_4" hidden="1">[16]Productivity!$G$35:$AC$35</definedName>
    <definedName name="_11_0_0_F" hidden="1">#REF!</definedName>
    <definedName name="_11A1_" localSheetId="8" hidden="1">{#N/A,#N/A,TRUE,"Basic";#N/A,#N/A,TRUE,"EXT-TABLE";#N/A,#N/A,TRUE,"STEEL";#N/A,#N/A,TRUE,"INT-Table";#N/A,#N/A,TRUE,"STEEL";#N/A,#N/A,TRUE,"Door"}</definedName>
    <definedName name="_11A1_" localSheetId="9" hidden="1">{#N/A,#N/A,TRUE,"Basic";#N/A,#N/A,TRUE,"EXT-TABLE";#N/A,#N/A,TRUE,"STEEL";#N/A,#N/A,TRUE,"INT-Table";#N/A,#N/A,TRUE,"STEEL";#N/A,#N/A,TRUE,"Door"}</definedName>
    <definedName name="_11A1_" localSheetId="7" hidden="1">{#N/A,#N/A,TRUE,"Basic";#N/A,#N/A,TRUE,"EXT-TABLE";#N/A,#N/A,TRUE,"STEEL";#N/A,#N/A,TRUE,"INT-Table";#N/A,#N/A,TRUE,"STEEL";#N/A,#N/A,TRUE,"Door"}</definedName>
    <definedName name="_11A1_" hidden="1">{#N/A,#N/A,TRUE,"Basic";#N/A,#N/A,TRUE,"EXT-TABLE";#N/A,#N/A,TRUE,"STEEL";#N/A,#N/A,TRUE,"INT-Table";#N/A,#N/A,TRUE,"STEEL";#N/A,#N/A,TRUE,"Door"}</definedName>
    <definedName name="_11A1__1" localSheetId="8" hidden="1">{#N/A,#N/A,TRUE,"Basic";#N/A,#N/A,TRUE,"EXT-TABLE";#N/A,#N/A,TRUE,"STEEL";#N/A,#N/A,TRUE,"INT-Table";#N/A,#N/A,TRUE,"STEEL";#N/A,#N/A,TRUE,"Door"}</definedName>
    <definedName name="_11A1__1" localSheetId="9" hidden="1">{#N/A,#N/A,TRUE,"Basic";#N/A,#N/A,TRUE,"EXT-TABLE";#N/A,#N/A,TRUE,"STEEL";#N/A,#N/A,TRUE,"INT-Table";#N/A,#N/A,TRUE,"STEEL";#N/A,#N/A,TRUE,"Door"}</definedName>
    <definedName name="_11A1__1" localSheetId="7" hidden="1">{#N/A,#N/A,TRUE,"Basic";#N/A,#N/A,TRUE,"EXT-TABLE";#N/A,#N/A,TRUE,"STEEL";#N/A,#N/A,TRUE,"INT-Table";#N/A,#N/A,TRUE,"STEEL";#N/A,#N/A,TRUE,"Door"}</definedName>
    <definedName name="_11A1__1" hidden="1">{#N/A,#N/A,TRUE,"Basic";#N/A,#N/A,TRUE,"EXT-TABLE";#N/A,#N/A,TRUE,"STEEL";#N/A,#N/A,TRUE,"INT-Table";#N/A,#N/A,TRUE,"STEEL";#N/A,#N/A,TRUE,"Door"}</definedName>
    <definedName name="_11A1__1_1" localSheetId="8" hidden="1">{#N/A,#N/A,TRUE,"Basic";#N/A,#N/A,TRUE,"EXT-TABLE";#N/A,#N/A,TRUE,"STEEL";#N/A,#N/A,TRUE,"INT-Table";#N/A,#N/A,TRUE,"STEEL";#N/A,#N/A,TRUE,"Door"}</definedName>
    <definedName name="_11A1__1_1" localSheetId="9" hidden="1">{#N/A,#N/A,TRUE,"Basic";#N/A,#N/A,TRUE,"EXT-TABLE";#N/A,#N/A,TRUE,"STEEL";#N/A,#N/A,TRUE,"INT-Table";#N/A,#N/A,TRUE,"STEEL";#N/A,#N/A,TRUE,"Door"}</definedName>
    <definedName name="_11A1__1_1" localSheetId="7" hidden="1">{#N/A,#N/A,TRUE,"Basic";#N/A,#N/A,TRUE,"EXT-TABLE";#N/A,#N/A,TRUE,"STEEL";#N/A,#N/A,TRUE,"INT-Table";#N/A,#N/A,TRUE,"STEEL";#N/A,#N/A,TRUE,"Door"}</definedName>
    <definedName name="_11A1__1_1" hidden="1">{#N/A,#N/A,TRUE,"Basic";#N/A,#N/A,TRUE,"EXT-TABLE";#N/A,#N/A,TRUE,"STEEL";#N/A,#N/A,TRUE,"INT-Table";#N/A,#N/A,TRUE,"STEEL";#N/A,#N/A,TRUE,"Door"}</definedName>
    <definedName name="_11A1__1_2" localSheetId="8" hidden="1">{#N/A,#N/A,TRUE,"Basic";#N/A,#N/A,TRUE,"EXT-TABLE";#N/A,#N/A,TRUE,"STEEL";#N/A,#N/A,TRUE,"INT-Table";#N/A,#N/A,TRUE,"STEEL";#N/A,#N/A,TRUE,"Door"}</definedName>
    <definedName name="_11A1__1_2" localSheetId="9" hidden="1">{#N/A,#N/A,TRUE,"Basic";#N/A,#N/A,TRUE,"EXT-TABLE";#N/A,#N/A,TRUE,"STEEL";#N/A,#N/A,TRUE,"INT-Table";#N/A,#N/A,TRUE,"STEEL";#N/A,#N/A,TRUE,"Door"}</definedName>
    <definedName name="_11A1__1_2" localSheetId="7" hidden="1">{#N/A,#N/A,TRUE,"Basic";#N/A,#N/A,TRUE,"EXT-TABLE";#N/A,#N/A,TRUE,"STEEL";#N/A,#N/A,TRUE,"INT-Table";#N/A,#N/A,TRUE,"STEEL";#N/A,#N/A,TRUE,"Door"}</definedName>
    <definedName name="_11A1__1_2" hidden="1">{#N/A,#N/A,TRUE,"Basic";#N/A,#N/A,TRUE,"EXT-TABLE";#N/A,#N/A,TRUE,"STEEL";#N/A,#N/A,TRUE,"INT-Table";#N/A,#N/A,TRUE,"STEEL";#N/A,#N/A,TRUE,"Door"}</definedName>
    <definedName name="_11A1__2" localSheetId="8" hidden="1">{#N/A,#N/A,TRUE,"Basic";#N/A,#N/A,TRUE,"EXT-TABLE";#N/A,#N/A,TRUE,"STEEL";#N/A,#N/A,TRUE,"INT-Table";#N/A,#N/A,TRUE,"STEEL";#N/A,#N/A,TRUE,"Door"}</definedName>
    <definedName name="_11A1__2" localSheetId="9" hidden="1">{#N/A,#N/A,TRUE,"Basic";#N/A,#N/A,TRUE,"EXT-TABLE";#N/A,#N/A,TRUE,"STEEL";#N/A,#N/A,TRUE,"INT-Table";#N/A,#N/A,TRUE,"STEEL";#N/A,#N/A,TRUE,"Door"}</definedName>
    <definedName name="_11A1__2" localSheetId="7" hidden="1">{#N/A,#N/A,TRUE,"Basic";#N/A,#N/A,TRUE,"EXT-TABLE";#N/A,#N/A,TRUE,"STEEL";#N/A,#N/A,TRUE,"INT-Table";#N/A,#N/A,TRUE,"STEEL";#N/A,#N/A,TRUE,"Door"}</definedName>
    <definedName name="_11A1__2" hidden="1">{#N/A,#N/A,TRUE,"Basic";#N/A,#N/A,TRUE,"EXT-TABLE";#N/A,#N/A,TRUE,"STEEL";#N/A,#N/A,TRUE,"INT-Table";#N/A,#N/A,TRUE,"STEEL";#N/A,#N/A,TRUE,"Door"}</definedName>
    <definedName name="_11A1__2_1" localSheetId="8" hidden="1">{#N/A,#N/A,TRUE,"Basic";#N/A,#N/A,TRUE,"EXT-TABLE";#N/A,#N/A,TRUE,"STEEL";#N/A,#N/A,TRUE,"INT-Table";#N/A,#N/A,TRUE,"STEEL";#N/A,#N/A,TRUE,"Door"}</definedName>
    <definedName name="_11A1__2_1" localSheetId="9" hidden="1">{#N/A,#N/A,TRUE,"Basic";#N/A,#N/A,TRUE,"EXT-TABLE";#N/A,#N/A,TRUE,"STEEL";#N/A,#N/A,TRUE,"INT-Table";#N/A,#N/A,TRUE,"STEEL";#N/A,#N/A,TRUE,"Door"}</definedName>
    <definedName name="_11A1__2_1" localSheetId="7" hidden="1">{#N/A,#N/A,TRUE,"Basic";#N/A,#N/A,TRUE,"EXT-TABLE";#N/A,#N/A,TRUE,"STEEL";#N/A,#N/A,TRUE,"INT-Table";#N/A,#N/A,TRUE,"STEEL";#N/A,#N/A,TRUE,"Door"}</definedName>
    <definedName name="_11A1__2_1" hidden="1">{#N/A,#N/A,TRUE,"Basic";#N/A,#N/A,TRUE,"EXT-TABLE";#N/A,#N/A,TRUE,"STEEL";#N/A,#N/A,TRUE,"INT-Table";#N/A,#N/A,TRUE,"STEEL";#N/A,#N/A,TRUE,"Door"}</definedName>
    <definedName name="_11A1__2_2" localSheetId="8" hidden="1">{#N/A,#N/A,TRUE,"Basic";#N/A,#N/A,TRUE,"EXT-TABLE";#N/A,#N/A,TRUE,"STEEL";#N/A,#N/A,TRUE,"INT-Table";#N/A,#N/A,TRUE,"STEEL";#N/A,#N/A,TRUE,"Door"}</definedName>
    <definedName name="_11A1__2_2" localSheetId="9" hidden="1">{#N/A,#N/A,TRUE,"Basic";#N/A,#N/A,TRUE,"EXT-TABLE";#N/A,#N/A,TRUE,"STEEL";#N/A,#N/A,TRUE,"INT-Table";#N/A,#N/A,TRUE,"STEEL";#N/A,#N/A,TRUE,"Door"}</definedName>
    <definedName name="_11A1__2_2" localSheetId="7" hidden="1">{#N/A,#N/A,TRUE,"Basic";#N/A,#N/A,TRUE,"EXT-TABLE";#N/A,#N/A,TRUE,"STEEL";#N/A,#N/A,TRUE,"INT-Table";#N/A,#N/A,TRUE,"STEEL";#N/A,#N/A,TRUE,"Door"}</definedName>
    <definedName name="_11A1__2_2" hidden="1">{#N/A,#N/A,TRUE,"Basic";#N/A,#N/A,TRUE,"EXT-TABLE";#N/A,#N/A,TRUE,"STEEL";#N/A,#N/A,TRUE,"INT-Table";#N/A,#N/A,TRUE,"STEEL";#N/A,#N/A,TRUE,"Door"}</definedName>
    <definedName name="_11A1__3" localSheetId="8" hidden="1">{#N/A,#N/A,TRUE,"Basic";#N/A,#N/A,TRUE,"EXT-TABLE";#N/A,#N/A,TRUE,"STEEL";#N/A,#N/A,TRUE,"INT-Table";#N/A,#N/A,TRUE,"STEEL";#N/A,#N/A,TRUE,"Door"}</definedName>
    <definedName name="_11A1__3" localSheetId="9" hidden="1">{#N/A,#N/A,TRUE,"Basic";#N/A,#N/A,TRUE,"EXT-TABLE";#N/A,#N/A,TRUE,"STEEL";#N/A,#N/A,TRUE,"INT-Table";#N/A,#N/A,TRUE,"STEEL";#N/A,#N/A,TRUE,"Door"}</definedName>
    <definedName name="_11A1__3" localSheetId="7" hidden="1">{#N/A,#N/A,TRUE,"Basic";#N/A,#N/A,TRUE,"EXT-TABLE";#N/A,#N/A,TRUE,"STEEL";#N/A,#N/A,TRUE,"INT-Table";#N/A,#N/A,TRUE,"STEEL";#N/A,#N/A,TRUE,"Door"}</definedName>
    <definedName name="_11A1__3" hidden="1">{#N/A,#N/A,TRUE,"Basic";#N/A,#N/A,TRUE,"EXT-TABLE";#N/A,#N/A,TRUE,"STEEL";#N/A,#N/A,TRUE,"INT-Table";#N/A,#N/A,TRUE,"STEEL";#N/A,#N/A,TRUE,"Door"}</definedName>
    <definedName name="_11A1__3_1" localSheetId="8" hidden="1">{#N/A,#N/A,TRUE,"Basic";#N/A,#N/A,TRUE,"EXT-TABLE";#N/A,#N/A,TRUE,"STEEL";#N/A,#N/A,TRUE,"INT-Table";#N/A,#N/A,TRUE,"STEEL";#N/A,#N/A,TRUE,"Door"}</definedName>
    <definedName name="_11A1__3_1" localSheetId="9" hidden="1">{#N/A,#N/A,TRUE,"Basic";#N/A,#N/A,TRUE,"EXT-TABLE";#N/A,#N/A,TRUE,"STEEL";#N/A,#N/A,TRUE,"INT-Table";#N/A,#N/A,TRUE,"STEEL";#N/A,#N/A,TRUE,"Door"}</definedName>
    <definedName name="_11A1__3_1" localSheetId="7" hidden="1">{#N/A,#N/A,TRUE,"Basic";#N/A,#N/A,TRUE,"EXT-TABLE";#N/A,#N/A,TRUE,"STEEL";#N/A,#N/A,TRUE,"INT-Table";#N/A,#N/A,TRUE,"STEEL";#N/A,#N/A,TRUE,"Door"}</definedName>
    <definedName name="_11A1__3_1" hidden="1">{#N/A,#N/A,TRUE,"Basic";#N/A,#N/A,TRUE,"EXT-TABLE";#N/A,#N/A,TRUE,"STEEL";#N/A,#N/A,TRUE,"INT-Table";#N/A,#N/A,TRUE,"STEEL";#N/A,#N/A,TRUE,"Door"}</definedName>
    <definedName name="_11A1__3_2" localSheetId="8" hidden="1">{#N/A,#N/A,TRUE,"Basic";#N/A,#N/A,TRUE,"EXT-TABLE";#N/A,#N/A,TRUE,"STEEL";#N/A,#N/A,TRUE,"INT-Table";#N/A,#N/A,TRUE,"STEEL";#N/A,#N/A,TRUE,"Door"}</definedName>
    <definedName name="_11A1__3_2" localSheetId="9" hidden="1">{#N/A,#N/A,TRUE,"Basic";#N/A,#N/A,TRUE,"EXT-TABLE";#N/A,#N/A,TRUE,"STEEL";#N/A,#N/A,TRUE,"INT-Table";#N/A,#N/A,TRUE,"STEEL";#N/A,#N/A,TRUE,"Door"}</definedName>
    <definedName name="_11A1__3_2" localSheetId="7" hidden="1">{#N/A,#N/A,TRUE,"Basic";#N/A,#N/A,TRUE,"EXT-TABLE";#N/A,#N/A,TRUE,"STEEL";#N/A,#N/A,TRUE,"INT-Table";#N/A,#N/A,TRUE,"STEEL";#N/A,#N/A,TRUE,"Door"}</definedName>
    <definedName name="_11A1__3_2" hidden="1">{#N/A,#N/A,TRUE,"Basic";#N/A,#N/A,TRUE,"EXT-TABLE";#N/A,#N/A,TRUE,"STEEL";#N/A,#N/A,TRUE,"INT-Table";#N/A,#N/A,TRUE,"STEEL";#N/A,#N/A,TRUE,"Door"}</definedName>
    <definedName name="_11A1__4" localSheetId="8" hidden="1">{#N/A,#N/A,TRUE,"Basic";#N/A,#N/A,TRUE,"EXT-TABLE";#N/A,#N/A,TRUE,"STEEL";#N/A,#N/A,TRUE,"INT-Table";#N/A,#N/A,TRUE,"STEEL";#N/A,#N/A,TRUE,"Door"}</definedName>
    <definedName name="_11A1__4" localSheetId="9" hidden="1">{#N/A,#N/A,TRUE,"Basic";#N/A,#N/A,TRUE,"EXT-TABLE";#N/A,#N/A,TRUE,"STEEL";#N/A,#N/A,TRUE,"INT-Table";#N/A,#N/A,TRUE,"STEEL";#N/A,#N/A,TRUE,"Door"}</definedName>
    <definedName name="_11A1__4" localSheetId="7" hidden="1">{#N/A,#N/A,TRUE,"Basic";#N/A,#N/A,TRUE,"EXT-TABLE";#N/A,#N/A,TRUE,"STEEL";#N/A,#N/A,TRUE,"INT-Table";#N/A,#N/A,TRUE,"STEEL";#N/A,#N/A,TRUE,"Door"}</definedName>
    <definedName name="_11A1__4" hidden="1">{#N/A,#N/A,TRUE,"Basic";#N/A,#N/A,TRUE,"EXT-TABLE";#N/A,#N/A,TRUE,"STEEL";#N/A,#N/A,TRUE,"INT-Table";#N/A,#N/A,TRUE,"STEEL";#N/A,#N/A,TRUE,"Door"}</definedName>
    <definedName name="_11A1__4_1" localSheetId="8" hidden="1">{#N/A,#N/A,TRUE,"Basic";#N/A,#N/A,TRUE,"EXT-TABLE";#N/A,#N/A,TRUE,"STEEL";#N/A,#N/A,TRUE,"INT-Table";#N/A,#N/A,TRUE,"STEEL";#N/A,#N/A,TRUE,"Door"}</definedName>
    <definedName name="_11A1__4_1" localSheetId="9" hidden="1">{#N/A,#N/A,TRUE,"Basic";#N/A,#N/A,TRUE,"EXT-TABLE";#N/A,#N/A,TRUE,"STEEL";#N/A,#N/A,TRUE,"INT-Table";#N/A,#N/A,TRUE,"STEEL";#N/A,#N/A,TRUE,"Door"}</definedName>
    <definedName name="_11A1__4_1" localSheetId="7" hidden="1">{#N/A,#N/A,TRUE,"Basic";#N/A,#N/A,TRUE,"EXT-TABLE";#N/A,#N/A,TRUE,"STEEL";#N/A,#N/A,TRUE,"INT-Table";#N/A,#N/A,TRUE,"STEEL";#N/A,#N/A,TRUE,"Door"}</definedName>
    <definedName name="_11A1__4_1" hidden="1">{#N/A,#N/A,TRUE,"Basic";#N/A,#N/A,TRUE,"EXT-TABLE";#N/A,#N/A,TRUE,"STEEL";#N/A,#N/A,TRUE,"INT-Table";#N/A,#N/A,TRUE,"STEEL";#N/A,#N/A,TRUE,"Door"}</definedName>
    <definedName name="_11A1__4_2" localSheetId="8" hidden="1">{#N/A,#N/A,TRUE,"Basic";#N/A,#N/A,TRUE,"EXT-TABLE";#N/A,#N/A,TRUE,"STEEL";#N/A,#N/A,TRUE,"INT-Table";#N/A,#N/A,TRUE,"STEEL";#N/A,#N/A,TRUE,"Door"}</definedName>
    <definedName name="_11A1__4_2" localSheetId="9" hidden="1">{#N/A,#N/A,TRUE,"Basic";#N/A,#N/A,TRUE,"EXT-TABLE";#N/A,#N/A,TRUE,"STEEL";#N/A,#N/A,TRUE,"INT-Table";#N/A,#N/A,TRUE,"STEEL";#N/A,#N/A,TRUE,"Door"}</definedName>
    <definedName name="_11A1__4_2" localSheetId="7" hidden="1">{#N/A,#N/A,TRUE,"Basic";#N/A,#N/A,TRUE,"EXT-TABLE";#N/A,#N/A,TRUE,"STEEL";#N/A,#N/A,TRUE,"INT-Table";#N/A,#N/A,TRUE,"STEEL";#N/A,#N/A,TRUE,"Door"}</definedName>
    <definedName name="_11A1__4_2" hidden="1">{#N/A,#N/A,TRUE,"Basic";#N/A,#N/A,TRUE,"EXT-TABLE";#N/A,#N/A,TRUE,"STEEL";#N/A,#N/A,TRUE,"INT-Table";#N/A,#N/A,TRUE,"STEEL";#N/A,#N/A,TRUE,"Door"}</definedName>
    <definedName name="_11A1__5" localSheetId="8" hidden="1">{#N/A,#N/A,TRUE,"Basic";#N/A,#N/A,TRUE,"EXT-TABLE";#N/A,#N/A,TRUE,"STEEL";#N/A,#N/A,TRUE,"INT-Table";#N/A,#N/A,TRUE,"STEEL";#N/A,#N/A,TRUE,"Door"}</definedName>
    <definedName name="_11A1__5" localSheetId="9" hidden="1">{#N/A,#N/A,TRUE,"Basic";#N/A,#N/A,TRUE,"EXT-TABLE";#N/A,#N/A,TRUE,"STEEL";#N/A,#N/A,TRUE,"INT-Table";#N/A,#N/A,TRUE,"STEEL";#N/A,#N/A,TRUE,"Door"}</definedName>
    <definedName name="_11A1__5" localSheetId="7" hidden="1">{#N/A,#N/A,TRUE,"Basic";#N/A,#N/A,TRUE,"EXT-TABLE";#N/A,#N/A,TRUE,"STEEL";#N/A,#N/A,TRUE,"INT-Table";#N/A,#N/A,TRUE,"STEEL";#N/A,#N/A,TRUE,"Door"}</definedName>
    <definedName name="_11A1__5" hidden="1">{#N/A,#N/A,TRUE,"Basic";#N/A,#N/A,TRUE,"EXT-TABLE";#N/A,#N/A,TRUE,"STEEL";#N/A,#N/A,TRUE,"INT-Table";#N/A,#N/A,TRUE,"STEEL";#N/A,#N/A,TRUE,"Door"}</definedName>
    <definedName name="_11A1__5_1" localSheetId="8" hidden="1">{#N/A,#N/A,TRUE,"Basic";#N/A,#N/A,TRUE,"EXT-TABLE";#N/A,#N/A,TRUE,"STEEL";#N/A,#N/A,TRUE,"INT-Table";#N/A,#N/A,TRUE,"STEEL";#N/A,#N/A,TRUE,"Door"}</definedName>
    <definedName name="_11A1__5_1" localSheetId="9" hidden="1">{#N/A,#N/A,TRUE,"Basic";#N/A,#N/A,TRUE,"EXT-TABLE";#N/A,#N/A,TRUE,"STEEL";#N/A,#N/A,TRUE,"INT-Table";#N/A,#N/A,TRUE,"STEEL";#N/A,#N/A,TRUE,"Door"}</definedName>
    <definedName name="_11A1__5_1" localSheetId="7" hidden="1">{#N/A,#N/A,TRUE,"Basic";#N/A,#N/A,TRUE,"EXT-TABLE";#N/A,#N/A,TRUE,"STEEL";#N/A,#N/A,TRUE,"INT-Table";#N/A,#N/A,TRUE,"STEEL";#N/A,#N/A,TRUE,"Door"}</definedName>
    <definedName name="_11A1__5_1" hidden="1">{#N/A,#N/A,TRUE,"Basic";#N/A,#N/A,TRUE,"EXT-TABLE";#N/A,#N/A,TRUE,"STEEL";#N/A,#N/A,TRUE,"INT-Table";#N/A,#N/A,TRUE,"STEEL";#N/A,#N/A,TRUE,"Door"}</definedName>
    <definedName name="_11A1__5_2" localSheetId="8" hidden="1">{#N/A,#N/A,TRUE,"Basic";#N/A,#N/A,TRUE,"EXT-TABLE";#N/A,#N/A,TRUE,"STEEL";#N/A,#N/A,TRUE,"INT-Table";#N/A,#N/A,TRUE,"STEEL";#N/A,#N/A,TRUE,"Door"}</definedName>
    <definedName name="_11A1__5_2" localSheetId="9" hidden="1">{#N/A,#N/A,TRUE,"Basic";#N/A,#N/A,TRUE,"EXT-TABLE";#N/A,#N/A,TRUE,"STEEL";#N/A,#N/A,TRUE,"INT-Table";#N/A,#N/A,TRUE,"STEEL";#N/A,#N/A,TRUE,"Door"}</definedName>
    <definedName name="_11A1__5_2" localSheetId="7" hidden="1">{#N/A,#N/A,TRUE,"Basic";#N/A,#N/A,TRUE,"EXT-TABLE";#N/A,#N/A,TRUE,"STEEL";#N/A,#N/A,TRUE,"INT-Table";#N/A,#N/A,TRUE,"STEEL";#N/A,#N/A,TRUE,"Door"}</definedName>
    <definedName name="_11A1__5_2" hidden="1">{#N/A,#N/A,TRUE,"Basic";#N/A,#N/A,TRUE,"EXT-TABLE";#N/A,#N/A,TRUE,"STEEL";#N/A,#N/A,TRUE,"INT-Table";#N/A,#N/A,TRUE,"STEEL";#N/A,#N/A,TRUE,"Door"}</definedName>
    <definedName name="_12__123Graph_BCHART_5" hidden="1">#REF!</definedName>
    <definedName name="_12__123Graph_BMOB_02" hidden="1">#REF!</definedName>
    <definedName name="_12__123Graph_DCONTRAC._OIL" hidden="1">'[9]Cashflow Analysis'!#REF!</definedName>
    <definedName name="_12__123Graph_XCHART_1" hidden="1">[16]Productivity!$H$3:$AB$3</definedName>
    <definedName name="_123Graph_X" hidden="1">[18]PSV2701F!$Q$57:$BT$57</definedName>
    <definedName name="_125wrn.Ã¶°ñÁý°èÇ_._.5Ä­." localSheetId="8" hidden="1">{#N/A,#N/A,FALSE,"Sheet1"}</definedName>
    <definedName name="_125wrn.Ã¶°ñÁý°èÇ_._.5Ä­." localSheetId="9" hidden="1">{#N/A,#N/A,FALSE,"Sheet1"}</definedName>
    <definedName name="_125wrn.Ã¶°ñÁý°èÇ_._.5Ä­." localSheetId="7" hidden="1">{#N/A,#N/A,FALSE,"Sheet1"}</definedName>
    <definedName name="_125wrn.Ã¶°ñÁý°èÇ_._.5Ä­." hidden="1">{#N/A,#N/A,FALSE,"Sheet1"}</definedName>
    <definedName name="_13__123Graph_BCHART_6" hidden="1">#REF!</definedName>
    <definedName name="_13__123Graph_CCHART_2" hidden="1">[12]Spread!#REF!</definedName>
    <definedName name="_13__123Graph_CMOB_01" hidden="1">#REF!</definedName>
    <definedName name="_13__123Graph_XCHART_2" hidden="1">[16]Productivity!$H$9:$AC$9</definedName>
    <definedName name="_13__123Graph_XCONTRAC._OIL" hidden="1">'[11]Cashflow Analysis'!$E$63:$BL$63</definedName>
    <definedName name="_13F" hidden="1">#REF!</definedName>
    <definedName name="_14__123Graph_CMOB_02" hidden="1">#REF!</definedName>
    <definedName name="_14__123Graph_XCHART_1" hidden="1">#REF!</definedName>
    <definedName name="_14__123Graph_XCHART_3" hidden="1">[16]Productivity!$H$15:$AC$15</definedName>
    <definedName name="_14__OUTER_CASING">#REF!</definedName>
    <definedName name="_14_0_F" hidden="1">[17]백분율!#REF!</definedName>
    <definedName name="_15__123Graph_DMOB_01" hidden="1">#REF!</definedName>
    <definedName name="_15__123Graph_XCHART_2" hidden="1">#REF!</definedName>
    <definedName name="_15__123Graph_XCHART_4" hidden="1">[16]Productivity!$H$25:$AC$25</definedName>
    <definedName name="_15_0_0_F" hidden="1">#REF!</definedName>
    <definedName name="_15A">[19]금액내역서!$D$3:$D$10</definedName>
    <definedName name="_16__123Graph_DMOB_02" hidden="1">#REF!</definedName>
    <definedName name="_16__123Graph_XCHART_3" hidden="1">#REF!</definedName>
    <definedName name="_16_0_0_F" hidden="1">#REF!</definedName>
    <definedName name="_17__123Graph_EMOB_02" hidden="1">#REF!</definedName>
    <definedName name="_17__123Graph_XCHART_4" hidden="1">#REF!</definedName>
    <definedName name="_17n1_" localSheetId="8" hidden="1">{#N/A,#N/A,FALSE,"HO Rates";#N/A,#N/A,FALSE,"HO Sum"}</definedName>
    <definedName name="_17n1_" localSheetId="9" hidden="1">{#N/A,#N/A,FALSE,"HO Rates";#N/A,#N/A,FALSE,"HO Sum"}</definedName>
    <definedName name="_17n1_" localSheetId="7" hidden="1">{#N/A,#N/A,FALSE,"HO Rates";#N/A,#N/A,FALSE,"HO Sum"}</definedName>
    <definedName name="_17n1_" hidden="1">{#N/A,#N/A,FALSE,"HO Rates";#N/A,#N/A,FALSE,"HO Sum"}</definedName>
    <definedName name="_18__123Graph_FMOB_02" hidden="1">#REF!</definedName>
    <definedName name="_18__123Graph_XCHART_5" hidden="1">#REF!</definedName>
    <definedName name="_19__123Graph_DCHART_2" hidden="1">[12]Spread!#REF!</definedName>
    <definedName name="_19__123Graph_LBL_AMOB_01" hidden="1">#REF!</definedName>
    <definedName name="_19__123Graph_XCHART_6" hidden="1">#REF!</definedName>
    <definedName name="_1F" hidden="1">#REF!</definedName>
    <definedName name="_2">#REF!</definedName>
    <definedName name="_2__123Graph_ACHART_1" hidden="1">#REF!</definedName>
    <definedName name="_2__123Graph_ACHART_1A" hidden="1">'[20]입찰내역 발주처 양식'!#REF!</definedName>
    <definedName name="_2__123Graph_ACHART_2" hidden="1">#REF!</definedName>
    <definedName name="_2__123Graph_ACONTRAC._OIL" hidden="1">'[9]Cashflow Analysis'!#REF!</definedName>
    <definedName name="_2__123Graph_BCHART_2" hidden="1">[12]Spread!#REF!</definedName>
    <definedName name="_2_0_0_F" hidden="1">[14]대비표!#REF!</definedName>
    <definedName name="_20__123Graph_LBL_AMOB_02" hidden="1">#REF!</definedName>
    <definedName name="_21__123Graph_LBL_BMOB_01" hidden="1">#REF!</definedName>
    <definedName name="_22">#N/A</definedName>
    <definedName name="_22__123Graph_LBL_BMOB_02" hidden="1">#REF!</definedName>
    <definedName name="_23__123Graph_LBL_CMOB_01" hidden="1">#REF!</definedName>
    <definedName name="_23_0_0_F" hidden="1">[14]대비표!#REF!</definedName>
    <definedName name="_2354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35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24__123Graph_LBL_CMOB_02" hidden="1">#REF!</definedName>
    <definedName name="_24_0_0_F" hidden="1">[14]대비표!#REF!</definedName>
    <definedName name="_24n2_" localSheetId="8" hidden="1">{#N/A,#N/A,FALSE,"HO Sum";#N/A,#N/A,FALSE,"HO Rates";#N/A,#N/A,FALSE,"Co Sum";#N/A,#N/A,FALSE,"Clients Office";#N/A,#N/A,FALSE,"Field Sum";#N/A,#N/A,FALSE,"Field Rates"}</definedName>
    <definedName name="_24n2_" localSheetId="9" hidden="1">{#N/A,#N/A,FALSE,"HO Sum";#N/A,#N/A,FALSE,"HO Rates";#N/A,#N/A,FALSE,"Co Sum";#N/A,#N/A,FALSE,"Clients Office";#N/A,#N/A,FALSE,"Field Sum";#N/A,#N/A,FALSE,"Field Rates"}</definedName>
    <definedName name="_24n2_" localSheetId="7" hidden="1">{#N/A,#N/A,FALSE,"HO Sum";#N/A,#N/A,FALSE,"HO Rates";#N/A,#N/A,FALSE,"Co Sum";#N/A,#N/A,FALSE,"Clients Office";#N/A,#N/A,FALSE,"Field Sum";#N/A,#N/A,FALSE,"Field Rates"}</definedName>
    <definedName name="_24n2_" hidden="1">{#N/A,#N/A,FALSE,"HO Sum";#N/A,#N/A,FALSE,"HO Rates";#N/A,#N/A,FALSE,"Co Sum";#N/A,#N/A,FALSE,"Clients Office";#N/A,#N/A,FALSE,"Field Sum";#N/A,#N/A,FALSE,"Field Rates"}</definedName>
    <definedName name="_25__123Graph_ECHART_2" hidden="1">[12]Spread!#REF!</definedName>
    <definedName name="_25__123Graph_LBL_DMOB_01" hidden="1">#REF!</definedName>
    <definedName name="_26__123Graph_LBL_DMOB_02" hidden="1">#REF!</definedName>
    <definedName name="_27__123Graph_LBL_EMOB_02" hidden="1">#REF!</definedName>
    <definedName name="_28__123Graph_LBL_FMOB_02" hidden="1">#REF!</definedName>
    <definedName name="_29__123Graph_XChart_1A" hidden="1">#REF!</definedName>
    <definedName name="_2a" hidden="1">#REF!</definedName>
    <definedName name="_3">#REF!</definedName>
    <definedName name="_3__123Graph_ACHART_1" hidden="1">#REF!</definedName>
    <definedName name="_3__123Graph_ACHART_2" hidden="1">#REF!</definedName>
    <definedName name="_3__123Graph_ACHART_3" hidden="1">[16]Productivity!$H$16:$AC$16</definedName>
    <definedName name="_3__123Graph_ACONTRAC._OIL" hidden="1">'[9]Cashflow Analysis'!#REF!</definedName>
    <definedName name="_3__123Graph_BCHART_2" hidden="1">#REF!</definedName>
    <definedName name="_3__123Graph_CCHART_2" hidden="1">[12]Spread!#REF!</definedName>
    <definedName name="_30__123Graph_XMOB_01" hidden="1">#REF!</definedName>
    <definedName name="_31__123Graph_FCHART_2" hidden="1">[12]Spread!#REF!</definedName>
    <definedName name="_31__123Graph_XMOB_02" hidden="1">#REF!</definedName>
    <definedName name="_31n3_" localSheetId="8" hidden="1">{#N/A,#N/A,FALSE,"HO Rates";#N/A,#N/A,FALSE,"HO Sum"}</definedName>
    <definedName name="_31n3_" localSheetId="9" hidden="1">{#N/A,#N/A,FALSE,"HO Rates";#N/A,#N/A,FALSE,"HO Sum"}</definedName>
    <definedName name="_31n3_" localSheetId="7" hidden="1">{#N/A,#N/A,FALSE,"HO Rates";#N/A,#N/A,FALSE,"HO Sum"}</definedName>
    <definedName name="_31n3_" hidden="1">{#N/A,#N/A,FALSE,"HO Rates";#N/A,#N/A,FALSE,"HO Sum"}</definedName>
    <definedName name="_32__123Graph_XCHART_2" hidden="1">[12]Spread!$J$11:$BQ$11</definedName>
    <definedName name="_36_0_0_F" hidden="1">#REF!</definedName>
    <definedName name="_38n4_" localSheetId="8" hidden="1">{#N/A,#N/A,FALSE,"Clients Office";#N/A,#N/A,FALSE,"Co Sum"}</definedName>
    <definedName name="_38n4_" localSheetId="9" hidden="1">{#N/A,#N/A,FALSE,"Clients Office";#N/A,#N/A,FALSE,"Co Sum"}</definedName>
    <definedName name="_38n4_" localSheetId="7" hidden="1">{#N/A,#N/A,FALSE,"Clients Office";#N/A,#N/A,FALSE,"Co Sum"}</definedName>
    <definedName name="_38n4_" hidden="1">{#N/A,#N/A,FALSE,"Clients Office";#N/A,#N/A,FALSE,"Co Sum"}</definedName>
    <definedName name="_3EE1_" localSheetId="8" hidden="1">{#N/A,#N/A,FALSE,"단가표지"}</definedName>
    <definedName name="_3EE1_" localSheetId="9" hidden="1">{#N/A,#N/A,FALSE,"단가표지"}</definedName>
    <definedName name="_3EE1_" localSheetId="7" hidden="1">{#N/A,#N/A,FALSE,"단가표지"}</definedName>
    <definedName name="_3EE1_" hidden="1">{#N/A,#N/A,FALSE,"단가표지"}</definedName>
    <definedName name="_3F" hidden="1">#N/A</definedName>
    <definedName name="_4">#REF!</definedName>
    <definedName name="_4_" hidden="1">[17]DHEQSUPT!#REF!</definedName>
    <definedName name="_4__123Graph_ACHART_2" hidden="1">#REF!</definedName>
    <definedName name="_4__123Graph_ACHART_3" hidden="1">#REF!</definedName>
    <definedName name="_4__123Graph_ACHART_4" hidden="1">[16]Productivity!$G$26:$AA$26</definedName>
    <definedName name="_4__123Graph_BCHART_2" hidden="1">[21]Z!$T$180:$AH$180</definedName>
    <definedName name="_4__123Graph_BCONTRAC._OIL" hidden="1">'[9]Cashflow Analysis'!#REF!</definedName>
    <definedName name="_4__123Graph_CCHART_1" hidden="1">#REF!</definedName>
    <definedName name="_4__123Graph_DCHART_2" hidden="1">[12]Spread!#REF!</definedName>
    <definedName name="_4__123Graph_XCHART_1A" hidden="1">'[20]입찰내역 발주처 양식'!#REF!</definedName>
    <definedName name="_4_0_0_F" hidden="1">#N/A</definedName>
    <definedName name="_41aa1_" localSheetId="8" hidden="1">{#N/A,#N/A,FALSE,"CCTV"}</definedName>
    <definedName name="_41aa1_" localSheetId="9" hidden="1">{#N/A,#N/A,FALSE,"CCTV"}</definedName>
    <definedName name="_41aa1_" localSheetId="7" hidden="1">{#N/A,#N/A,FALSE,"CCTV"}</definedName>
    <definedName name="_41aa1_" hidden="1">{#N/A,#N/A,FALSE,"CCTV"}</definedName>
    <definedName name="_42BD105_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42BD105_" localSheetId="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42BD105_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42BD105_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45n5_" localSheetId="8" hidden="1">{#N/A,#N/A,FALSE,"Clients Office";#N/A,#N/A,FALSE,"Co Sum"}</definedName>
    <definedName name="_45n5_" localSheetId="9" hidden="1">{#N/A,#N/A,FALSE,"Clients Office";#N/A,#N/A,FALSE,"Co Sum"}</definedName>
    <definedName name="_45n5_" localSheetId="7" hidden="1">{#N/A,#N/A,FALSE,"Clients Office";#N/A,#N/A,FALSE,"Co Sum"}</definedName>
    <definedName name="_45n5_" hidden="1">{#N/A,#N/A,FALSE,"Clients Office";#N/A,#N/A,FALSE,"Co Sum"}</definedName>
    <definedName name="_4aa1_" localSheetId="8" hidden="1">{#N/A,#N/A,FALSE,"CCTV"}</definedName>
    <definedName name="_4aa1_" localSheetId="9" hidden="1">{#N/A,#N/A,FALSE,"CCTV"}</definedName>
    <definedName name="_4aa1_" localSheetId="7" hidden="1">{#N/A,#N/A,FALSE,"CCTV"}</definedName>
    <definedName name="_4aa1_" hidden="1">{#N/A,#N/A,FALSE,"CCTV"}</definedName>
    <definedName name="_4F3_">#REF!</definedName>
    <definedName name="_4S3_" localSheetId="8" hidden="1">{#N/A,#N/A,FALSE,"포장2"}</definedName>
    <definedName name="_4S3_" localSheetId="9" hidden="1">{#N/A,#N/A,FALSE,"포장2"}</definedName>
    <definedName name="_4S3_" localSheetId="7" hidden="1">{#N/A,#N/A,FALSE,"포장2"}</definedName>
    <definedName name="_4S3_" hidden="1">{#N/A,#N/A,FALSE,"포장2"}</definedName>
    <definedName name="_5" localSheetId="6">[22]당초!#REF!</definedName>
    <definedName name="_5" localSheetId="2">[22]당초!#REF!</definedName>
    <definedName name="_5" localSheetId="1">[22]당초!#REF!</definedName>
    <definedName name="_5" localSheetId="3">[22]당초!#REF!</definedName>
    <definedName name="_5" localSheetId="0">[22]당초!#REF!</definedName>
    <definedName name="_5" localSheetId="8">[22]당초!#REF!</definedName>
    <definedName name="_5" localSheetId="9">[22]당초!#REF!</definedName>
    <definedName name="_5" localSheetId="7">[22]당초!#REF!</definedName>
    <definedName name="_5" hidden="1">#REF!</definedName>
    <definedName name="_5__123Graph_ACHART_2" hidden="1">#REF!</definedName>
    <definedName name="_5__123Graph_ACHART_4" hidden="1">#REF!</definedName>
    <definedName name="_5__123Graph_BCHART_1" hidden="1">[16]Productivity!$H$5:$AB$5</definedName>
    <definedName name="_5__123Graph_BCHART_2" hidden="1">#REF!</definedName>
    <definedName name="_5__123Graph_CCHART_1" hidden="1">[21]Cash2!$J$16:$J$36</definedName>
    <definedName name="_5__123Graph_DCHART_1" hidden="1">#REF!</definedName>
    <definedName name="_5__123Graph_ECHART_2" hidden="1">[12]Spread!#REF!</definedName>
    <definedName name="_52n6_" localSheetId="8" hidden="1">{#N/A,#N/A,FALSE,"Field Rates";#N/A,#N/A,FALSE,"Field Sum"}</definedName>
    <definedName name="_52n6_" localSheetId="9" hidden="1">{#N/A,#N/A,FALSE,"Field Rates";#N/A,#N/A,FALSE,"Field Sum"}</definedName>
    <definedName name="_52n6_" localSheetId="7" hidden="1">{#N/A,#N/A,FALSE,"Field Rates";#N/A,#N/A,FALSE,"Field Sum"}</definedName>
    <definedName name="_52n6_" hidden="1">{#N/A,#N/A,FALSE,"Field Rates";#N/A,#N/A,FALSE,"Field Sum"}</definedName>
    <definedName name="_59n7_" localSheetId="8" hidden="1">{#N/A,#N/A,FALSE,"HO Sum";#N/A,#N/A,FALSE,"HO Rates";#N/A,#N/A,FALSE,"Co Sum";#N/A,#N/A,FALSE,"Clients Office";#N/A,#N/A,FALSE,"Field Sum";#N/A,#N/A,FALSE,"Field Rates"}</definedName>
    <definedName name="_59n7_" localSheetId="9" hidden="1">{#N/A,#N/A,FALSE,"HO Sum";#N/A,#N/A,FALSE,"HO Rates";#N/A,#N/A,FALSE,"Co Sum";#N/A,#N/A,FALSE,"Clients Office";#N/A,#N/A,FALSE,"Field Sum";#N/A,#N/A,FALSE,"Field Rates"}</definedName>
    <definedName name="_59n7_" localSheetId="7" hidden="1">{#N/A,#N/A,FALSE,"HO Sum";#N/A,#N/A,FALSE,"HO Rates";#N/A,#N/A,FALSE,"Co Sum";#N/A,#N/A,FALSE,"Clients Office";#N/A,#N/A,FALSE,"Field Sum";#N/A,#N/A,FALSE,"Field Rates"}</definedName>
    <definedName name="_59n7_" hidden="1">{#N/A,#N/A,FALSE,"HO Sum";#N/A,#N/A,FALSE,"HO Rates";#N/A,#N/A,FALSE,"Co Sum";#N/A,#N/A,FALSE,"Clients Office";#N/A,#N/A,FALSE,"Field Sum";#N/A,#N/A,FALSE,"Field Rates"}</definedName>
    <definedName name="_6__123Graph_ACHART_5" hidden="1">#REF!</definedName>
    <definedName name="_6__123Graph_BCHART_2" hidden="1">[16]Productivity!$H$11:$AC$11</definedName>
    <definedName name="_6__123Graph_BCONTRAC._OIL" hidden="1">'[9]Cashflow Analysis'!#REF!</definedName>
    <definedName name="_6__123Graph_CCHART_1" hidden="1">#REF!</definedName>
    <definedName name="_6__123Graph_CCONTRAC._OIL" hidden="1">'[9]Cashflow Analysis'!#REF!</definedName>
    <definedName name="_6__123Graph_DCHART_1" hidden="1">[21]Cash2!$K$16:$K$36</definedName>
    <definedName name="_6__123Graph_FCHART_2" hidden="1">[12]Spread!#REF!</definedName>
    <definedName name="_6_123Grap" hidden="1">#REF!</definedName>
    <definedName name="_66n8_" localSheetId="8" hidden="1">{#N/A,#N/A,FALSE,"HO Rates";#N/A,#N/A,FALSE,"HO Sum"}</definedName>
    <definedName name="_66n8_" localSheetId="9" hidden="1">{#N/A,#N/A,FALSE,"HO Rates";#N/A,#N/A,FALSE,"HO Sum"}</definedName>
    <definedName name="_66n8_" localSheetId="7" hidden="1">{#N/A,#N/A,FALSE,"HO Rates";#N/A,#N/A,FALSE,"HO Sum"}</definedName>
    <definedName name="_66n8_" hidden="1">{#N/A,#N/A,FALSE,"HO Rates";#N/A,#N/A,FALSE,"HO Sum"}</definedName>
    <definedName name="_6cf2_" localSheetId="8" hidden="1">{#N/A,#N/A,FALSE,"Variables";#N/A,#N/A,FALSE,"NPV Cashflows NZ$";#N/A,#N/A,FALSE,"Cashflows NZ$"}</definedName>
    <definedName name="_6cf2_" localSheetId="9" hidden="1">{#N/A,#N/A,FALSE,"Variables";#N/A,#N/A,FALSE,"NPV Cashflows NZ$";#N/A,#N/A,FALSE,"Cashflows NZ$"}</definedName>
    <definedName name="_6cf2_" localSheetId="7" hidden="1">{#N/A,#N/A,FALSE,"Variables";#N/A,#N/A,FALSE,"NPV Cashflows NZ$";#N/A,#N/A,FALSE,"Cashflows NZ$"}</definedName>
    <definedName name="_6cf2_" hidden="1">{#N/A,#N/A,FALSE,"Variables";#N/A,#N/A,FALSE,"NPV Cashflows NZ$";#N/A,#N/A,FALSE,"Cashflows NZ$"}</definedName>
    <definedName name="_7__123Graph_AChart_1A" hidden="1">'[15]Eq. Mobilization'!#REF!</definedName>
    <definedName name="_7__123Graph_ACHART_6" hidden="1">#REF!</definedName>
    <definedName name="_7__123Graph_BCHART_2" hidden="1">#REF!</definedName>
    <definedName name="_7__123Graph_BCHART_3" hidden="1">[16]Productivity!$H$17:$AC$17</definedName>
    <definedName name="_7__123Graph_DCHART_1" hidden="1">#REF!</definedName>
    <definedName name="_7__123Graph_XCHART_2" hidden="1">[12]Spread!$J$11:$BQ$11</definedName>
    <definedName name="_7_0_0_F" hidden="1">#REF!</definedName>
    <definedName name="_73n9_" localSheetId="8" hidden="1">{#N/A,#N/A,FALSE,"HO Sum";#N/A,#N/A,FALSE,"HO Rates";#N/A,#N/A,FALSE,"Co Sum";#N/A,#N/A,FALSE,"Clients Office";#N/A,#N/A,FALSE,"Field Sum";#N/A,#N/A,FALSE,"Field Rates"}</definedName>
    <definedName name="_73n9_" localSheetId="9" hidden="1">{#N/A,#N/A,FALSE,"HO Sum";#N/A,#N/A,FALSE,"HO Rates";#N/A,#N/A,FALSE,"Co Sum";#N/A,#N/A,FALSE,"Clients Office";#N/A,#N/A,FALSE,"Field Sum";#N/A,#N/A,FALSE,"Field Rates"}</definedName>
    <definedName name="_73n9_" localSheetId="7" hidden="1">{#N/A,#N/A,FALSE,"HO Sum";#N/A,#N/A,FALSE,"HO Rates";#N/A,#N/A,FALSE,"Co Sum";#N/A,#N/A,FALSE,"Clients Office";#N/A,#N/A,FALSE,"Field Sum";#N/A,#N/A,FALSE,"Field Rates"}</definedName>
    <definedName name="_73n9_" hidden="1">{#N/A,#N/A,FALSE,"HO Sum";#N/A,#N/A,FALSE,"HO Rates";#N/A,#N/A,FALSE,"Co Sum";#N/A,#N/A,FALSE,"Clients Office";#N/A,#N/A,FALSE,"Field Sum";#N/A,#N/A,FALSE,"Field Rates"}</definedName>
    <definedName name="_7F" hidden="1">#REF!</definedName>
    <definedName name="_8__123Graph_AMOB_01" hidden="1">#REF!</definedName>
    <definedName name="_8__123Graph_BCHART_1" hidden="1">#REF!</definedName>
    <definedName name="_8__123Graph_BCHART_4" hidden="1">[16]Productivity!$G$27:$AC$27</definedName>
    <definedName name="_8__123Graph_DCONTRAC._OIL" hidden="1">'[9]Cashflow Analysis'!#REF!</definedName>
    <definedName name="_8_0_0_F" hidden="1">#REF!</definedName>
    <definedName name="_8F" hidden="1">#REF!</definedName>
    <definedName name="_9__123Graph_AMOB_02" hidden="1">#REF!</definedName>
    <definedName name="_9__123Graph_BCHART_2" hidden="1">#REF!</definedName>
    <definedName name="_9__123Graph_CCHART_1" hidden="1">#REF!</definedName>
    <definedName name="_9__123Graph_CCHART_3" hidden="1">[16]Productivity!$H$18:$AC$18</definedName>
    <definedName name="_9__123Graph_CCONTRAC._OIL" hidden="1">'[9]Cashflow Analysis'!#REF!</definedName>
    <definedName name="_9__123Graph_XCONTRAC._OIL" hidden="1">'[11]Cashflow Analysis'!$E$63:$BL$63</definedName>
    <definedName name="_9_0_0_F" hidden="1">#REF!</definedName>
    <definedName name="_a1" localSheetId="6" hidden="1">{"'Sheet1'!$L$16"}</definedName>
    <definedName name="_a1" localSheetId="2" hidden="1">{"'Sheet1'!$L$16"}</definedName>
    <definedName name="_a1" localSheetId="1" hidden="1">{"'Sheet1'!$L$16"}</definedName>
    <definedName name="_a1" localSheetId="3" hidden="1">{"'Sheet1'!$L$16"}</definedName>
    <definedName name="_a1" localSheetId="0" hidden="1">{"'Sheet1'!$L$16"}</definedName>
    <definedName name="_a1" localSheetId="8" hidden="1">{"'Sheet1'!$L$16"}</definedName>
    <definedName name="_a1" localSheetId="9" hidden="1">{"'Sheet1'!$L$16"}</definedName>
    <definedName name="_a1" localSheetId="7" hidden="1">{"'Sheet1'!$L$16"}</definedName>
    <definedName name="_a1" hidden="1">{"'Sheet1'!$L$16"}</definedName>
    <definedName name="_A10" localSheetId="8" hidden="1">{#N/A,#N/A,FALSE,"CCTV"}</definedName>
    <definedName name="_A10" localSheetId="9" hidden="1">{#N/A,#N/A,FALSE,"CCTV"}</definedName>
    <definedName name="_A10" localSheetId="7" hidden="1">{#N/A,#N/A,FALSE,"CCTV"}</definedName>
    <definedName name="_A10" hidden="1">{#N/A,#N/A,FALSE,"CCTV"}</definedName>
    <definedName name="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9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localSheetId="6" hidden="1">{"'Sheet1'!$L$16"}</definedName>
    <definedName name="_a2" localSheetId="2" hidden="1">{"'Sheet1'!$L$16"}</definedName>
    <definedName name="_a2" localSheetId="1" hidden="1">{"'Sheet1'!$L$16"}</definedName>
    <definedName name="_a2" localSheetId="3" hidden="1">{"'Sheet1'!$L$16"}</definedName>
    <definedName name="_a2" localSheetId="0" hidden="1">{"'Sheet1'!$L$16"}</definedName>
    <definedName name="_a2" localSheetId="8" hidden="1">{"'Sheet1'!$L$16"}</definedName>
    <definedName name="_a2" localSheetId="9" hidden="1">{"'Sheet1'!$L$16"}</definedName>
    <definedName name="_a2" localSheetId="7" hidden="1">{"'Sheet1'!$L$16"}</definedName>
    <definedName name="_a2" hidden="1">{"'Sheet1'!$L$16"}</definedName>
    <definedName name="_A20000">#REF!</definedName>
    <definedName name="_a3">[3]!_a3</definedName>
    <definedName name="_A8" localSheetId="6" hidden="1">{"'Sheet1'!$L$16"}</definedName>
    <definedName name="_A8" localSheetId="2" hidden="1">{"'Sheet1'!$L$16"}</definedName>
    <definedName name="_A8" localSheetId="1" hidden="1">{"'Sheet1'!$L$16"}</definedName>
    <definedName name="_A8" localSheetId="3" hidden="1">{"'Sheet1'!$L$16"}</definedName>
    <definedName name="_A8" localSheetId="0" hidden="1">{"'Sheet1'!$L$16"}</definedName>
    <definedName name="_A8" localSheetId="8" hidden="1">{"'Sheet1'!$L$16"}</definedName>
    <definedName name="_A8" localSheetId="9" hidden="1">{"'Sheet1'!$L$16"}</definedName>
    <definedName name="_A8" localSheetId="7" hidden="1">{"'Sheet1'!$L$16"}</definedName>
    <definedName name="_A8" hidden="1">{"'Sheet1'!$L$16"}</definedName>
    <definedName name="_a9" localSheetId="6" hidden="1">{"'Sheet1'!$L$16"}</definedName>
    <definedName name="_a9" localSheetId="2" hidden="1">{"'Sheet1'!$L$16"}</definedName>
    <definedName name="_a9" localSheetId="1" hidden="1">{"'Sheet1'!$L$16"}</definedName>
    <definedName name="_a9" localSheetId="3" hidden="1">{"'Sheet1'!$L$16"}</definedName>
    <definedName name="_a9" localSheetId="0" hidden="1">{"'Sheet1'!$L$16"}</definedName>
    <definedName name="_a9" localSheetId="8" hidden="1">{"'Sheet1'!$L$16"}</definedName>
    <definedName name="_a9" localSheetId="9" hidden="1">{"'Sheet1'!$L$16"}</definedName>
    <definedName name="_a9" localSheetId="7" hidden="1">{"'Sheet1'!$L$16"}</definedName>
    <definedName name="_a9" hidden="1">{"'Sheet1'!$L$16"}</definedName>
    <definedName name="_aa1" localSheetId="8" hidden="1">{#N/A,#N/A,FALSE,"CCTV"}</definedName>
    <definedName name="_aa1" localSheetId="9" hidden="1">{#N/A,#N/A,FALSE,"CCTV"}</definedName>
    <definedName name="_aa1" localSheetId="7" hidden="1">{#N/A,#N/A,FALSE,"CCTV"}</definedName>
    <definedName name="_aa1" hidden="1">{#N/A,#N/A,FALSE,"CCTV"}</definedName>
    <definedName name="_AAA1" localSheetId="8" hidden="1">{#N/A,#N/A,FALSE,"JACKETS (1100 t) (1)"}</definedName>
    <definedName name="_AAA1" localSheetId="9" hidden="1">{#N/A,#N/A,FALSE,"JACKETS (1100 t) (1)"}</definedName>
    <definedName name="_AAA1" localSheetId="7" hidden="1">{#N/A,#N/A,FALSE,"JACKETS (1100 t) (1)"}</definedName>
    <definedName name="_AAA1" hidden="1">{#N/A,#N/A,FALSE,"JACKETS (1100 t) (1)"}</definedName>
    <definedName name="_ars1" localSheetId="8" hidden="1">{#N/A,#N/A,TRUE,"Mhr_Sum"}</definedName>
    <definedName name="_ars1" localSheetId="9" hidden="1">{#N/A,#N/A,TRUE,"Mhr_Sum"}</definedName>
    <definedName name="_ars1" localSheetId="7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2">[3]!_att2</definedName>
    <definedName name="_AW0031" localSheetId="8" hidden="1">{#N/A,#N/A,FALSE,"CCTV"}</definedName>
    <definedName name="_AW0031" localSheetId="9" hidden="1">{#N/A,#N/A,FALSE,"CCTV"}</definedName>
    <definedName name="_AW0031" localSheetId="7" hidden="1">{#N/A,#N/A,FALSE,"CCTV"}</definedName>
    <definedName name="_AW0031" hidden="1">{#N/A,#N/A,FALSE,"CCTV"}</definedName>
    <definedName name="_BD105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D105" localSheetId="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D105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D10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bob2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b2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b2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uiltin13" hidden="1">#N/A</definedName>
    <definedName name="_Builtin155">#REF!</definedName>
    <definedName name="_cal1">[4]제출계산서!$I$185</definedName>
    <definedName name="_cal2">[4]제출계산서!$I$185</definedName>
    <definedName name="_can430">40.73</definedName>
    <definedName name="_can435">43.3</definedName>
    <definedName name="_cf2" localSheetId="8" hidden="1">{#N/A,#N/A,FALSE,"Variables";#N/A,#N/A,FALSE,"NPV Cashflows NZ$";#N/A,#N/A,FALSE,"Cashflows NZ$"}</definedName>
    <definedName name="_cf2" localSheetId="9" hidden="1">{#N/A,#N/A,FALSE,"Variables";#N/A,#N/A,FALSE,"NPV Cashflows NZ$";#N/A,#N/A,FALSE,"Cashflows NZ$"}</definedName>
    <definedName name="_cf2" localSheetId="7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oc39" localSheetId="6" hidden="1">{"'Sheet1'!$L$16"}</definedName>
    <definedName name="_Coc39" localSheetId="2" hidden="1">{"'Sheet1'!$L$16"}</definedName>
    <definedName name="_Coc39" localSheetId="1" hidden="1">{"'Sheet1'!$L$16"}</definedName>
    <definedName name="_Coc39" localSheetId="3" hidden="1">{"'Sheet1'!$L$16"}</definedName>
    <definedName name="_Coc39" localSheetId="0" hidden="1">{"'Sheet1'!$L$16"}</definedName>
    <definedName name="_Coc39" localSheetId="8" hidden="1">{"'Sheet1'!$L$16"}</definedName>
    <definedName name="_Coc39" localSheetId="9" hidden="1">{"'Sheet1'!$L$16"}</definedName>
    <definedName name="_Coc39" localSheetId="7" hidden="1">{"'Sheet1'!$L$16"}</definedName>
    <definedName name="_Coc39" hidden="1">{"'Sheet1'!$L$16"}</definedName>
    <definedName name="_CPBFECA">"4680"</definedName>
    <definedName name="_CTubeDS" hidden="1">"trs"</definedName>
    <definedName name="_cTubeVer" hidden="1">#REF!</definedName>
    <definedName name="_d1500" localSheetId="6" hidden="1">{"'Sheet1'!$L$16"}</definedName>
    <definedName name="_d1500" localSheetId="2" hidden="1">{"'Sheet1'!$L$16"}</definedName>
    <definedName name="_d1500" localSheetId="1" hidden="1">{"'Sheet1'!$L$16"}</definedName>
    <definedName name="_d1500" localSheetId="3" hidden="1">{"'Sheet1'!$L$16"}</definedName>
    <definedName name="_d1500" localSheetId="0" hidden="1">{"'Sheet1'!$L$16"}</definedName>
    <definedName name="_d1500" localSheetId="8" hidden="1">{"'Sheet1'!$L$16"}</definedName>
    <definedName name="_d1500" localSheetId="9" hidden="1">{"'Sheet1'!$L$16"}</definedName>
    <definedName name="_d1500" localSheetId="7" hidden="1">{"'Sheet1'!$L$16"}</definedName>
    <definedName name="_d1500" hidden="1">{"'Sheet1'!$L$16"}</definedName>
    <definedName name="_ddn400">#REF!</definedName>
    <definedName name="_Dist_Bin" hidden="1">[23]찍기!#REF!</definedName>
    <definedName name="_doi3" localSheetId="8" hidden="1">{"'Sheet1'!$L$16"}</definedName>
    <definedName name="_doi3" localSheetId="9" hidden="1">{"'Sheet1'!$L$16"}</definedName>
    <definedName name="_doi3" localSheetId="7" hidden="1">{"'Sheet1'!$L$16"}</definedName>
    <definedName name="_doi3" hidden="1">{"'Sheet1'!$L$16"}</definedName>
    <definedName name="_doi5" localSheetId="8" hidden="1">{"'Sheet1'!$L$16"}</definedName>
    <definedName name="_doi5" localSheetId="9" hidden="1">{"'Sheet1'!$L$16"}</definedName>
    <definedName name="_doi5" localSheetId="7" hidden="1">{"'Sheet1'!$L$16"}</definedName>
    <definedName name="_doi5" hidden="1">{"'Sheet1'!$L$16"}</definedName>
    <definedName name="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E1" localSheetId="8" hidden="1">{#N/A,#N/A,FALSE,"단가표지"}</definedName>
    <definedName name="_EE1" localSheetId="9" hidden="1">{#N/A,#N/A,FALSE,"단가표지"}</definedName>
    <definedName name="_EE1" localSheetId="7" hidden="1">{#N/A,#N/A,FALSE,"단가표지"}</definedName>
    <definedName name="_EE1" hidden="1">{#N/A,#N/A,FALSE,"단가표지"}</definedName>
    <definedName name="_ENS235">#REF!</definedName>
    <definedName name="_F3">#REF!</definedName>
    <definedName name="_FECA">"4680"</definedName>
    <definedName name="_FF3">#REF!</definedName>
    <definedName name="_Fill">#REF!</definedName>
    <definedName name="_FillQU" hidden="1">#REF!</definedName>
    <definedName name="_xlnm._FilterDatabase" localSheetId="4" hidden="1">'25-GEN-G-07'!$A$6:$CI$59</definedName>
    <definedName name="_xlnm._FilterDatabase" localSheetId="11" hidden="1">'Báo giá của GNEE'!$A$27:$J$54</definedName>
    <definedName name="_xlnm._FilterDatabase" localSheetId="10" hidden="1">'BG Gnee 2'!$A$27:$J$54</definedName>
    <definedName name="_xlnm._FilterDatabase" localSheetId="8" hidden="1">'Hùng nguyên 26-1 (2)'!$C$9:$C$16</definedName>
    <definedName name="_xlnm._FilterDatabase" localSheetId="9" hidden="1">'Hùng nguyên 27-1'!$C$9:$C$18</definedName>
    <definedName name="_xlnm._FilterDatabase" localSheetId="7" hidden="1">'Ngọc Hiếu 26-1'!$C$9:$C$16</definedName>
    <definedName name="_xlnm._FilterDatabase" localSheetId="13" hidden="1">'PL01 Hung nguyen'!$A$6:$G$45</definedName>
    <definedName name="_xlnm._FilterDatabase" localSheetId="14" hidden="1">'vogt 060_Plan_Khong su dung'!$A$6:$AM$102</definedName>
    <definedName name="_xlnm._FilterDatabase" hidden="1">#REF!</definedName>
    <definedName name="_fll" hidden="1">[24]HX!$A$4:$A$65</definedName>
    <definedName name="_FLL2" hidden="1">#REF!</definedName>
    <definedName name="_fsf2" localSheetId="8" hidden="1">{#N/A,#N/A,TRUE,"Mhr_Sum"}</definedName>
    <definedName name="_fsf2" localSheetId="9" hidden="1">{#N/A,#N/A,TRUE,"Mhr_Sum"}</definedName>
    <definedName name="_fsf2" localSheetId="7" hidden="1">{#N/A,#N/A,TRUE,"Mhr_Sum"}</definedName>
    <definedName name="_fsf2" hidden="1">{#N/A,#N/A,TRUE,"Mhr_Sum"}</definedName>
    <definedName name="_Goi8" localSheetId="6" hidden="1">{"'Sheet1'!$L$16"}</definedName>
    <definedName name="_Goi8" localSheetId="2" hidden="1">{"'Sheet1'!$L$16"}</definedName>
    <definedName name="_Goi8" localSheetId="1" hidden="1">{"'Sheet1'!$L$16"}</definedName>
    <definedName name="_Goi8" localSheetId="3" hidden="1">{"'Sheet1'!$L$16"}</definedName>
    <definedName name="_Goi8" localSheetId="0" hidden="1">{"'Sheet1'!$L$16"}</definedName>
    <definedName name="_Goi8" localSheetId="8" hidden="1">{"'Sheet1'!$L$16"}</definedName>
    <definedName name="_Goi8" localSheetId="9" hidden="1">{"'Sheet1'!$L$16"}</definedName>
    <definedName name="_Goi8" localSheetId="7" hidden="1">{"'Sheet1'!$L$16"}</definedName>
    <definedName name="_Goi8" hidden="1">{"'Sheet1'!$L$16"}</definedName>
    <definedName name="_h1" localSheetId="6" hidden="1">{"'Sheet1'!$L$16"}</definedName>
    <definedName name="_h1" localSheetId="2" hidden="1">{"'Sheet1'!$L$16"}</definedName>
    <definedName name="_h1" localSheetId="1" hidden="1">{"'Sheet1'!$L$16"}</definedName>
    <definedName name="_h1" localSheetId="3" hidden="1">{"'Sheet1'!$L$16"}</definedName>
    <definedName name="_h1" localSheetId="0" hidden="1">{"'Sheet1'!$L$16"}</definedName>
    <definedName name="_h1" localSheetId="8" hidden="1">{"'Sheet1'!$L$16"}</definedName>
    <definedName name="_h1" localSheetId="9" hidden="1">{"'Sheet1'!$L$16"}</definedName>
    <definedName name="_h1" localSheetId="7" hidden="1">{"'Sheet1'!$L$16"}</definedName>
    <definedName name="_h1" hidden="1">{"'Sheet1'!$L$16"}</definedName>
    <definedName name="_H4" localSheetId="8" hidden="1">{#N/A,#N/A,TRUE,"Mhr_Sum"}</definedName>
    <definedName name="_H4" localSheetId="9" hidden="1">{#N/A,#N/A,TRUE,"Mhr_Sum"}</definedName>
    <definedName name="_H4" localSheetId="7" hidden="1">{#N/A,#N/A,TRUE,"Mhr_Sum"}</definedName>
    <definedName name="_H4" hidden="1">{#N/A,#N/A,TRUE,"Mhr_Sum"}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u1" localSheetId="6" hidden="1">{"'Sheet1'!$L$16"}</definedName>
    <definedName name="_hu1" localSheetId="2" hidden="1">{"'Sheet1'!$L$16"}</definedName>
    <definedName name="_hu1" localSheetId="1" hidden="1">{"'Sheet1'!$L$16"}</definedName>
    <definedName name="_hu1" localSheetId="3" hidden="1">{"'Sheet1'!$L$16"}</definedName>
    <definedName name="_hu1" localSheetId="0" hidden="1">{"'Sheet1'!$L$16"}</definedName>
    <definedName name="_hu1" localSheetId="8" hidden="1">{"'Sheet1'!$L$16"}</definedName>
    <definedName name="_hu1" localSheetId="9" hidden="1">{"'Sheet1'!$L$16"}</definedName>
    <definedName name="_hu1" localSheetId="7" hidden="1">{"'Sheet1'!$L$16"}</definedName>
    <definedName name="_hu1" hidden="1">{"'Sheet1'!$L$16"}</definedName>
    <definedName name="_hu2" localSheetId="6" hidden="1">{"'Sheet1'!$L$16"}</definedName>
    <definedName name="_hu2" localSheetId="2" hidden="1">{"'Sheet1'!$L$16"}</definedName>
    <definedName name="_hu2" localSheetId="1" hidden="1">{"'Sheet1'!$L$16"}</definedName>
    <definedName name="_hu2" localSheetId="3" hidden="1">{"'Sheet1'!$L$16"}</definedName>
    <definedName name="_hu2" localSheetId="0" hidden="1">{"'Sheet1'!$L$16"}</definedName>
    <definedName name="_hu2" localSheetId="8" hidden="1">{"'Sheet1'!$L$16"}</definedName>
    <definedName name="_hu2" localSheetId="9" hidden="1">{"'Sheet1'!$L$16"}</definedName>
    <definedName name="_hu2" localSheetId="7" hidden="1">{"'Sheet1'!$L$16"}</definedName>
    <definedName name="_hu2" hidden="1">{"'Sheet1'!$L$16"}</definedName>
    <definedName name="_hu5" localSheetId="6" hidden="1">{"'Sheet1'!$L$16"}</definedName>
    <definedName name="_hu5" localSheetId="2" hidden="1">{"'Sheet1'!$L$16"}</definedName>
    <definedName name="_hu5" localSheetId="1" hidden="1">{"'Sheet1'!$L$16"}</definedName>
    <definedName name="_hu5" localSheetId="3" hidden="1">{"'Sheet1'!$L$16"}</definedName>
    <definedName name="_hu5" localSheetId="0" hidden="1">{"'Sheet1'!$L$16"}</definedName>
    <definedName name="_hu5" localSheetId="8" hidden="1">{"'Sheet1'!$L$16"}</definedName>
    <definedName name="_hu5" localSheetId="9" hidden="1">{"'Sheet1'!$L$16"}</definedName>
    <definedName name="_hu5" localSheetId="7" hidden="1">{"'Sheet1'!$L$16"}</definedName>
    <definedName name="_hu5" hidden="1">{"'Sheet1'!$L$16"}</definedName>
    <definedName name="_hu6" localSheetId="6" hidden="1">{"'Sheet1'!$L$16"}</definedName>
    <definedName name="_hu6" localSheetId="2" hidden="1">{"'Sheet1'!$L$16"}</definedName>
    <definedName name="_hu6" localSheetId="1" hidden="1">{"'Sheet1'!$L$16"}</definedName>
    <definedName name="_hu6" localSheetId="3" hidden="1">{"'Sheet1'!$L$16"}</definedName>
    <definedName name="_hu6" localSheetId="0" hidden="1">{"'Sheet1'!$L$16"}</definedName>
    <definedName name="_hu6" localSheetId="8" hidden="1">{"'Sheet1'!$L$16"}</definedName>
    <definedName name="_hu6" localSheetId="9" hidden="1">{"'Sheet1'!$L$16"}</definedName>
    <definedName name="_hu6" localSheetId="7" hidden="1">{"'Sheet1'!$L$16"}</definedName>
    <definedName name="_hu6" hidden="1">{"'Sheet1'!$L$16"}</definedName>
    <definedName name="_hu7" localSheetId="6" hidden="1">{"'Sheet1'!$L$16"}</definedName>
    <definedName name="_hu7" localSheetId="2" hidden="1">{"'Sheet1'!$L$16"}</definedName>
    <definedName name="_hu7" localSheetId="1" hidden="1">{"'Sheet1'!$L$16"}</definedName>
    <definedName name="_hu7" localSheetId="3" hidden="1">{"'Sheet1'!$L$16"}</definedName>
    <definedName name="_hu7" localSheetId="0" hidden="1">{"'Sheet1'!$L$16"}</definedName>
    <definedName name="_hu7" localSheetId="8" hidden="1">{"'Sheet1'!$L$16"}</definedName>
    <definedName name="_hu7" localSheetId="9" hidden="1">{"'Sheet1'!$L$16"}</definedName>
    <definedName name="_hu7" localSheetId="7" hidden="1">{"'Sheet1'!$L$16"}</definedName>
    <definedName name="_hu7" hidden="1">{"'Sheet1'!$L$16"}</definedName>
    <definedName name="_HV1">#REF!</definedName>
    <definedName name="_II1" localSheetId="8" hidden="1">{#N/A,#N/A,FALSE,"JACKETS (1100 t) (1)"}</definedName>
    <definedName name="_II1" localSheetId="9" hidden="1">{#N/A,#N/A,FALSE,"JACKETS (1100 t) (1)"}</definedName>
    <definedName name="_II1" localSheetId="7" hidden="1">{#N/A,#N/A,FALSE,"JACKETS (1100 t) (1)"}</definedName>
    <definedName name="_II1" hidden="1">{#N/A,#N/A,FALSE,"JACKETS (1100 t) (1)"}</definedName>
    <definedName name="_Key1">#REF!</definedName>
    <definedName name="_Key11" hidden="1">#REF!</definedName>
    <definedName name="_Key2">#REF!</definedName>
    <definedName name="_kfkf" hidden="1">#N/A</definedName>
    <definedName name="_KM130" localSheetId="6" hidden="1">{"'Sheet1'!$L$16"}</definedName>
    <definedName name="_KM130" localSheetId="2" hidden="1">{"'Sheet1'!$L$16"}</definedName>
    <definedName name="_KM130" localSheetId="1" hidden="1">{"'Sheet1'!$L$16"}</definedName>
    <definedName name="_KM130" localSheetId="3" hidden="1">{"'Sheet1'!$L$16"}</definedName>
    <definedName name="_KM130" localSheetId="0" hidden="1">{"'Sheet1'!$L$16"}</definedName>
    <definedName name="_KM130" localSheetId="8" hidden="1">{"'Sheet1'!$L$16"}</definedName>
    <definedName name="_KM130" localSheetId="9" hidden="1">{"'Sheet1'!$L$16"}</definedName>
    <definedName name="_KM130" localSheetId="7" hidden="1">{"'Sheet1'!$L$16"}</definedName>
    <definedName name="_KM130" hidden="1">{"'Sheet1'!$L$16"}</definedName>
    <definedName name="_KWS1">#N/A</definedName>
    <definedName name="_KWS2">#N/A</definedName>
    <definedName name="_KWS3">#N/A</definedName>
    <definedName name="_Lan1" localSheetId="6" hidden="1">{"'Sheet1'!$L$16"}</definedName>
    <definedName name="_Lan1" localSheetId="2" hidden="1">{"'Sheet1'!$L$16"}</definedName>
    <definedName name="_Lan1" localSheetId="1" hidden="1">{"'Sheet1'!$L$16"}</definedName>
    <definedName name="_Lan1" localSheetId="3" hidden="1">{"'Sheet1'!$L$16"}</definedName>
    <definedName name="_Lan1" localSheetId="0" hidden="1">{"'Sheet1'!$L$16"}</definedName>
    <definedName name="_Lan1" localSheetId="8" hidden="1">{"'Sheet1'!$L$16"}</definedName>
    <definedName name="_Lan1" localSheetId="9" hidden="1">{"'Sheet1'!$L$16"}</definedName>
    <definedName name="_Lan1" localSheetId="7" hidden="1">{"'Sheet1'!$L$16"}</definedName>
    <definedName name="_Lan1" hidden="1">{"'Sheet1'!$L$16"}</definedName>
    <definedName name="_LAN3" localSheetId="6" hidden="1">{"'Sheet1'!$L$16"}</definedName>
    <definedName name="_LAN3" localSheetId="2" hidden="1">{"'Sheet1'!$L$16"}</definedName>
    <definedName name="_LAN3" localSheetId="1" hidden="1">{"'Sheet1'!$L$16"}</definedName>
    <definedName name="_LAN3" localSheetId="3" hidden="1">{"'Sheet1'!$L$16"}</definedName>
    <definedName name="_LAN3" localSheetId="0" hidden="1">{"'Sheet1'!$L$16"}</definedName>
    <definedName name="_LAN3" localSheetId="8" hidden="1">{"'Sheet1'!$L$16"}</definedName>
    <definedName name="_LAN3" localSheetId="9" hidden="1">{"'Sheet1'!$L$16"}</definedName>
    <definedName name="_LAN3" localSheetId="7" hidden="1">{"'Sheet1'!$L$16"}</definedName>
    <definedName name="_LAN3" hidden="1">{"'Sheet1'!$L$16"}</definedName>
    <definedName name="_ld2" localSheetId="6" hidden="1">{"'Sheet1'!$L$16"}</definedName>
    <definedName name="_ld2" localSheetId="2" hidden="1">{"'Sheet1'!$L$16"}</definedName>
    <definedName name="_ld2" localSheetId="1" hidden="1">{"'Sheet1'!$L$16"}</definedName>
    <definedName name="_ld2" localSheetId="3" hidden="1">{"'Sheet1'!$L$16"}</definedName>
    <definedName name="_ld2" localSheetId="0" hidden="1">{"'Sheet1'!$L$16"}</definedName>
    <definedName name="_ld2" localSheetId="8" hidden="1">{"'Sheet1'!$L$16"}</definedName>
    <definedName name="_ld2" localSheetId="9" hidden="1">{"'Sheet1'!$L$16"}</definedName>
    <definedName name="_ld2" localSheetId="7" hidden="1">{"'Sheet1'!$L$16"}</definedName>
    <definedName name="_ld2" hidden="1">{"'Sheet1'!$L$16"}</definedName>
    <definedName name="_lk2" localSheetId="6" hidden="1">{"'Sheet1'!$L$16"}</definedName>
    <definedName name="_lk2" localSheetId="2" hidden="1">{"'Sheet1'!$L$16"}</definedName>
    <definedName name="_lk2" localSheetId="1" hidden="1">{"'Sheet1'!$L$16"}</definedName>
    <definedName name="_lk2" localSheetId="3" hidden="1">{"'Sheet1'!$L$16"}</definedName>
    <definedName name="_lk2" localSheetId="0" hidden="1">{"'Sheet1'!$L$16"}</definedName>
    <definedName name="_lk2" localSheetId="8" hidden="1">{"'Sheet1'!$L$16"}</definedName>
    <definedName name="_lk2" localSheetId="9" hidden="1">{"'Sheet1'!$L$16"}</definedName>
    <definedName name="_lk2" localSheetId="7" hidden="1">{"'Sheet1'!$L$16"}</definedName>
    <definedName name="_lk2" hidden="1">{"'Sheet1'!$L$16"}</definedName>
    <definedName name="_MatInverse_In" hidden="1">#REF!</definedName>
    <definedName name="_MatInverse_Out" hidden="1">#REF!</definedName>
    <definedName name="_MatMult_A" hidden="1">[25]재료비!#REF!</definedName>
    <definedName name="_MatMult_AxB" hidden="1">#REF!</definedName>
    <definedName name="_MatMult_B" hidden="1">#REF!</definedName>
    <definedName name="_MCC3" localSheetId="8" hidden="1">{#N/A,#N/A,FALSE,"CCTV"}</definedName>
    <definedName name="_MCC3" localSheetId="9" hidden="1">{#N/A,#N/A,FALSE,"CCTV"}</definedName>
    <definedName name="_MCC3" localSheetId="7" hidden="1">{#N/A,#N/A,FALSE,"CCTV"}</definedName>
    <definedName name="_MCC3" hidden="1">{#N/A,#N/A,FALSE,"CCTV"}</definedName>
    <definedName name="_MES10">#REF!</definedName>
    <definedName name="_MES11">#REF!</definedName>
    <definedName name="_MES14">#REF!</definedName>
    <definedName name="_MES15">#REF!</definedName>
    <definedName name="_MES20">#REF!</definedName>
    <definedName name="_MES21">#REF!</definedName>
    <definedName name="_MES24">#REF!</definedName>
    <definedName name="_MES25">#REF!</definedName>
    <definedName name="_MES40">#REF!</definedName>
    <definedName name="_MES41">#REF!</definedName>
    <definedName name="_MES42">#REF!</definedName>
    <definedName name="_MES43">#REF!</definedName>
    <definedName name="_MES44">#REF!</definedName>
    <definedName name="_MES45">#REF!</definedName>
    <definedName name="_MES5">#REF!</definedName>
    <definedName name="_MES50">#REF!</definedName>
    <definedName name="_MES51">#REF!</definedName>
    <definedName name="_MES52">#REF!</definedName>
    <definedName name="_MES53">#REF!</definedName>
    <definedName name="_MES6">#REF!</definedName>
    <definedName name="_MES62">#REF!</definedName>
    <definedName name="_MES70">#REF!</definedName>
    <definedName name="_MES71">#REF!</definedName>
    <definedName name="_NCL200">#REF!</definedName>
    <definedName name="_NCN15" localSheetId="6" hidden="1">{"'Sheet1'!$L$16"}</definedName>
    <definedName name="_NCN15" localSheetId="2" hidden="1">{"'Sheet1'!$L$16"}</definedName>
    <definedName name="_NCN15" localSheetId="1" hidden="1">{"'Sheet1'!$L$16"}</definedName>
    <definedName name="_NCN15" localSheetId="3" hidden="1">{"'Sheet1'!$L$16"}</definedName>
    <definedName name="_NCN15" localSheetId="0" hidden="1">{"'Sheet1'!$L$16"}</definedName>
    <definedName name="_NCN15" localSheetId="8" hidden="1">{"'Sheet1'!$L$16"}</definedName>
    <definedName name="_NCN15" localSheetId="9" hidden="1">{"'Sheet1'!$L$16"}</definedName>
    <definedName name="_NCN15" localSheetId="7" hidden="1">{"'Sheet1'!$L$16"}</definedName>
    <definedName name="_NCN15" hidden="1">{"'Sheet1'!$L$16"}</definedName>
    <definedName name="_new2" localSheetId="8" hidden="1">{#N/A,#N/A,FALSE,"Field Rates";#N/A,#N/A,FALSE,"Field Sum"}</definedName>
    <definedName name="_new2" localSheetId="9" hidden="1">{#N/A,#N/A,FALSE,"Field Rates";#N/A,#N/A,FALSE,"Field Sum"}</definedName>
    <definedName name="_new2" localSheetId="7" hidden="1">{#N/A,#N/A,FALSE,"Field Rates";#N/A,#N/A,FALSE,"Field Sum"}</definedName>
    <definedName name="_new2" hidden="1">{#N/A,#N/A,FALSE,"Field Rates";#N/A,#N/A,FALSE,"Field Sum"}</definedName>
    <definedName name="_new3" localSheetId="8" hidden="1">{#N/A,#N/A,FALSE,"HO Sum";#N/A,#N/A,FALSE,"HO Rates";#N/A,#N/A,FALSE,"Co Sum";#N/A,#N/A,FALSE,"Clients Office";#N/A,#N/A,FALSE,"Field Sum";#N/A,#N/A,FALSE,"Field Rates"}</definedName>
    <definedName name="_new3" localSheetId="9" hidden="1">{#N/A,#N/A,FALSE,"HO Sum";#N/A,#N/A,FALSE,"HO Rates";#N/A,#N/A,FALSE,"Co Sum";#N/A,#N/A,FALSE,"Clients Office";#N/A,#N/A,FALSE,"Field Sum";#N/A,#N/A,FALSE,"Field Rates"}</definedName>
    <definedName name="_new3" localSheetId="7" hidden="1">{#N/A,#N/A,FALSE,"HO Sum";#N/A,#N/A,FALSE,"HO Rates";#N/A,#N/A,FALSE,"Co Sum";#N/A,#N/A,FALSE,"Clients Office";#N/A,#N/A,FALSE,"Field Sum";#N/A,#N/A,FALSE,"Field Rates"}</definedName>
    <definedName name="_new3" hidden="1">{#N/A,#N/A,FALSE,"HO Sum";#N/A,#N/A,FALSE,"HO Rates";#N/A,#N/A,FALSE,"Co Sum";#N/A,#N/A,FALSE,"Clients Office";#N/A,#N/A,FALSE,"Field Sum";#N/A,#N/A,FALSE,"Field Rates"}</definedName>
    <definedName name="_new4" localSheetId="8" hidden="1">{#N/A,#N/A,FALSE,"HO Rates";#N/A,#N/A,FALSE,"HO Sum"}</definedName>
    <definedName name="_new4" localSheetId="9" hidden="1">{#N/A,#N/A,FALSE,"HO Rates";#N/A,#N/A,FALSE,"HO Sum"}</definedName>
    <definedName name="_new4" localSheetId="7" hidden="1">{#N/A,#N/A,FALSE,"HO Rates";#N/A,#N/A,FALSE,"HO Sum"}</definedName>
    <definedName name="_new4" hidden="1">{#N/A,#N/A,FALSE,"HO Rates";#N/A,#N/A,FALSE,"HO Sum"}</definedName>
    <definedName name="_NK5" localSheetId="6" hidden="1">{"'Sheet1'!$L$16"}</definedName>
    <definedName name="_NK5" localSheetId="2" hidden="1">{"'Sheet1'!$L$16"}</definedName>
    <definedName name="_NK5" localSheetId="1" hidden="1">{"'Sheet1'!$L$16"}</definedName>
    <definedName name="_NK5" localSheetId="3" hidden="1">{"'Sheet1'!$L$16"}</definedName>
    <definedName name="_NK5" localSheetId="0" hidden="1">{"'Sheet1'!$L$16"}</definedName>
    <definedName name="_NK5" localSheetId="8" hidden="1">{"'Sheet1'!$L$16"}</definedName>
    <definedName name="_NK5" localSheetId="9" hidden="1">{"'Sheet1'!$L$16"}</definedName>
    <definedName name="_NK5" localSheetId="7" hidden="1">{"'Sheet1'!$L$16"}</definedName>
    <definedName name="_NK5" hidden="1">{"'Sheet1'!$L$16"}</definedName>
    <definedName name="_nom1">#REF!</definedName>
    <definedName name="_nom10">#REF!</definedName>
    <definedName name="_nom11">#REF!</definedName>
    <definedName name="_nom12">#REF!</definedName>
    <definedName name="_nom13">#REF!</definedName>
    <definedName name="_nom14">#REF!</definedName>
    <definedName name="_nom15">#REF!</definedName>
    <definedName name="_nom16">#REF!</definedName>
    <definedName name="_nom2">#REF!</definedName>
    <definedName name="_nom3">#REF!</definedName>
    <definedName name="_nom4">#REF!</definedName>
    <definedName name="_nom5">#REF!</definedName>
    <definedName name="_nom6">#REF!</definedName>
    <definedName name="_nom7">#REF!</definedName>
    <definedName name="_nom8">#REF!</definedName>
    <definedName name="_nom9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A3" localSheetId="6" hidden="1">{"'Sheet1'!$L$16"}</definedName>
    <definedName name="_PA3" localSheetId="2" hidden="1">{"'Sheet1'!$L$16"}</definedName>
    <definedName name="_PA3" localSheetId="1" hidden="1">{"'Sheet1'!$L$16"}</definedName>
    <definedName name="_PA3" localSheetId="3" hidden="1">{"'Sheet1'!$L$16"}</definedName>
    <definedName name="_PA3" localSheetId="0" hidden="1">{"'Sheet1'!$L$16"}</definedName>
    <definedName name="_PA3" localSheetId="8" hidden="1">{"'Sheet1'!$L$16"}</definedName>
    <definedName name="_PA3" localSheetId="9" hidden="1">{"'Sheet1'!$L$16"}</definedName>
    <definedName name="_PA3" localSheetId="7" hidden="1">{"'Sheet1'!$L$16"}</definedName>
    <definedName name="_PA3" hidden="1">{"'Sheet1'!$L$16"}</definedName>
    <definedName name="_PAG1">#REF!</definedName>
    <definedName name="_pag1000">#REF!</definedName>
    <definedName name="_PAG2">#REF!</definedName>
    <definedName name="_PAG3">#REF!</definedName>
    <definedName name="_PAG31">#REF!</definedName>
    <definedName name="_PAG4">#REF!</definedName>
    <definedName name="_PAG5">#REF!</definedName>
    <definedName name="_PAG51">#REF!</definedName>
    <definedName name="_PAG52">#REF!</definedName>
    <definedName name="_Parse_In" hidden="1">#REF!</definedName>
    <definedName name="_Parse_Out" hidden="1">[26]Quantity!#REF!</definedName>
    <definedName name="_pidCSE">#REF!</definedName>
    <definedName name="_pidSelect">#REF!</definedName>
    <definedName name="_PK2" localSheetId="8" hidden="1">{"'장비'!$A$3:$M$12"}</definedName>
    <definedName name="_PK2" localSheetId="9" hidden="1">{"'장비'!$A$3:$M$12"}</definedName>
    <definedName name="_PK2" localSheetId="7" hidden="1">{"'장비'!$A$3:$M$12"}</definedName>
    <definedName name="_PK2" hidden="1">{"'장비'!$A$3:$M$12"}</definedName>
    <definedName name="_PKG3" localSheetId="8" hidden="1">{"'장비'!$A$3:$M$12"}</definedName>
    <definedName name="_PKG3" localSheetId="9" hidden="1">{"'장비'!$A$3:$M$12"}</definedName>
    <definedName name="_PKG3" localSheetId="7" hidden="1">{"'장비'!$A$3:$M$12"}</definedName>
    <definedName name="_PKG3" hidden="1">{"'장비'!$A$3:$M$12"}</definedName>
    <definedName name="_PT100">#REF!</definedName>
    <definedName name="_pZ3">#REF!</definedName>
    <definedName name="_QLO7">#REF!</definedName>
    <definedName name="_qqq222" localSheetId="8" hidden="1">{"'장비'!$A$3:$M$12"}</definedName>
    <definedName name="_qqq222" localSheetId="9" hidden="1">{"'장비'!$A$3:$M$12"}</definedName>
    <definedName name="_qqq222" localSheetId="7" hidden="1">{"'장비'!$A$3:$M$12"}</definedName>
    <definedName name="_qqq222" hidden="1">{"'장비'!$A$3:$M$12"}</definedName>
    <definedName name="_R">[27]Breech_Duct!$B$65</definedName>
    <definedName name="_RAP2">#REF!</definedName>
    <definedName name="_RE100">#REF!</definedName>
    <definedName name="_ref2" hidden="1">[28]산근!#REF!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o1" localSheetId="8" hidden="1">{"VISTA_1",#N/A,FALSE,"GRAFO"}</definedName>
    <definedName name="_reo1" localSheetId="9" hidden="1">{"VISTA_1",#N/A,FALSE,"GRAFO"}</definedName>
    <definedName name="_reo1" localSheetId="7" hidden="1">{"VISTA_1",#N/A,FALSE,"GRAFO"}</definedName>
    <definedName name="_reo1" hidden="1">{"VISTA_1",#N/A,FALSE,"GRAFO"}</definedName>
    <definedName name="_reo2" localSheetId="8" hidden="1">{#N/A,#N/A,FALSE,"COPERTINA"}</definedName>
    <definedName name="_reo2" localSheetId="9" hidden="1">{#N/A,#N/A,FALSE,"COPERTINA"}</definedName>
    <definedName name="_reo2" localSheetId="7" hidden="1">{#N/A,#N/A,FALSE,"COPERTINA"}</definedName>
    <definedName name="_reo2" hidden="1">{#N/A,#N/A,FALSE,"COPERTINA"}</definedName>
    <definedName name="_REO3" localSheetId="8" hidden="1">{"VISTA_1",#N/A,FALSE,"GRAFO"}</definedName>
    <definedName name="_REO3" localSheetId="9" hidden="1">{"VISTA_1",#N/A,FALSE,"GRAFO"}</definedName>
    <definedName name="_REO3" localSheetId="7" hidden="1">{"VISTA_1",#N/A,FALSE,"GRAFO"}</definedName>
    <definedName name="_REO3" hidden="1">{"VISTA_1",#N/A,FALSE,"GRAFO"}</definedName>
    <definedName name="_REO4" localSheetId="8" hidden="1">{#N/A,#N/A,FALSE,"COPERTINA"}</definedName>
    <definedName name="_REO4" localSheetId="9" hidden="1">{#N/A,#N/A,FALSE,"COPERTINA"}</definedName>
    <definedName name="_REO4" localSheetId="7" hidden="1">{#N/A,#N/A,FALSE,"COPERTINA"}</definedName>
    <definedName name="_REO4" hidden="1">{#N/A,#N/A,FALSE,"COPERTINA"}</definedName>
    <definedName name="_S3" localSheetId="8" hidden="1">{#N/A,#N/A,FALSE,"포장2"}</definedName>
    <definedName name="_S3" localSheetId="9" hidden="1">{#N/A,#N/A,FALSE,"포장2"}</definedName>
    <definedName name="_S3" localSheetId="7" hidden="1">{#N/A,#N/A,FALSE,"포장2"}</definedName>
    <definedName name="_S3" hidden="1">{#N/A,#N/A,FALSE,"포장2"}</definedName>
    <definedName name="_SCL4" localSheetId="6" hidden="1">{"'Sheet1'!$L$16"}</definedName>
    <definedName name="_SCL4" localSheetId="2" hidden="1">{"'Sheet1'!$L$16"}</definedName>
    <definedName name="_SCL4" localSheetId="1" hidden="1">{"'Sheet1'!$L$16"}</definedName>
    <definedName name="_SCL4" localSheetId="3" hidden="1">{"'Sheet1'!$L$16"}</definedName>
    <definedName name="_SCL4" localSheetId="0" hidden="1">{"'Sheet1'!$L$16"}</definedName>
    <definedName name="_SCL4" localSheetId="8" hidden="1">{"'Sheet1'!$L$16"}</definedName>
    <definedName name="_SCL4" localSheetId="9" hidden="1">{"'Sheet1'!$L$16"}</definedName>
    <definedName name="_SCL4" localSheetId="7" hidden="1">{"'Sheet1'!$L$16"}</definedName>
    <definedName name="_SCL4" hidden="1">{"'Sheet1'!$L$16"}</definedName>
    <definedName name="_SEL32">#REF!</definedName>
    <definedName name="_SFA1">#REF!</definedName>
    <definedName name="_SFA10">#REF!</definedName>
    <definedName name="_SFA11">#REF!</definedName>
    <definedName name="_SFA12">#REF!</definedName>
    <definedName name="_SFA13">#REF!</definedName>
    <definedName name="_SFA14">#REF!</definedName>
    <definedName name="_SFA15">#REF!</definedName>
    <definedName name="_SFA2">#REF!</definedName>
    <definedName name="_SFA20">#REF!</definedName>
    <definedName name="_SFA21">#REF!</definedName>
    <definedName name="_SFA22">#REF!</definedName>
    <definedName name="_SFA23">#REF!</definedName>
    <definedName name="_SFA24">#REF!</definedName>
    <definedName name="_SFA25">#REF!</definedName>
    <definedName name="_SFA3">#REF!</definedName>
    <definedName name="_SFA4">#REF!</definedName>
    <definedName name="_SFA5">#REF!</definedName>
    <definedName name="_SFA6">#REF!</definedName>
    <definedName name="_Sh7" localSheetId="8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localSheetId="9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localSheetId="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ort">#REF!</definedName>
    <definedName name="_Sortmoi">#REF!</definedName>
    <definedName name="_SUN1">#N/A</definedName>
    <definedName name="_SUN2">#N/A</definedName>
    <definedName name="_T04" localSheetId="8" hidden="1">{#N/A,#N/A,FALSE,"CCTV"}</definedName>
    <definedName name="_T04" localSheetId="9" hidden="1">{#N/A,#N/A,FALSE,"CCTV"}</definedName>
    <definedName name="_T04" localSheetId="7" hidden="1">{#N/A,#N/A,FALSE,"CCTV"}</definedName>
    <definedName name="_T04" hidden="1">{#N/A,#N/A,FALSE,"CCTV"}</definedName>
    <definedName name="_t1" hidden="1">#REF!</definedName>
    <definedName name="_T10" localSheetId="6" hidden="1">{"'Sheet1'!$L$16"}</definedName>
    <definedName name="_T10" localSheetId="2" hidden="1">{"'Sheet1'!$L$16"}</definedName>
    <definedName name="_T10" localSheetId="1" hidden="1">{"'Sheet1'!$L$16"}</definedName>
    <definedName name="_T10" localSheetId="3" hidden="1">{"'Sheet1'!$L$16"}</definedName>
    <definedName name="_T10" localSheetId="0" hidden="1">{"'Sheet1'!$L$16"}</definedName>
    <definedName name="_T10" localSheetId="8" hidden="1">{"'Sheet1'!$L$16"}</definedName>
    <definedName name="_T10" localSheetId="9" hidden="1">{"'Sheet1'!$L$16"}</definedName>
    <definedName name="_T10" localSheetId="7" hidden="1">{"'Sheet1'!$L$16"}</definedName>
    <definedName name="_T10" hidden="1">{"'Sheet1'!$L$16"}</definedName>
    <definedName name="_t2" hidden="1">#REF!</definedName>
    <definedName name="_Table1_In1" hidden="1">#N/A</definedName>
    <definedName name="_Table1_Out" hidden="1">#N/A</definedName>
    <definedName name="_Table2_In1" hidden="1">#REF!</definedName>
    <definedName name="_tb2" localSheetId="6" hidden="1">{"'Sheet1'!$L$16"}</definedName>
    <definedName name="_tb2" localSheetId="2" hidden="1">{"'Sheet1'!$L$16"}</definedName>
    <definedName name="_tb2" localSheetId="1" hidden="1">{"'Sheet1'!$L$16"}</definedName>
    <definedName name="_tb2" localSheetId="3" hidden="1">{"'Sheet1'!$L$16"}</definedName>
    <definedName name="_tb2" localSheetId="0" hidden="1">{"'Sheet1'!$L$16"}</definedName>
    <definedName name="_tb2" localSheetId="8" hidden="1">{"'Sheet1'!$L$16"}</definedName>
    <definedName name="_tb2" localSheetId="9" hidden="1">{"'Sheet1'!$L$16"}</definedName>
    <definedName name="_tb2" localSheetId="7" hidden="1">{"'Sheet1'!$L$16"}</definedName>
    <definedName name="_tb2" hidden="1">{"'Sheet1'!$L$16"}</definedName>
    <definedName name="_td1" localSheetId="6" hidden="1">{"'Sheet1'!$L$16"}</definedName>
    <definedName name="_td1" localSheetId="2" hidden="1">{"'Sheet1'!$L$16"}</definedName>
    <definedName name="_td1" localSheetId="1" hidden="1">{"'Sheet1'!$L$16"}</definedName>
    <definedName name="_td1" localSheetId="3" hidden="1">{"'Sheet1'!$L$16"}</definedName>
    <definedName name="_td1" localSheetId="0" hidden="1">{"'Sheet1'!$L$16"}</definedName>
    <definedName name="_td1" localSheetId="8" hidden="1">{"'Sheet1'!$L$16"}</definedName>
    <definedName name="_td1" localSheetId="9" hidden="1">{"'Sheet1'!$L$16"}</definedName>
    <definedName name="_td1" localSheetId="7" hidden="1">{"'Sheet1'!$L$16"}</definedName>
    <definedName name="_td1" hidden="1">{"'Sheet1'!$L$16"}</definedName>
    <definedName name="_tem1">[3]!_tem1</definedName>
    <definedName name="_TM2" localSheetId="6" hidden="1">{"'Sheet1'!$L$16"}</definedName>
    <definedName name="_TM2" localSheetId="2" hidden="1">{"'Sheet1'!$L$16"}</definedName>
    <definedName name="_TM2" localSheetId="1" hidden="1">{"'Sheet1'!$L$16"}</definedName>
    <definedName name="_TM2" localSheetId="3" hidden="1">{"'Sheet1'!$L$16"}</definedName>
    <definedName name="_TM2" localSheetId="0" hidden="1">{"'Sheet1'!$L$16"}</definedName>
    <definedName name="_TM2" localSheetId="8" hidden="1">{"'Sheet1'!$L$16"}</definedName>
    <definedName name="_TM2" localSheetId="9" hidden="1">{"'Sheet1'!$L$16"}</definedName>
    <definedName name="_TM2" localSheetId="7" hidden="1">{"'Sheet1'!$L$16"}</definedName>
    <definedName name="_TM2" hidden="1">{"'Sheet1'!$L$16"}</definedName>
    <definedName name="_tot776">#REF!</definedName>
    <definedName name="_tt3" localSheetId="6" hidden="1">{"'Sheet1'!$L$16"}</definedName>
    <definedName name="_tt3" localSheetId="2" hidden="1">{"'Sheet1'!$L$16"}</definedName>
    <definedName name="_tt3" localSheetId="1" hidden="1">{"'Sheet1'!$L$16"}</definedName>
    <definedName name="_tt3" localSheetId="3" hidden="1">{"'Sheet1'!$L$16"}</definedName>
    <definedName name="_tt3" localSheetId="0" hidden="1">{"'Sheet1'!$L$16"}</definedName>
    <definedName name="_tt3" localSheetId="8" hidden="1">{"'Sheet1'!$L$16"}</definedName>
    <definedName name="_tt3" localSheetId="9" hidden="1">{"'Sheet1'!$L$16"}</definedName>
    <definedName name="_tt3" localSheetId="7" hidden="1">{"'Sheet1'!$L$16"}</definedName>
    <definedName name="_tt3" hidden="1">{"'Sheet1'!$L$16"}</definedName>
    <definedName name="_UU1" localSheetId="8" hidden="1">{#N/A,#N/A,FALSE,"JACKETS (1100 t) (1)"}</definedName>
    <definedName name="_UU1" localSheetId="9" hidden="1">{#N/A,#N/A,FALSE,"JACKETS (1100 t) (1)"}</definedName>
    <definedName name="_UU1" localSheetId="7" hidden="1">{#N/A,#N/A,FALSE,"JACKETS (1100 t) (1)"}</definedName>
    <definedName name="_UU1" hidden="1">{#N/A,#N/A,FALSE,"JACKETS (1100 t) (1)"}</definedName>
    <definedName name="_vwo1">[4]제출계산서!$I$183</definedName>
    <definedName name="_vwo2">[4]제출계산서!$I$183</definedName>
    <definedName name="_WFD">"0.2"</definedName>
    <definedName name="_WGR">"0.08"</definedName>
    <definedName name="_woogi" hidden="1">#N/A</definedName>
    <definedName name="_woogi2" hidden="1">#N/A</definedName>
    <definedName name="_woogi24" hidden="1">#N/A</definedName>
    <definedName name="_woogi3" hidden="1">#N/A</definedName>
    <definedName name="_재ㅐ햐" hidden="1">#N/A</definedName>
    <definedName name="´cAE°eE¹" hidden="1">#REF!</definedName>
    <definedName name="￠´￠￢￠´¡×￠´￠￢￠´¡×">#N/A</definedName>
    <definedName name="￠￥cAE¡ÆeEⓒo" hidden="1">#REF!</definedName>
    <definedName name="√">"SQRT"</definedName>
    <definedName name="◈002MONO현황">#REF!</definedName>
    <definedName name="A" localSheetId="6">#REF!</definedName>
    <definedName name="A" localSheetId="2">#REF!</definedName>
    <definedName name="A" localSheetId="1">#REF!</definedName>
    <definedName name="A" localSheetId="3">#REF!</definedName>
    <definedName name="A" localSheetId="0">#REF!</definedName>
    <definedName name="A" localSheetId="8">#REF!</definedName>
    <definedName name="A" localSheetId="9">#REF!</definedName>
    <definedName name="A" localSheetId="7">#REF!</definedName>
    <definedName name="A">[27]Breech_Duct!$B$64</definedName>
    <definedName name="â" localSheetId="6" hidden="1">{"'Sheet1'!$L$16"}</definedName>
    <definedName name="â" localSheetId="2" hidden="1">{"'Sheet1'!$L$16"}</definedName>
    <definedName name="â" localSheetId="1" hidden="1">{"'Sheet1'!$L$16"}</definedName>
    <definedName name="â" localSheetId="3" hidden="1">{"'Sheet1'!$L$16"}</definedName>
    <definedName name="â" localSheetId="0" hidden="1">{"'Sheet1'!$L$16"}</definedName>
    <definedName name="â" localSheetId="8" hidden="1">{"'Sheet1'!$L$16"}</definedName>
    <definedName name="â" localSheetId="9" hidden="1">{"'Sheet1'!$L$16"}</definedName>
    <definedName name="â" localSheetId="7" hidden="1">{"'Sheet1'!$L$16"}</definedName>
    <definedName name="â" hidden="1">{"'Sheet1'!$L$16"}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C1" hidden="1">#REF!</definedName>
    <definedName name="a1moi" localSheetId="6" hidden="1">{"'Sheet1'!$L$16"}</definedName>
    <definedName name="a1moi" localSheetId="2" hidden="1">{"'Sheet1'!$L$16"}</definedName>
    <definedName name="a1moi" localSheetId="1" hidden="1">{"'Sheet1'!$L$16"}</definedName>
    <definedName name="a1moi" localSheetId="3" hidden="1">{"'Sheet1'!$L$16"}</definedName>
    <definedName name="a1moi" localSheetId="0" hidden="1">{"'Sheet1'!$L$16"}</definedName>
    <definedName name="a1moi" localSheetId="8" hidden="1">{"'Sheet1'!$L$16"}</definedName>
    <definedName name="a1moi" localSheetId="9" hidden="1">{"'Sheet1'!$L$16"}</definedName>
    <definedName name="a1moi" localSheetId="7" hidden="1">{"'Sheet1'!$L$16"}</definedName>
    <definedName name="a1moi" hidden="1">{"'Sheet1'!$L$16"}</definedName>
    <definedName name="A35_">#REF!</definedName>
    <definedName name="A50_">#REF!</definedName>
    <definedName name="A70_">#REF!</definedName>
    <definedName name="A8b" hidden="1">#REF!</definedName>
    <definedName name="A95_">#REF!</definedName>
    <definedName name="AA" hidden="1">[12]Spread!$J$10:$BQ$10</definedName>
    <definedName name="aaa" localSheetId="6">[29]Categories!$A$1:$A$11</definedName>
    <definedName name="aaa" localSheetId="2">[29]Categories!$A$1:$A$11</definedName>
    <definedName name="aaa" localSheetId="1">[29]Categories!$A$1:$A$11</definedName>
    <definedName name="aaa" localSheetId="3">[29]Categories!$A$1:$A$11</definedName>
    <definedName name="aaa" localSheetId="0">[29]Categories!$A$1:$A$11</definedName>
    <definedName name="aaa" localSheetId="8">[29]Categories!$A$1:$A$11</definedName>
    <definedName name="aaa" localSheetId="9">[29]Categories!$A$1:$A$11</definedName>
    <definedName name="aaa" localSheetId="7">[29]Categories!$A$1:$A$11</definedName>
    <definedName name="aaa">[30]Categories!$A$1:$A$11</definedName>
    <definedName name="aaaa" localSheetId="6" hidden="1">{"'Sheet1'!$A$3:$I$11"}</definedName>
    <definedName name="aaaa" localSheetId="2" hidden="1">{"'Sheet1'!$A$3:$I$11"}</definedName>
    <definedName name="aaaa" localSheetId="1" hidden="1">{"'Sheet1'!$A$3:$I$11"}</definedName>
    <definedName name="aaaa" localSheetId="3" hidden="1">{"'Sheet1'!$A$3:$I$11"}</definedName>
    <definedName name="aaaa" localSheetId="0" hidden="1">{"'Sheet1'!$A$3:$I$11"}</definedName>
    <definedName name="aaaa" localSheetId="8" hidden="1">{"'Sheet1'!$A$3:$I$11"}</definedName>
    <definedName name="aaaa" localSheetId="9" hidden="1">{"'Sheet1'!$A$3:$I$11"}</definedName>
    <definedName name="aaaa" localSheetId="7" hidden="1">{"'Sheet1'!$A$3:$I$11"}</definedName>
    <definedName name="aaaa" hidden="1">{#N/A,#N/A,FALSE,"Project Cost Summary";#N/A,#N/A,FALSE,"Man Hour Summary"}</definedName>
    <definedName name="aaaa1" localSheetId="8" hidden="1">{#N/A,#N/A,TRUE,"Basic";#N/A,#N/A,TRUE,"EXT-TABLE";#N/A,#N/A,TRUE,"STEEL";#N/A,#N/A,TRUE,"INT-Table";#N/A,#N/A,TRUE,"STEEL";#N/A,#N/A,TRUE,"Door"}</definedName>
    <definedName name="aaaa1" localSheetId="9" hidden="1">{#N/A,#N/A,TRUE,"Basic";#N/A,#N/A,TRUE,"EXT-TABLE";#N/A,#N/A,TRUE,"STEEL";#N/A,#N/A,TRUE,"INT-Table";#N/A,#N/A,TRUE,"STEEL";#N/A,#N/A,TRUE,"Door"}</definedName>
    <definedName name="aaaa1" localSheetId="7" hidden="1">{#N/A,#N/A,TRUE,"Basic";#N/A,#N/A,TRUE,"EXT-TABLE";#N/A,#N/A,TRUE,"STEEL";#N/A,#N/A,TRUE,"INT-Table";#N/A,#N/A,TRUE,"STEEL";#N/A,#N/A,TRUE,"Door"}</definedName>
    <definedName name="aaaa1" hidden="1">{#N/A,#N/A,TRUE,"Basic";#N/A,#N/A,TRUE,"EXT-TABLE";#N/A,#N/A,TRUE,"STEEL";#N/A,#N/A,TRUE,"INT-Table";#N/A,#N/A,TRUE,"STEEL";#N/A,#N/A,TRUE,"Door"}</definedName>
    <definedName name="aaaaa" localSheetId="6" hidden="1">{"'Sheet1'!$A$3:$I$11"}</definedName>
    <definedName name="aaaaa" localSheetId="2" hidden="1">{"'Sheet1'!$A$3:$I$11"}</definedName>
    <definedName name="aaaaa" localSheetId="1" hidden="1">{"'Sheet1'!$A$3:$I$11"}</definedName>
    <definedName name="aaaaa" localSheetId="3" hidden="1">{"'Sheet1'!$A$3:$I$11"}</definedName>
    <definedName name="aaaaa" localSheetId="0" hidden="1">{"'Sheet1'!$A$3:$I$11"}</definedName>
    <definedName name="aaaaa" localSheetId="8" hidden="1">{"'Sheet1'!$A$3:$I$11"}</definedName>
    <definedName name="aaaaa" localSheetId="9" hidden="1">{"'Sheet1'!$A$3:$I$11"}</definedName>
    <definedName name="aaaaa" localSheetId="7" hidden="1">{"'Sheet1'!$A$3:$I$11"}</definedName>
    <definedName name="aaaaa" hidden="1">{#N/A,#N/A,FALSE,"CCTV"}</definedName>
    <definedName name="aaaaa_1" localSheetId="8" hidden="1">{#N/A,#N/A,TRUE,"Basic";#N/A,#N/A,TRUE,"EXT-TABLE";#N/A,#N/A,TRUE,"STEEL";#N/A,#N/A,TRUE,"INT-Table";#N/A,#N/A,TRUE,"STEEL";#N/A,#N/A,TRUE,"Door"}</definedName>
    <definedName name="aaaaa_1" localSheetId="9" hidden="1">{#N/A,#N/A,TRUE,"Basic";#N/A,#N/A,TRUE,"EXT-TABLE";#N/A,#N/A,TRUE,"STEEL";#N/A,#N/A,TRUE,"INT-Table";#N/A,#N/A,TRUE,"STEEL";#N/A,#N/A,TRUE,"Door"}</definedName>
    <definedName name="aaaaa_1" localSheetId="7" hidden="1">{#N/A,#N/A,TRUE,"Basic";#N/A,#N/A,TRUE,"EXT-TABLE";#N/A,#N/A,TRUE,"STEEL";#N/A,#N/A,TRUE,"INT-Table";#N/A,#N/A,TRUE,"STEEL";#N/A,#N/A,TRUE,"Door"}</definedName>
    <definedName name="aaaaa_1" hidden="1">{#N/A,#N/A,TRUE,"Basic";#N/A,#N/A,TRUE,"EXT-TABLE";#N/A,#N/A,TRUE,"STEEL";#N/A,#N/A,TRUE,"INT-Table";#N/A,#N/A,TRUE,"STEEL";#N/A,#N/A,TRUE,"Door"}</definedName>
    <definedName name="aaaaa_1_1" localSheetId="8" hidden="1">{#N/A,#N/A,TRUE,"Basic";#N/A,#N/A,TRUE,"EXT-TABLE";#N/A,#N/A,TRUE,"STEEL";#N/A,#N/A,TRUE,"INT-Table";#N/A,#N/A,TRUE,"STEEL";#N/A,#N/A,TRUE,"Door"}</definedName>
    <definedName name="aaaaa_1_1" localSheetId="9" hidden="1">{#N/A,#N/A,TRUE,"Basic";#N/A,#N/A,TRUE,"EXT-TABLE";#N/A,#N/A,TRUE,"STEEL";#N/A,#N/A,TRUE,"INT-Table";#N/A,#N/A,TRUE,"STEEL";#N/A,#N/A,TRUE,"Door"}</definedName>
    <definedName name="aaaaa_1_1" localSheetId="7" hidden="1">{#N/A,#N/A,TRUE,"Basic";#N/A,#N/A,TRUE,"EXT-TABLE";#N/A,#N/A,TRUE,"STEEL";#N/A,#N/A,TRUE,"INT-Table";#N/A,#N/A,TRUE,"STEEL";#N/A,#N/A,TRUE,"Door"}</definedName>
    <definedName name="aaaaa_1_1" hidden="1">{#N/A,#N/A,TRUE,"Basic";#N/A,#N/A,TRUE,"EXT-TABLE";#N/A,#N/A,TRUE,"STEEL";#N/A,#N/A,TRUE,"INT-Table";#N/A,#N/A,TRUE,"STEEL";#N/A,#N/A,TRUE,"Door"}</definedName>
    <definedName name="aaaaa_1_2" localSheetId="8" hidden="1">{#N/A,#N/A,TRUE,"Basic";#N/A,#N/A,TRUE,"EXT-TABLE";#N/A,#N/A,TRUE,"STEEL";#N/A,#N/A,TRUE,"INT-Table";#N/A,#N/A,TRUE,"STEEL";#N/A,#N/A,TRUE,"Door"}</definedName>
    <definedName name="aaaaa_1_2" localSheetId="9" hidden="1">{#N/A,#N/A,TRUE,"Basic";#N/A,#N/A,TRUE,"EXT-TABLE";#N/A,#N/A,TRUE,"STEEL";#N/A,#N/A,TRUE,"INT-Table";#N/A,#N/A,TRUE,"STEEL";#N/A,#N/A,TRUE,"Door"}</definedName>
    <definedName name="aaaaa_1_2" localSheetId="7" hidden="1">{#N/A,#N/A,TRUE,"Basic";#N/A,#N/A,TRUE,"EXT-TABLE";#N/A,#N/A,TRUE,"STEEL";#N/A,#N/A,TRUE,"INT-Table";#N/A,#N/A,TRUE,"STEEL";#N/A,#N/A,TRUE,"Door"}</definedName>
    <definedName name="aaaaa_1_2" hidden="1">{#N/A,#N/A,TRUE,"Basic";#N/A,#N/A,TRUE,"EXT-TABLE";#N/A,#N/A,TRUE,"STEEL";#N/A,#N/A,TRUE,"INT-Table";#N/A,#N/A,TRUE,"STEEL";#N/A,#N/A,TRUE,"Door"}</definedName>
    <definedName name="aaaaa_2" localSheetId="8" hidden="1">{#N/A,#N/A,TRUE,"Basic";#N/A,#N/A,TRUE,"EXT-TABLE";#N/A,#N/A,TRUE,"STEEL";#N/A,#N/A,TRUE,"INT-Table";#N/A,#N/A,TRUE,"STEEL";#N/A,#N/A,TRUE,"Door"}</definedName>
    <definedName name="aaaaa_2" localSheetId="9" hidden="1">{#N/A,#N/A,TRUE,"Basic";#N/A,#N/A,TRUE,"EXT-TABLE";#N/A,#N/A,TRUE,"STEEL";#N/A,#N/A,TRUE,"INT-Table";#N/A,#N/A,TRUE,"STEEL";#N/A,#N/A,TRUE,"Door"}</definedName>
    <definedName name="aaaaa_2" localSheetId="7" hidden="1">{#N/A,#N/A,TRUE,"Basic";#N/A,#N/A,TRUE,"EXT-TABLE";#N/A,#N/A,TRUE,"STEEL";#N/A,#N/A,TRUE,"INT-Table";#N/A,#N/A,TRUE,"STEEL";#N/A,#N/A,TRUE,"Door"}</definedName>
    <definedName name="aaaaa_2" hidden="1">{#N/A,#N/A,TRUE,"Basic";#N/A,#N/A,TRUE,"EXT-TABLE";#N/A,#N/A,TRUE,"STEEL";#N/A,#N/A,TRUE,"INT-Table";#N/A,#N/A,TRUE,"STEEL";#N/A,#N/A,TRUE,"Door"}</definedName>
    <definedName name="aaaaa_2_1" localSheetId="8" hidden="1">{#N/A,#N/A,TRUE,"Basic";#N/A,#N/A,TRUE,"EXT-TABLE";#N/A,#N/A,TRUE,"STEEL";#N/A,#N/A,TRUE,"INT-Table";#N/A,#N/A,TRUE,"STEEL";#N/A,#N/A,TRUE,"Door"}</definedName>
    <definedName name="aaaaa_2_1" localSheetId="9" hidden="1">{#N/A,#N/A,TRUE,"Basic";#N/A,#N/A,TRUE,"EXT-TABLE";#N/A,#N/A,TRUE,"STEEL";#N/A,#N/A,TRUE,"INT-Table";#N/A,#N/A,TRUE,"STEEL";#N/A,#N/A,TRUE,"Door"}</definedName>
    <definedName name="aaaaa_2_1" localSheetId="7" hidden="1">{#N/A,#N/A,TRUE,"Basic";#N/A,#N/A,TRUE,"EXT-TABLE";#N/A,#N/A,TRUE,"STEEL";#N/A,#N/A,TRUE,"INT-Table";#N/A,#N/A,TRUE,"STEEL";#N/A,#N/A,TRUE,"Door"}</definedName>
    <definedName name="aaaaa_2_1" hidden="1">{#N/A,#N/A,TRUE,"Basic";#N/A,#N/A,TRUE,"EXT-TABLE";#N/A,#N/A,TRUE,"STEEL";#N/A,#N/A,TRUE,"INT-Table";#N/A,#N/A,TRUE,"STEEL";#N/A,#N/A,TRUE,"Door"}</definedName>
    <definedName name="aaaaa_2_2" localSheetId="8" hidden="1">{#N/A,#N/A,TRUE,"Basic";#N/A,#N/A,TRUE,"EXT-TABLE";#N/A,#N/A,TRUE,"STEEL";#N/A,#N/A,TRUE,"INT-Table";#N/A,#N/A,TRUE,"STEEL";#N/A,#N/A,TRUE,"Door"}</definedName>
    <definedName name="aaaaa_2_2" localSheetId="9" hidden="1">{#N/A,#N/A,TRUE,"Basic";#N/A,#N/A,TRUE,"EXT-TABLE";#N/A,#N/A,TRUE,"STEEL";#N/A,#N/A,TRUE,"INT-Table";#N/A,#N/A,TRUE,"STEEL";#N/A,#N/A,TRUE,"Door"}</definedName>
    <definedName name="aaaaa_2_2" localSheetId="7" hidden="1">{#N/A,#N/A,TRUE,"Basic";#N/A,#N/A,TRUE,"EXT-TABLE";#N/A,#N/A,TRUE,"STEEL";#N/A,#N/A,TRUE,"INT-Table";#N/A,#N/A,TRUE,"STEEL";#N/A,#N/A,TRUE,"Door"}</definedName>
    <definedName name="aaaaa_2_2" hidden="1">{#N/A,#N/A,TRUE,"Basic";#N/A,#N/A,TRUE,"EXT-TABLE";#N/A,#N/A,TRUE,"STEEL";#N/A,#N/A,TRUE,"INT-Table";#N/A,#N/A,TRUE,"STEEL";#N/A,#N/A,TRUE,"Door"}</definedName>
    <definedName name="aaaaa_3" localSheetId="8" hidden="1">{#N/A,#N/A,TRUE,"Basic";#N/A,#N/A,TRUE,"EXT-TABLE";#N/A,#N/A,TRUE,"STEEL";#N/A,#N/A,TRUE,"INT-Table";#N/A,#N/A,TRUE,"STEEL";#N/A,#N/A,TRUE,"Door"}</definedName>
    <definedName name="aaaaa_3" localSheetId="9" hidden="1">{#N/A,#N/A,TRUE,"Basic";#N/A,#N/A,TRUE,"EXT-TABLE";#N/A,#N/A,TRUE,"STEEL";#N/A,#N/A,TRUE,"INT-Table";#N/A,#N/A,TRUE,"STEEL";#N/A,#N/A,TRUE,"Door"}</definedName>
    <definedName name="aaaaa_3" localSheetId="7" hidden="1">{#N/A,#N/A,TRUE,"Basic";#N/A,#N/A,TRUE,"EXT-TABLE";#N/A,#N/A,TRUE,"STEEL";#N/A,#N/A,TRUE,"INT-Table";#N/A,#N/A,TRUE,"STEEL";#N/A,#N/A,TRUE,"Door"}</definedName>
    <definedName name="aaaaa_3" hidden="1">{#N/A,#N/A,TRUE,"Basic";#N/A,#N/A,TRUE,"EXT-TABLE";#N/A,#N/A,TRUE,"STEEL";#N/A,#N/A,TRUE,"INT-Table";#N/A,#N/A,TRUE,"STEEL";#N/A,#N/A,TRUE,"Door"}</definedName>
    <definedName name="aaaaa_3_1" localSheetId="8" hidden="1">{#N/A,#N/A,TRUE,"Basic";#N/A,#N/A,TRUE,"EXT-TABLE";#N/A,#N/A,TRUE,"STEEL";#N/A,#N/A,TRUE,"INT-Table";#N/A,#N/A,TRUE,"STEEL";#N/A,#N/A,TRUE,"Door"}</definedName>
    <definedName name="aaaaa_3_1" localSheetId="9" hidden="1">{#N/A,#N/A,TRUE,"Basic";#N/A,#N/A,TRUE,"EXT-TABLE";#N/A,#N/A,TRUE,"STEEL";#N/A,#N/A,TRUE,"INT-Table";#N/A,#N/A,TRUE,"STEEL";#N/A,#N/A,TRUE,"Door"}</definedName>
    <definedName name="aaaaa_3_1" localSheetId="7" hidden="1">{#N/A,#N/A,TRUE,"Basic";#N/A,#N/A,TRUE,"EXT-TABLE";#N/A,#N/A,TRUE,"STEEL";#N/A,#N/A,TRUE,"INT-Table";#N/A,#N/A,TRUE,"STEEL";#N/A,#N/A,TRUE,"Door"}</definedName>
    <definedName name="aaaaa_3_1" hidden="1">{#N/A,#N/A,TRUE,"Basic";#N/A,#N/A,TRUE,"EXT-TABLE";#N/A,#N/A,TRUE,"STEEL";#N/A,#N/A,TRUE,"INT-Table";#N/A,#N/A,TRUE,"STEEL";#N/A,#N/A,TRUE,"Door"}</definedName>
    <definedName name="aaaaa_3_2" localSheetId="8" hidden="1">{#N/A,#N/A,TRUE,"Basic";#N/A,#N/A,TRUE,"EXT-TABLE";#N/A,#N/A,TRUE,"STEEL";#N/A,#N/A,TRUE,"INT-Table";#N/A,#N/A,TRUE,"STEEL";#N/A,#N/A,TRUE,"Door"}</definedName>
    <definedName name="aaaaa_3_2" localSheetId="9" hidden="1">{#N/A,#N/A,TRUE,"Basic";#N/A,#N/A,TRUE,"EXT-TABLE";#N/A,#N/A,TRUE,"STEEL";#N/A,#N/A,TRUE,"INT-Table";#N/A,#N/A,TRUE,"STEEL";#N/A,#N/A,TRUE,"Door"}</definedName>
    <definedName name="aaaaa_3_2" localSheetId="7" hidden="1">{#N/A,#N/A,TRUE,"Basic";#N/A,#N/A,TRUE,"EXT-TABLE";#N/A,#N/A,TRUE,"STEEL";#N/A,#N/A,TRUE,"INT-Table";#N/A,#N/A,TRUE,"STEEL";#N/A,#N/A,TRUE,"Door"}</definedName>
    <definedName name="aaaaa_3_2" hidden="1">{#N/A,#N/A,TRUE,"Basic";#N/A,#N/A,TRUE,"EXT-TABLE";#N/A,#N/A,TRUE,"STEEL";#N/A,#N/A,TRUE,"INT-Table";#N/A,#N/A,TRUE,"STEEL";#N/A,#N/A,TRUE,"Door"}</definedName>
    <definedName name="aaaaa_4" localSheetId="8" hidden="1">{#N/A,#N/A,TRUE,"Basic";#N/A,#N/A,TRUE,"EXT-TABLE";#N/A,#N/A,TRUE,"STEEL";#N/A,#N/A,TRUE,"INT-Table";#N/A,#N/A,TRUE,"STEEL";#N/A,#N/A,TRUE,"Door"}</definedName>
    <definedName name="aaaaa_4" localSheetId="9" hidden="1">{#N/A,#N/A,TRUE,"Basic";#N/A,#N/A,TRUE,"EXT-TABLE";#N/A,#N/A,TRUE,"STEEL";#N/A,#N/A,TRUE,"INT-Table";#N/A,#N/A,TRUE,"STEEL";#N/A,#N/A,TRUE,"Door"}</definedName>
    <definedName name="aaaaa_4" localSheetId="7" hidden="1">{#N/A,#N/A,TRUE,"Basic";#N/A,#N/A,TRUE,"EXT-TABLE";#N/A,#N/A,TRUE,"STEEL";#N/A,#N/A,TRUE,"INT-Table";#N/A,#N/A,TRUE,"STEEL";#N/A,#N/A,TRUE,"Door"}</definedName>
    <definedName name="aaaaa_4" hidden="1">{#N/A,#N/A,TRUE,"Basic";#N/A,#N/A,TRUE,"EXT-TABLE";#N/A,#N/A,TRUE,"STEEL";#N/A,#N/A,TRUE,"INT-Table";#N/A,#N/A,TRUE,"STEEL";#N/A,#N/A,TRUE,"Door"}</definedName>
    <definedName name="aaaaa_4_1" localSheetId="8" hidden="1">{#N/A,#N/A,TRUE,"Basic";#N/A,#N/A,TRUE,"EXT-TABLE";#N/A,#N/A,TRUE,"STEEL";#N/A,#N/A,TRUE,"INT-Table";#N/A,#N/A,TRUE,"STEEL";#N/A,#N/A,TRUE,"Door"}</definedName>
    <definedName name="aaaaa_4_1" localSheetId="9" hidden="1">{#N/A,#N/A,TRUE,"Basic";#N/A,#N/A,TRUE,"EXT-TABLE";#N/A,#N/A,TRUE,"STEEL";#N/A,#N/A,TRUE,"INT-Table";#N/A,#N/A,TRUE,"STEEL";#N/A,#N/A,TRUE,"Door"}</definedName>
    <definedName name="aaaaa_4_1" localSheetId="7" hidden="1">{#N/A,#N/A,TRUE,"Basic";#N/A,#N/A,TRUE,"EXT-TABLE";#N/A,#N/A,TRUE,"STEEL";#N/A,#N/A,TRUE,"INT-Table";#N/A,#N/A,TRUE,"STEEL";#N/A,#N/A,TRUE,"Door"}</definedName>
    <definedName name="aaaaa_4_1" hidden="1">{#N/A,#N/A,TRUE,"Basic";#N/A,#N/A,TRUE,"EXT-TABLE";#N/A,#N/A,TRUE,"STEEL";#N/A,#N/A,TRUE,"INT-Table";#N/A,#N/A,TRUE,"STEEL";#N/A,#N/A,TRUE,"Door"}</definedName>
    <definedName name="aaaaa_4_2" localSheetId="8" hidden="1">{#N/A,#N/A,TRUE,"Basic";#N/A,#N/A,TRUE,"EXT-TABLE";#N/A,#N/A,TRUE,"STEEL";#N/A,#N/A,TRUE,"INT-Table";#N/A,#N/A,TRUE,"STEEL";#N/A,#N/A,TRUE,"Door"}</definedName>
    <definedName name="aaaaa_4_2" localSheetId="9" hidden="1">{#N/A,#N/A,TRUE,"Basic";#N/A,#N/A,TRUE,"EXT-TABLE";#N/A,#N/A,TRUE,"STEEL";#N/A,#N/A,TRUE,"INT-Table";#N/A,#N/A,TRUE,"STEEL";#N/A,#N/A,TRUE,"Door"}</definedName>
    <definedName name="aaaaa_4_2" localSheetId="7" hidden="1">{#N/A,#N/A,TRUE,"Basic";#N/A,#N/A,TRUE,"EXT-TABLE";#N/A,#N/A,TRUE,"STEEL";#N/A,#N/A,TRUE,"INT-Table";#N/A,#N/A,TRUE,"STEEL";#N/A,#N/A,TRUE,"Door"}</definedName>
    <definedName name="aaaaa_4_2" hidden="1">{#N/A,#N/A,TRUE,"Basic";#N/A,#N/A,TRUE,"EXT-TABLE";#N/A,#N/A,TRUE,"STEEL";#N/A,#N/A,TRUE,"INT-Table";#N/A,#N/A,TRUE,"STEEL";#N/A,#N/A,TRUE,"Door"}</definedName>
    <definedName name="aaaaa_5" localSheetId="8" hidden="1">{#N/A,#N/A,TRUE,"Basic";#N/A,#N/A,TRUE,"EXT-TABLE";#N/A,#N/A,TRUE,"STEEL";#N/A,#N/A,TRUE,"INT-Table";#N/A,#N/A,TRUE,"STEEL";#N/A,#N/A,TRUE,"Door"}</definedName>
    <definedName name="aaaaa_5" localSheetId="9" hidden="1">{#N/A,#N/A,TRUE,"Basic";#N/A,#N/A,TRUE,"EXT-TABLE";#N/A,#N/A,TRUE,"STEEL";#N/A,#N/A,TRUE,"INT-Table";#N/A,#N/A,TRUE,"STEEL";#N/A,#N/A,TRUE,"Door"}</definedName>
    <definedName name="aaaaa_5" localSheetId="7" hidden="1">{#N/A,#N/A,TRUE,"Basic";#N/A,#N/A,TRUE,"EXT-TABLE";#N/A,#N/A,TRUE,"STEEL";#N/A,#N/A,TRUE,"INT-Table";#N/A,#N/A,TRUE,"STEEL";#N/A,#N/A,TRUE,"Door"}</definedName>
    <definedName name="aaaaa_5" hidden="1">{#N/A,#N/A,TRUE,"Basic";#N/A,#N/A,TRUE,"EXT-TABLE";#N/A,#N/A,TRUE,"STEEL";#N/A,#N/A,TRUE,"INT-Table";#N/A,#N/A,TRUE,"STEEL";#N/A,#N/A,TRUE,"Door"}</definedName>
    <definedName name="aaaaa_5_1" localSheetId="8" hidden="1">{#N/A,#N/A,TRUE,"Basic";#N/A,#N/A,TRUE,"EXT-TABLE";#N/A,#N/A,TRUE,"STEEL";#N/A,#N/A,TRUE,"INT-Table";#N/A,#N/A,TRUE,"STEEL";#N/A,#N/A,TRUE,"Door"}</definedName>
    <definedName name="aaaaa_5_1" localSheetId="9" hidden="1">{#N/A,#N/A,TRUE,"Basic";#N/A,#N/A,TRUE,"EXT-TABLE";#N/A,#N/A,TRUE,"STEEL";#N/A,#N/A,TRUE,"INT-Table";#N/A,#N/A,TRUE,"STEEL";#N/A,#N/A,TRUE,"Door"}</definedName>
    <definedName name="aaaaa_5_1" localSheetId="7" hidden="1">{#N/A,#N/A,TRUE,"Basic";#N/A,#N/A,TRUE,"EXT-TABLE";#N/A,#N/A,TRUE,"STEEL";#N/A,#N/A,TRUE,"INT-Table";#N/A,#N/A,TRUE,"STEEL";#N/A,#N/A,TRUE,"Door"}</definedName>
    <definedName name="aaaaa_5_1" hidden="1">{#N/A,#N/A,TRUE,"Basic";#N/A,#N/A,TRUE,"EXT-TABLE";#N/A,#N/A,TRUE,"STEEL";#N/A,#N/A,TRUE,"INT-Table";#N/A,#N/A,TRUE,"STEEL";#N/A,#N/A,TRUE,"Door"}</definedName>
    <definedName name="aaaaa_5_2" localSheetId="8" hidden="1">{#N/A,#N/A,TRUE,"Basic";#N/A,#N/A,TRUE,"EXT-TABLE";#N/A,#N/A,TRUE,"STEEL";#N/A,#N/A,TRUE,"INT-Table";#N/A,#N/A,TRUE,"STEEL";#N/A,#N/A,TRUE,"Door"}</definedName>
    <definedName name="aaaaa_5_2" localSheetId="9" hidden="1">{#N/A,#N/A,TRUE,"Basic";#N/A,#N/A,TRUE,"EXT-TABLE";#N/A,#N/A,TRUE,"STEEL";#N/A,#N/A,TRUE,"INT-Table";#N/A,#N/A,TRUE,"STEEL";#N/A,#N/A,TRUE,"Door"}</definedName>
    <definedName name="aaaaa_5_2" localSheetId="7" hidden="1">{#N/A,#N/A,TRUE,"Basic";#N/A,#N/A,TRUE,"EXT-TABLE";#N/A,#N/A,TRUE,"STEEL";#N/A,#N/A,TRUE,"INT-Table";#N/A,#N/A,TRUE,"STEEL";#N/A,#N/A,TRUE,"Door"}</definedName>
    <definedName name="aaaaa_5_2" hidden="1">{#N/A,#N/A,TRUE,"Basic";#N/A,#N/A,TRUE,"EXT-TABLE";#N/A,#N/A,TRUE,"STEEL";#N/A,#N/A,TRUE,"INT-Table";#N/A,#N/A,TRUE,"STEEL";#N/A,#N/A,TRUE,"Door"}</definedName>
    <definedName name="AAAAA1" localSheetId="8" hidden="1">{#N/A,#N/A,TRUE,"Basic";#N/A,#N/A,TRUE,"EXT-TABLE";#N/A,#N/A,TRUE,"STEEL";#N/A,#N/A,TRUE,"INT-Table";#N/A,#N/A,TRUE,"STEEL";#N/A,#N/A,TRUE,"Door"}</definedName>
    <definedName name="AAAAA1" localSheetId="9" hidden="1">{#N/A,#N/A,TRUE,"Basic";#N/A,#N/A,TRUE,"EXT-TABLE";#N/A,#N/A,TRUE,"STEEL";#N/A,#N/A,TRUE,"INT-Table";#N/A,#N/A,TRUE,"STEEL";#N/A,#N/A,TRUE,"Door"}</definedName>
    <definedName name="AAAAA1" localSheetId="7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AAAA1_1" localSheetId="8" hidden="1">{#N/A,#N/A,TRUE,"Basic";#N/A,#N/A,TRUE,"EXT-TABLE";#N/A,#N/A,TRUE,"STEEL";#N/A,#N/A,TRUE,"INT-Table";#N/A,#N/A,TRUE,"STEEL";#N/A,#N/A,TRUE,"Door"}</definedName>
    <definedName name="AAAAA1_1" localSheetId="9" hidden="1">{#N/A,#N/A,TRUE,"Basic";#N/A,#N/A,TRUE,"EXT-TABLE";#N/A,#N/A,TRUE,"STEEL";#N/A,#N/A,TRUE,"INT-Table";#N/A,#N/A,TRUE,"STEEL";#N/A,#N/A,TRUE,"Door"}</definedName>
    <definedName name="AAAAA1_1" localSheetId="7" hidden="1">{#N/A,#N/A,TRUE,"Basic";#N/A,#N/A,TRUE,"EXT-TABLE";#N/A,#N/A,TRUE,"STEEL";#N/A,#N/A,TRUE,"INT-Table";#N/A,#N/A,TRUE,"STEEL";#N/A,#N/A,TRUE,"Door"}</definedName>
    <definedName name="AAAAA1_1" hidden="1">{#N/A,#N/A,TRUE,"Basic";#N/A,#N/A,TRUE,"EXT-TABLE";#N/A,#N/A,TRUE,"STEEL";#N/A,#N/A,TRUE,"INT-Table";#N/A,#N/A,TRUE,"STEEL";#N/A,#N/A,TRUE,"Door"}</definedName>
    <definedName name="AAAAA1_1_1" localSheetId="8" hidden="1">{#N/A,#N/A,TRUE,"Basic";#N/A,#N/A,TRUE,"EXT-TABLE";#N/A,#N/A,TRUE,"STEEL";#N/A,#N/A,TRUE,"INT-Table";#N/A,#N/A,TRUE,"STEEL";#N/A,#N/A,TRUE,"Door"}</definedName>
    <definedName name="AAAAA1_1_1" localSheetId="9" hidden="1">{#N/A,#N/A,TRUE,"Basic";#N/A,#N/A,TRUE,"EXT-TABLE";#N/A,#N/A,TRUE,"STEEL";#N/A,#N/A,TRUE,"INT-Table";#N/A,#N/A,TRUE,"STEEL";#N/A,#N/A,TRUE,"Door"}</definedName>
    <definedName name="AAAAA1_1_1" localSheetId="7" hidden="1">{#N/A,#N/A,TRUE,"Basic";#N/A,#N/A,TRUE,"EXT-TABLE";#N/A,#N/A,TRUE,"STEEL";#N/A,#N/A,TRUE,"INT-Table";#N/A,#N/A,TRUE,"STEEL";#N/A,#N/A,TRUE,"Door"}</definedName>
    <definedName name="AAAAA1_1_1" hidden="1">{#N/A,#N/A,TRUE,"Basic";#N/A,#N/A,TRUE,"EXT-TABLE";#N/A,#N/A,TRUE,"STEEL";#N/A,#N/A,TRUE,"INT-Table";#N/A,#N/A,TRUE,"STEEL";#N/A,#N/A,TRUE,"Door"}</definedName>
    <definedName name="AAAAA1_1_2" localSheetId="8" hidden="1">{#N/A,#N/A,TRUE,"Basic";#N/A,#N/A,TRUE,"EXT-TABLE";#N/A,#N/A,TRUE,"STEEL";#N/A,#N/A,TRUE,"INT-Table";#N/A,#N/A,TRUE,"STEEL";#N/A,#N/A,TRUE,"Door"}</definedName>
    <definedName name="AAAAA1_1_2" localSheetId="9" hidden="1">{#N/A,#N/A,TRUE,"Basic";#N/A,#N/A,TRUE,"EXT-TABLE";#N/A,#N/A,TRUE,"STEEL";#N/A,#N/A,TRUE,"INT-Table";#N/A,#N/A,TRUE,"STEEL";#N/A,#N/A,TRUE,"Door"}</definedName>
    <definedName name="AAAAA1_1_2" localSheetId="7" hidden="1">{#N/A,#N/A,TRUE,"Basic";#N/A,#N/A,TRUE,"EXT-TABLE";#N/A,#N/A,TRUE,"STEEL";#N/A,#N/A,TRUE,"INT-Table";#N/A,#N/A,TRUE,"STEEL";#N/A,#N/A,TRUE,"Door"}</definedName>
    <definedName name="AAAAA1_1_2" hidden="1">{#N/A,#N/A,TRUE,"Basic";#N/A,#N/A,TRUE,"EXT-TABLE";#N/A,#N/A,TRUE,"STEEL";#N/A,#N/A,TRUE,"INT-Table";#N/A,#N/A,TRUE,"STEEL";#N/A,#N/A,TRUE,"Door"}</definedName>
    <definedName name="AAAAA1_2" localSheetId="8" hidden="1">{#N/A,#N/A,TRUE,"Basic";#N/A,#N/A,TRUE,"EXT-TABLE";#N/A,#N/A,TRUE,"STEEL";#N/A,#N/A,TRUE,"INT-Table";#N/A,#N/A,TRUE,"STEEL";#N/A,#N/A,TRUE,"Door"}</definedName>
    <definedName name="AAAAA1_2" localSheetId="9" hidden="1">{#N/A,#N/A,TRUE,"Basic";#N/A,#N/A,TRUE,"EXT-TABLE";#N/A,#N/A,TRUE,"STEEL";#N/A,#N/A,TRUE,"INT-Table";#N/A,#N/A,TRUE,"STEEL";#N/A,#N/A,TRUE,"Door"}</definedName>
    <definedName name="AAAAA1_2" localSheetId="7" hidden="1">{#N/A,#N/A,TRUE,"Basic";#N/A,#N/A,TRUE,"EXT-TABLE";#N/A,#N/A,TRUE,"STEEL";#N/A,#N/A,TRUE,"INT-Table";#N/A,#N/A,TRUE,"STEEL";#N/A,#N/A,TRUE,"Door"}</definedName>
    <definedName name="AAAAA1_2" hidden="1">{#N/A,#N/A,TRUE,"Basic";#N/A,#N/A,TRUE,"EXT-TABLE";#N/A,#N/A,TRUE,"STEEL";#N/A,#N/A,TRUE,"INT-Table";#N/A,#N/A,TRUE,"STEEL";#N/A,#N/A,TRUE,"Door"}</definedName>
    <definedName name="AAAAA1_2_1" localSheetId="8" hidden="1">{#N/A,#N/A,TRUE,"Basic";#N/A,#N/A,TRUE,"EXT-TABLE";#N/A,#N/A,TRUE,"STEEL";#N/A,#N/A,TRUE,"INT-Table";#N/A,#N/A,TRUE,"STEEL";#N/A,#N/A,TRUE,"Door"}</definedName>
    <definedName name="AAAAA1_2_1" localSheetId="9" hidden="1">{#N/A,#N/A,TRUE,"Basic";#N/A,#N/A,TRUE,"EXT-TABLE";#N/A,#N/A,TRUE,"STEEL";#N/A,#N/A,TRUE,"INT-Table";#N/A,#N/A,TRUE,"STEEL";#N/A,#N/A,TRUE,"Door"}</definedName>
    <definedName name="AAAAA1_2_1" localSheetId="7" hidden="1">{#N/A,#N/A,TRUE,"Basic";#N/A,#N/A,TRUE,"EXT-TABLE";#N/A,#N/A,TRUE,"STEEL";#N/A,#N/A,TRUE,"INT-Table";#N/A,#N/A,TRUE,"STEEL";#N/A,#N/A,TRUE,"Door"}</definedName>
    <definedName name="AAAAA1_2_1" hidden="1">{#N/A,#N/A,TRUE,"Basic";#N/A,#N/A,TRUE,"EXT-TABLE";#N/A,#N/A,TRUE,"STEEL";#N/A,#N/A,TRUE,"INT-Table";#N/A,#N/A,TRUE,"STEEL";#N/A,#N/A,TRUE,"Door"}</definedName>
    <definedName name="AAAAA1_2_2" localSheetId="8" hidden="1">{#N/A,#N/A,TRUE,"Basic";#N/A,#N/A,TRUE,"EXT-TABLE";#N/A,#N/A,TRUE,"STEEL";#N/A,#N/A,TRUE,"INT-Table";#N/A,#N/A,TRUE,"STEEL";#N/A,#N/A,TRUE,"Door"}</definedName>
    <definedName name="AAAAA1_2_2" localSheetId="9" hidden="1">{#N/A,#N/A,TRUE,"Basic";#N/A,#N/A,TRUE,"EXT-TABLE";#N/A,#N/A,TRUE,"STEEL";#N/A,#N/A,TRUE,"INT-Table";#N/A,#N/A,TRUE,"STEEL";#N/A,#N/A,TRUE,"Door"}</definedName>
    <definedName name="AAAAA1_2_2" localSheetId="7" hidden="1">{#N/A,#N/A,TRUE,"Basic";#N/A,#N/A,TRUE,"EXT-TABLE";#N/A,#N/A,TRUE,"STEEL";#N/A,#N/A,TRUE,"INT-Table";#N/A,#N/A,TRUE,"STEEL";#N/A,#N/A,TRUE,"Door"}</definedName>
    <definedName name="AAAAA1_2_2" hidden="1">{#N/A,#N/A,TRUE,"Basic";#N/A,#N/A,TRUE,"EXT-TABLE";#N/A,#N/A,TRUE,"STEEL";#N/A,#N/A,TRUE,"INT-Table";#N/A,#N/A,TRUE,"STEEL";#N/A,#N/A,TRUE,"Door"}</definedName>
    <definedName name="AAAAA1_3" localSheetId="8" hidden="1">{#N/A,#N/A,TRUE,"Basic";#N/A,#N/A,TRUE,"EXT-TABLE";#N/A,#N/A,TRUE,"STEEL";#N/A,#N/A,TRUE,"INT-Table";#N/A,#N/A,TRUE,"STEEL";#N/A,#N/A,TRUE,"Door"}</definedName>
    <definedName name="AAAAA1_3" localSheetId="9" hidden="1">{#N/A,#N/A,TRUE,"Basic";#N/A,#N/A,TRUE,"EXT-TABLE";#N/A,#N/A,TRUE,"STEEL";#N/A,#N/A,TRUE,"INT-Table";#N/A,#N/A,TRUE,"STEEL";#N/A,#N/A,TRUE,"Door"}</definedName>
    <definedName name="AAAAA1_3" localSheetId="7" hidden="1">{#N/A,#N/A,TRUE,"Basic";#N/A,#N/A,TRUE,"EXT-TABLE";#N/A,#N/A,TRUE,"STEEL";#N/A,#N/A,TRUE,"INT-Table";#N/A,#N/A,TRUE,"STEEL";#N/A,#N/A,TRUE,"Door"}</definedName>
    <definedName name="AAAAA1_3" hidden="1">{#N/A,#N/A,TRUE,"Basic";#N/A,#N/A,TRUE,"EXT-TABLE";#N/A,#N/A,TRUE,"STEEL";#N/A,#N/A,TRUE,"INT-Table";#N/A,#N/A,TRUE,"STEEL";#N/A,#N/A,TRUE,"Door"}</definedName>
    <definedName name="AAAAA1_3_1" localSheetId="8" hidden="1">{#N/A,#N/A,TRUE,"Basic";#N/A,#N/A,TRUE,"EXT-TABLE";#N/A,#N/A,TRUE,"STEEL";#N/A,#N/A,TRUE,"INT-Table";#N/A,#N/A,TRUE,"STEEL";#N/A,#N/A,TRUE,"Door"}</definedName>
    <definedName name="AAAAA1_3_1" localSheetId="9" hidden="1">{#N/A,#N/A,TRUE,"Basic";#N/A,#N/A,TRUE,"EXT-TABLE";#N/A,#N/A,TRUE,"STEEL";#N/A,#N/A,TRUE,"INT-Table";#N/A,#N/A,TRUE,"STEEL";#N/A,#N/A,TRUE,"Door"}</definedName>
    <definedName name="AAAAA1_3_1" localSheetId="7" hidden="1">{#N/A,#N/A,TRUE,"Basic";#N/A,#N/A,TRUE,"EXT-TABLE";#N/A,#N/A,TRUE,"STEEL";#N/A,#N/A,TRUE,"INT-Table";#N/A,#N/A,TRUE,"STEEL";#N/A,#N/A,TRUE,"Door"}</definedName>
    <definedName name="AAAAA1_3_1" hidden="1">{#N/A,#N/A,TRUE,"Basic";#N/A,#N/A,TRUE,"EXT-TABLE";#N/A,#N/A,TRUE,"STEEL";#N/A,#N/A,TRUE,"INT-Table";#N/A,#N/A,TRUE,"STEEL";#N/A,#N/A,TRUE,"Door"}</definedName>
    <definedName name="AAAAA1_3_2" localSheetId="8" hidden="1">{#N/A,#N/A,TRUE,"Basic";#N/A,#N/A,TRUE,"EXT-TABLE";#N/A,#N/A,TRUE,"STEEL";#N/A,#N/A,TRUE,"INT-Table";#N/A,#N/A,TRUE,"STEEL";#N/A,#N/A,TRUE,"Door"}</definedName>
    <definedName name="AAAAA1_3_2" localSheetId="9" hidden="1">{#N/A,#N/A,TRUE,"Basic";#N/A,#N/A,TRUE,"EXT-TABLE";#N/A,#N/A,TRUE,"STEEL";#N/A,#N/A,TRUE,"INT-Table";#N/A,#N/A,TRUE,"STEEL";#N/A,#N/A,TRUE,"Door"}</definedName>
    <definedName name="AAAAA1_3_2" localSheetId="7" hidden="1">{#N/A,#N/A,TRUE,"Basic";#N/A,#N/A,TRUE,"EXT-TABLE";#N/A,#N/A,TRUE,"STEEL";#N/A,#N/A,TRUE,"INT-Table";#N/A,#N/A,TRUE,"STEEL";#N/A,#N/A,TRUE,"Door"}</definedName>
    <definedName name="AAAAA1_3_2" hidden="1">{#N/A,#N/A,TRUE,"Basic";#N/A,#N/A,TRUE,"EXT-TABLE";#N/A,#N/A,TRUE,"STEEL";#N/A,#N/A,TRUE,"INT-Table";#N/A,#N/A,TRUE,"STEEL";#N/A,#N/A,TRUE,"Door"}</definedName>
    <definedName name="AAAAA1_4" localSheetId="8" hidden="1">{#N/A,#N/A,TRUE,"Basic";#N/A,#N/A,TRUE,"EXT-TABLE";#N/A,#N/A,TRUE,"STEEL";#N/A,#N/A,TRUE,"INT-Table";#N/A,#N/A,TRUE,"STEEL";#N/A,#N/A,TRUE,"Door"}</definedName>
    <definedName name="AAAAA1_4" localSheetId="9" hidden="1">{#N/A,#N/A,TRUE,"Basic";#N/A,#N/A,TRUE,"EXT-TABLE";#N/A,#N/A,TRUE,"STEEL";#N/A,#N/A,TRUE,"INT-Table";#N/A,#N/A,TRUE,"STEEL";#N/A,#N/A,TRUE,"Door"}</definedName>
    <definedName name="AAAAA1_4" localSheetId="7" hidden="1">{#N/A,#N/A,TRUE,"Basic";#N/A,#N/A,TRUE,"EXT-TABLE";#N/A,#N/A,TRUE,"STEEL";#N/A,#N/A,TRUE,"INT-Table";#N/A,#N/A,TRUE,"STEEL";#N/A,#N/A,TRUE,"Door"}</definedName>
    <definedName name="AAAAA1_4" hidden="1">{#N/A,#N/A,TRUE,"Basic";#N/A,#N/A,TRUE,"EXT-TABLE";#N/A,#N/A,TRUE,"STEEL";#N/A,#N/A,TRUE,"INT-Table";#N/A,#N/A,TRUE,"STEEL";#N/A,#N/A,TRUE,"Door"}</definedName>
    <definedName name="AAAAA1_4_1" localSheetId="8" hidden="1">{#N/A,#N/A,TRUE,"Basic";#N/A,#N/A,TRUE,"EXT-TABLE";#N/A,#N/A,TRUE,"STEEL";#N/A,#N/A,TRUE,"INT-Table";#N/A,#N/A,TRUE,"STEEL";#N/A,#N/A,TRUE,"Door"}</definedName>
    <definedName name="AAAAA1_4_1" localSheetId="9" hidden="1">{#N/A,#N/A,TRUE,"Basic";#N/A,#N/A,TRUE,"EXT-TABLE";#N/A,#N/A,TRUE,"STEEL";#N/A,#N/A,TRUE,"INT-Table";#N/A,#N/A,TRUE,"STEEL";#N/A,#N/A,TRUE,"Door"}</definedName>
    <definedName name="AAAAA1_4_1" localSheetId="7" hidden="1">{#N/A,#N/A,TRUE,"Basic";#N/A,#N/A,TRUE,"EXT-TABLE";#N/A,#N/A,TRUE,"STEEL";#N/A,#N/A,TRUE,"INT-Table";#N/A,#N/A,TRUE,"STEEL";#N/A,#N/A,TRUE,"Door"}</definedName>
    <definedName name="AAAAA1_4_1" hidden="1">{#N/A,#N/A,TRUE,"Basic";#N/A,#N/A,TRUE,"EXT-TABLE";#N/A,#N/A,TRUE,"STEEL";#N/A,#N/A,TRUE,"INT-Table";#N/A,#N/A,TRUE,"STEEL";#N/A,#N/A,TRUE,"Door"}</definedName>
    <definedName name="AAAAA1_4_2" localSheetId="8" hidden="1">{#N/A,#N/A,TRUE,"Basic";#N/A,#N/A,TRUE,"EXT-TABLE";#N/A,#N/A,TRUE,"STEEL";#N/A,#N/A,TRUE,"INT-Table";#N/A,#N/A,TRUE,"STEEL";#N/A,#N/A,TRUE,"Door"}</definedName>
    <definedName name="AAAAA1_4_2" localSheetId="9" hidden="1">{#N/A,#N/A,TRUE,"Basic";#N/A,#N/A,TRUE,"EXT-TABLE";#N/A,#N/A,TRUE,"STEEL";#N/A,#N/A,TRUE,"INT-Table";#N/A,#N/A,TRUE,"STEEL";#N/A,#N/A,TRUE,"Door"}</definedName>
    <definedName name="AAAAA1_4_2" localSheetId="7" hidden="1">{#N/A,#N/A,TRUE,"Basic";#N/A,#N/A,TRUE,"EXT-TABLE";#N/A,#N/A,TRUE,"STEEL";#N/A,#N/A,TRUE,"INT-Table";#N/A,#N/A,TRUE,"STEEL";#N/A,#N/A,TRUE,"Door"}</definedName>
    <definedName name="AAAAA1_4_2" hidden="1">{#N/A,#N/A,TRUE,"Basic";#N/A,#N/A,TRUE,"EXT-TABLE";#N/A,#N/A,TRUE,"STEEL";#N/A,#N/A,TRUE,"INT-Table";#N/A,#N/A,TRUE,"STEEL";#N/A,#N/A,TRUE,"Door"}</definedName>
    <definedName name="AAAAA1_5" localSheetId="8" hidden="1">{#N/A,#N/A,TRUE,"Basic";#N/A,#N/A,TRUE,"EXT-TABLE";#N/A,#N/A,TRUE,"STEEL";#N/A,#N/A,TRUE,"INT-Table";#N/A,#N/A,TRUE,"STEEL";#N/A,#N/A,TRUE,"Door"}</definedName>
    <definedName name="AAAAA1_5" localSheetId="9" hidden="1">{#N/A,#N/A,TRUE,"Basic";#N/A,#N/A,TRUE,"EXT-TABLE";#N/A,#N/A,TRUE,"STEEL";#N/A,#N/A,TRUE,"INT-Table";#N/A,#N/A,TRUE,"STEEL";#N/A,#N/A,TRUE,"Door"}</definedName>
    <definedName name="AAAAA1_5" localSheetId="7" hidden="1">{#N/A,#N/A,TRUE,"Basic";#N/A,#N/A,TRUE,"EXT-TABLE";#N/A,#N/A,TRUE,"STEEL";#N/A,#N/A,TRUE,"INT-Table";#N/A,#N/A,TRUE,"STEEL";#N/A,#N/A,TRUE,"Door"}</definedName>
    <definedName name="AAAAA1_5" hidden="1">{#N/A,#N/A,TRUE,"Basic";#N/A,#N/A,TRUE,"EXT-TABLE";#N/A,#N/A,TRUE,"STEEL";#N/A,#N/A,TRUE,"INT-Table";#N/A,#N/A,TRUE,"STEEL";#N/A,#N/A,TRUE,"Door"}</definedName>
    <definedName name="AAAAA1_5_1" localSheetId="8" hidden="1">{#N/A,#N/A,TRUE,"Basic";#N/A,#N/A,TRUE,"EXT-TABLE";#N/A,#N/A,TRUE,"STEEL";#N/A,#N/A,TRUE,"INT-Table";#N/A,#N/A,TRUE,"STEEL";#N/A,#N/A,TRUE,"Door"}</definedName>
    <definedName name="AAAAA1_5_1" localSheetId="9" hidden="1">{#N/A,#N/A,TRUE,"Basic";#N/A,#N/A,TRUE,"EXT-TABLE";#N/A,#N/A,TRUE,"STEEL";#N/A,#N/A,TRUE,"INT-Table";#N/A,#N/A,TRUE,"STEEL";#N/A,#N/A,TRUE,"Door"}</definedName>
    <definedName name="AAAAA1_5_1" localSheetId="7" hidden="1">{#N/A,#N/A,TRUE,"Basic";#N/A,#N/A,TRUE,"EXT-TABLE";#N/A,#N/A,TRUE,"STEEL";#N/A,#N/A,TRUE,"INT-Table";#N/A,#N/A,TRUE,"STEEL";#N/A,#N/A,TRUE,"Door"}</definedName>
    <definedName name="AAAAA1_5_1" hidden="1">{#N/A,#N/A,TRUE,"Basic";#N/A,#N/A,TRUE,"EXT-TABLE";#N/A,#N/A,TRUE,"STEEL";#N/A,#N/A,TRUE,"INT-Table";#N/A,#N/A,TRUE,"STEEL";#N/A,#N/A,TRUE,"Door"}</definedName>
    <definedName name="AAAAA1_5_2" localSheetId="8" hidden="1">{#N/A,#N/A,TRUE,"Basic";#N/A,#N/A,TRUE,"EXT-TABLE";#N/A,#N/A,TRUE,"STEEL";#N/A,#N/A,TRUE,"INT-Table";#N/A,#N/A,TRUE,"STEEL";#N/A,#N/A,TRUE,"Door"}</definedName>
    <definedName name="AAAAA1_5_2" localSheetId="9" hidden="1">{#N/A,#N/A,TRUE,"Basic";#N/A,#N/A,TRUE,"EXT-TABLE";#N/A,#N/A,TRUE,"STEEL";#N/A,#N/A,TRUE,"INT-Table";#N/A,#N/A,TRUE,"STEEL";#N/A,#N/A,TRUE,"Door"}</definedName>
    <definedName name="AAAAA1_5_2" localSheetId="7" hidden="1">{#N/A,#N/A,TRUE,"Basic";#N/A,#N/A,TRUE,"EXT-TABLE";#N/A,#N/A,TRUE,"STEEL";#N/A,#N/A,TRUE,"INT-Table";#N/A,#N/A,TRUE,"STEEL";#N/A,#N/A,TRUE,"Door"}</definedName>
    <definedName name="AAAAA1_5_2" hidden="1">{#N/A,#N/A,TRUE,"Basic";#N/A,#N/A,TRUE,"EXT-TABLE";#N/A,#N/A,TRUE,"STEEL";#N/A,#N/A,TRUE,"INT-Table";#N/A,#N/A,TRUE,"STEEL";#N/A,#N/A,TRUE,"Door"}</definedName>
    <definedName name="AAAAAA" hidden="1">#REF!</definedName>
    <definedName name="AAAAAAA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a" localSheetId="8" hidden="1">{#N/A,#N/A,TRUE,"Mhr_Sum"}</definedName>
    <definedName name="aaaaaaaa" localSheetId="9" hidden="1">{#N/A,#N/A,TRUE,"Mhr_Sum"}</definedName>
    <definedName name="aaaaaaaa" localSheetId="7" hidden="1">{#N/A,#N/A,TRUE,"Mhr_Sum"}</definedName>
    <definedName name="aaaaaaaa" hidden="1">{#N/A,#N/A,TRUE,"Mhr_Sum"}</definedName>
    <definedName name="aaaaaaaaa" localSheetId="8" hidden="1">{#N/A,#N/A,FALSE,"CCTV"}</definedName>
    <definedName name="aaaaaaaaa" localSheetId="9" hidden="1">{#N/A,#N/A,FALSE,"CCTV"}</definedName>
    <definedName name="aaaaaaaaa" localSheetId="7" hidden="1">{#N/A,#N/A,FALSE,"CCTV"}</definedName>
    <definedName name="aaaaaaaaa" hidden="1">{#N/A,#N/A,FALSE,"CCTV"}</definedName>
    <definedName name="aaaaaaaaaa" localSheetId="6" hidden="1">{#N/A,#N/A,FALSE,"Project Cost Summary";#N/A,#N/A,FALSE,"Man Hour Summary"}</definedName>
    <definedName name="aaaaaaaaaa" localSheetId="2" hidden="1">{#N/A,#N/A,FALSE,"Project Cost Summary";#N/A,#N/A,FALSE,"Man Hour Summary"}</definedName>
    <definedName name="aaaaaaaaaa" localSheetId="1" hidden="1">{#N/A,#N/A,FALSE,"Project Cost Summary";#N/A,#N/A,FALSE,"Man Hour Summary"}</definedName>
    <definedName name="aaaaaaaaaa" localSheetId="3" hidden="1">{#N/A,#N/A,FALSE,"Project Cost Summary";#N/A,#N/A,FALSE,"Man Hour Summary"}</definedName>
    <definedName name="aaaaaaaaaa" localSheetId="0" hidden="1">{#N/A,#N/A,FALSE,"Project Cost Summary";#N/A,#N/A,FALSE,"Man Hour Summary"}</definedName>
    <definedName name="aaaaaaaaaa" localSheetId="8" hidden="1">{#N/A,#N/A,FALSE,"Project Cost Summary";#N/A,#N/A,FALSE,"Man Hour Summary"}</definedName>
    <definedName name="aaaaaaaaaa" localSheetId="9" hidden="1">{#N/A,#N/A,FALSE,"Project Cost Summary";#N/A,#N/A,FALSE,"Man Hour Summary"}</definedName>
    <definedName name="aaaaaaaaaa" localSheetId="7" hidden="1">{#N/A,#N/A,FALSE,"Project Cost Summary";#N/A,#N/A,FALSE,"Man Hour Summary"}</definedName>
    <definedName name="aaaaaaaaaa" hidden="1">{#N/A,#N/A,FALSE,"Project Cost Summary";#N/A,#N/A,FALSE,"Man Hour Summary"}</definedName>
    <definedName name="AAAAAAAAAAAAAAAAA" localSheetId="8" hidden="1">{#N/A,#N/A,FALSE,"배수2"}</definedName>
    <definedName name="AAAAAAAAAAAAAAAAA" localSheetId="9" hidden="1">{#N/A,#N/A,FALSE,"배수2"}</definedName>
    <definedName name="AAAAAAAAAAAAAAAAA" localSheetId="7" hidden="1">{#N/A,#N/A,FALSE,"배수2"}</definedName>
    <definedName name="AAAAAAAAAAAAAAAAA" hidden="1">{#N/A,#N/A,FALSE,"배수2"}</definedName>
    <definedName name="aaafff" localSheetId="8" hidden="1">{"'장비'!$A$3:$M$12"}</definedName>
    <definedName name="aaafff" localSheetId="9" hidden="1">{"'장비'!$A$3:$M$12"}</definedName>
    <definedName name="aaafff" localSheetId="7" hidden="1">{"'장비'!$A$3:$M$12"}</definedName>
    <definedName name="aaafff" hidden="1">{"'장비'!$A$3:$M$12"}</definedName>
    <definedName name="aaag" localSheetId="8" hidden="1">{#N/A,#N/A,TRUE,"SUM";#N/A,#N/A,TRUE,"EE";#N/A,#N/A,TRUE,"AC";#N/A,#N/A,TRUE,"SN"}</definedName>
    <definedName name="aaag" localSheetId="9" hidden="1">{#N/A,#N/A,TRUE,"SUM";#N/A,#N/A,TRUE,"EE";#N/A,#N/A,TRUE,"AC";#N/A,#N/A,TRUE,"SN"}</definedName>
    <definedName name="aaag" localSheetId="7" hidden="1">{#N/A,#N/A,TRUE,"SUM";#N/A,#N/A,TRUE,"EE";#N/A,#N/A,TRUE,"AC";#N/A,#N/A,TRUE,"SN"}</definedName>
    <definedName name="aaag" hidden="1">{#N/A,#N/A,TRUE,"SUM";#N/A,#N/A,TRUE,"EE";#N/A,#N/A,TRUE,"AC";#N/A,#N/A,TRUE,"SN"}</definedName>
    <definedName name="ab" localSheetId="8" hidden="1">{#N/A,#N/A,TRUE,"Mhr_Sum"}</definedName>
    <definedName name="ab" localSheetId="9" hidden="1">{#N/A,#N/A,TRUE,"Mhr_Sum"}</definedName>
    <definedName name="ab" localSheetId="7" hidden="1">{#N/A,#N/A,TRUE,"Mhr_Sum"}</definedName>
    <definedName name="ab" hidden="1">{#N/A,#N/A,TRUE,"Mhr_Sum"}</definedName>
    <definedName name="ab_1" localSheetId="8" hidden="1">{#N/A,#N/A,TRUE,"Basic";#N/A,#N/A,TRUE,"EXT-TABLE";#N/A,#N/A,TRUE,"STEEL";#N/A,#N/A,TRUE,"INT-Table";#N/A,#N/A,TRUE,"STEEL";#N/A,#N/A,TRUE,"Door"}</definedName>
    <definedName name="ab_1" localSheetId="9" hidden="1">{#N/A,#N/A,TRUE,"Basic";#N/A,#N/A,TRUE,"EXT-TABLE";#N/A,#N/A,TRUE,"STEEL";#N/A,#N/A,TRUE,"INT-Table";#N/A,#N/A,TRUE,"STEEL";#N/A,#N/A,TRUE,"Door"}</definedName>
    <definedName name="ab_1" localSheetId="7" hidden="1">{#N/A,#N/A,TRUE,"Basic";#N/A,#N/A,TRUE,"EXT-TABLE";#N/A,#N/A,TRUE,"STEEL";#N/A,#N/A,TRUE,"INT-Table";#N/A,#N/A,TRUE,"STEEL";#N/A,#N/A,TRUE,"Door"}</definedName>
    <definedName name="ab_1" hidden="1">{#N/A,#N/A,TRUE,"Basic";#N/A,#N/A,TRUE,"EXT-TABLE";#N/A,#N/A,TRUE,"STEEL";#N/A,#N/A,TRUE,"INT-Table";#N/A,#N/A,TRUE,"STEEL";#N/A,#N/A,TRUE,"Door"}</definedName>
    <definedName name="ab_1_1" localSheetId="8" hidden="1">{#N/A,#N/A,TRUE,"Basic";#N/A,#N/A,TRUE,"EXT-TABLE";#N/A,#N/A,TRUE,"STEEL";#N/A,#N/A,TRUE,"INT-Table";#N/A,#N/A,TRUE,"STEEL";#N/A,#N/A,TRUE,"Door"}</definedName>
    <definedName name="ab_1_1" localSheetId="9" hidden="1">{#N/A,#N/A,TRUE,"Basic";#N/A,#N/A,TRUE,"EXT-TABLE";#N/A,#N/A,TRUE,"STEEL";#N/A,#N/A,TRUE,"INT-Table";#N/A,#N/A,TRUE,"STEEL";#N/A,#N/A,TRUE,"Door"}</definedName>
    <definedName name="ab_1_1" localSheetId="7" hidden="1">{#N/A,#N/A,TRUE,"Basic";#N/A,#N/A,TRUE,"EXT-TABLE";#N/A,#N/A,TRUE,"STEEL";#N/A,#N/A,TRUE,"INT-Table";#N/A,#N/A,TRUE,"STEEL";#N/A,#N/A,TRUE,"Door"}</definedName>
    <definedName name="ab_1_1" hidden="1">{#N/A,#N/A,TRUE,"Basic";#N/A,#N/A,TRUE,"EXT-TABLE";#N/A,#N/A,TRUE,"STEEL";#N/A,#N/A,TRUE,"INT-Table";#N/A,#N/A,TRUE,"STEEL";#N/A,#N/A,TRUE,"Door"}</definedName>
    <definedName name="ab_1_2" localSheetId="8" hidden="1">{#N/A,#N/A,TRUE,"Basic";#N/A,#N/A,TRUE,"EXT-TABLE";#N/A,#N/A,TRUE,"STEEL";#N/A,#N/A,TRUE,"INT-Table";#N/A,#N/A,TRUE,"STEEL";#N/A,#N/A,TRUE,"Door"}</definedName>
    <definedName name="ab_1_2" localSheetId="9" hidden="1">{#N/A,#N/A,TRUE,"Basic";#N/A,#N/A,TRUE,"EXT-TABLE";#N/A,#N/A,TRUE,"STEEL";#N/A,#N/A,TRUE,"INT-Table";#N/A,#N/A,TRUE,"STEEL";#N/A,#N/A,TRUE,"Door"}</definedName>
    <definedName name="ab_1_2" localSheetId="7" hidden="1">{#N/A,#N/A,TRUE,"Basic";#N/A,#N/A,TRUE,"EXT-TABLE";#N/A,#N/A,TRUE,"STEEL";#N/A,#N/A,TRUE,"INT-Table";#N/A,#N/A,TRUE,"STEEL";#N/A,#N/A,TRUE,"Door"}</definedName>
    <definedName name="ab_1_2" hidden="1">{#N/A,#N/A,TRUE,"Basic";#N/A,#N/A,TRUE,"EXT-TABLE";#N/A,#N/A,TRUE,"STEEL";#N/A,#N/A,TRUE,"INT-Table";#N/A,#N/A,TRUE,"STEEL";#N/A,#N/A,TRUE,"Door"}</definedName>
    <definedName name="ab_2" localSheetId="8" hidden="1">{#N/A,#N/A,TRUE,"Basic";#N/A,#N/A,TRUE,"EXT-TABLE";#N/A,#N/A,TRUE,"STEEL";#N/A,#N/A,TRUE,"INT-Table";#N/A,#N/A,TRUE,"STEEL";#N/A,#N/A,TRUE,"Door"}</definedName>
    <definedName name="ab_2" localSheetId="9" hidden="1">{#N/A,#N/A,TRUE,"Basic";#N/A,#N/A,TRUE,"EXT-TABLE";#N/A,#N/A,TRUE,"STEEL";#N/A,#N/A,TRUE,"INT-Table";#N/A,#N/A,TRUE,"STEEL";#N/A,#N/A,TRUE,"Door"}</definedName>
    <definedName name="ab_2" localSheetId="7" hidden="1">{#N/A,#N/A,TRUE,"Basic";#N/A,#N/A,TRUE,"EXT-TABLE";#N/A,#N/A,TRUE,"STEEL";#N/A,#N/A,TRUE,"INT-Table";#N/A,#N/A,TRUE,"STEEL";#N/A,#N/A,TRUE,"Door"}</definedName>
    <definedName name="ab_2" hidden="1">{#N/A,#N/A,TRUE,"Basic";#N/A,#N/A,TRUE,"EXT-TABLE";#N/A,#N/A,TRUE,"STEEL";#N/A,#N/A,TRUE,"INT-Table";#N/A,#N/A,TRUE,"STEEL";#N/A,#N/A,TRUE,"Door"}</definedName>
    <definedName name="ab_2_1" localSheetId="8" hidden="1">{#N/A,#N/A,TRUE,"Basic";#N/A,#N/A,TRUE,"EXT-TABLE";#N/A,#N/A,TRUE,"STEEL";#N/A,#N/A,TRUE,"INT-Table";#N/A,#N/A,TRUE,"STEEL";#N/A,#N/A,TRUE,"Door"}</definedName>
    <definedName name="ab_2_1" localSheetId="9" hidden="1">{#N/A,#N/A,TRUE,"Basic";#N/A,#N/A,TRUE,"EXT-TABLE";#N/A,#N/A,TRUE,"STEEL";#N/A,#N/A,TRUE,"INT-Table";#N/A,#N/A,TRUE,"STEEL";#N/A,#N/A,TRUE,"Door"}</definedName>
    <definedName name="ab_2_1" localSheetId="7" hidden="1">{#N/A,#N/A,TRUE,"Basic";#N/A,#N/A,TRUE,"EXT-TABLE";#N/A,#N/A,TRUE,"STEEL";#N/A,#N/A,TRUE,"INT-Table";#N/A,#N/A,TRUE,"STEEL";#N/A,#N/A,TRUE,"Door"}</definedName>
    <definedName name="ab_2_1" hidden="1">{#N/A,#N/A,TRUE,"Basic";#N/A,#N/A,TRUE,"EXT-TABLE";#N/A,#N/A,TRUE,"STEEL";#N/A,#N/A,TRUE,"INT-Table";#N/A,#N/A,TRUE,"STEEL";#N/A,#N/A,TRUE,"Door"}</definedName>
    <definedName name="ab_2_2" localSheetId="8" hidden="1">{#N/A,#N/A,TRUE,"Basic";#N/A,#N/A,TRUE,"EXT-TABLE";#N/A,#N/A,TRUE,"STEEL";#N/A,#N/A,TRUE,"INT-Table";#N/A,#N/A,TRUE,"STEEL";#N/A,#N/A,TRUE,"Door"}</definedName>
    <definedName name="ab_2_2" localSheetId="9" hidden="1">{#N/A,#N/A,TRUE,"Basic";#N/A,#N/A,TRUE,"EXT-TABLE";#N/A,#N/A,TRUE,"STEEL";#N/A,#N/A,TRUE,"INT-Table";#N/A,#N/A,TRUE,"STEEL";#N/A,#N/A,TRUE,"Door"}</definedName>
    <definedName name="ab_2_2" localSheetId="7" hidden="1">{#N/A,#N/A,TRUE,"Basic";#N/A,#N/A,TRUE,"EXT-TABLE";#N/A,#N/A,TRUE,"STEEL";#N/A,#N/A,TRUE,"INT-Table";#N/A,#N/A,TRUE,"STEEL";#N/A,#N/A,TRUE,"Door"}</definedName>
    <definedName name="ab_2_2" hidden="1">{#N/A,#N/A,TRUE,"Basic";#N/A,#N/A,TRUE,"EXT-TABLE";#N/A,#N/A,TRUE,"STEEL";#N/A,#N/A,TRUE,"INT-Table";#N/A,#N/A,TRUE,"STEEL";#N/A,#N/A,TRUE,"Door"}</definedName>
    <definedName name="ab_3" localSheetId="8" hidden="1">{#N/A,#N/A,TRUE,"Basic";#N/A,#N/A,TRUE,"EXT-TABLE";#N/A,#N/A,TRUE,"STEEL";#N/A,#N/A,TRUE,"INT-Table";#N/A,#N/A,TRUE,"STEEL";#N/A,#N/A,TRUE,"Door"}</definedName>
    <definedName name="ab_3" localSheetId="9" hidden="1">{#N/A,#N/A,TRUE,"Basic";#N/A,#N/A,TRUE,"EXT-TABLE";#N/A,#N/A,TRUE,"STEEL";#N/A,#N/A,TRUE,"INT-Table";#N/A,#N/A,TRUE,"STEEL";#N/A,#N/A,TRUE,"Door"}</definedName>
    <definedName name="ab_3" localSheetId="7" hidden="1">{#N/A,#N/A,TRUE,"Basic";#N/A,#N/A,TRUE,"EXT-TABLE";#N/A,#N/A,TRUE,"STEEL";#N/A,#N/A,TRUE,"INT-Table";#N/A,#N/A,TRUE,"STEEL";#N/A,#N/A,TRUE,"Door"}</definedName>
    <definedName name="ab_3" hidden="1">{#N/A,#N/A,TRUE,"Basic";#N/A,#N/A,TRUE,"EXT-TABLE";#N/A,#N/A,TRUE,"STEEL";#N/A,#N/A,TRUE,"INT-Table";#N/A,#N/A,TRUE,"STEEL";#N/A,#N/A,TRUE,"Door"}</definedName>
    <definedName name="ab_3_1" localSheetId="8" hidden="1">{#N/A,#N/A,TRUE,"Basic";#N/A,#N/A,TRUE,"EXT-TABLE";#N/A,#N/A,TRUE,"STEEL";#N/A,#N/A,TRUE,"INT-Table";#N/A,#N/A,TRUE,"STEEL";#N/A,#N/A,TRUE,"Door"}</definedName>
    <definedName name="ab_3_1" localSheetId="9" hidden="1">{#N/A,#N/A,TRUE,"Basic";#N/A,#N/A,TRUE,"EXT-TABLE";#N/A,#N/A,TRUE,"STEEL";#N/A,#N/A,TRUE,"INT-Table";#N/A,#N/A,TRUE,"STEEL";#N/A,#N/A,TRUE,"Door"}</definedName>
    <definedName name="ab_3_1" localSheetId="7" hidden="1">{#N/A,#N/A,TRUE,"Basic";#N/A,#N/A,TRUE,"EXT-TABLE";#N/A,#N/A,TRUE,"STEEL";#N/A,#N/A,TRUE,"INT-Table";#N/A,#N/A,TRUE,"STEEL";#N/A,#N/A,TRUE,"Door"}</definedName>
    <definedName name="ab_3_1" hidden="1">{#N/A,#N/A,TRUE,"Basic";#N/A,#N/A,TRUE,"EXT-TABLE";#N/A,#N/A,TRUE,"STEEL";#N/A,#N/A,TRUE,"INT-Table";#N/A,#N/A,TRUE,"STEEL";#N/A,#N/A,TRUE,"Door"}</definedName>
    <definedName name="ab_3_2" localSheetId="8" hidden="1">{#N/A,#N/A,TRUE,"Basic";#N/A,#N/A,TRUE,"EXT-TABLE";#N/A,#N/A,TRUE,"STEEL";#N/A,#N/A,TRUE,"INT-Table";#N/A,#N/A,TRUE,"STEEL";#N/A,#N/A,TRUE,"Door"}</definedName>
    <definedName name="ab_3_2" localSheetId="9" hidden="1">{#N/A,#N/A,TRUE,"Basic";#N/A,#N/A,TRUE,"EXT-TABLE";#N/A,#N/A,TRUE,"STEEL";#N/A,#N/A,TRUE,"INT-Table";#N/A,#N/A,TRUE,"STEEL";#N/A,#N/A,TRUE,"Door"}</definedName>
    <definedName name="ab_3_2" localSheetId="7" hidden="1">{#N/A,#N/A,TRUE,"Basic";#N/A,#N/A,TRUE,"EXT-TABLE";#N/A,#N/A,TRUE,"STEEL";#N/A,#N/A,TRUE,"INT-Table";#N/A,#N/A,TRUE,"STEEL";#N/A,#N/A,TRUE,"Door"}</definedName>
    <definedName name="ab_3_2" hidden="1">{#N/A,#N/A,TRUE,"Basic";#N/A,#N/A,TRUE,"EXT-TABLE";#N/A,#N/A,TRUE,"STEEL";#N/A,#N/A,TRUE,"INT-Table";#N/A,#N/A,TRUE,"STEEL";#N/A,#N/A,TRUE,"Door"}</definedName>
    <definedName name="ab_4" localSheetId="8" hidden="1">{#N/A,#N/A,TRUE,"Basic";#N/A,#N/A,TRUE,"EXT-TABLE";#N/A,#N/A,TRUE,"STEEL";#N/A,#N/A,TRUE,"INT-Table";#N/A,#N/A,TRUE,"STEEL";#N/A,#N/A,TRUE,"Door"}</definedName>
    <definedName name="ab_4" localSheetId="9" hidden="1">{#N/A,#N/A,TRUE,"Basic";#N/A,#N/A,TRUE,"EXT-TABLE";#N/A,#N/A,TRUE,"STEEL";#N/A,#N/A,TRUE,"INT-Table";#N/A,#N/A,TRUE,"STEEL";#N/A,#N/A,TRUE,"Door"}</definedName>
    <definedName name="ab_4" localSheetId="7" hidden="1">{#N/A,#N/A,TRUE,"Basic";#N/A,#N/A,TRUE,"EXT-TABLE";#N/A,#N/A,TRUE,"STEEL";#N/A,#N/A,TRUE,"INT-Table";#N/A,#N/A,TRUE,"STEEL";#N/A,#N/A,TRUE,"Door"}</definedName>
    <definedName name="ab_4" hidden="1">{#N/A,#N/A,TRUE,"Basic";#N/A,#N/A,TRUE,"EXT-TABLE";#N/A,#N/A,TRUE,"STEEL";#N/A,#N/A,TRUE,"INT-Table";#N/A,#N/A,TRUE,"STEEL";#N/A,#N/A,TRUE,"Door"}</definedName>
    <definedName name="ab_4_1" localSheetId="8" hidden="1">{#N/A,#N/A,TRUE,"Basic";#N/A,#N/A,TRUE,"EXT-TABLE";#N/A,#N/A,TRUE,"STEEL";#N/A,#N/A,TRUE,"INT-Table";#N/A,#N/A,TRUE,"STEEL";#N/A,#N/A,TRUE,"Door"}</definedName>
    <definedName name="ab_4_1" localSheetId="9" hidden="1">{#N/A,#N/A,TRUE,"Basic";#N/A,#N/A,TRUE,"EXT-TABLE";#N/A,#N/A,TRUE,"STEEL";#N/A,#N/A,TRUE,"INT-Table";#N/A,#N/A,TRUE,"STEEL";#N/A,#N/A,TRUE,"Door"}</definedName>
    <definedName name="ab_4_1" localSheetId="7" hidden="1">{#N/A,#N/A,TRUE,"Basic";#N/A,#N/A,TRUE,"EXT-TABLE";#N/A,#N/A,TRUE,"STEEL";#N/A,#N/A,TRUE,"INT-Table";#N/A,#N/A,TRUE,"STEEL";#N/A,#N/A,TRUE,"Door"}</definedName>
    <definedName name="ab_4_1" hidden="1">{#N/A,#N/A,TRUE,"Basic";#N/A,#N/A,TRUE,"EXT-TABLE";#N/A,#N/A,TRUE,"STEEL";#N/A,#N/A,TRUE,"INT-Table";#N/A,#N/A,TRUE,"STEEL";#N/A,#N/A,TRUE,"Door"}</definedName>
    <definedName name="ab_4_2" localSheetId="8" hidden="1">{#N/A,#N/A,TRUE,"Basic";#N/A,#N/A,TRUE,"EXT-TABLE";#N/A,#N/A,TRUE,"STEEL";#N/A,#N/A,TRUE,"INT-Table";#N/A,#N/A,TRUE,"STEEL";#N/A,#N/A,TRUE,"Door"}</definedName>
    <definedName name="ab_4_2" localSheetId="9" hidden="1">{#N/A,#N/A,TRUE,"Basic";#N/A,#N/A,TRUE,"EXT-TABLE";#N/A,#N/A,TRUE,"STEEL";#N/A,#N/A,TRUE,"INT-Table";#N/A,#N/A,TRUE,"STEEL";#N/A,#N/A,TRUE,"Door"}</definedName>
    <definedName name="ab_4_2" localSheetId="7" hidden="1">{#N/A,#N/A,TRUE,"Basic";#N/A,#N/A,TRUE,"EXT-TABLE";#N/A,#N/A,TRUE,"STEEL";#N/A,#N/A,TRUE,"INT-Table";#N/A,#N/A,TRUE,"STEEL";#N/A,#N/A,TRUE,"Door"}</definedName>
    <definedName name="ab_4_2" hidden="1">{#N/A,#N/A,TRUE,"Basic";#N/A,#N/A,TRUE,"EXT-TABLE";#N/A,#N/A,TRUE,"STEEL";#N/A,#N/A,TRUE,"INT-Table";#N/A,#N/A,TRUE,"STEEL";#N/A,#N/A,TRUE,"Door"}</definedName>
    <definedName name="ab_5" localSheetId="8" hidden="1">{#N/A,#N/A,TRUE,"Basic";#N/A,#N/A,TRUE,"EXT-TABLE";#N/A,#N/A,TRUE,"STEEL";#N/A,#N/A,TRUE,"INT-Table";#N/A,#N/A,TRUE,"STEEL";#N/A,#N/A,TRUE,"Door"}</definedName>
    <definedName name="ab_5" localSheetId="9" hidden="1">{#N/A,#N/A,TRUE,"Basic";#N/A,#N/A,TRUE,"EXT-TABLE";#N/A,#N/A,TRUE,"STEEL";#N/A,#N/A,TRUE,"INT-Table";#N/A,#N/A,TRUE,"STEEL";#N/A,#N/A,TRUE,"Door"}</definedName>
    <definedName name="ab_5" localSheetId="7" hidden="1">{#N/A,#N/A,TRUE,"Basic";#N/A,#N/A,TRUE,"EXT-TABLE";#N/A,#N/A,TRUE,"STEEL";#N/A,#N/A,TRUE,"INT-Table";#N/A,#N/A,TRUE,"STEEL";#N/A,#N/A,TRUE,"Door"}</definedName>
    <definedName name="ab_5" hidden="1">{#N/A,#N/A,TRUE,"Basic";#N/A,#N/A,TRUE,"EXT-TABLE";#N/A,#N/A,TRUE,"STEEL";#N/A,#N/A,TRUE,"INT-Table";#N/A,#N/A,TRUE,"STEEL";#N/A,#N/A,TRUE,"Door"}</definedName>
    <definedName name="ab_5_1" localSheetId="8" hidden="1">{#N/A,#N/A,TRUE,"Basic";#N/A,#N/A,TRUE,"EXT-TABLE";#N/A,#N/A,TRUE,"STEEL";#N/A,#N/A,TRUE,"INT-Table";#N/A,#N/A,TRUE,"STEEL";#N/A,#N/A,TRUE,"Door"}</definedName>
    <definedName name="ab_5_1" localSheetId="9" hidden="1">{#N/A,#N/A,TRUE,"Basic";#N/A,#N/A,TRUE,"EXT-TABLE";#N/A,#N/A,TRUE,"STEEL";#N/A,#N/A,TRUE,"INT-Table";#N/A,#N/A,TRUE,"STEEL";#N/A,#N/A,TRUE,"Door"}</definedName>
    <definedName name="ab_5_1" localSheetId="7" hidden="1">{#N/A,#N/A,TRUE,"Basic";#N/A,#N/A,TRUE,"EXT-TABLE";#N/A,#N/A,TRUE,"STEEL";#N/A,#N/A,TRUE,"INT-Table";#N/A,#N/A,TRUE,"STEEL";#N/A,#N/A,TRUE,"Door"}</definedName>
    <definedName name="ab_5_1" hidden="1">{#N/A,#N/A,TRUE,"Basic";#N/A,#N/A,TRUE,"EXT-TABLE";#N/A,#N/A,TRUE,"STEEL";#N/A,#N/A,TRUE,"INT-Table";#N/A,#N/A,TRUE,"STEEL";#N/A,#N/A,TRUE,"Door"}</definedName>
    <definedName name="ab_5_2" localSheetId="8" hidden="1">{#N/A,#N/A,TRUE,"Basic";#N/A,#N/A,TRUE,"EXT-TABLE";#N/A,#N/A,TRUE,"STEEL";#N/A,#N/A,TRUE,"INT-Table";#N/A,#N/A,TRUE,"STEEL";#N/A,#N/A,TRUE,"Door"}</definedName>
    <definedName name="ab_5_2" localSheetId="9" hidden="1">{#N/A,#N/A,TRUE,"Basic";#N/A,#N/A,TRUE,"EXT-TABLE";#N/A,#N/A,TRUE,"STEEL";#N/A,#N/A,TRUE,"INT-Table";#N/A,#N/A,TRUE,"STEEL";#N/A,#N/A,TRUE,"Door"}</definedName>
    <definedName name="ab_5_2" localSheetId="7" hidden="1">{#N/A,#N/A,TRUE,"Basic";#N/A,#N/A,TRUE,"EXT-TABLE";#N/A,#N/A,TRUE,"STEEL";#N/A,#N/A,TRUE,"INT-Table";#N/A,#N/A,TRUE,"STEEL";#N/A,#N/A,TRUE,"Door"}</definedName>
    <definedName name="ab_5_2" hidden="1">{#N/A,#N/A,TRUE,"Basic";#N/A,#N/A,TRUE,"EXT-TABLE";#N/A,#N/A,TRUE,"STEEL";#N/A,#N/A,TRUE,"INT-Table";#N/A,#N/A,TRUE,"STEEL";#N/A,#N/A,TRUE,"Door"}</definedName>
    <definedName name="abc" localSheetId="6" hidden="1">{"'ｺｽﾄ予算ﾍｯﾀﾞ'!$I$5:$K$6","'ｺｽﾄ予算ﾍｯﾀﾞ'!$A$1:$K$44"}</definedName>
    <definedName name="abc" localSheetId="2" hidden="1">{"'ｺｽﾄ予算ﾍｯﾀﾞ'!$I$5:$K$6","'ｺｽﾄ予算ﾍｯﾀﾞ'!$A$1:$K$44"}</definedName>
    <definedName name="abc" localSheetId="1" hidden="1">{"'ｺｽﾄ予算ﾍｯﾀﾞ'!$I$5:$K$6","'ｺｽﾄ予算ﾍｯﾀﾞ'!$A$1:$K$44"}</definedName>
    <definedName name="abc" localSheetId="3" hidden="1">{"'ｺｽﾄ予算ﾍｯﾀﾞ'!$I$5:$K$6","'ｺｽﾄ予算ﾍｯﾀﾞ'!$A$1:$K$44"}</definedName>
    <definedName name="abc" localSheetId="0" hidden="1">{"'ｺｽﾄ予算ﾍｯﾀﾞ'!$I$5:$K$6","'ｺｽﾄ予算ﾍｯﾀﾞ'!$A$1:$K$44"}</definedName>
    <definedName name="abc" localSheetId="8" hidden="1">{"'ｺｽﾄ予算ﾍｯﾀﾞ'!$I$5:$K$6","'ｺｽﾄ予算ﾍｯﾀﾞ'!$A$1:$K$44"}</definedName>
    <definedName name="abc" localSheetId="9" hidden="1">{"'ｺｽﾄ予算ﾍｯﾀﾞ'!$I$5:$K$6","'ｺｽﾄ予算ﾍｯﾀﾞ'!$A$1:$K$44"}</definedName>
    <definedName name="abc" localSheetId="7" hidden="1">{"'ｺｽﾄ予算ﾍｯﾀﾞ'!$I$5:$K$6","'ｺｽﾄ予算ﾍｯﾀﾞ'!$A$1:$K$44"}</definedName>
    <definedName name="abc" hidden="1">{#N/A,#N/A,TRUE,"Basic";#N/A,#N/A,TRUE,"EXT-TABLE";#N/A,#N/A,TRUE,"STEEL";#N/A,#N/A,TRUE,"INT-Table";#N/A,#N/A,TRUE,"STEEL";#N/A,#N/A,TRUE,"Door"}</definedName>
    <definedName name="abc_1" localSheetId="8" hidden="1">{#N/A,#N/A,TRUE,"Basic";#N/A,#N/A,TRUE,"EXT-TABLE";#N/A,#N/A,TRUE,"STEEL";#N/A,#N/A,TRUE,"INT-Table";#N/A,#N/A,TRUE,"STEEL";#N/A,#N/A,TRUE,"Door"}</definedName>
    <definedName name="abc_1" localSheetId="9" hidden="1">{#N/A,#N/A,TRUE,"Basic";#N/A,#N/A,TRUE,"EXT-TABLE";#N/A,#N/A,TRUE,"STEEL";#N/A,#N/A,TRUE,"INT-Table";#N/A,#N/A,TRUE,"STEEL";#N/A,#N/A,TRUE,"Door"}</definedName>
    <definedName name="abc_1" localSheetId="7" hidden="1">{#N/A,#N/A,TRUE,"Basic";#N/A,#N/A,TRUE,"EXT-TABLE";#N/A,#N/A,TRUE,"STEEL";#N/A,#N/A,TRUE,"INT-Table";#N/A,#N/A,TRUE,"STEEL";#N/A,#N/A,TRUE,"Door"}</definedName>
    <definedName name="abc_1" hidden="1">{#N/A,#N/A,TRUE,"Basic";#N/A,#N/A,TRUE,"EXT-TABLE";#N/A,#N/A,TRUE,"STEEL";#N/A,#N/A,TRUE,"INT-Table";#N/A,#N/A,TRUE,"STEEL";#N/A,#N/A,TRUE,"Door"}</definedName>
    <definedName name="abc_1_1" localSheetId="8" hidden="1">{#N/A,#N/A,TRUE,"Basic";#N/A,#N/A,TRUE,"EXT-TABLE";#N/A,#N/A,TRUE,"STEEL";#N/A,#N/A,TRUE,"INT-Table";#N/A,#N/A,TRUE,"STEEL";#N/A,#N/A,TRUE,"Door"}</definedName>
    <definedName name="abc_1_1" localSheetId="9" hidden="1">{#N/A,#N/A,TRUE,"Basic";#N/A,#N/A,TRUE,"EXT-TABLE";#N/A,#N/A,TRUE,"STEEL";#N/A,#N/A,TRUE,"INT-Table";#N/A,#N/A,TRUE,"STEEL";#N/A,#N/A,TRUE,"Door"}</definedName>
    <definedName name="abc_1_1" localSheetId="7" hidden="1">{#N/A,#N/A,TRUE,"Basic";#N/A,#N/A,TRUE,"EXT-TABLE";#N/A,#N/A,TRUE,"STEEL";#N/A,#N/A,TRUE,"INT-Table";#N/A,#N/A,TRUE,"STEEL";#N/A,#N/A,TRUE,"Door"}</definedName>
    <definedName name="abc_1_1" hidden="1">{#N/A,#N/A,TRUE,"Basic";#N/A,#N/A,TRUE,"EXT-TABLE";#N/A,#N/A,TRUE,"STEEL";#N/A,#N/A,TRUE,"INT-Table";#N/A,#N/A,TRUE,"STEEL";#N/A,#N/A,TRUE,"Door"}</definedName>
    <definedName name="abc_1_2" localSheetId="8" hidden="1">{#N/A,#N/A,TRUE,"Basic";#N/A,#N/A,TRUE,"EXT-TABLE";#N/A,#N/A,TRUE,"STEEL";#N/A,#N/A,TRUE,"INT-Table";#N/A,#N/A,TRUE,"STEEL";#N/A,#N/A,TRUE,"Door"}</definedName>
    <definedName name="abc_1_2" localSheetId="9" hidden="1">{#N/A,#N/A,TRUE,"Basic";#N/A,#N/A,TRUE,"EXT-TABLE";#N/A,#N/A,TRUE,"STEEL";#N/A,#N/A,TRUE,"INT-Table";#N/A,#N/A,TRUE,"STEEL";#N/A,#N/A,TRUE,"Door"}</definedName>
    <definedName name="abc_1_2" localSheetId="7" hidden="1">{#N/A,#N/A,TRUE,"Basic";#N/A,#N/A,TRUE,"EXT-TABLE";#N/A,#N/A,TRUE,"STEEL";#N/A,#N/A,TRUE,"INT-Table";#N/A,#N/A,TRUE,"STEEL";#N/A,#N/A,TRUE,"Door"}</definedName>
    <definedName name="abc_1_2" hidden="1">{#N/A,#N/A,TRUE,"Basic";#N/A,#N/A,TRUE,"EXT-TABLE";#N/A,#N/A,TRUE,"STEEL";#N/A,#N/A,TRUE,"INT-Table";#N/A,#N/A,TRUE,"STEEL";#N/A,#N/A,TRUE,"Door"}</definedName>
    <definedName name="abc_2" localSheetId="8" hidden="1">{#N/A,#N/A,TRUE,"Basic";#N/A,#N/A,TRUE,"EXT-TABLE";#N/A,#N/A,TRUE,"STEEL";#N/A,#N/A,TRUE,"INT-Table";#N/A,#N/A,TRUE,"STEEL";#N/A,#N/A,TRUE,"Door"}</definedName>
    <definedName name="abc_2" localSheetId="9" hidden="1">{#N/A,#N/A,TRUE,"Basic";#N/A,#N/A,TRUE,"EXT-TABLE";#N/A,#N/A,TRUE,"STEEL";#N/A,#N/A,TRUE,"INT-Table";#N/A,#N/A,TRUE,"STEEL";#N/A,#N/A,TRUE,"Door"}</definedName>
    <definedName name="abc_2" localSheetId="7" hidden="1">{#N/A,#N/A,TRUE,"Basic";#N/A,#N/A,TRUE,"EXT-TABLE";#N/A,#N/A,TRUE,"STEEL";#N/A,#N/A,TRUE,"INT-Table";#N/A,#N/A,TRUE,"STEEL";#N/A,#N/A,TRUE,"Door"}</definedName>
    <definedName name="abc_2" hidden="1">{#N/A,#N/A,TRUE,"Basic";#N/A,#N/A,TRUE,"EXT-TABLE";#N/A,#N/A,TRUE,"STEEL";#N/A,#N/A,TRUE,"INT-Table";#N/A,#N/A,TRUE,"STEEL";#N/A,#N/A,TRUE,"Door"}</definedName>
    <definedName name="abc_2_1" localSheetId="8" hidden="1">{#N/A,#N/A,TRUE,"Basic";#N/A,#N/A,TRUE,"EXT-TABLE";#N/A,#N/A,TRUE,"STEEL";#N/A,#N/A,TRUE,"INT-Table";#N/A,#N/A,TRUE,"STEEL";#N/A,#N/A,TRUE,"Door"}</definedName>
    <definedName name="abc_2_1" localSheetId="9" hidden="1">{#N/A,#N/A,TRUE,"Basic";#N/A,#N/A,TRUE,"EXT-TABLE";#N/A,#N/A,TRUE,"STEEL";#N/A,#N/A,TRUE,"INT-Table";#N/A,#N/A,TRUE,"STEEL";#N/A,#N/A,TRUE,"Door"}</definedName>
    <definedName name="abc_2_1" localSheetId="7" hidden="1">{#N/A,#N/A,TRUE,"Basic";#N/A,#N/A,TRUE,"EXT-TABLE";#N/A,#N/A,TRUE,"STEEL";#N/A,#N/A,TRUE,"INT-Table";#N/A,#N/A,TRUE,"STEEL";#N/A,#N/A,TRUE,"Door"}</definedName>
    <definedName name="abc_2_1" hidden="1">{#N/A,#N/A,TRUE,"Basic";#N/A,#N/A,TRUE,"EXT-TABLE";#N/A,#N/A,TRUE,"STEEL";#N/A,#N/A,TRUE,"INT-Table";#N/A,#N/A,TRUE,"STEEL";#N/A,#N/A,TRUE,"Door"}</definedName>
    <definedName name="abc_2_2" localSheetId="8" hidden="1">{#N/A,#N/A,TRUE,"Basic";#N/A,#N/A,TRUE,"EXT-TABLE";#N/A,#N/A,TRUE,"STEEL";#N/A,#N/A,TRUE,"INT-Table";#N/A,#N/A,TRUE,"STEEL";#N/A,#N/A,TRUE,"Door"}</definedName>
    <definedName name="abc_2_2" localSheetId="9" hidden="1">{#N/A,#N/A,TRUE,"Basic";#N/A,#N/A,TRUE,"EXT-TABLE";#N/A,#N/A,TRUE,"STEEL";#N/A,#N/A,TRUE,"INT-Table";#N/A,#N/A,TRUE,"STEEL";#N/A,#N/A,TRUE,"Door"}</definedName>
    <definedName name="abc_2_2" localSheetId="7" hidden="1">{#N/A,#N/A,TRUE,"Basic";#N/A,#N/A,TRUE,"EXT-TABLE";#N/A,#N/A,TRUE,"STEEL";#N/A,#N/A,TRUE,"INT-Table";#N/A,#N/A,TRUE,"STEEL";#N/A,#N/A,TRUE,"Door"}</definedName>
    <definedName name="abc_2_2" hidden="1">{#N/A,#N/A,TRUE,"Basic";#N/A,#N/A,TRUE,"EXT-TABLE";#N/A,#N/A,TRUE,"STEEL";#N/A,#N/A,TRUE,"INT-Table";#N/A,#N/A,TRUE,"STEEL";#N/A,#N/A,TRUE,"Door"}</definedName>
    <definedName name="abc_3" localSheetId="8" hidden="1">{#N/A,#N/A,TRUE,"Basic";#N/A,#N/A,TRUE,"EXT-TABLE";#N/A,#N/A,TRUE,"STEEL";#N/A,#N/A,TRUE,"INT-Table";#N/A,#N/A,TRUE,"STEEL";#N/A,#N/A,TRUE,"Door"}</definedName>
    <definedName name="abc_3" localSheetId="9" hidden="1">{#N/A,#N/A,TRUE,"Basic";#N/A,#N/A,TRUE,"EXT-TABLE";#N/A,#N/A,TRUE,"STEEL";#N/A,#N/A,TRUE,"INT-Table";#N/A,#N/A,TRUE,"STEEL";#N/A,#N/A,TRUE,"Door"}</definedName>
    <definedName name="abc_3" localSheetId="7" hidden="1">{#N/A,#N/A,TRUE,"Basic";#N/A,#N/A,TRUE,"EXT-TABLE";#N/A,#N/A,TRUE,"STEEL";#N/A,#N/A,TRUE,"INT-Table";#N/A,#N/A,TRUE,"STEEL";#N/A,#N/A,TRUE,"Door"}</definedName>
    <definedName name="abc_3" hidden="1">{#N/A,#N/A,TRUE,"Basic";#N/A,#N/A,TRUE,"EXT-TABLE";#N/A,#N/A,TRUE,"STEEL";#N/A,#N/A,TRUE,"INT-Table";#N/A,#N/A,TRUE,"STEEL";#N/A,#N/A,TRUE,"Door"}</definedName>
    <definedName name="abc_3_1" localSheetId="8" hidden="1">{#N/A,#N/A,TRUE,"Basic";#N/A,#N/A,TRUE,"EXT-TABLE";#N/A,#N/A,TRUE,"STEEL";#N/A,#N/A,TRUE,"INT-Table";#N/A,#N/A,TRUE,"STEEL";#N/A,#N/A,TRUE,"Door"}</definedName>
    <definedName name="abc_3_1" localSheetId="9" hidden="1">{#N/A,#N/A,TRUE,"Basic";#N/A,#N/A,TRUE,"EXT-TABLE";#N/A,#N/A,TRUE,"STEEL";#N/A,#N/A,TRUE,"INT-Table";#N/A,#N/A,TRUE,"STEEL";#N/A,#N/A,TRUE,"Door"}</definedName>
    <definedName name="abc_3_1" localSheetId="7" hidden="1">{#N/A,#N/A,TRUE,"Basic";#N/A,#N/A,TRUE,"EXT-TABLE";#N/A,#N/A,TRUE,"STEEL";#N/A,#N/A,TRUE,"INT-Table";#N/A,#N/A,TRUE,"STEEL";#N/A,#N/A,TRUE,"Door"}</definedName>
    <definedName name="abc_3_1" hidden="1">{#N/A,#N/A,TRUE,"Basic";#N/A,#N/A,TRUE,"EXT-TABLE";#N/A,#N/A,TRUE,"STEEL";#N/A,#N/A,TRUE,"INT-Table";#N/A,#N/A,TRUE,"STEEL";#N/A,#N/A,TRUE,"Door"}</definedName>
    <definedName name="abc_3_2" localSheetId="8" hidden="1">{#N/A,#N/A,TRUE,"Basic";#N/A,#N/A,TRUE,"EXT-TABLE";#N/A,#N/A,TRUE,"STEEL";#N/A,#N/A,TRUE,"INT-Table";#N/A,#N/A,TRUE,"STEEL";#N/A,#N/A,TRUE,"Door"}</definedName>
    <definedName name="abc_3_2" localSheetId="9" hidden="1">{#N/A,#N/A,TRUE,"Basic";#N/A,#N/A,TRUE,"EXT-TABLE";#N/A,#N/A,TRUE,"STEEL";#N/A,#N/A,TRUE,"INT-Table";#N/A,#N/A,TRUE,"STEEL";#N/A,#N/A,TRUE,"Door"}</definedName>
    <definedName name="abc_3_2" localSheetId="7" hidden="1">{#N/A,#N/A,TRUE,"Basic";#N/A,#N/A,TRUE,"EXT-TABLE";#N/A,#N/A,TRUE,"STEEL";#N/A,#N/A,TRUE,"INT-Table";#N/A,#N/A,TRUE,"STEEL";#N/A,#N/A,TRUE,"Door"}</definedName>
    <definedName name="abc_3_2" hidden="1">{#N/A,#N/A,TRUE,"Basic";#N/A,#N/A,TRUE,"EXT-TABLE";#N/A,#N/A,TRUE,"STEEL";#N/A,#N/A,TRUE,"INT-Table";#N/A,#N/A,TRUE,"STEEL";#N/A,#N/A,TRUE,"Door"}</definedName>
    <definedName name="abc_4" localSheetId="8" hidden="1">{#N/A,#N/A,TRUE,"Basic";#N/A,#N/A,TRUE,"EXT-TABLE";#N/A,#N/A,TRUE,"STEEL";#N/A,#N/A,TRUE,"INT-Table";#N/A,#N/A,TRUE,"STEEL";#N/A,#N/A,TRUE,"Door"}</definedName>
    <definedName name="abc_4" localSheetId="9" hidden="1">{#N/A,#N/A,TRUE,"Basic";#N/A,#N/A,TRUE,"EXT-TABLE";#N/A,#N/A,TRUE,"STEEL";#N/A,#N/A,TRUE,"INT-Table";#N/A,#N/A,TRUE,"STEEL";#N/A,#N/A,TRUE,"Door"}</definedName>
    <definedName name="abc_4" localSheetId="7" hidden="1">{#N/A,#N/A,TRUE,"Basic";#N/A,#N/A,TRUE,"EXT-TABLE";#N/A,#N/A,TRUE,"STEEL";#N/A,#N/A,TRUE,"INT-Table";#N/A,#N/A,TRUE,"STEEL";#N/A,#N/A,TRUE,"Door"}</definedName>
    <definedName name="abc_4" hidden="1">{#N/A,#N/A,TRUE,"Basic";#N/A,#N/A,TRUE,"EXT-TABLE";#N/A,#N/A,TRUE,"STEEL";#N/A,#N/A,TRUE,"INT-Table";#N/A,#N/A,TRUE,"STEEL";#N/A,#N/A,TRUE,"Door"}</definedName>
    <definedName name="abc_4_1" localSheetId="8" hidden="1">{#N/A,#N/A,TRUE,"Basic";#N/A,#N/A,TRUE,"EXT-TABLE";#N/A,#N/A,TRUE,"STEEL";#N/A,#N/A,TRUE,"INT-Table";#N/A,#N/A,TRUE,"STEEL";#N/A,#N/A,TRUE,"Door"}</definedName>
    <definedName name="abc_4_1" localSheetId="9" hidden="1">{#N/A,#N/A,TRUE,"Basic";#N/A,#N/A,TRUE,"EXT-TABLE";#N/A,#N/A,TRUE,"STEEL";#N/A,#N/A,TRUE,"INT-Table";#N/A,#N/A,TRUE,"STEEL";#N/A,#N/A,TRUE,"Door"}</definedName>
    <definedName name="abc_4_1" localSheetId="7" hidden="1">{#N/A,#N/A,TRUE,"Basic";#N/A,#N/A,TRUE,"EXT-TABLE";#N/A,#N/A,TRUE,"STEEL";#N/A,#N/A,TRUE,"INT-Table";#N/A,#N/A,TRUE,"STEEL";#N/A,#N/A,TRUE,"Door"}</definedName>
    <definedName name="abc_4_1" hidden="1">{#N/A,#N/A,TRUE,"Basic";#N/A,#N/A,TRUE,"EXT-TABLE";#N/A,#N/A,TRUE,"STEEL";#N/A,#N/A,TRUE,"INT-Table";#N/A,#N/A,TRUE,"STEEL";#N/A,#N/A,TRUE,"Door"}</definedName>
    <definedName name="abc_4_2" localSheetId="8" hidden="1">{#N/A,#N/A,TRUE,"Basic";#N/A,#N/A,TRUE,"EXT-TABLE";#N/A,#N/A,TRUE,"STEEL";#N/A,#N/A,TRUE,"INT-Table";#N/A,#N/A,TRUE,"STEEL";#N/A,#N/A,TRUE,"Door"}</definedName>
    <definedName name="abc_4_2" localSheetId="9" hidden="1">{#N/A,#N/A,TRUE,"Basic";#N/A,#N/A,TRUE,"EXT-TABLE";#N/A,#N/A,TRUE,"STEEL";#N/A,#N/A,TRUE,"INT-Table";#N/A,#N/A,TRUE,"STEEL";#N/A,#N/A,TRUE,"Door"}</definedName>
    <definedName name="abc_4_2" localSheetId="7" hidden="1">{#N/A,#N/A,TRUE,"Basic";#N/A,#N/A,TRUE,"EXT-TABLE";#N/A,#N/A,TRUE,"STEEL";#N/A,#N/A,TRUE,"INT-Table";#N/A,#N/A,TRUE,"STEEL";#N/A,#N/A,TRUE,"Door"}</definedName>
    <definedName name="abc_4_2" hidden="1">{#N/A,#N/A,TRUE,"Basic";#N/A,#N/A,TRUE,"EXT-TABLE";#N/A,#N/A,TRUE,"STEEL";#N/A,#N/A,TRUE,"INT-Table";#N/A,#N/A,TRUE,"STEEL";#N/A,#N/A,TRUE,"Door"}</definedName>
    <definedName name="abc_5" localSheetId="8" hidden="1">{#N/A,#N/A,TRUE,"Basic";#N/A,#N/A,TRUE,"EXT-TABLE";#N/A,#N/A,TRUE,"STEEL";#N/A,#N/A,TRUE,"INT-Table";#N/A,#N/A,TRUE,"STEEL";#N/A,#N/A,TRUE,"Door"}</definedName>
    <definedName name="abc_5" localSheetId="9" hidden="1">{#N/A,#N/A,TRUE,"Basic";#N/A,#N/A,TRUE,"EXT-TABLE";#N/A,#N/A,TRUE,"STEEL";#N/A,#N/A,TRUE,"INT-Table";#N/A,#N/A,TRUE,"STEEL";#N/A,#N/A,TRUE,"Door"}</definedName>
    <definedName name="abc_5" localSheetId="7" hidden="1">{#N/A,#N/A,TRUE,"Basic";#N/A,#N/A,TRUE,"EXT-TABLE";#N/A,#N/A,TRUE,"STEEL";#N/A,#N/A,TRUE,"INT-Table";#N/A,#N/A,TRUE,"STEEL";#N/A,#N/A,TRUE,"Door"}</definedName>
    <definedName name="abc_5" hidden="1">{#N/A,#N/A,TRUE,"Basic";#N/A,#N/A,TRUE,"EXT-TABLE";#N/A,#N/A,TRUE,"STEEL";#N/A,#N/A,TRUE,"INT-Table";#N/A,#N/A,TRUE,"STEEL";#N/A,#N/A,TRUE,"Door"}</definedName>
    <definedName name="abc_5_1" localSheetId="8" hidden="1">{#N/A,#N/A,TRUE,"Basic";#N/A,#N/A,TRUE,"EXT-TABLE";#N/A,#N/A,TRUE,"STEEL";#N/A,#N/A,TRUE,"INT-Table";#N/A,#N/A,TRUE,"STEEL";#N/A,#N/A,TRUE,"Door"}</definedName>
    <definedName name="abc_5_1" localSheetId="9" hidden="1">{#N/A,#N/A,TRUE,"Basic";#N/A,#N/A,TRUE,"EXT-TABLE";#N/A,#N/A,TRUE,"STEEL";#N/A,#N/A,TRUE,"INT-Table";#N/A,#N/A,TRUE,"STEEL";#N/A,#N/A,TRUE,"Door"}</definedName>
    <definedName name="abc_5_1" localSheetId="7" hidden="1">{#N/A,#N/A,TRUE,"Basic";#N/A,#N/A,TRUE,"EXT-TABLE";#N/A,#N/A,TRUE,"STEEL";#N/A,#N/A,TRUE,"INT-Table";#N/A,#N/A,TRUE,"STEEL";#N/A,#N/A,TRUE,"Door"}</definedName>
    <definedName name="abc_5_1" hidden="1">{#N/A,#N/A,TRUE,"Basic";#N/A,#N/A,TRUE,"EXT-TABLE";#N/A,#N/A,TRUE,"STEEL";#N/A,#N/A,TRUE,"INT-Table";#N/A,#N/A,TRUE,"STEEL";#N/A,#N/A,TRUE,"Door"}</definedName>
    <definedName name="abc_5_2" localSheetId="8" hidden="1">{#N/A,#N/A,TRUE,"Basic";#N/A,#N/A,TRUE,"EXT-TABLE";#N/A,#N/A,TRUE,"STEEL";#N/A,#N/A,TRUE,"INT-Table";#N/A,#N/A,TRUE,"STEEL";#N/A,#N/A,TRUE,"Door"}</definedName>
    <definedName name="abc_5_2" localSheetId="9" hidden="1">{#N/A,#N/A,TRUE,"Basic";#N/A,#N/A,TRUE,"EXT-TABLE";#N/A,#N/A,TRUE,"STEEL";#N/A,#N/A,TRUE,"INT-Table";#N/A,#N/A,TRUE,"STEEL";#N/A,#N/A,TRUE,"Door"}</definedName>
    <definedName name="abc_5_2" localSheetId="7" hidden="1">{#N/A,#N/A,TRUE,"Basic";#N/A,#N/A,TRUE,"EXT-TABLE";#N/A,#N/A,TRUE,"STEEL";#N/A,#N/A,TRUE,"INT-Table";#N/A,#N/A,TRUE,"STEEL";#N/A,#N/A,TRUE,"Door"}</definedName>
    <definedName name="abc_5_2" hidden="1">{#N/A,#N/A,TRUE,"Basic";#N/A,#N/A,TRUE,"EXT-TABLE";#N/A,#N/A,TRUE,"STEEL";#N/A,#N/A,TRUE,"INT-Table";#N/A,#N/A,TRUE,"STEEL";#N/A,#N/A,TRUE,"Door"}</definedName>
    <definedName name="abcd" localSheetId="8" hidden="1">{#N/A,#N/A,FALSE,"CCTV"}</definedName>
    <definedName name="abcd" localSheetId="9" hidden="1">{#N/A,#N/A,FALSE,"CCTV"}</definedName>
    <definedName name="abcd" localSheetId="7" hidden="1">{#N/A,#N/A,FALSE,"CCTV"}</definedName>
    <definedName name="abcd" hidden="1">{#N/A,#N/A,FALSE,"CCTV"}</definedName>
    <definedName name="ABCVAL_09">[31]Curves!$E$112:$L$123</definedName>
    <definedName name="ABCVAL_11">[32]Curves!$B$166:$J$177</definedName>
    <definedName name="ABIII" hidden="1">#REF!</definedName>
    <definedName name="ac" hidden="1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"PJTFINAL_F02F11_List"</definedName>
    <definedName name="AccessDatabase" hidden="1">"A:\My Documents\見積比較鏡.mdb"</definedName>
    <definedName name="AccessDoorSize">[33]DATA_LIST!$D$15:$D$20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upac">#REF!</definedName>
    <definedName name="ActualBreachingRatio">#REF!</definedName>
    <definedName name="ACwvu.DETT.._.COSTI." hidden="1">#REF!</definedName>
    <definedName name="ACwvu.RIEPIL.." hidden="1">#REF!</definedName>
    <definedName name="adaptation" localSheetId="6" hidden="1">{#N/A,#N/A,FALSE,"CCTV"}</definedName>
    <definedName name="adaptation" localSheetId="2" hidden="1">{#N/A,#N/A,FALSE,"CCTV"}</definedName>
    <definedName name="adaptation" localSheetId="1" hidden="1">{#N/A,#N/A,FALSE,"CCTV"}</definedName>
    <definedName name="adaptation" localSheetId="3" hidden="1">{#N/A,#N/A,FALSE,"CCTV"}</definedName>
    <definedName name="adaptation" localSheetId="0" hidden="1">{#N/A,#N/A,FALSE,"CCTV"}</definedName>
    <definedName name="adaptation" localSheetId="8" hidden="1">{#N/A,#N/A,FALSE,"CCTV"}</definedName>
    <definedName name="adaptation" localSheetId="9" hidden="1">{#N/A,#N/A,FALSE,"CCTV"}</definedName>
    <definedName name="adaptation" localSheetId="7" hidden="1">{#N/A,#N/A,FALSE,"CCTV"}</definedName>
    <definedName name="adaptation" hidden="1">{#N/A,#N/A,FALSE,"CCTV"}</definedName>
    <definedName name="ADC" hidden="1">#REF!</definedName>
    <definedName name="ADD_IN_VERSION">#REF!</definedName>
    <definedName name="addd" localSheetId="8" hidden="1">{#N/A,#N/A,TRUE,"Mhr_Sum"}</definedName>
    <definedName name="addd" localSheetId="9" hidden="1">{#N/A,#N/A,TRUE,"Mhr_Sum"}</definedName>
    <definedName name="addd" localSheetId="7" hidden="1">{#N/A,#N/A,TRUE,"Mhr_Sum"}</definedName>
    <definedName name="addd" hidden="1">{#N/A,#N/A,TRUE,"Mhr_Sum"}</definedName>
    <definedName name="ADG" hidden="1">[34]기계내역서!#REF!</definedName>
    <definedName name="ADITION" localSheetId="8" hidden="1">{"'장비'!$A$3:$M$12"}</definedName>
    <definedName name="ADITION" localSheetId="9" hidden="1">{"'장비'!$A$3:$M$12"}</definedName>
    <definedName name="ADITION" localSheetId="7" hidden="1">{"'장비'!$A$3:$M$12"}</definedName>
    <definedName name="ADITION" hidden="1">{"'장비'!$A$3:$M$12"}</definedName>
    <definedName name="Admin_exp">#REF!</definedName>
    <definedName name="admint" hidden="1">'[35]Schedule(overall)'!#REF!</definedName>
    <definedName name="ADV_FC">#REF!</definedName>
    <definedName name="ADV_LC">#REF!</definedName>
    <definedName name="ADV_SUP">#REF!</definedName>
    <definedName name="ADVANCE">#REF!</definedName>
    <definedName name="ae">#REF!</definedName>
    <definedName name="AEFWTWRWE" localSheetId="8" hidden="1">{#N/A,#N/A,FALSE,"배수1"}</definedName>
    <definedName name="AEFWTWRWE" localSheetId="9" hidden="1">{#N/A,#N/A,FALSE,"배수1"}</definedName>
    <definedName name="AEFWTWRWE" localSheetId="7" hidden="1">{#N/A,#N/A,FALSE,"배수1"}</definedName>
    <definedName name="AEFWTWRWE" hidden="1">{#N/A,#N/A,FALSE,"배수1"}</definedName>
    <definedName name="AF" localSheetId="8" hidden="1">{#N/A,#N/A,FALSE,"포장2"}</definedName>
    <definedName name="AF" localSheetId="9" hidden="1">{#N/A,#N/A,FALSE,"포장2"}</definedName>
    <definedName name="AF" localSheetId="7" hidden="1">{#N/A,#N/A,FALSE,"포장2"}</definedName>
    <definedName name="AF" hidden="1">{#N/A,#N/A,FALSE,"포장2"}</definedName>
    <definedName name="AFAFA" localSheetId="8" hidden="1">{#N/A,#N/A,FALSE,"부대1"}</definedName>
    <definedName name="AFAFA" localSheetId="9" hidden="1">{#N/A,#N/A,FALSE,"부대1"}</definedName>
    <definedName name="AFAFA" localSheetId="7" hidden="1">{#N/A,#N/A,FALSE,"부대1"}</definedName>
    <definedName name="AFAFA" hidden="1">{#N/A,#N/A,FALSE,"부대1"}</definedName>
    <definedName name="afasd" localSheetId="8" hidden="1">{#N/A,#N/A,FALSE,"단가표지"}</definedName>
    <definedName name="afasd" localSheetId="9" hidden="1">{#N/A,#N/A,FALSE,"단가표지"}</definedName>
    <definedName name="afasd" localSheetId="7" hidden="1">{#N/A,#N/A,FALSE,"단가표지"}</definedName>
    <definedName name="afasd" hidden="1">{#N/A,#N/A,FALSE,"단가표지"}</definedName>
    <definedName name="AFASFAS" localSheetId="8" hidden="1">{#N/A,#N/A,FALSE,"조골재"}</definedName>
    <definedName name="AFASFAS" localSheetId="9" hidden="1">{#N/A,#N/A,FALSE,"조골재"}</definedName>
    <definedName name="AFASFAS" localSheetId="7" hidden="1">{#N/A,#N/A,FALSE,"조골재"}</definedName>
    <definedName name="AFASFAS" hidden="1">{#N/A,#N/A,FALSE,"조골재"}</definedName>
    <definedName name="afasfsagfas" localSheetId="6" hidden="1">{#N/A,#N/A,FALSE,"Chi tiÆt"}</definedName>
    <definedName name="afasfsagfas" localSheetId="2" hidden="1">{#N/A,#N/A,FALSE,"Chi tiÆt"}</definedName>
    <definedName name="afasfsagfas" localSheetId="1" hidden="1">{#N/A,#N/A,FALSE,"Chi tiÆt"}</definedName>
    <definedName name="afasfsagfas" localSheetId="3" hidden="1">{#N/A,#N/A,FALSE,"Chi tiÆt"}</definedName>
    <definedName name="afasfsagfas" localSheetId="0" hidden="1">{#N/A,#N/A,FALSE,"Chi tiÆt"}</definedName>
    <definedName name="afasfsagfas" localSheetId="8" hidden="1">{#N/A,#N/A,FALSE,"Chi tiÆt"}</definedName>
    <definedName name="afasfsagfas" localSheetId="9" hidden="1">{#N/A,#N/A,FALSE,"Chi tiÆt"}</definedName>
    <definedName name="afasfsagfas" localSheetId="7" hidden="1">{#N/A,#N/A,FALSE,"Chi tiÆt"}</definedName>
    <definedName name="afasfsagfas" hidden="1">{#N/A,#N/A,FALSE,"Chi tiÆt"}</definedName>
    <definedName name="afd" localSheetId="8" hidden="1">{#N/A,#N/A,FALSE,"운반시간"}</definedName>
    <definedName name="afd" localSheetId="9" hidden="1">{#N/A,#N/A,FALSE,"운반시간"}</definedName>
    <definedName name="afd" localSheetId="7" hidden="1">{#N/A,#N/A,FALSE,"운반시간"}</definedName>
    <definedName name="afd" hidden="1">{#N/A,#N/A,FALSE,"운반시간"}</definedName>
    <definedName name="afdasgh" localSheetId="6" hidden="1">{#N/A,#N/A,FALSE,"CCTV"}</definedName>
    <definedName name="afdasgh" localSheetId="2" hidden="1">{#N/A,#N/A,FALSE,"CCTV"}</definedName>
    <definedName name="afdasgh" localSheetId="1" hidden="1">{#N/A,#N/A,FALSE,"CCTV"}</definedName>
    <definedName name="afdasgh" localSheetId="3" hidden="1">{#N/A,#N/A,FALSE,"CCTV"}</definedName>
    <definedName name="afdasgh" localSheetId="0" hidden="1">{#N/A,#N/A,FALSE,"CCTV"}</definedName>
    <definedName name="afdasgh" localSheetId="8" hidden="1">{#N/A,#N/A,FALSE,"CCTV"}</definedName>
    <definedName name="afdasgh" localSheetId="9" hidden="1">{#N/A,#N/A,FALSE,"CCTV"}</definedName>
    <definedName name="afdasgh" localSheetId="7" hidden="1">{#N/A,#N/A,FALSE,"CCTV"}</definedName>
    <definedName name="afdasgh" hidden="1">{#N/A,#N/A,FALSE,"CCTV"}</definedName>
    <definedName name="afdsfdg" localSheetId="6" hidden="1">{#N/A,#N/A,FALSE,"CCTV"}</definedName>
    <definedName name="afdsfdg" localSheetId="2" hidden="1">{#N/A,#N/A,FALSE,"CCTV"}</definedName>
    <definedName name="afdsfdg" localSheetId="1" hidden="1">{#N/A,#N/A,FALSE,"CCTV"}</definedName>
    <definedName name="afdsfdg" localSheetId="3" hidden="1">{#N/A,#N/A,FALSE,"CCTV"}</definedName>
    <definedName name="afdsfdg" localSheetId="0" hidden="1">{#N/A,#N/A,FALSE,"CCTV"}</definedName>
    <definedName name="afdsfdg" localSheetId="8" hidden="1">{#N/A,#N/A,FALSE,"CCTV"}</definedName>
    <definedName name="afdsfdg" localSheetId="9" hidden="1">{#N/A,#N/A,FALSE,"CCTV"}</definedName>
    <definedName name="afdsfdg" localSheetId="7" hidden="1">{#N/A,#N/A,FALSE,"CCTV"}</definedName>
    <definedName name="afdsfdg" hidden="1">{#N/A,#N/A,FALSE,"CCTV"}</definedName>
    <definedName name="AFDSFDSFDSAF" localSheetId="8" hidden="1">{#N/A,#N/A,FALSE,"혼합골재"}</definedName>
    <definedName name="AFDSFDSFDSAF" localSheetId="9" hidden="1">{#N/A,#N/A,FALSE,"혼합골재"}</definedName>
    <definedName name="AFDSFDSFDSAF" localSheetId="7" hidden="1">{#N/A,#N/A,FALSE,"혼합골재"}</definedName>
    <definedName name="AFDSFDSFDSAF" hidden="1">{#N/A,#N/A,FALSE,"혼합골재"}</definedName>
    <definedName name="AFDSFSADFSA" localSheetId="8" hidden="1">{#N/A,#N/A,FALSE,"토공2"}</definedName>
    <definedName name="AFDSFSADFSA" localSheetId="9" hidden="1">{#N/A,#N/A,FALSE,"토공2"}</definedName>
    <definedName name="AFDSFSADFSA" localSheetId="7" hidden="1">{#N/A,#N/A,FALSE,"토공2"}</definedName>
    <definedName name="AFDSFSADFSA" hidden="1">{#N/A,#N/A,FALSE,"토공2"}</definedName>
    <definedName name="AFFFFFFFFFFFFFFF" localSheetId="8" hidden="1">{#N/A,#N/A,FALSE,"단가표지"}</definedName>
    <definedName name="AFFFFFFFFFFFFFFF" localSheetId="9" hidden="1">{#N/A,#N/A,FALSE,"단가표지"}</definedName>
    <definedName name="AFFFFFFFFFFFFFFF" localSheetId="7" hidden="1">{#N/A,#N/A,FALSE,"단가표지"}</definedName>
    <definedName name="AFFFFFFFFFFFFFFF" hidden="1">{#N/A,#N/A,FALSE,"단가표지"}</definedName>
    <definedName name="afffgff" localSheetId="6" hidden="1">{#N/A,#N/A,FALSE,"CCTV"}</definedName>
    <definedName name="afffgff" localSheetId="2" hidden="1">{#N/A,#N/A,FALSE,"CCTV"}</definedName>
    <definedName name="afffgff" localSheetId="1" hidden="1">{#N/A,#N/A,FALSE,"CCTV"}</definedName>
    <definedName name="afffgff" localSheetId="3" hidden="1">{#N/A,#N/A,FALSE,"CCTV"}</definedName>
    <definedName name="afffgff" localSheetId="0" hidden="1">{#N/A,#N/A,FALSE,"CCTV"}</definedName>
    <definedName name="afffgff" localSheetId="8" hidden="1">{#N/A,#N/A,FALSE,"CCTV"}</definedName>
    <definedName name="afffgff" localSheetId="9" hidden="1">{#N/A,#N/A,FALSE,"CCTV"}</definedName>
    <definedName name="afffgff" localSheetId="7" hidden="1">{#N/A,#N/A,FALSE,"CCTV"}</definedName>
    <definedName name="afffgff" hidden="1">{#N/A,#N/A,FALSE,"CCTV"}</definedName>
    <definedName name="AFSAFS" localSheetId="8" hidden="1">{#N/A,#N/A,FALSE,"표지목차"}</definedName>
    <definedName name="AFSAFS" localSheetId="9" hidden="1">{#N/A,#N/A,FALSE,"표지목차"}</definedName>
    <definedName name="AFSAFS" localSheetId="7" hidden="1">{#N/A,#N/A,FALSE,"표지목차"}</definedName>
    <definedName name="AFSAFS" hidden="1">{#N/A,#N/A,FALSE,"표지목차"}</definedName>
    <definedName name="AFSAFSA" localSheetId="8" hidden="1">{#N/A,#N/A,FALSE,"이정표"}</definedName>
    <definedName name="AFSAFSA" localSheetId="9" hidden="1">{#N/A,#N/A,FALSE,"이정표"}</definedName>
    <definedName name="AFSAFSA" localSheetId="7" hidden="1">{#N/A,#N/A,FALSE,"이정표"}</definedName>
    <definedName name="AFSAFSA" hidden="1">{#N/A,#N/A,FALSE,"이정표"}</definedName>
    <definedName name="AFSAFSAF" localSheetId="8" hidden="1">{#N/A,#N/A,FALSE,"운반시간"}</definedName>
    <definedName name="AFSAFSAF" localSheetId="9" hidden="1">{#N/A,#N/A,FALSE,"운반시간"}</definedName>
    <definedName name="AFSAFSAF" localSheetId="7" hidden="1">{#N/A,#N/A,FALSE,"운반시간"}</definedName>
    <definedName name="AFSAFSAF" hidden="1">{#N/A,#N/A,FALSE,"운반시간"}</definedName>
    <definedName name="AFSDAFSA" localSheetId="8" hidden="1">{#N/A,#N/A,FALSE,"속도"}</definedName>
    <definedName name="AFSDAFSA" localSheetId="9" hidden="1">{#N/A,#N/A,FALSE,"속도"}</definedName>
    <definedName name="AFSDAFSA" localSheetId="7" hidden="1">{#N/A,#N/A,FALSE,"속도"}</definedName>
    <definedName name="AFSDAFSA" hidden="1">{#N/A,#N/A,FALSE,"속도"}</definedName>
    <definedName name="AFSSAFSAFSAFSAFSAD" localSheetId="8" hidden="1">{#N/A,#N/A,FALSE,"배수1"}</definedName>
    <definedName name="AFSSAFSAFSAFSAFSAD" localSheetId="9" hidden="1">{#N/A,#N/A,FALSE,"배수1"}</definedName>
    <definedName name="AFSSAFSAFSAFSAFSAD" localSheetId="7" hidden="1">{#N/A,#N/A,FALSE,"배수1"}</definedName>
    <definedName name="AFSSAFSAFSAFSAFSAD" hidden="1">{#N/A,#N/A,FALSE,"배수1"}</definedName>
    <definedName name="agfg" localSheetId="8" hidden="1">{"'장비'!$A$3:$M$12"}</definedName>
    <definedName name="agfg" localSheetId="9" hidden="1">{"'장비'!$A$3:$M$12"}</definedName>
    <definedName name="agfg" localSheetId="7" hidden="1">{"'장비'!$A$3:$M$12"}</definedName>
    <definedName name="agfg" hidden="1">{"'장비'!$A$3:$M$12"}</definedName>
    <definedName name="AH" localSheetId="8" hidden="1">{#N/A,#N/A,FALSE,"CCTV"}</definedName>
    <definedName name="AH" localSheetId="9" hidden="1">{#N/A,#N/A,FALSE,"CCTV"}</definedName>
    <definedName name="AH" localSheetId="7" hidden="1">{#N/A,#N/A,FALSE,"CCTV"}</definedName>
    <definedName name="AH" hidden="1">{#N/A,#N/A,FALSE,"CCTV"}</definedName>
    <definedName name="ahole">#REF!</definedName>
    <definedName name="air_trap">#REF!</definedName>
    <definedName name="ajartjr">#REF!</definedName>
    <definedName name="AL">[36]작성기준!$C$21</definedName>
    <definedName name="aLKFJFH" localSheetId="8" hidden="1">{#N/A,#N/A,FALSE,"CCTV"}</definedName>
    <definedName name="aLKFJFH" localSheetId="9" hidden="1">{#N/A,#N/A,FALSE,"CCTV"}</definedName>
    <definedName name="aLKFJFH" localSheetId="7" hidden="1">{#N/A,#N/A,FALSE,"CCTV"}</definedName>
    <definedName name="aLKFJFH" hidden="1">{#N/A,#N/A,FALSE,"CCTV"}</definedName>
    <definedName name="All_Item">#REF!</definedName>
    <definedName name="ALPIN">#N/A</definedName>
    <definedName name="ALPJYOU">#N/A</definedName>
    <definedName name="ALPTOI">#N/A</definedName>
    <definedName name="Alto_coducto">#REF!</definedName>
    <definedName name="Alto_nominal_coducto">#REF!</definedName>
    <definedName name="AmbP">#REF!</definedName>
    <definedName name="amit" localSheetId="8" hidden="1">{"Cost Summary",#N/A,FALSE,"B";"Cost Detail 1",#N/A,FALSE,"C";"Cost Detail 2",#N/A,FALSE,"C"}</definedName>
    <definedName name="amit" localSheetId="9" hidden="1">{"Cost Summary",#N/A,FALSE,"B";"Cost Detail 1",#N/A,FALSE,"C";"Cost Detail 2",#N/A,FALSE,"C"}</definedName>
    <definedName name="amit" localSheetId="7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moi" localSheetId="6" hidden="1">{"'Sheet1'!$L$16"}</definedName>
    <definedName name="amoi" localSheetId="2" hidden="1">{"'Sheet1'!$L$16"}</definedName>
    <definedName name="amoi" localSheetId="1" hidden="1">{"'Sheet1'!$L$16"}</definedName>
    <definedName name="amoi" localSheetId="3" hidden="1">{"'Sheet1'!$L$16"}</definedName>
    <definedName name="amoi" localSheetId="0" hidden="1">{"'Sheet1'!$L$16"}</definedName>
    <definedName name="amoi" localSheetId="8" hidden="1">{"'Sheet1'!$L$16"}</definedName>
    <definedName name="amoi" localSheetId="9" hidden="1">{"'Sheet1'!$L$16"}</definedName>
    <definedName name="amoi" localSheetId="7" hidden="1">{"'Sheet1'!$L$16"}</definedName>
    <definedName name="amoi" hidden="1">{"'Sheet1'!$L$16"}</definedName>
    <definedName name="an">#REF!</definedName>
    <definedName name="Ancho_conducto">#REF!</definedName>
    <definedName name="Ancho_nominal_conducto">#REF!</definedName>
    <definedName name="AnchoConducto">#REF!</definedName>
    <definedName name="Anhängelast">#REF!</definedName>
    <definedName name="anscount" hidden="1">1</definedName>
    <definedName name="ANTFC">#REF!</definedName>
    <definedName name="ANTFC_1">#REF!</definedName>
    <definedName name="ANTFC_2">#REF!</definedName>
    <definedName name="ANTFO">#REF!</definedName>
    <definedName name="ANTFO_1">#REF!</definedName>
    <definedName name="ANTFO_2">#REF!</definedName>
    <definedName name="ANTLC">#REF!</definedName>
    <definedName name="ANTLC_1">#REF!</definedName>
    <definedName name="ANTLC_2">#REF!</definedName>
    <definedName name="Antoan" localSheetId="6" hidden="1">{"'Sheet1'!$L$16"}</definedName>
    <definedName name="Antoan" localSheetId="2" hidden="1">{"'Sheet1'!$L$16"}</definedName>
    <definedName name="Antoan" localSheetId="1" hidden="1">{"'Sheet1'!$L$16"}</definedName>
    <definedName name="Antoan" localSheetId="3" hidden="1">{"'Sheet1'!$L$16"}</definedName>
    <definedName name="Antoan" localSheetId="0" hidden="1">{"'Sheet1'!$L$16"}</definedName>
    <definedName name="Antoan" localSheetId="8" hidden="1">{"'Sheet1'!$L$16"}</definedName>
    <definedName name="Antoan" localSheetId="9" hidden="1">{"'Sheet1'!$L$16"}</definedName>
    <definedName name="Antoan" localSheetId="7" hidden="1">{"'Sheet1'!$L$16"}</definedName>
    <definedName name="Antoan" hidden="1">{"'Sheet1'!$L$16"}</definedName>
    <definedName name="ANTS">#REF!</definedName>
    <definedName name="ANTS_1">#REF!</definedName>
    <definedName name="ANTS_2">#REF!</definedName>
    <definedName name="AppType">#REF!</definedName>
    <definedName name="aq" localSheetId="6">#REF!</definedName>
    <definedName name="aq" localSheetId="2">#REF!</definedName>
    <definedName name="aq" localSheetId="1">#REF!</definedName>
    <definedName name="aq" localSheetId="3">#REF!</definedName>
    <definedName name="aq" localSheetId="0">#REF!</definedName>
    <definedName name="aq" localSheetId="8">#REF!</definedName>
    <definedName name="aq" localSheetId="9">#REF!</definedName>
    <definedName name="aq" localSheetId="7">#REF!</definedName>
    <definedName name="aq" hidden="1">1</definedName>
    <definedName name="AQE" localSheetId="8" hidden="1">{"'장비'!$A$3:$M$12"}</definedName>
    <definedName name="AQE" localSheetId="9" hidden="1">{"'장비'!$A$3:$M$12"}</definedName>
    <definedName name="AQE" localSheetId="7" hidden="1">{"'장비'!$A$3:$M$12"}</definedName>
    <definedName name="AQE" hidden="1">{"'장비'!$A$3:$M$12"}</definedName>
    <definedName name="AQW" localSheetId="8" hidden="1">{#N/A,#N/A,FALSE,"CCTV"}</definedName>
    <definedName name="AQW" localSheetId="9" hidden="1">{#N/A,#N/A,FALSE,"CCTV"}</definedName>
    <definedName name="AQW" localSheetId="7" hidden="1">{#N/A,#N/A,FALSE,"CCTV"}</definedName>
    <definedName name="AQW" hidden="1">{#N/A,#N/A,FALSE,"CCTV"}</definedName>
    <definedName name="AQWS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localSheetId="8" hidden="1">{#N/A,#N/A,FALSE,"Mhr_Sum"}</definedName>
    <definedName name="ar" localSheetId="9" hidden="1">{#N/A,#N/A,FALSE,"Mhr_Sum"}</definedName>
    <definedName name="ar" localSheetId="7" hidden="1">{#N/A,#N/A,FALSE,"Mhr_Sum"}</definedName>
    <definedName name="ar" hidden="1">{#N/A,#N/A,FALSE,"Mhr_Sum"}</definedName>
    <definedName name="AREA_SORT">#REF!</definedName>
    <definedName name="area1" localSheetId="8" hidden="1">{#N/A,#N/A,TRUE,"Basic";#N/A,#N/A,TRUE,"EXT-TABLE";#N/A,#N/A,TRUE,"STEEL";#N/A,#N/A,TRUE,"INT-Table";#N/A,#N/A,TRUE,"STEEL";#N/A,#N/A,TRUE,"Door"}</definedName>
    <definedName name="area1" localSheetId="9" hidden="1">{#N/A,#N/A,TRUE,"Basic";#N/A,#N/A,TRUE,"EXT-TABLE";#N/A,#N/A,TRUE,"STEEL";#N/A,#N/A,TRUE,"INT-Table";#N/A,#N/A,TRUE,"STEEL";#N/A,#N/A,TRUE,"Door"}</definedName>
    <definedName name="area1" localSheetId="7" hidden="1">{#N/A,#N/A,TRUE,"Basic";#N/A,#N/A,TRUE,"EXT-TABLE";#N/A,#N/A,TRUE,"STEEL";#N/A,#N/A,TRUE,"INT-Table";#N/A,#N/A,TRUE,"STEEL";#N/A,#N/A,TRUE,"Door"}</definedName>
    <definedName name="area1" hidden="1">{#N/A,#N/A,TRUE,"Basic";#N/A,#N/A,TRUE,"EXT-TABLE";#N/A,#N/A,TRUE,"STEEL";#N/A,#N/A,TRUE,"INT-Table";#N/A,#N/A,TRUE,"STEEL";#N/A,#N/A,TRUE,"Door"}</definedName>
    <definedName name="area1_1" localSheetId="8" hidden="1">{#N/A,#N/A,TRUE,"Basic";#N/A,#N/A,TRUE,"EXT-TABLE";#N/A,#N/A,TRUE,"STEEL";#N/A,#N/A,TRUE,"INT-Table";#N/A,#N/A,TRUE,"STEEL";#N/A,#N/A,TRUE,"Door"}</definedName>
    <definedName name="area1_1" localSheetId="9" hidden="1">{#N/A,#N/A,TRUE,"Basic";#N/A,#N/A,TRUE,"EXT-TABLE";#N/A,#N/A,TRUE,"STEEL";#N/A,#N/A,TRUE,"INT-Table";#N/A,#N/A,TRUE,"STEEL";#N/A,#N/A,TRUE,"Door"}</definedName>
    <definedName name="area1_1" localSheetId="7" hidden="1">{#N/A,#N/A,TRUE,"Basic";#N/A,#N/A,TRUE,"EXT-TABLE";#N/A,#N/A,TRUE,"STEEL";#N/A,#N/A,TRUE,"INT-Table";#N/A,#N/A,TRUE,"STEEL";#N/A,#N/A,TRUE,"Door"}</definedName>
    <definedName name="area1_1" hidden="1">{#N/A,#N/A,TRUE,"Basic";#N/A,#N/A,TRUE,"EXT-TABLE";#N/A,#N/A,TRUE,"STEEL";#N/A,#N/A,TRUE,"INT-Table";#N/A,#N/A,TRUE,"STEEL";#N/A,#N/A,TRUE,"Door"}</definedName>
    <definedName name="area1_1_1" localSheetId="8" hidden="1">{#N/A,#N/A,TRUE,"Basic";#N/A,#N/A,TRUE,"EXT-TABLE";#N/A,#N/A,TRUE,"STEEL";#N/A,#N/A,TRUE,"INT-Table";#N/A,#N/A,TRUE,"STEEL";#N/A,#N/A,TRUE,"Door"}</definedName>
    <definedName name="area1_1_1" localSheetId="9" hidden="1">{#N/A,#N/A,TRUE,"Basic";#N/A,#N/A,TRUE,"EXT-TABLE";#N/A,#N/A,TRUE,"STEEL";#N/A,#N/A,TRUE,"INT-Table";#N/A,#N/A,TRUE,"STEEL";#N/A,#N/A,TRUE,"Door"}</definedName>
    <definedName name="area1_1_1" localSheetId="7" hidden="1">{#N/A,#N/A,TRUE,"Basic";#N/A,#N/A,TRUE,"EXT-TABLE";#N/A,#N/A,TRUE,"STEEL";#N/A,#N/A,TRUE,"INT-Table";#N/A,#N/A,TRUE,"STEEL";#N/A,#N/A,TRUE,"Door"}</definedName>
    <definedName name="area1_1_1" hidden="1">{#N/A,#N/A,TRUE,"Basic";#N/A,#N/A,TRUE,"EXT-TABLE";#N/A,#N/A,TRUE,"STEEL";#N/A,#N/A,TRUE,"INT-Table";#N/A,#N/A,TRUE,"STEEL";#N/A,#N/A,TRUE,"Door"}</definedName>
    <definedName name="area1_1_2" localSheetId="8" hidden="1">{#N/A,#N/A,TRUE,"Basic";#N/A,#N/A,TRUE,"EXT-TABLE";#N/A,#N/A,TRUE,"STEEL";#N/A,#N/A,TRUE,"INT-Table";#N/A,#N/A,TRUE,"STEEL";#N/A,#N/A,TRUE,"Door"}</definedName>
    <definedName name="area1_1_2" localSheetId="9" hidden="1">{#N/A,#N/A,TRUE,"Basic";#N/A,#N/A,TRUE,"EXT-TABLE";#N/A,#N/A,TRUE,"STEEL";#N/A,#N/A,TRUE,"INT-Table";#N/A,#N/A,TRUE,"STEEL";#N/A,#N/A,TRUE,"Door"}</definedName>
    <definedName name="area1_1_2" localSheetId="7" hidden="1">{#N/A,#N/A,TRUE,"Basic";#N/A,#N/A,TRUE,"EXT-TABLE";#N/A,#N/A,TRUE,"STEEL";#N/A,#N/A,TRUE,"INT-Table";#N/A,#N/A,TRUE,"STEEL";#N/A,#N/A,TRUE,"Door"}</definedName>
    <definedName name="area1_1_2" hidden="1">{#N/A,#N/A,TRUE,"Basic";#N/A,#N/A,TRUE,"EXT-TABLE";#N/A,#N/A,TRUE,"STEEL";#N/A,#N/A,TRUE,"INT-Table";#N/A,#N/A,TRUE,"STEEL";#N/A,#N/A,TRUE,"Door"}</definedName>
    <definedName name="area1_2" localSheetId="8" hidden="1">{#N/A,#N/A,TRUE,"Basic";#N/A,#N/A,TRUE,"EXT-TABLE";#N/A,#N/A,TRUE,"STEEL";#N/A,#N/A,TRUE,"INT-Table";#N/A,#N/A,TRUE,"STEEL";#N/A,#N/A,TRUE,"Door"}</definedName>
    <definedName name="area1_2" localSheetId="9" hidden="1">{#N/A,#N/A,TRUE,"Basic";#N/A,#N/A,TRUE,"EXT-TABLE";#N/A,#N/A,TRUE,"STEEL";#N/A,#N/A,TRUE,"INT-Table";#N/A,#N/A,TRUE,"STEEL";#N/A,#N/A,TRUE,"Door"}</definedName>
    <definedName name="area1_2" localSheetId="7" hidden="1">{#N/A,#N/A,TRUE,"Basic";#N/A,#N/A,TRUE,"EXT-TABLE";#N/A,#N/A,TRUE,"STEEL";#N/A,#N/A,TRUE,"INT-Table";#N/A,#N/A,TRUE,"STEEL";#N/A,#N/A,TRUE,"Door"}</definedName>
    <definedName name="area1_2" hidden="1">{#N/A,#N/A,TRUE,"Basic";#N/A,#N/A,TRUE,"EXT-TABLE";#N/A,#N/A,TRUE,"STEEL";#N/A,#N/A,TRUE,"INT-Table";#N/A,#N/A,TRUE,"STEEL";#N/A,#N/A,TRUE,"Door"}</definedName>
    <definedName name="area1_2_1" localSheetId="8" hidden="1">{#N/A,#N/A,TRUE,"Basic";#N/A,#N/A,TRUE,"EXT-TABLE";#N/A,#N/A,TRUE,"STEEL";#N/A,#N/A,TRUE,"INT-Table";#N/A,#N/A,TRUE,"STEEL";#N/A,#N/A,TRUE,"Door"}</definedName>
    <definedName name="area1_2_1" localSheetId="9" hidden="1">{#N/A,#N/A,TRUE,"Basic";#N/A,#N/A,TRUE,"EXT-TABLE";#N/A,#N/A,TRUE,"STEEL";#N/A,#N/A,TRUE,"INT-Table";#N/A,#N/A,TRUE,"STEEL";#N/A,#N/A,TRUE,"Door"}</definedName>
    <definedName name="area1_2_1" localSheetId="7" hidden="1">{#N/A,#N/A,TRUE,"Basic";#N/A,#N/A,TRUE,"EXT-TABLE";#N/A,#N/A,TRUE,"STEEL";#N/A,#N/A,TRUE,"INT-Table";#N/A,#N/A,TRUE,"STEEL";#N/A,#N/A,TRUE,"Door"}</definedName>
    <definedName name="area1_2_1" hidden="1">{#N/A,#N/A,TRUE,"Basic";#N/A,#N/A,TRUE,"EXT-TABLE";#N/A,#N/A,TRUE,"STEEL";#N/A,#N/A,TRUE,"INT-Table";#N/A,#N/A,TRUE,"STEEL";#N/A,#N/A,TRUE,"Door"}</definedName>
    <definedName name="area1_2_2" localSheetId="8" hidden="1">{#N/A,#N/A,TRUE,"Basic";#N/A,#N/A,TRUE,"EXT-TABLE";#N/A,#N/A,TRUE,"STEEL";#N/A,#N/A,TRUE,"INT-Table";#N/A,#N/A,TRUE,"STEEL";#N/A,#N/A,TRUE,"Door"}</definedName>
    <definedName name="area1_2_2" localSheetId="9" hidden="1">{#N/A,#N/A,TRUE,"Basic";#N/A,#N/A,TRUE,"EXT-TABLE";#N/A,#N/A,TRUE,"STEEL";#N/A,#N/A,TRUE,"INT-Table";#N/A,#N/A,TRUE,"STEEL";#N/A,#N/A,TRUE,"Door"}</definedName>
    <definedName name="area1_2_2" localSheetId="7" hidden="1">{#N/A,#N/A,TRUE,"Basic";#N/A,#N/A,TRUE,"EXT-TABLE";#N/A,#N/A,TRUE,"STEEL";#N/A,#N/A,TRUE,"INT-Table";#N/A,#N/A,TRUE,"STEEL";#N/A,#N/A,TRUE,"Door"}</definedName>
    <definedName name="area1_2_2" hidden="1">{#N/A,#N/A,TRUE,"Basic";#N/A,#N/A,TRUE,"EXT-TABLE";#N/A,#N/A,TRUE,"STEEL";#N/A,#N/A,TRUE,"INT-Table";#N/A,#N/A,TRUE,"STEEL";#N/A,#N/A,TRUE,"Door"}</definedName>
    <definedName name="area1_3" localSheetId="8" hidden="1">{#N/A,#N/A,TRUE,"Basic";#N/A,#N/A,TRUE,"EXT-TABLE";#N/A,#N/A,TRUE,"STEEL";#N/A,#N/A,TRUE,"INT-Table";#N/A,#N/A,TRUE,"STEEL";#N/A,#N/A,TRUE,"Door"}</definedName>
    <definedName name="area1_3" localSheetId="9" hidden="1">{#N/A,#N/A,TRUE,"Basic";#N/A,#N/A,TRUE,"EXT-TABLE";#N/A,#N/A,TRUE,"STEEL";#N/A,#N/A,TRUE,"INT-Table";#N/A,#N/A,TRUE,"STEEL";#N/A,#N/A,TRUE,"Door"}</definedName>
    <definedName name="area1_3" localSheetId="7" hidden="1">{#N/A,#N/A,TRUE,"Basic";#N/A,#N/A,TRUE,"EXT-TABLE";#N/A,#N/A,TRUE,"STEEL";#N/A,#N/A,TRUE,"INT-Table";#N/A,#N/A,TRUE,"STEEL";#N/A,#N/A,TRUE,"Door"}</definedName>
    <definedName name="area1_3" hidden="1">{#N/A,#N/A,TRUE,"Basic";#N/A,#N/A,TRUE,"EXT-TABLE";#N/A,#N/A,TRUE,"STEEL";#N/A,#N/A,TRUE,"INT-Table";#N/A,#N/A,TRUE,"STEEL";#N/A,#N/A,TRUE,"Door"}</definedName>
    <definedName name="area1_3_1" localSheetId="8" hidden="1">{#N/A,#N/A,TRUE,"Basic";#N/A,#N/A,TRUE,"EXT-TABLE";#N/A,#N/A,TRUE,"STEEL";#N/A,#N/A,TRUE,"INT-Table";#N/A,#N/A,TRUE,"STEEL";#N/A,#N/A,TRUE,"Door"}</definedName>
    <definedName name="area1_3_1" localSheetId="9" hidden="1">{#N/A,#N/A,TRUE,"Basic";#N/A,#N/A,TRUE,"EXT-TABLE";#N/A,#N/A,TRUE,"STEEL";#N/A,#N/A,TRUE,"INT-Table";#N/A,#N/A,TRUE,"STEEL";#N/A,#N/A,TRUE,"Door"}</definedName>
    <definedName name="area1_3_1" localSheetId="7" hidden="1">{#N/A,#N/A,TRUE,"Basic";#N/A,#N/A,TRUE,"EXT-TABLE";#N/A,#N/A,TRUE,"STEEL";#N/A,#N/A,TRUE,"INT-Table";#N/A,#N/A,TRUE,"STEEL";#N/A,#N/A,TRUE,"Door"}</definedName>
    <definedName name="area1_3_1" hidden="1">{#N/A,#N/A,TRUE,"Basic";#N/A,#N/A,TRUE,"EXT-TABLE";#N/A,#N/A,TRUE,"STEEL";#N/A,#N/A,TRUE,"INT-Table";#N/A,#N/A,TRUE,"STEEL";#N/A,#N/A,TRUE,"Door"}</definedName>
    <definedName name="area1_3_2" localSheetId="8" hidden="1">{#N/A,#N/A,TRUE,"Basic";#N/A,#N/A,TRUE,"EXT-TABLE";#N/A,#N/A,TRUE,"STEEL";#N/A,#N/A,TRUE,"INT-Table";#N/A,#N/A,TRUE,"STEEL";#N/A,#N/A,TRUE,"Door"}</definedName>
    <definedName name="area1_3_2" localSheetId="9" hidden="1">{#N/A,#N/A,TRUE,"Basic";#N/A,#N/A,TRUE,"EXT-TABLE";#N/A,#N/A,TRUE,"STEEL";#N/A,#N/A,TRUE,"INT-Table";#N/A,#N/A,TRUE,"STEEL";#N/A,#N/A,TRUE,"Door"}</definedName>
    <definedName name="area1_3_2" localSheetId="7" hidden="1">{#N/A,#N/A,TRUE,"Basic";#N/A,#N/A,TRUE,"EXT-TABLE";#N/A,#N/A,TRUE,"STEEL";#N/A,#N/A,TRUE,"INT-Table";#N/A,#N/A,TRUE,"STEEL";#N/A,#N/A,TRUE,"Door"}</definedName>
    <definedName name="area1_3_2" hidden="1">{#N/A,#N/A,TRUE,"Basic";#N/A,#N/A,TRUE,"EXT-TABLE";#N/A,#N/A,TRUE,"STEEL";#N/A,#N/A,TRUE,"INT-Table";#N/A,#N/A,TRUE,"STEEL";#N/A,#N/A,TRUE,"Door"}</definedName>
    <definedName name="area1_4" localSheetId="8" hidden="1">{#N/A,#N/A,TRUE,"Basic";#N/A,#N/A,TRUE,"EXT-TABLE";#N/A,#N/A,TRUE,"STEEL";#N/A,#N/A,TRUE,"INT-Table";#N/A,#N/A,TRUE,"STEEL";#N/A,#N/A,TRUE,"Door"}</definedName>
    <definedName name="area1_4" localSheetId="9" hidden="1">{#N/A,#N/A,TRUE,"Basic";#N/A,#N/A,TRUE,"EXT-TABLE";#N/A,#N/A,TRUE,"STEEL";#N/A,#N/A,TRUE,"INT-Table";#N/A,#N/A,TRUE,"STEEL";#N/A,#N/A,TRUE,"Door"}</definedName>
    <definedName name="area1_4" localSheetId="7" hidden="1">{#N/A,#N/A,TRUE,"Basic";#N/A,#N/A,TRUE,"EXT-TABLE";#N/A,#N/A,TRUE,"STEEL";#N/A,#N/A,TRUE,"INT-Table";#N/A,#N/A,TRUE,"STEEL";#N/A,#N/A,TRUE,"Door"}</definedName>
    <definedName name="area1_4" hidden="1">{#N/A,#N/A,TRUE,"Basic";#N/A,#N/A,TRUE,"EXT-TABLE";#N/A,#N/A,TRUE,"STEEL";#N/A,#N/A,TRUE,"INT-Table";#N/A,#N/A,TRUE,"STEEL";#N/A,#N/A,TRUE,"Door"}</definedName>
    <definedName name="area1_4_1" localSheetId="8" hidden="1">{#N/A,#N/A,TRUE,"Basic";#N/A,#N/A,TRUE,"EXT-TABLE";#N/A,#N/A,TRUE,"STEEL";#N/A,#N/A,TRUE,"INT-Table";#N/A,#N/A,TRUE,"STEEL";#N/A,#N/A,TRUE,"Door"}</definedName>
    <definedName name="area1_4_1" localSheetId="9" hidden="1">{#N/A,#N/A,TRUE,"Basic";#N/A,#N/A,TRUE,"EXT-TABLE";#N/A,#N/A,TRUE,"STEEL";#N/A,#N/A,TRUE,"INT-Table";#N/A,#N/A,TRUE,"STEEL";#N/A,#N/A,TRUE,"Door"}</definedName>
    <definedName name="area1_4_1" localSheetId="7" hidden="1">{#N/A,#N/A,TRUE,"Basic";#N/A,#N/A,TRUE,"EXT-TABLE";#N/A,#N/A,TRUE,"STEEL";#N/A,#N/A,TRUE,"INT-Table";#N/A,#N/A,TRUE,"STEEL";#N/A,#N/A,TRUE,"Door"}</definedName>
    <definedName name="area1_4_1" hidden="1">{#N/A,#N/A,TRUE,"Basic";#N/A,#N/A,TRUE,"EXT-TABLE";#N/A,#N/A,TRUE,"STEEL";#N/A,#N/A,TRUE,"INT-Table";#N/A,#N/A,TRUE,"STEEL";#N/A,#N/A,TRUE,"Door"}</definedName>
    <definedName name="area1_4_2" localSheetId="8" hidden="1">{#N/A,#N/A,TRUE,"Basic";#N/A,#N/A,TRUE,"EXT-TABLE";#N/A,#N/A,TRUE,"STEEL";#N/A,#N/A,TRUE,"INT-Table";#N/A,#N/A,TRUE,"STEEL";#N/A,#N/A,TRUE,"Door"}</definedName>
    <definedName name="area1_4_2" localSheetId="9" hidden="1">{#N/A,#N/A,TRUE,"Basic";#N/A,#N/A,TRUE,"EXT-TABLE";#N/A,#N/A,TRUE,"STEEL";#N/A,#N/A,TRUE,"INT-Table";#N/A,#N/A,TRUE,"STEEL";#N/A,#N/A,TRUE,"Door"}</definedName>
    <definedName name="area1_4_2" localSheetId="7" hidden="1">{#N/A,#N/A,TRUE,"Basic";#N/A,#N/A,TRUE,"EXT-TABLE";#N/A,#N/A,TRUE,"STEEL";#N/A,#N/A,TRUE,"INT-Table";#N/A,#N/A,TRUE,"STEEL";#N/A,#N/A,TRUE,"Door"}</definedName>
    <definedName name="area1_4_2" hidden="1">{#N/A,#N/A,TRUE,"Basic";#N/A,#N/A,TRUE,"EXT-TABLE";#N/A,#N/A,TRUE,"STEEL";#N/A,#N/A,TRUE,"INT-Table";#N/A,#N/A,TRUE,"STEEL";#N/A,#N/A,TRUE,"Door"}</definedName>
    <definedName name="area1_5" localSheetId="8" hidden="1">{#N/A,#N/A,TRUE,"Basic";#N/A,#N/A,TRUE,"EXT-TABLE";#N/A,#N/A,TRUE,"STEEL";#N/A,#N/A,TRUE,"INT-Table";#N/A,#N/A,TRUE,"STEEL";#N/A,#N/A,TRUE,"Door"}</definedName>
    <definedName name="area1_5" localSheetId="9" hidden="1">{#N/A,#N/A,TRUE,"Basic";#N/A,#N/A,TRUE,"EXT-TABLE";#N/A,#N/A,TRUE,"STEEL";#N/A,#N/A,TRUE,"INT-Table";#N/A,#N/A,TRUE,"STEEL";#N/A,#N/A,TRUE,"Door"}</definedName>
    <definedName name="area1_5" localSheetId="7" hidden="1">{#N/A,#N/A,TRUE,"Basic";#N/A,#N/A,TRUE,"EXT-TABLE";#N/A,#N/A,TRUE,"STEEL";#N/A,#N/A,TRUE,"INT-Table";#N/A,#N/A,TRUE,"STEEL";#N/A,#N/A,TRUE,"Door"}</definedName>
    <definedName name="area1_5" hidden="1">{#N/A,#N/A,TRUE,"Basic";#N/A,#N/A,TRUE,"EXT-TABLE";#N/A,#N/A,TRUE,"STEEL";#N/A,#N/A,TRUE,"INT-Table";#N/A,#N/A,TRUE,"STEEL";#N/A,#N/A,TRUE,"Door"}</definedName>
    <definedName name="area1_5_1" localSheetId="8" hidden="1">{#N/A,#N/A,TRUE,"Basic";#N/A,#N/A,TRUE,"EXT-TABLE";#N/A,#N/A,TRUE,"STEEL";#N/A,#N/A,TRUE,"INT-Table";#N/A,#N/A,TRUE,"STEEL";#N/A,#N/A,TRUE,"Door"}</definedName>
    <definedName name="area1_5_1" localSheetId="9" hidden="1">{#N/A,#N/A,TRUE,"Basic";#N/A,#N/A,TRUE,"EXT-TABLE";#N/A,#N/A,TRUE,"STEEL";#N/A,#N/A,TRUE,"INT-Table";#N/A,#N/A,TRUE,"STEEL";#N/A,#N/A,TRUE,"Door"}</definedName>
    <definedName name="area1_5_1" localSheetId="7" hidden="1">{#N/A,#N/A,TRUE,"Basic";#N/A,#N/A,TRUE,"EXT-TABLE";#N/A,#N/A,TRUE,"STEEL";#N/A,#N/A,TRUE,"INT-Table";#N/A,#N/A,TRUE,"STEEL";#N/A,#N/A,TRUE,"Door"}</definedName>
    <definedName name="area1_5_1" hidden="1">{#N/A,#N/A,TRUE,"Basic";#N/A,#N/A,TRUE,"EXT-TABLE";#N/A,#N/A,TRUE,"STEEL";#N/A,#N/A,TRUE,"INT-Table";#N/A,#N/A,TRUE,"STEEL";#N/A,#N/A,TRUE,"Door"}</definedName>
    <definedName name="area1_5_2" localSheetId="8" hidden="1">{#N/A,#N/A,TRUE,"Basic";#N/A,#N/A,TRUE,"EXT-TABLE";#N/A,#N/A,TRUE,"STEEL";#N/A,#N/A,TRUE,"INT-Table";#N/A,#N/A,TRUE,"STEEL";#N/A,#N/A,TRUE,"Door"}</definedName>
    <definedName name="area1_5_2" localSheetId="9" hidden="1">{#N/A,#N/A,TRUE,"Basic";#N/A,#N/A,TRUE,"EXT-TABLE";#N/A,#N/A,TRUE,"STEEL";#N/A,#N/A,TRUE,"INT-Table";#N/A,#N/A,TRUE,"STEEL";#N/A,#N/A,TRUE,"Door"}</definedName>
    <definedName name="area1_5_2" localSheetId="7" hidden="1">{#N/A,#N/A,TRUE,"Basic";#N/A,#N/A,TRUE,"EXT-TABLE";#N/A,#N/A,TRUE,"STEEL";#N/A,#N/A,TRUE,"INT-Table";#N/A,#N/A,TRUE,"STEEL";#N/A,#N/A,TRUE,"Door"}</definedName>
    <definedName name="area1_5_2" hidden="1">{#N/A,#N/A,TRUE,"Basic";#N/A,#N/A,TRUE,"EXT-TABLE";#N/A,#N/A,TRUE,"STEEL";#N/A,#N/A,TRUE,"INT-Table";#N/A,#N/A,TRUE,"STEEL";#N/A,#N/A,TRUE,"Door"}</definedName>
    <definedName name="Arial">#REF!</definedName>
    <definedName name="ARPASEVAN" localSheetId="8" hidden="1">{#N/A,#N/A,FALSE,"CCTV"}</definedName>
    <definedName name="ARPASEVAN" localSheetId="9" hidden="1">{#N/A,#N/A,FALSE,"CCTV"}</definedName>
    <definedName name="ARPASEVAN" localSheetId="7" hidden="1">{#N/A,#N/A,FALSE,"CCTV"}</definedName>
    <definedName name="ARPASEVAN" hidden="1">{#N/A,#N/A,FALSE,"CCTV"}</definedName>
    <definedName name="ars" localSheetId="8" hidden="1">{#N/A,#N/A,TRUE,"Mhr_Sum"}</definedName>
    <definedName name="ars" localSheetId="9" hidden="1">{#N/A,#N/A,TRUE,"Mhr_Sum"}</definedName>
    <definedName name="ars" localSheetId="7" hidden="1">{#N/A,#N/A,TRUE,"Mhr_Sum"}</definedName>
    <definedName name="ars" hidden="1">{#N/A,#N/A,TRUE,"Mhr_Sum"}</definedName>
    <definedName name="Artikel">#REF!</definedName>
    <definedName name="as" hidden="1">'[37]Cashflow Analysis'!#REF!</definedName>
    <definedName name="AS2DocOpenMode" hidden="1">"AS2DocumentEdit"</definedName>
    <definedName name="AS2ReportLS" hidden="1">1</definedName>
    <definedName name="AS2SyncStepLS" hidden="1">0</definedName>
    <definedName name="AS2TickmarkLS">#REF!</definedName>
    <definedName name="AS2VersionLS" hidden="1">300</definedName>
    <definedName name="asas" localSheetId="8" hidden="1">{#N/A,#N/A,TRUE,"Basic";#N/A,#N/A,TRUE,"EXT-TABLE";#N/A,#N/A,TRUE,"STEEL";#N/A,#N/A,TRUE,"INT-Table";#N/A,#N/A,TRUE,"STEEL";#N/A,#N/A,TRUE,"Door"}</definedName>
    <definedName name="asas" localSheetId="9" hidden="1">{#N/A,#N/A,TRUE,"Basic";#N/A,#N/A,TRUE,"EXT-TABLE";#N/A,#N/A,TRUE,"STEEL";#N/A,#N/A,TRUE,"INT-Table";#N/A,#N/A,TRUE,"STEEL";#N/A,#N/A,TRUE,"Door"}</definedName>
    <definedName name="asas" localSheetId="7" hidden="1">{#N/A,#N/A,TRUE,"Basic";#N/A,#N/A,TRUE,"EXT-TABLE";#N/A,#N/A,TRUE,"STEEL";#N/A,#N/A,TRUE,"INT-Table";#N/A,#N/A,TRUE,"STEEL";#N/A,#N/A,TRUE,"Door"}</definedName>
    <definedName name="asas" hidden="1">{#N/A,#N/A,TRUE,"Basic";#N/A,#N/A,TRUE,"EXT-TABLE";#N/A,#N/A,TRUE,"STEEL";#N/A,#N/A,TRUE,"INT-Table";#N/A,#N/A,TRUE,"STEEL";#N/A,#N/A,TRUE,"Door"}</definedName>
    <definedName name="asas_1" localSheetId="8" hidden="1">{#N/A,#N/A,TRUE,"Basic";#N/A,#N/A,TRUE,"EXT-TABLE";#N/A,#N/A,TRUE,"STEEL";#N/A,#N/A,TRUE,"INT-Table";#N/A,#N/A,TRUE,"STEEL";#N/A,#N/A,TRUE,"Door"}</definedName>
    <definedName name="asas_1" localSheetId="9" hidden="1">{#N/A,#N/A,TRUE,"Basic";#N/A,#N/A,TRUE,"EXT-TABLE";#N/A,#N/A,TRUE,"STEEL";#N/A,#N/A,TRUE,"INT-Table";#N/A,#N/A,TRUE,"STEEL";#N/A,#N/A,TRUE,"Door"}</definedName>
    <definedName name="asas_1" localSheetId="7" hidden="1">{#N/A,#N/A,TRUE,"Basic";#N/A,#N/A,TRUE,"EXT-TABLE";#N/A,#N/A,TRUE,"STEEL";#N/A,#N/A,TRUE,"INT-Table";#N/A,#N/A,TRUE,"STEEL";#N/A,#N/A,TRUE,"Door"}</definedName>
    <definedName name="asas_1" hidden="1">{#N/A,#N/A,TRUE,"Basic";#N/A,#N/A,TRUE,"EXT-TABLE";#N/A,#N/A,TRUE,"STEEL";#N/A,#N/A,TRUE,"INT-Table";#N/A,#N/A,TRUE,"STEEL";#N/A,#N/A,TRUE,"Door"}</definedName>
    <definedName name="asas_1_1" localSheetId="8" hidden="1">{#N/A,#N/A,TRUE,"Basic";#N/A,#N/A,TRUE,"EXT-TABLE";#N/A,#N/A,TRUE,"STEEL";#N/A,#N/A,TRUE,"INT-Table";#N/A,#N/A,TRUE,"STEEL";#N/A,#N/A,TRUE,"Door"}</definedName>
    <definedName name="asas_1_1" localSheetId="9" hidden="1">{#N/A,#N/A,TRUE,"Basic";#N/A,#N/A,TRUE,"EXT-TABLE";#N/A,#N/A,TRUE,"STEEL";#N/A,#N/A,TRUE,"INT-Table";#N/A,#N/A,TRUE,"STEEL";#N/A,#N/A,TRUE,"Door"}</definedName>
    <definedName name="asas_1_1" localSheetId="7" hidden="1">{#N/A,#N/A,TRUE,"Basic";#N/A,#N/A,TRUE,"EXT-TABLE";#N/A,#N/A,TRUE,"STEEL";#N/A,#N/A,TRUE,"INT-Table";#N/A,#N/A,TRUE,"STEEL";#N/A,#N/A,TRUE,"Door"}</definedName>
    <definedName name="asas_1_1" hidden="1">{#N/A,#N/A,TRUE,"Basic";#N/A,#N/A,TRUE,"EXT-TABLE";#N/A,#N/A,TRUE,"STEEL";#N/A,#N/A,TRUE,"INT-Table";#N/A,#N/A,TRUE,"STEEL";#N/A,#N/A,TRUE,"Door"}</definedName>
    <definedName name="asas_1_2" localSheetId="8" hidden="1">{#N/A,#N/A,TRUE,"Basic";#N/A,#N/A,TRUE,"EXT-TABLE";#N/A,#N/A,TRUE,"STEEL";#N/A,#N/A,TRUE,"INT-Table";#N/A,#N/A,TRUE,"STEEL";#N/A,#N/A,TRUE,"Door"}</definedName>
    <definedName name="asas_1_2" localSheetId="9" hidden="1">{#N/A,#N/A,TRUE,"Basic";#N/A,#N/A,TRUE,"EXT-TABLE";#N/A,#N/A,TRUE,"STEEL";#N/A,#N/A,TRUE,"INT-Table";#N/A,#N/A,TRUE,"STEEL";#N/A,#N/A,TRUE,"Door"}</definedName>
    <definedName name="asas_1_2" localSheetId="7" hidden="1">{#N/A,#N/A,TRUE,"Basic";#N/A,#N/A,TRUE,"EXT-TABLE";#N/A,#N/A,TRUE,"STEEL";#N/A,#N/A,TRUE,"INT-Table";#N/A,#N/A,TRUE,"STEEL";#N/A,#N/A,TRUE,"Door"}</definedName>
    <definedName name="asas_1_2" hidden="1">{#N/A,#N/A,TRUE,"Basic";#N/A,#N/A,TRUE,"EXT-TABLE";#N/A,#N/A,TRUE,"STEEL";#N/A,#N/A,TRUE,"INT-Table";#N/A,#N/A,TRUE,"STEEL";#N/A,#N/A,TRUE,"Door"}</definedName>
    <definedName name="asas_2" localSheetId="8" hidden="1">{#N/A,#N/A,TRUE,"Basic";#N/A,#N/A,TRUE,"EXT-TABLE";#N/A,#N/A,TRUE,"STEEL";#N/A,#N/A,TRUE,"INT-Table";#N/A,#N/A,TRUE,"STEEL";#N/A,#N/A,TRUE,"Door"}</definedName>
    <definedName name="asas_2" localSheetId="9" hidden="1">{#N/A,#N/A,TRUE,"Basic";#N/A,#N/A,TRUE,"EXT-TABLE";#N/A,#N/A,TRUE,"STEEL";#N/A,#N/A,TRUE,"INT-Table";#N/A,#N/A,TRUE,"STEEL";#N/A,#N/A,TRUE,"Door"}</definedName>
    <definedName name="asas_2" localSheetId="7" hidden="1">{#N/A,#N/A,TRUE,"Basic";#N/A,#N/A,TRUE,"EXT-TABLE";#N/A,#N/A,TRUE,"STEEL";#N/A,#N/A,TRUE,"INT-Table";#N/A,#N/A,TRUE,"STEEL";#N/A,#N/A,TRUE,"Door"}</definedName>
    <definedName name="asas_2" hidden="1">{#N/A,#N/A,TRUE,"Basic";#N/A,#N/A,TRUE,"EXT-TABLE";#N/A,#N/A,TRUE,"STEEL";#N/A,#N/A,TRUE,"INT-Table";#N/A,#N/A,TRUE,"STEEL";#N/A,#N/A,TRUE,"Door"}</definedName>
    <definedName name="asas_2_1" localSheetId="8" hidden="1">{#N/A,#N/A,TRUE,"Basic";#N/A,#N/A,TRUE,"EXT-TABLE";#N/A,#N/A,TRUE,"STEEL";#N/A,#N/A,TRUE,"INT-Table";#N/A,#N/A,TRUE,"STEEL";#N/A,#N/A,TRUE,"Door"}</definedName>
    <definedName name="asas_2_1" localSheetId="9" hidden="1">{#N/A,#N/A,TRUE,"Basic";#N/A,#N/A,TRUE,"EXT-TABLE";#N/A,#N/A,TRUE,"STEEL";#N/A,#N/A,TRUE,"INT-Table";#N/A,#N/A,TRUE,"STEEL";#N/A,#N/A,TRUE,"Door"}</definedName>
    <definedName name="asas_2_1" localSheetId="7" hidden="1">{#N/A,#N/A,TRUE,"Basic";#N/A,#N/A,TRUE,"EXT-TABLE";#N/A,#N/A,TRUE,"STEEL";#N/A,#N/A,TRUE,"INT-Table";#N/A,#N/A,TRUE,"STEEL";#N/A,#N/A,TRUE,"Door"}</definedName>
    <definedName name="asas_2_1" hidden="1">{#N/A,#N/A,TRUE,"Basic";#N/A,#N/A,TRUE,"EXT-TABLE";#N/A,#N/A,TRUE,"STEEL";#N/A,#N/A,TRUE,"INT-Table";#N/A,#N/A,TRUE,"STEEL";#N/A,#N/A,TRUE,"Door"}</definedName>
    <definedName name="asas_2_2" localSheetId="8" hidden="1">{#N/A,#N/A,TRUE,"Basic";#N/A,#N/A,TRUE,"EXT-TABLE";#N/A,#N/A,TRUE,"STEEL";#N/A,#N/A,TRUE,"INT-Table";#N/A,#N/A,TRUE,"STEEL";#N/A,#N/A,TRUE,"Door"}</definedName>
    <definedName name="asas_2_2" localSheetId="9" hidden="1">{#N/A,#N/A,TRUE,"Basic";#N/A,#N/A,TRUE,"EXT-TABLE";#N/A,#N/A,TRUE,"STEEL";#N/A,#N/A,TRUE,"INT-Table";#N/A,#N/A,TRUE,"STEEL";#N/A,#N/A,TRUE,"Door"}</definedName>
    <definedName name="asas_2_2" localSheetId="7" hidden="1">{#N/A,#N/A,TRUE,"Basic";#N/A,#N/A,TRUE,"EXT-TABLE";#N/A,#N/A,TRUE,"STEEL";#N/A,#N/A,TRUE,"INT-Table";#N/A,#N/A,TRUE,"STEEL";#N/A,#N/A,TRUE,"Door"}</definedName>
    <definedName name="asas_2_2" hidden="1">{#N/A,#N/A,TRUE,"Basic";#N/A,#N/A,TRUE,"EXT-TABLE";#N/A,#N/A,TRUE,"STEEL";#N/A,#N/A,TRUE,"INT-Table";#N/A,#N/A,TRUE,"STEEL";#N/A,#N/A,TRUE,"Door"}</definedName>
    <definedName name="asas_3" localSheetId="8" hidden="1">{#N/A,#N/A,TRUE,"Basic";#N/A,#N/A,TRUE,"EXT-TABLE";#N/A,#N/A,TRUE,"STEEL";#N/A,#N/A,TRUE,"INT-Table";#N/A,#N/A,TRUE,"STEEL";#N/A,#N/A,TRUE,"Door"}</definedName>
    <definedName name="asas_3" localSheetId="9" hidden="1">{#N/A,#N/A,TRUE,"Basic";#N/A,#N/A,TRUE,"EXT-TABLE";#N/A,#N/A,TRUE,"STEEL";#N/A,#N/A,TRUE,"INT-Table";#N/A,#N/A,TRUE,"STEEL";#N/A,#N/A,TRUE,"Door"}</definedName>
    <definedName name="asas_3" localSheetId="7" hidden="1">{#N/A,#N/A,TRUE,"Basic";#N/A,#N/A,TRUE,"EXT-TABLE";#N/A,#N/A,TRUE,"STEEL";#N/A,#N/A,TRUE,"INT-Table";#N/A,#N/A,TRUE,"STEEL";#N/A,#N/A,TRUE,"Door"}</definedName>
    <definedName name="asas_3" hidden="1">{#N/A,#N/A,TRUE,"Basic";#N/A,#N/A,TRUE,"EXT-TABLE";#N/A,#N/A,TRUE,"STEEL";#N/A,#N/A,TRUE,"INT-Table";#N/A,#N/A,TRUE,"STEEL";#N/A,#N/A,TRUE,"Door"}</definedName>
    <definedName name="asas_3_1" localSheetId="8" hidden="1">{#N/A,#N/A,TRUE,"Basic";#N/A,#N/A,TRUE,"EXT-TABLE";#N/A,#N/A,TRUE,"STEEL";#N/A,#N/A,TRUE,"INT-Table";#N/A,#N/A,TRUE,"STEEL";#N/A,#N/A,TRUE,"Door"}</definedName>
    <definedName name="asas_3_1" localSheetId="9" hidden="1">{#N/A,#N/A,TRUE,"Basic";#N/A,#N/A,TRUE,"EXT-TABLE";#N/A,#N/A,TRUE,"STEEL";#N/A,#N/A,TRUE,"INT-Table";#N/A,#N/A,TRUE,"STEEL";#N/A,#N/A,TRUE,"Door"}</definedName>
    <definedName name="asas_3_1" localSheetId="7" hidden="1">{#N/A,#N/A,TRUE,"Basic";#N/A,#N/A,TRUE,"EXT-TABLE";#N/A,#N/A,TRUE,"STEEL";#N/A,#N/A,TRUE,"INT-Table";#N/A,#N/A,TRUE,"STEEL";#N/A,#N/A,TRUE,"Door"}</definedName>
    <definedName name="asas_3_1" hidden="1">{#N/A,#N/A,TRUE,"Basic";#N/A,#N/A,TRUE,"EXT-TABLE";#N/A,#N/A,TRUE,"STEEL";#N/A,#N/A,TRUE,"INT-Table";#N/A,#N/A,TRUE,"STEEL";#N/A,#N/A,TRUE,"Door"}</definedName>
    <definedName name="asas_3_2" localSheetId="8" hidden="1">{#N/A,#N/A,TRUE,"Basic";#N/A,#N/A,TRUE,"EXT-TABLE";#N/A,#N/A,TRUE,"STEEL";#N/A,#N/A,TRUE,"INT-Table";#N/A,#N/A,TRUE,"STEEL";#N/A,#N/A,TRUE,"Door"}</definedName>
    <definedName name="asas_3_2" localSheetId="9" hidden="1">{#N/A,#N/A,TRUE,"Basic";#N/A,#N/A,TRUE,"EXT-TABLE";#N/A,#N/A,TRUE,"STEEL";#N/A,#N/A,TRUE,"INT-Table";#N/A,#N/A,TRUE,"STEEL";#N/A,#N/A,TRUE,"Door"}</definedName>
    <definedName name="asas_3_2" localSheetId="7" hidden="1">{#N/A,#N/A,TRUE,"Basic";#N/A,#N/A,TRUE,"EXT-TABLE";#N/A,#N/A,TRUE,"STEEL";#N/A,#N/A,TRUE,"INT-Table";#N/A,#N/A,TRUE,"STEEL";#N/A,#N/A,TRUE,"Door"}</definedName>
    <definedName name="asas_3_2" hidden="1">{#N/A,#N/A,TRUE,"Basic";#N/A,#N/A,TRUE,"EXT-TABLE";#N/A,#N/A,TRUE,"STEEL";#N/A,#N/A,TRUE,"INT-Table";#N/A,#N/A,TRUE,"STEEL";#N/A,#N/A,TRUE,"Door"}</definedName>
    <definedName name="asas_4" localSheetId="8" hidden="1">{#N/A,#N/A,TRUE,"Basic";#N/A,#N/A,TRUE,"EXT-TABLE";#N/A,#N/A,TRUE,"STEEL";#N/A,#N/A,TRUE,"INT-Table";#N/A,#N/A,TRUE,"STEEL";#N/A,#N/A,TRUE,"Door"}</definedName>
    <definedName name="asas_4" localSheetId="9" hidden="1">{#N/A,#N/A,TRUE,"Basic";#N/A,#N/A,TRUE,"EXT-TABLE";#N/A,#N/A,TRUE,"STEEL";#N/A,#N/A,TRUE,"INT-Table";#N/A,#N/A,TRUE,"STEEL";#N/A,#N/A,TRUE,"Door"}</definedName>
    <definedName name="asas_4" localSheetId="7" hidden="1">{#N/A,#N/A,TRUE,"Basic";#N/A,#N/A,TRUE,"EXT-TABLE";#N/A,#N/A,TRUE,"STEEL";#N/A,#N/A,TRUE,"INT-Table";#N/A,#N/A,TRUE,"STEEL";#N/A,#N/A,TRUE,"Door"}</definedName>
    <definedName name="asas_4" hidden="1">{#N/A,#N/A,TRUE,"Basic";#N/A,#N/A,TRUE,"EXT-TABLE";#N/A,#N/A,TRUE,"STEEL";#N/A,#N/A,TRUE,"INT-Table";#N/A,#N/A,TRUE,"STEEL";#N/A,#N/A,TRUE,"Door"}</definedName>
    <definedName name="asas_4_1" localSheetId="8" hidden="1">{#N/A,#N/A,TRUE,"Basic";#N/A,#N/A,TRUE,"EXT-TABLE";#N/A,#N/A,TRUE,"STEEL";#N/A,#N/A,TRUE,"INT-Table";#N/A,#N/A,TRUE,"STEEL";#N/A,#N/A,TRUE,"Door"}</definedName>
    <definedName name="asas_4_1" localSheetId="9" hidden="1">{#N/A,#N/A,TRUE,"Basic";#N/A,#N/A,TRUE,"EXT-TABLE";#N/A,#N/A,TRUE,"STEEL";#N/A,#N/A,TRUE,"INT-Table";#N/A,#N/A,TRUE,"STEEL";#N/A,#N/A,TRUE,"Door"}</definedName>
    <definedName name="asas_4_1" localSheetId="7" hidden="1">{#N/A,#N/A,TRUE,"Basic";#N/A,#N/A,TRUE,"EXT-TABLE";#N/A,#N/A,TRUE,"STEEL";#N/A,#N/A,TRUE,"INT-Table";#N/A,#N/A,TRUE,"STEEL";#N/A,#N/A,TRUE,"Door"}</definedName>
    <definedName name="asas_4_1" hidden="1">{#N/A,#N/A,TRUE,"Basic";#N/A,#N/A,TRUE,"EXT-TABLE";#N/A,#N/A,TRUE,"STEEL";#N/A,#N/A,TRUE,"INT-Table";#N/A,#N/A,TRUE,"STEEL";#N/A,#N/A,TRUE,"Door"}</definedName>
    <definedName name="asas_4_2" localSheetId="8" hidden="1">{#N/A,#N/A,TRUE,"Basic";#N/A,#N/A,TRUE,"EXT-TABLE";#N/A,#N/A,TRUE,"STEEL";#N/A,#N/A,TRUE,"INT-Table";#N/A,#N/A,TRUE,"STEEL";#N/A,#N/A,TRUE,"Door"}</definedName>
    <definedName name="asas_4_2" localSheetId="9" hidden="1">{#N/A,#N/A,TRUE,"Basic";#N/A,#N/A,TRUE,"EXT-TABLE";#N/A,#N/A,TRUE,"STEEL";#N/A,#N/A,TRUE,"INT-Table";#N/A,#N/A,TRUE,"STEEL";#N/A,#N/A,TRUE,"Door"}</definedName>
    <definedName name="asas_4_2" localSheetId="7" hidden="1">{#N/A,#N/A,TRUE,"Basic";#N/A,#N/A,TRUE,"EXT-TABLE";#N/A,#N/A,TRUE,"STEEL";#N/A,#N/A,TRUE,"INT-Table";#N/A,#N/A,TRUE,"STEEL";#N/A,#N/A,TRUE,"Door"}</definedName>
    <definedName name="asas_4_2" hidden="1">{#N/A,#N/A,TRUE,"Basic";#N/A,#N/A,TRUE,"EXT-TABLE";#N/A,#N/A,TRUE,"STEEL";#N/A,#N/A,TRUE,"INT-Table";#N/A,#N/A,TRUE,"STEEL";#N/A,#N/A,TRUE,"Door"}</definedName>
    <definedName name="asas_5" localSheetId="8" hidden="1">{#N/A,#N/A,TRUE,"Basic";#N/A,#N/A,TRUE,"EXT-TABLE";#N/A,#N/A,TRUE,"STEEL";#N/A,#N/A,TRUE,"INT-Table";#N/A,#N/A,TRUE,"STEEL";#N/A,#N/A,TRUE,"Door"}</definedName>
    <definedName name="asas_5" localSheetId="9" hidden="1">{#N/A,#N/A,TRUE,"Basic";#N/A,#N/A,TRUE,"EXT-TABLE";#N/A,#N/A,TRUE,"STEEL";#N/A,#N/A,TRUE,"INT-Table";#N/A,#N/A,TRUE,"STEEL";#N/A,#N/A,TRUE,"Door"}</definedName>
    <definedName name="asas_5" localSheetId="7" hidden="1">{#N/A,#N/A,TRUE,"Basic";#N/A,#N/A,TRUE,"EXT-TABLE";#N/A,#N/A,TRUE,"STEEL";#N/A,#N/A,TRUE,"INT-Table";#N/A,#N/A,TRUE,"STEEL";#N/A,#N/A,TRUE,"Door"}</definedName>
    <definedName name="asas_5" hidden="1">{#N/A,#N/A,TRUE,"Basic";#N/A,#N/A,TRUE,"EXT-TABLE";#N/A,#N/A,TRUE,"STEEL";#N/A,#N/A,TRUE,"INT-Table";#N/A,#N/A,TRUE,"STEEL";#N/A,#N/A,TRUE,"Door"}</definedName>
    <definedName name="asas_5_1" localSheetId="8" hidden="1">{#N/A,#N/A,TRUE,"Basic";#N/A,#N/A,TRUE,"EXT-TABLE";#N/A,#N/A,TRUE,"STEEL";#N/A,#N/A,TRUE,"INT-Table";#N/A,#N/A,TRUE,"STEEL";#N/A,#N/A,TRUE,"Door"}</definedName>
    <definedName name="asas_5_1" localSheetId="9" hidden="1">{#N/A,#N/A,TRUE,"Basic";#N/A,#N/A,TRUE,"EXT-TABLE";#N/A,#N/A,TRUE,"STEEL";#N/A,#N/A,TRUE,"INT-Table";#N/A,#N/A,TRUE,"STEEL";#N/A,#N/A,TRUE,"Door"}</definedName>
    <definedName name="asas_5_1" localSheetId="7" hidden="1">{#N/A,#N/A,TRUE,"Basic";#N/A,#N/A,TRUE,"EXT-TABLE";#N/A,#N/A,TRUE,"STEEL";#N/A,#N/A,TRUE,"INT-Table";#N/A,#N/A,TRUE,"STEEL";#N/A,#N/A,TRUE,"Door"}</definedName>
    <definedName name="asas_5_1" hidden="1">{#N/A,#N/A,TRUE,"Basic";#N/A,#N/A,TRUE,"EXT-TABLE";#N/A,#N/A,TRUE,"STEEL";#N/A,#N/A,TRUE,"INT-Table";#N/A,#N/A,TRUE,"STEEL";#N/A,#N/A,TRUE,"Door"}</definedName>
    <definedName name="asas_5_2" localSheetId="8" hidden="1">{#N/A,#N/A,TRUE,"Basic";#N/A,#N/A,TRUE,"EXT-TABLE";#N/A,#N/A,TRUE,"STEEL";#N/A,#N/A,TRUE,"INT-Table";#N/A,#N/A,TRUE,"STEEL";#N/A,#N/A,TRUE,"Door"}</definedName>
    <definedName name="asas_5_2" localSheetId="9" hidden="1">{#N/A,#N/A,TRUE,"Basic";#N/A,#N/A,TRUE,"EXT-TABLE";#N/A,#N/A,TRUE,"STEEL";#N/A,#N/A,TRUE,"INT-Table";#N/A,#N/A,TRUE,"STEEL";#N/A,#N/A,TRUE,"Door"}</definedName>
    <definedName name="asas_5_2" localSheetId="7" hidden="1">{#N/A,#N/A,TRUE,"Basic";#N/A,#N/A,TRUE,"EXT-TABLE";#N/A,#N/A,TRUE,"STEEL";#N/A,#N/A,TRUE,"INT-Table";#N/A,#N/A,TRUE,"STEEL";#N/A,#N/A,TRUE,"Door"}</definedName>
    <definedName name="asas_5_2" hidden="1">{#N/A,#N/A,TRUE,"Basic";#N/A,#N/A,TRUE,"EXT-TABLE";#N/A,#N/A,TRUE,"STEEL";#N/A,#N/A,TRUE,"INT-Table";#N/A,#N/A,TRUE,"STEEL";#N/A,#N/A,TRUE,"Door"}</definedName>
    <definedName name="asasd" hidden="1">#REF!</definedName>
    <definedName name="asd" localSheetId="6">#REF!</definedName>
    <definedName name="asd" localSheetId="2">#REF!</definedName>
    <definedName name="asd" localSheetId="1">#REF!</definedName>
    <definedName name="asd" localSheetId="3">#REF!</definedName>
    <definedName name="asd" localSheetId="0">#REF!</definedName>
    <definedName name="asd" localSheetId="8">#REF!</definedName>
    <definedName name="asd" localSheetId="9">#REF!</definedName>
    <definedName name="asd" localSheetId="7">#REF!</definedName>
    <definedName name="ASD" hidden="1">{#N/A,#N/A,TRUE,"Mhr_Sum"}</definedName>
    <definedName name="ASDA" localSheetId="8" hidden="1">{#N/A,#N/A,FALSE,"CCTV"}</definedName>
    <definedName name="ASDA" localSheetId="9" hidden="1">{#N/A,#N/A,FALSE,"CCTV"}</definedName>
    <definedName name="ASDA" localSheetId="7" hidden="1">{#N/A,#N/A,FALSE,"CCTV"}</definedName>
    <definedName name="ASDA" hidden="1">{#N/A,#N/A,FALSE,"CCTV"}</definedName>
    <definedName name="ASDASDASD" hidden="1">#REF!</definedName>
    <definedName name="asdcad" localSheetId="8" hidden="1">{#N/A,#N/A,FALSE,"CCTV"}</definedName>
    <definedName name="asdcad" localSheetId="9" hidden="1">{#N/A,#N/A,FALSE,"CCTV"}</definedName>
    <definedName name="asdcad" localSheetId="7" hidden="1">{#N/A,#N/A,FALSE,"CCTV"}</definedName>
    <definedName name="asdcad" hidden="1">{#N/A,#N/A,FALSE,"CCTV"}</definedName>
    <definedName name="asdf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3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{"'장비'!$A$3:$M$12"}</definedName>
    <definedName name="asdfc" localSheetId="8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sdfc" localSheetId="9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sdfc" localSheetId="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sdfc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SDFD" localSheetId="8" hidden="1">{#N/A,#N/A,FALSE,"CCTV"}</definedName>
    <definedName name="ASDFD" localSheetId="9" hidden="1">{#N/A,#N/A,FALSE,"CCTV"}</definedName>
    <definedName name="ASDFD" localSheetId="7" hidden="1">{#N/A,#N/A,FALSE,"CCTV"}</definedName>
    <definedName name="ASDFD" hidden="1">{#N/A,#N/A,FALSE,"CCTV"}</definedName>
    <definedName name="asdffgggh" localSheetId="6" hidden="1">{"'Sheet1'!$L$16"}</definedName>
    <definedName name="asdffgggh" localSheetId="2" hidden="1">{"'Sheet1'!$L$16"}</definedName>
    <definedName name="asdffgggh" localSheetId="1" hidden="1">{"'Sheet1'!$L$16"}</definedName>
    <definedName name="asdffgggh" localSheetId="3" hidden="1">{"'Sheet1'!$L$16"}</definedName>
    <definedName name="asdffgggh" localSheetId="0" hidden="1">{"'Sheet1'!$L$16"}</definedName>
    <definedName name="asdffgggh" localSheetId="8" hidden="1">{"'Sheet1'!$L$16"}</definedName>
    <definedName name="asdffgggh" localSheetId="9" hidden="1">{"'Sheet1'!$L$16"}</definedName>
    <definedName name="asdffgggh" localSheetId="7" hidden="1">{"'Sheet1'!$L$16"}</definedName>
    <definedName name="asdffgggh" hidden="1">{"'Sheet1'!$L$16"}</definedName>
    <definedName name="ASD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localSheetId="8" hidden="1">{#N/A,#N/A,FALSE,"CCTV"}</definedName>
    <definedName name="ASDFGH" localSheetId="9" hidden="1">{#N/A,#N/A,FALSE,"CCTV"}</definedName>
    <definedName name="ASDFGH" localSheetId="7" hidden="1">{#N/A,#N/A,FALSE,"CCTV"}</definedName>
    <definedName name="ASDFGH" hidden="1">{#N/A,#N/A,FALSE,"CCTV"}</definedName>
    <definedName name="asdfqwedf" localSheetId="8" hidden="1">{#N/A,#N/A,TRUE,"Basic";#N/A,#N/A,TRUE,"EXT-TABLE";#N/A,#N/A,TRUE,"STEEL";#N/A,#N/A,TRUE,"INT-Table";#N/A,#N/A,TRUE,"STEEL";#N/A,#N/A,TRUE,"Door"}</definedName>
    <definedName name="asdfqwedf" localSheetId="9" hidden="1">{#N/A,#N/A,TRUE,"Basic";#N/A,#N/A,TRUE,"EXT-TABLE";#N/A,#N/A,TRUE,"STEEL";#N/A,#N/A,TRUE,"INT-Table";#N/A,#N/A,TRUE,"STEEL";#N/A,#N/A,TRUE,"Door"}</definedName>
    <definedName name="asdfqwedf" localSheetId="7" hidden="1">{#N/A,#N/A,TRUE,"Basic";#N/A,#N/A,TRUE,"EXT-TABLE";#N/A,#N/A,TRUE,"STEEL";#N/A,#N/A,TRUE,"INT-Table";#N/A,#N/A,TRUE,"STEEL";#N/A,#N/A,TRUE,"Door"}</definedName>
    <definedName name="asdfqwedf" hidden="1">{#N/A,#N/A,TRUE,"Basic";#N/A,#N/A,TRUE,"EXT-TABLE";#N/A,#N/A,TRUE,"STEEL";#N/A,#N/A,TRUE,"INT-Table";#N/A,#N/A,TRUE,"STEEL";#N/A,#N/A,TRUE,"Door"}</definedName>
    <definedName name="asdfs" hidden="1">[38]Cash2!$G$16:$G$31</definedName>
    <definedName name="asdsadfsd" hidden="1">[39]R2564AHDTS!#REF!</definedName>
    <definedName name="asf" localSheetId="6" hidden="1">{"'Sheet1'!$L$16"}</definedName>
    <definedName name="asf" localSheetId="2" hidden="1">{"'Sheet1'!$L$16"}</definedName>
    <definedName name="asf" localSheetId="1" hidden="1">{"'Sheet1'!$L$16"}</definedName>
    <definedName name="asf" localSheetId="3" hidden="1">{"'Sheet1'!$L$16"}</definedName>
    <definedName name="asf" localSheetId="0" hidden="1">{"'Sheet1'!$L$16"}</definedName>
    <definedName name="asf" localSheetId="8" hidden="1">{"'Sheet1'!$L$16"}</definedName>
    <definedName name="asf" localSheetId="9" hidden="1">{"'Sheet1'!$L$16"}</definedName>
    <definedName name="asf" localSheetId="7" hidden="1">{"'Sheet1'!$L$16"}</definedName>
    <definedName name="asf" hidden="1">{"'Sheet1'!$L$16"}</definedName>
    <definedName name="asfas" localSheetId="8" hidden="1">{#N/A,#N/A,FALSE,"표지목차"}</definedName>
    <definedName name="asfas" localSheetId="9" hidden="1">{#N/A,#N/A,FALSE,"표지목차"}</definedName>
    <definedName name="asfas" localSheetId="7" hidden="1">{#N/A,#N/A,FALSE,"표지목차"}</definedName>
    <definedName name="asfas" hidden="1">{#N/A,#N/A,FALSE,"표지목차"}</definedName>
    <definedName name="asfasf" localSheetId="6" hidden="1">{#N/A,#N/A,FALSE,"CCTV"}</definedName>
    <definedName name="asfasf" localSheetId="2" hidden="1">{#N/A,#N/A,FALSE,"CCTV"}</definedName>
    <definedName name="asfasf" localSheetId="1" hidden="1">{#N/A,#N/A,FALSE,"CCTV"}</definedName>
    <definedName name="asfasf" localSheetId="3" hidden="1">{#N/A,#N/A,FALSE,"CCTV"}</definedName>
    <definedName name="asfasf" localSheetId="0" hidden="1">{#N/A,#N/A,FALSE,"CCTV"}</definedName>
    <definedName name="asfasf" localSheetId="8" hidden="1">{#N/A,#N/A,FALSE,"CCTV"}</definedName>
    <definedName name="asfasf" localSheetId="9" hidden="1">{#N/A,#N/A,FALSE,"CCTV"}</definedName>
    <definedName name="asfasf" localSheetId="7" hidden="1">{#N/A,#N/A,FALSE,"CCTV"}</definedName>
    <definedName name="asfasf" hidden="1">{#N/A,#N/A,FALSE,"CCTV"}</definedName>
    <definedName name="ASFG" hidden="1">#REF!</definedName>
    <definedName name="ASFSA" localSheetId="8" hidden="1">{#N/A,#N/A,FALSE,"포장1";#N/A,#N/A,FALSE,"포장1"}</definedName>
    <definedName name="ASFSA" localSheetId="9" hidden="1">{#N/A,#N/A,FALSE,"포장1";#N/A,#N/A,FALSE,"포장1"}</definedName>
    <definedName name="ASFSA" localSheetId="7" hidden="1">{#N/A,#N/A,FALSE,"포장1";#N/A,#N/A,FALSE,"포장1"}</definedName>
    <definedName name="ASFSA" hidden="1">{#N/A,#N/A,FALSE,"포장1";#N/A,#N/A,FALSE,"포장1"}</definedName>
    <definedName name="ASFSADFSAFSA" localSheetId="8" hidden="1">{#N/A,#N/A,FALSE,"부대2"}</definedName>
    <definedName name="ASFSADFSAFSA" localSheetId="9" hidden="1">{#N/A,#N/A,FALSE,"부대2"}</definedName>
    <definedName name="ASFSADFSAFSA" localSheetId="7" hidden="1">{#N/A,#N/A,FALSE,"부대2"}</definedName>
    <definedName name="ASFSADFSAFSA" hidden="1">{#N/A,#N/A,FALSE,"부대2"}</definedName>
    <definedName name="ASFSADFSDGAFDSAF" localSheetId="8" hidden="1">{#N/A,#N/A,FALSE,"2~8번"}</definedName>
    <definedName name="ASFSADFSDGAFDSAF" localSheetId="9" hidden="1">{#N/A,#N/A,FALSE,"2~8번"}</definedName>
    <definedName name="ASFSADFSDGAFDSAF" localSheetId="7" hidden="1">{#N/A,#N/A,FALSE,"2~8번"}</definedName>
    <definedName name="ASFSADFSDGAFDSAF" hidden="1">{#N/A,#N/A,FALSE,"2~8번"}</definedName>
    <definedName name="ASFSAFAS" localSheetId="8" hidden="1">{#N/A,#N/A,FALSE,"2~8번"}</definedName>
    <definedName name="ASFSAFAS" localSheetId="9" hidden="1">{#N/A,#N/A,FALSE,"2~8번"}</definedName>
    <definedName name="ASFSAFAS" localSheetId="7" hidden="1">{#N/A,#N/A,FALSE,"2~8번"}</definedName>
    <definedName name="ASFSAFAS" hidden="1">{#N/A,#N/A,FALSE,"2~8번"}</definedName>
    <definedName name="ASFSAFASFSA" localSheetId="8" hidden="1">{#N/A,#N/A,FALSE,"혼합골재"}</definedName>
    <definedName name="ASFSAFASFSA" localSheetId="9" hidden="1">{#N/A,#N/A,FALSE,"혼합골재"}</definedName>
    <definedName name="ASFSAFASFSA" localSheetId="7" hidden="1">{#N/A,#N/A,FALSE,"혼합골재"}</definedName>
    <definedName name="ASFSAFASFSA" hidden="1">{#N/A,#N/A,FALSE,"혼합골재"}</definedName>
    <definedName name="ASFSAFSA" localSheetId="8" hidden="1">{#N/A,#N/A,FALSE,"혼합골재"}</definedName>
    <definedName name="ASFSAFSA" localSheetId="9" hidden="1">{#N/A,#N/A,FALSE,"혼합골재"}</definedName>
    <definedName name="ASFSAFSA" localSheetId="7" hidden="1">{#N/A,#N/A,FALSE,"혼합골재"}</definedName>
    <definedName name="ASFSAFSA" hidden="1">{#N/A,#N/A,FALSE,"혼합골재"}</definedName>
    <definedName name="ASFSDAFSAF" localSheetId="8" hidden="1">{#N/A,#N/A,FALSE,"표지목차"}</definedName>
    <definedName name="ASFSDAFSAF" localSheetId="9" hidden="1">{#N/A,#N/A,FALSE,"표지목차"}</definedName>
    <definedName name="ASFSDAFSAF" localSheetId="7" hidden="1">{#N/A,#N/A,FALSE,"표지목차"}</definedName>
    <definedName name="ASFSDAFSAF" hidden="1">{#N/A,#N/A,FALSE,"표지목차"}</definedName>
    <definedName name="ASFSDFSDFSAD" localSheetId="8" hidden="1">{#N/A,#N/A,FALSE,"2~8번"}</definedName>
    <definedName name="ASFSDFSDFSAD" localSheetId="9" hidden="1">{#N/A,#N/A,FALSE,"2~8번"}</definedName>
    <definedName name="ASFSDFSDFSAD" localSheetId="7" hidden="1">{#N/A,#N/A,FALSE,"2~8번"}</definedName>
    <definedName name="ASFSDFSDFSAD" hidden="1">{#N/A,#N/A,FALSE,"2~8번"}</definedName>
    <definedName name="ASG" hidden="1">#REF!</definedName>
    <definedName name="ash" localSheetId="8" hidden="1">{"'现金流量表（全部投资）'!$B$4:$P$23"}</definedName>
    <definedName name="ash" localSheetId="9" hidden="1">{"'现金流量表（全部投资）'!$B$4:$P$23"}</definedName>
    <definedName name="ash" localSheetId="7" hidden="1">{"'现金流量表（全部投资）'!$B$4:$P$23"}</definedName>
    <definedName name="ash" hidden="1">{"'现金流量表（全部投资）'!$B$4:$P$23"}</definedName>
    <definedName name="ASMEMinTemp">#REF!</definedName>
    <definedName name="assdf" hidden="1">[38]Z!$T$179:$AH$179</definedName>
    <definedName name="ASTMA36">#REF!</definedName>
    <definedName name="ATGT" localSheetId="6" hidden="1">{"'Sheet1'!$L$16"}</definedName>
    <definedName name="ATGT" localSheetId="2" hidden="1">{"'Sheet1'!$L$16"}</definedName>
    <definedName name="ATGT" localSheetId="1" hidden="1">{"'Sheet1'!$L$16"}</definedName>
    <definedName name="ATGT" localSheetId="3" hidden="1">{"'Sheet1'!$L$16"}</definedName>
    <definedName name="ATGT" localSheetId="0" hidden="1">{"'Sheet1'!$L$16"}</definedName>
    <definedName name="ATGT" localSheetId="8" hidden="1">{"'Sheet1'!$L$16"}</definedName>
    <definedName name="ATGT" localSheetId="9" hidden="1">{"'Sheet1'!$L$16"}</definedName>
    <definedName name="ATGT" localSheetId="7" hidden="1">{"'Sheet1'!$L$16"}</definedName>
    <definedName name="ATGT" hidden="1">{"'Sheet1'!$L$16"}</definedName>
    <definedName name="Atten_Lg_Inc">'[40]Noise (3)'!$O$35</definedName>
    <definedName name="AttenuationLength">'[40]Noise (3)'!$C$40</definedName>
    <definedName name="AttenuationLength_input">'[40]Noise (3)'!$C$16</definedName>
    <definedName name="attic_basement_ship_data">#REF!</definedName>
    <definedName name="Aufstellungsart">#REF!</definedName>
    <definedName name="Auslandstabelle">#REF!</definedName>
    <definedName name="Autor">#REF!</definedName>
    <definedName name="av" localSheetId="8" hidden="1">{"'Liquid'!$A$1:$U$57"}</definedName>
    <definedName name="av" localSheetId="9" hidden="1">{"'Liquid'!$A$1:$U$57"}</definedName>
    <definedName name="av" localSheetId="7" hidden="1">{"'Liquid'!$A$1:$U$57"}</definedName>
    <definedName name="av" hidden="1">{"'Liquid'!$A$1:$U$57"}</definedName>
    <definedName name="Avg_Splitter_Lg">'[40]Estimation of splitter length'!$E$23</definedName>
    <definedName name="avigilia" localSheetId="6" hidden="1">{#N/A,#N/A,FALSE,"Project Cost Summary";#N/A,#N/A,FALSE,"Man Hour Summary"}</definedName>
    <definedName name="avigilia" localSheetId="2" hidden="1">{#N/A,#N/A,FALSE,"Project Cost Summary";#N/A,#N/A,FALSE,"Man Hour Summary"}</definedName>
    <definedName name="avigilia" localSheetId="1" hidden="1">{#N/A,#N/A,FALSE,"Project Cost Summary";#N/A,#N/A,FALSE,"Man Hour Summary"}</definedName>
    <definedName name="avigilia" localSheetId="3" hidden="1">{#N/A,#N/A,FALSE,"Project Cost Summary";#N/A,#N/A,FALSE,"Man Hour Summary"}</definedName>
    <definedName name="avigilia" localSheetId="0" hidden="1">{#N/A,#N/A,FALSE,"Project Cost Summary";#N/A,#N/A,FALSE,"Man Hour Summary"}</definedName>
    <definedName name="avigilia" localSheetId="8" hidden="1">{#N/A,#N/A,FALSE,"Project Cost Summary";#N/A,#N/A,FALSE,"Man Hour Summary"}</definedName>
    <definedName name="avigilia" localSheetId="9" hidden="1">{#N/A,#N/A,FALSE,"Project Cost Summary";#N/A,#N/A,FALSE,"Man Hour Summary"}</definedName>
    <definedName name="avigilia" localSheetId="7" hidden="1">{#N/A,#N/A,FALSE,"Project Cost Summary";#N/A,#N/A,FALSE,"Man Hour Summary"}</definedName>
    <definedName name="avigilia" hidden="1">{#N/A,#N/A,FALSE,"Project Cost Summary";#N/A,#N/A,FALSE,"Man Hour Summary"}</definedName>
    <definedName name="avigilia1" localSheetId="6" hidden="1">{#N/A,#N/A,FALSE,"Project Cost Summary";#N/A,#N/A,FALSE,"Man Hour Summary"}</definedName>
    <definedName name="avigilia1" localSheetId="2" hidden="1">{#N/A,#N/A,FALSE,"Project Cost Summary";#N/A,#N/A,FALSE,"Man Hour Summary"}</definedName>
    <definedName name="avigilia1" localSheetId="1" hidden="1">{#N/A,#N/A,FALSE,"Project Cost Summary";#N/A,#N/A,FALSE,"Man Hour Summary"}</definedName>
    <definedName name="avigilia1" localSheetId="3" hidden="1">{#N/A,#N/A,FALSE,"Project Cost Summary";#N/A,#N/A,FALSE,"Man Hour Summary"}</definedName>
    <definedName name="avigilia1" localSheetId="0" hidden="1">{#N/A,#N/A,FALSE,"Project Cost Summary";#N/A,#N/A,FALSE,"Man Hour Summary"}</definedName>
    <definedName name="avigilia1" localSheetId="8" hidden="1">{#N/A,#N/A,FALSE,"Project Cost Summary";#N/A,#N/A,FALSE,"Man Hour Summary"}</definedName>
    <definedName name="avigilia1" localSheetId="9" hidden="1">{#N/A,#N/A,FALSE,"Project Cost Summary";#N/A,#N/A,FALSE,"Man Hour Summary"}</definedName>
    <definedName name="avigilia1" localSheetId="7" hidden="1">{#N/A,#N/A,FALSE,"Project Cost Summary";#N/A,#N/A,FALSE,"Man Hour Summary"}</definedName>
    <definedName name="avigilia1" hidden="1">{#N/A,#N/A,FALSE,"Project Cost Summary";#N/A,#N/A,FALSE,"Man Hour Summary"}</definedName>
    <definedName name="avigilia2" localSheetId="6" hidden="1">{#N/A,#N/A,FALSE,"Project Cost Summary";#N/A,#N/A,FALSE,"Man Hour Summary"}</definedName>
    <definedName name="avigilia2" localSheetId="2" hidden="1">{#N/A,#N/A,FALSE,"Project Cost Summary";#N/A,#N/A,FALSE,"Man Hour Summary"}</definedName>
    <definedName name="avigilia2" localSheetId="1" hidden="1">{#N/A,#N/A,FALSE,"Project Cost Summary";#N/A,#N/A,FALSE,"Man Hour Summary"}</definedName>
    <definedName name="avigilia2" localSheetId="3" hidden="1">{#N/A,#N/A,FALSE,"Project Cost Summary";#N/A,#N/A,FALSE,"Man Hour Summary"}</definedName>
    <definedName name="avigilia2" localSheetId="0" hidden="1">{#N/A,#N/A,FALSE,"Project Cost Summary";#N/A,#N/A,FALSE,"Man Hour Summary"}</definedName>
    <definedName name="avigilia2" localSheetId="8" hidden="1">{#N/A,#N/A,FALSE,"Project Cost Summary";#N/A,#N/A,FALSE,"Man Hour Summary"}</definedName>
    <definedName name="avigilia2" localSheetId="9" hidden="1">{#N/A,#N/A,FALSE,"Project Cost Summary";#N/A,#N/A,FALSE,"Man Hour Summary"}</definedName>
    <definedName name="avigilia2" localSheetId="7" hidden="1">{#N/A,#N/A,FALSE,"Project Cost Summary";#N/A,#N/A,FALSE,"Man Hour Summary"}</definedName>
    <definedName name="avigilia2" hidden="1">{#N/A,#N/A,FALSE,"Project Cost Summary";#N/A,#N/A,FALSE,"Man Hour Summary"}</definedName>
    <definedName name="avigilia3" localSheetId="6" hidden="1">{#N/A,#N/A,FALSE,"Project Cost Summary";#N/A,#N/A,FALSE,"Man Hour Summary"}</definedName>
    <definedName name="avigilia3" localSheetId="2" hidden="1">{#N/A,#N/A,FALSE,"Project Cost Summary";#N/A,#N/A,FALSE,"Man Hour Summary"}</definedName>
    <definedName name="avigilia3" localSheetId="1" hidden="1">{#N/A,#N/A,FALSE,"Project Cost Summary";#N/A,#N/A,FALSE,"Man Hour Summary"}</definedName>
    <definedName name="avigilia3" localSheetId="3" hidden="1">{#N/A,#N/A,FALSE,"Project Cost Summary";#N/A,#N/A,FALSE,"Man Hour Summary"}</definedName>
    <definedName name="avigilia3" localSheetId="0" hidden="1">{#N/A,#N/A,FALSE,"Project Cost Summary";#N/A,#N/A,FALSE,"Man Hour Summary"}</definedName>
    <definedName name="avigilia3" localSheetId="8" hidden="1">{#N/A,#N/A,FALSE,"Project Cost Summary";#N/A,#N/A,FALSE,"Man Hour Summary"}</definedName>
    <definedName name="avigilia3" localSheetId="9" hidden="1">{#N/A,#N/A,FALSE,"Project Cost Summary";#N/A,#N/A,FALSE,"Man Hour Summary"}</definedName>
    <definedName name="avigilia3" localSheetId="7" hidden="1">{#N/A,#N/A,FALSE,"Project Cost Summary";#N/A,#N/A,FALSE,"Man Hour Summary"}</definedName>
    <definedName name="avigilia3" hidden="1">{#N/A,#N/A,FALSE,"Project Cost Summary";#N/A,#N/A,FALSE,"Man Hour Summary"}</definedName>
    <definedName name="avigilia4" localSheetId="6" hidden="1">{#N/A,#N/A,FALSE,"Project Cost Summary";#N/A,#N/A,FALSE,"Man Hour Summary"}</definedName>
    <definedName name="avigilia4" localSheetId="2" hidden="1">{#N/A,#N/A,FALSE,"Project Cost Summary";#N/A,#N/A,FALSE,"Man Hour Summary"}</definedName>
    <definedName name="avigilia4" localSheetId="1" hidden="1">{#N/A,#N/A,FALSE,"Project Cost Summary";#N/A,#N/A,FALSE,"Man Hour Summary"}</definedName>
    <definedName name="avigilia4" localSheetId="3" hidden="1">{#N/A,#N/A,FALSE,"Project Cost Summary";#N/A,#N/A,FALSE,"Man Hour Summary"}</definedName>
    <definedName name="avigilia4" localSheetId="0" hidden="1">{#N/A,#N/A,FALSE,"Project Cost Summary";#N/A,#N/A,FALSE,"Man Hour Summary"}</definedName>
    <definedName name="avigilia4" localSheetId="8" hidden="1">{#N/A,#N/A,FALSE,"Project Cost Summary";#N/A,#N/A,FALSE,"Man Hour Summary"}</definedName>
    <definedName name="avigilia4" localSheetId="9" hidden="1">{#N/A,#N/A,FALSE,"Project Cost Summary";#N/A,#N/A,FALSE,"Man Hour Summary"}</definedName>
    <definedName name="avigilia4" localSheetId="7" hidden="1">{#N/A,#N/A,FALSE,"Project Cost Summary";#N/A,#N/A,FALSE,"Man Hour Summary"}</definedName>
    <definedName name="avigilia4" hidden="1">{#N/A,#N/A,FALSE,"Project Cost Summary";#N/A,#N/A,FALSE,"Man Hour Summary"}</definedName>
    <definedName name="avigilia5" localSheetId="6" hidden="1">{#N/A,#N/A,FALSE,"Project Cost Summary";#N/A,#N/A,FALSE,"Man Hour Summary"}</definedName>
    <definedName name="avigilia5" localSheetId="2" hidden="1">{#N/A,#N/A,FALSE,"Project Cost Summary";#N/A,#N/A,FALSE,"Man Hour Summary"}</definedName>
    <definedName name="avigilia5" localSheetId="1" hidden="1">{#N/A,#N/A,FALSE,"Project Cost Summary";#N/A,#N/A,FALSE,"Man Hour Summary"}</definedName>
    <definedName name="avigilia5" localSheetId="3" hidden="1">{#N/A,#N/A,FALSE,"Project Cost Summary";#N/A,#N/A,FALSE,"Man Hour Summary"}</definedName>
    <definedName name="avigilia5" localSheetId="0" hidden="1">{#N/A,#N/A,FALSE,"Project Cost Summary";#N/A,#N/A,FALSE,"Man Hour Summary"}</definedName>
    <definedName name="avigilia5" localSheetId="8" hidden="1">{#N/A,#N/A,FALSE,"Project Cost Summary";#N/A,#N/A,FALSE,"Man Hour Summary"}</definedName>
    <definedName name="avigilia5" localSheetId="9" hidden="1">{#N/A,#N/A,FALSE,"Project Cost Summary";#N/A,#N/A,FALSE,"Man Hour Summary"}</definedName>
    <definedName name="avigilia5" localSheetId="7" hidden="1">{#N/A,#N/A,FALSE,"Project Cost Summary";#N/A,#N/A,FALSE,"Man Hour Summary"}</definedName>
    <definedName name="avigilia5" hidden="1">{#N/A,#N/A,FALSE,"Project Cost Summary";#N/A,#N/A,FALSE,"Man Hour Summary"}</definedName>
    <definedName name="avigilia6" localSheetId="6" hidden="1">{#N/A,#N/A,FALSE,"Project Cost Summary";#N/A,#N/A,FALSE,"Man Hour Summary"}</definedName>
    <definedName name="avigilia6" localSheetId="2" hidden="1">{#N/A,#N/A,FALSE,"Project Cost Summary";#N/A,#N/A,FALSE,"Man Hour Summary"}</definedName>
    <definedName name="avigilia6" localSheetId="1" hidden="1">{#N/A,#N/A,FALSE,"Project Cost Summary";#N/A,#N/A,FALSE,"Man Hour Summary"}</definedName>
    <definedName name="avigilia6" localSheetId="3" hidden="1">{#N/A,#N/A,FALSE,"Project Cost Summary";#N/A,#N/A,FALSE,"Man Hour Summary"}</definedName>
    <definedName name="avigilia6" localSheetId="0" hidden="1">{#N/A,#N/A,FALSE,"Project Cost Summary";#N/A,#N/A,FALSE,"Man Hour Summary"}</definedName>
    <definedName name="avigilia6" localSheetId="8" hidden="1">{#N/A,#N/A,FALSE,"Project Cost Summary";#N/A,#N/A,FALSE,"Man Hour Summary"}</definedName>
    <definedName name="avigilia6" localSheetId="9" hidden="1">{#N/A,#N/A,FALSE,"Project Cost Summary";#N/A,#N/A,FALSE,"Man Hour Summary"}</definedName>
    <definedName name="avigilia6" localSheetId="7" hidden="1">{#N/A,#N/A,FALSE,"Project Cost Summary";#N/A,#N/A,FALSE,"Man Hour Summary"}</definedName>
    <definedName name="avigilia6" hidden="1">{#N/A,#N/A,FALSE,"Project Cost Summary";#N/A,#N/A,FALSE,"Man Hour Summary"}</definedName>
    <definedName name="avigilia7" localSheetId="6" hidden="1">{#N/A,#N/A,FALSE,"Project Cost Summary";#N/A,#N/A,FALSE,"Man Hour Summary"}</definedName>
    <definedName name="avigilia7" localSheetId="2" hidden="1">{#N/A,#N/A,FALSE,"Project Cost Summary";#N/A,#N/A,FALSE,"Man Hour Summary"}</definedName>
    <definedName name="avigilia7" localSheetId="1" hidden="1">{#N/A,#N/A,FALSE,"Project Cost Summary";#N/A,#N/A,FALSE,"Man Hour Summary"}</definedName>
    <definedName name="avigilia7" localSheetId="3" hidden="1">{#N/A,#N/A,FALSE,"Project Cost Summary";#N/A,#N/A,FALSE,"Man Hour Summary"}</definedName>
    <definedName name="avigilia7" localSheetId="0" hidden="1">{#N/A,#N/A,FALSE,"Project Cost Summary";#N/A,#N/A,FALSE,"Man Hour Summary"}</definedName>
    <definedName name="avigilia7" localSheetId="8" hidden="1">{#N/A,#N/A,FALSE,"Project Cost Summary";#N/A,#N/A,FALSE,"Man Hour Summary"}</definedName>
    <definedName name="avigilia7" localSheetId="9" hidden="1">{#N/A,#N/A,FALSE,"Project Cost Summary";#N/A,#N/A,FALSE,"Man Hour Summary"}</definedName>
    <definedName name="avigilia7" localSheetId="7" hidden="1">{#N/A,#N/A,FALSE,"Project Cost Summary";#N/A,#N/A,FALSE,"Man Hour Summary"}</definedName>
    <definedName name="avigilia7" hidden="1">{#N/A,#N/A,FALSE,"Project Cost Summary";#N/A,#N/A,FALSE,"Man Hour Summary"}</definedName>
    <definedName name="AVIGILIA8" localSheetId="6" hidden="1">{#N/A,#N/A,FALSE,"Project Cost Summary";#N/A,#N/A,FALSE,"Man Hour Summary"}</definedName>
    <definedName name="AVIGILIA8" localSheetId="2" hidden="1">{#N/A,#N/A,FALSE,"Project Cost Summary";#N/A,#N/A,FALSE,"Man Hour Summary"}</definedName>
    <definedName name="AVIGILIA8" localSheetId="1" hidden="1">{#N/A,#N/A,FALSE,"Project Cost Summary";#N/A,#N/A,FALSE,"Man Hour Summary"}</definedName>
    <definedName name="AVIGILIA8" localSheetId="3" hidden="1">{#N/A,#N/A,FALSE,"Project Cost Summary";#N/A,#N/A,FALSE,"Man Hour Summary"}</definedName>
    <definedName name="AVIGILIA8" localSheetId="0" hidden="1">{#N/A,#N/A,FALSE,"Project Cost Summary";#N/A,#N/A,FALSE,"Man Hour Summary"}</definedName>
    <definedName name="AVIGILIA8" localSheetId="8" hidden="1">{#N/A,#N/A,FALSE,"Project Cost Summary";#N/A,#N/A,FALSE,"Man Hour Summary"}</definedName>
    <definedName name="AVIGILIA8" localSheetId="9" hidden="1">{#N/A,#N/A,FALSE,"Project Cost Summary";#N/A,#N/A,FALSE,"Man Hour Summary"}</definedName>
    <definedName name="AVIGILIA8" localSheetId="7" hidden="1">{#N/A,#N/A,FALSE,"Project Cost Summary";#N/A,#N/A,FALSE,"Man Hour Summary"}</definedName>
    <definedName name="AVIGILIA8" hidden="1">{#N/A,#N/A,FALSE,"Project Cost Summary";#N/A,#N/A,FALSE,"Man Hour Summary"}</definedName>
    <definedName name="azerty" hidden="1">#REF!</definedName>
    <definedName name="b" localSheetId="6" hidden="1">{"'Sheet1'!$A$3:$I$11"}</definedName>
    <definedName name="b" localSheetId="2" hidden="1">{"'Sheet1'!$A$3:$I$11"}</definedName>
    <definedName name="b" localSheetId="1" hidden="1">{"'Sheet1'!$A$3:$I$11"}</definedName>
    <definedName name="b" localSheetId="3" hidden="1">{"'Sheet1'!$A$3:$I$11"}</definedName>
    <definedName name="b" localSheetId="0" hidden="1">{"'Sheet1'!$A$3:$I$11"}</definedName>
    <definedName name="b" localSheetId="8" hidden="1">{"'Sheet1'!$A$3:$I$11"}</definedName>
    <definedName name="b" localSheetId="9" hidden="1">{"'Sheet1'!$A$3:$I$11"}</definedName>
    <definedName name="b" localSheetId="7" hidden="1">{"'Sheet1'!$A$3:$I$11"}</definedName>
    <definedName name="B">[27]Breech_Duct!$B$66</definedName>
    <definedName name="b0">#REF!</definedName>
    <definedName name="BaffleOrientation">'[40]Noise (3)'!$C$12</definedName>
    <definedName name="ball">#REF!</definedName>
    <definedName name="banQL" localSheetId="6" hidden="1">{"'Sheet1'!$L$16"}</definedName>
    <definedName name="banQL" localSheetId="2" hidden="1">{"'Sheet1'!$L$16"}</definedName>
    <definedName name="banQL" localSheetId="1" hidden="1">{"'Sheet1'!$L$16"}</definedName>
    <definedName name="banQL" localSheetId="3" hidden="1">{"'Sheet1'!$L$16"}</definedName>
    <definedName name="banQL" localSheetId="0" hidden="1">{"'Sheet1'!$L$16"}</definedName>
    <definedName name="banQL" localSheetId="8" hidden="1">{"'Sheet1'!$L$16"}</definedName>
    <definedName name="banQL" localSheetId="9" hidden="1">{"'Sheet1'!$L$16"}</definedName>
    <definedName name="banQL" localSheetId="7" hidden="1">{"'Sheet1'!$L$16"}</definedName>
    <definedName name="banQL" hidden="1">{"'Sheet1'!$L$16"}</definedName>
    <definedName name="baogia2" hidden="1">#REF!</definedName>
    <definedName name="baogio" localSheetId="8" hidden="1">{#N/A,#N/A,FALSE,"CCTV"}</definedName>
    <definedName name="baogio" localSheetId="9" hidden="1">{#N/A,#N/A,FALSE,"CCTV"}</definedName>
    <definedName name="baogio" localSheetId="7" hidden="1">{#N/A,#N/A,FALSE,"CCTV"}</definedName>
    <definedName name="baogio" hidden="1">{#N/A,#N/A,FALSE,"CCTV"}</definedName>
    <definedName name="BAR_FC">#REF!</definedName>
    <definedName name="BAR_LC">#REF!</definedName>
    <definedName name="BAR_SUP">#REF!</definedName>
    <definedName name="barge" localSheetId="8" hidden="1">{#N/A,#N/A,FALSE,"Mhr_Sum"}</definedName>
    <definedName name="barge" localSheetId="9" hidden="1">{#N/A,#N/A,FALSE,"Mhr_Sum"}</definedName>
    <definedName name="barge" localSheetId="7" hidden="1">{#N/A,#N/A,FALSE,"Mhr_Sum"}</definedName>
    <definedName name="barge" hidden="1">{#N/A,#N/A,FALSE,"Mhr_Sum"}</definedName>
    <definedName name="BASE" localSheetId="8" hidden="1">{#N/A,#N/A,TRUE,"Basic";#N/A,#N/A,TRUE,"EXT-TABLE";#N/A,#N/A,TRUE,"STEEL";#N/A,#N/A,TRUE,"INT-Table";#N/A,#N/A,TRUE,"STEEL";#N/A,#N/A,TRUE,"Door"}</definedName>
    <definedName name="BASE" localSheetId="9" hidden="1">{#N/A,#N/A,TRUE,"Basic";#N/A,#N/A,TRUE,"EXT-TABLE";#N/A,#N/A,TRUE,"STEEL";#N/A,#N/A,TRUE,"INT-Table";#N/A,#N/A,TRUE,"STEEL";#N/A,#N/A,TRUE,"Door"}</definedName>
    <definedName name="BASE" localSheetId="7" hidden="1">{#N/A,#N/A,TRUE,"Basic";#N/A,#N/A,TRUE,"EXT-TABLE";#N/A,#N/A,TRUE,"STEEL";#N/A,#N/A,TRUE,"INT-Table";#N/A,#N/A,TRUE,"STEEL";#N/A,#N/A,TRUE,"Door"}</definedName>
    <definedName name="BASE" hidden="1">{#N/A,#N/A,TRUE,"Basic";#N/A,#N/A,TRUE,"EXT-TABLE";#N/A,#N/A,TRUE,"STEEL";#N/A,#N/A,TRUE,"INT-Table";#N/A,#N/A,TRUE,"STEEL";#N/A,#N/A,TRUE,"Door"}</definedName>
    <definedName name="BASE_1" localSheetId="8" hidden="1">{#N/A,#N/A,TRUE,"Basic";#N/A,#N/A,TRUE,"EXT-TABLE";#N/A,#N/A,TRUE,"STEEL";#N/A,#N/A,TRUE,"INT-Table";#N/A,#N/A,TRUE,"STEEL";#N/A,#N/A,TRUE,"Door"}</definedName>
    <definedName name="BASE_1" localSheetId="9" hidden="1">{#N/A,#N/A,TRUE,"Basic";#N/A,#N/A,TRUE,"EXT-TABLE";#N/A,#N/A,TRUE,"STEEL";#N/A,#N/A,TRUE,"INT-Table";#N/A,#N/A,TRUE,"STEEL";#N/A,#N/A,TRUE,"Door"}</definedName>
    <definedName name="BASE_1" localSheetId="7" hidden="1">{#N/A,#N/A,TRUE,"Basic";#N/A,#N/A,TRUE,"EXT-TABLE";#N/A,#N/A,TRUE,"STEEL";#N/A,#N/A,TRUE,"INT-Table";#N/A,#N/A,TRUE,"STEEL";#N/A,#N/A,TRUE,"Door"}</definedName>
    <definedName name="BASE_1" hidden="1">{#N/A,#N/A,TRUE,"Basic";#N/A,#N/A,TRUE,"EXT-TABLE";#N/A,#N/A,TRUE,"STEEL";#N/A,#N/A,TRUE,"INT-Table";#N/A,#N/A,TRUE,"STEEL";#N/A,#N/A,TRUE,"Door"}</definedName>
    <definedName name="BASE_1_1" localSheetId="8" hidden="1">{#N/A,#N/A,TRUE,"Basic";#N/A,#N/A,TRUE,"EXT-TABLE";#N/A,#N/A,TRUE,"STEEL";#N/A,#N/A,TRUE,"INT-Table";#N/A,#N/A,TRUE,"STEEL";#N/A,#N/A,TRUE,"Door"}</definedName>
    <definedName name="BASE_1_1" localSheetId="9" hidden="1">{#N/A,#N/A,TRUE,"Basic";#N/A,#N/A,TRUE,"EXT-TABLE";#N/A,#N/A,TRUE,"STEEL";#N/A,#N/A,TRUE,"INT-Table";#N/A,#N/A,TRUE,"STEEL";#N/A,#N/A,TRUE,"Door"}</definedName>
    <definedName name="BASE_1_1" localSheetId="7" hidden="1">{#N/A,#N/A,TRUE,"Basic";#N/A,#N/A,TRUE,"EXT-TABLE";#N/A,#N/A,TRUE,"STEEL";#N/A,#N/A,TRUE,"INT-Table";#N/A,#N/A,TRUE,"STEEL";#N/A,#N/A,TRUE,"Door"}</definedName>
    <definedName name="BASE_1_1" hidden="1">{#N/A,#N/A,TRUE,"Basic";#N/A,#N/A,TRUE,"EXT-TABLE";#N/A,#N/A,TRUE,"STEEL";#N/A,#N/A,TRUE,"INT-Table";#N/A,#N/A,TRUE,"STEEL";#N/A,#N/A,TRUE,"Door"}</definedName>
    <definedName name="BASE_1_2" localSheetId="8" hidden="1">{#N/A,#N/A,TRUE,"Basic";#N/A,#N/A,TRUE,"EXT-TABLE";#N/A,#N/A,TRUE,"STEEL";#N/A,#N/A,TRUE,"INT-Table";#N/A,#N/A,TRUE,"STEEL";#N/A,#N/A,TRUE,"Door"}</definedName>
    <definedName name="BASE_1_2" localSheetId="9" hidden="1">{#N/A,#N/A,TRUE,"Basic";#N/A,#N/A,TRUE,"EXT-TABLE";#N/A,#N/A,TRUE,"STEEL";#N/A,#N/A,TRUE,"INT-Table";#N/A,#N/A,TRUE,"STEEL";#N/A,#N/A,TRUE,"Door"}</definedName>
    <definedName name="BASE_1_2" localSheetId="7" hidden="1">{#N/A,#N/A,TRUE,"Basic";#N/A,#N/A,TRUE,"EXT-TABLE";#N/A,#N/A,TRUE,"STEEL";#N/A,#N/A,TRUE,"INT-Table";#N/A,#N/A,TRUE,"STEEL";#N/A,#N/A,TRUE,"Door"}</definedName>
    <definedName name="BASE_1_2" hidden="1">{#N/A,#N/A,TRUE,"Basic";#N/A,#N/A,TRUE,"EXT-TABLE";#N/A,#N/A,TRUE,"STEEL";#N/A,#N/A,TRUE,"INT-Table";#N/A,#N/A,TRUE,"STEEL";#N/A,#N/A,TRUE,"Door"}</definedName>
    <definedName name="BASE_2" localSheetId="8" hidden="1">{#N/A,#N/A,TRUE,"Basic";#N/A,#N/A,TRUE,"EXT-TABLE";#N/A,#N/A,TRUE,"STEEL";#N/A,#N/A,TRUE,"INT-Table";#N/A,#N/A,TRUE,"STEEL";#N/A,#N/A,TRUE,"Door"}</definedName>
    <definedName name="BASE_2" localSheetId="9" hidden="1">{#N/A,#N/A,TRUE,"Basic";#N/A,#N/A,TRUE,"EXT-TABLE";#N/A,#N/A,TRUE,"STEEL";#N/A,#N/A,TRUE,"INT-Table";#N/A,#N/A,TRUE,"STEEL";#N/A,#N/A,TRUE,"Door"}</definedName>
    <definedName name="BASE_2" localSheetId="7" hidden="1">{#N/A,#N/A,TRUE,"Basic";#N/A,#N/A,TRUE,"EXT-TABLE";#N/A,#N/A,TRUE,"STEEL";#N/A,#N/A,TRUE,"INT-Table";#N/A,#N/A,TRUE,"STEEL";#N/A,#N/A,TRUE,"Door"}</definedName>
    <definedName name="BASE_2" hidden="1">{#N/A,#N/A,TRUE,"Basic";#N/A,#N/A,TRUE,"EXT-TABLE";#N/A,#N/A,TRUE,"STEEL";#N/A,#N/A,TRUE,"INT-Table";#N/A,#N/A,TRUE,"STEEL";#N/A,#N/A,TRUE,"Door"}</definedName>
    <definedName name="BASE_2_1" localSheetId="8" hidden="1">{#N/A,#N/A,TRUE,"Basic";#N/A,#N/A,TRUE,"EXT-TABLE";#N/A,#N/A,TRUE,"STEEL";#N/A,#N/A,TRUE,"INT-Table";#N/A,#N/A,TRUE,"STEEL";#N/A,#N/A,TRUE,"Door"}</definedName>
    <definedName name="BASE_2_1" localSheetId="9" hidden="1">{#N/A,#N/A,TRUE,"Basic";#N/A,#N/A,TRUE,"EXT-TABLE";#N/A,#N/A,TRUE,"STEEL";#N/A,#N/A,TRUE,"INT-Table";#N/A,#N/A,TRUE,"STEEL";#N/A,#N/A,TRUE,"Door"}</definedName>
    <definedName name="BASE_2_1" localSheetId="7" hidden="1">{#N/A,#N/A,TRUE,"Basic";#N/A,#N/A,TRUE,"EXT-TABLE";#N/A,#N/A,TRUE,"STEEL";#N/A,#N/A,TRUE,"INT-Table";#N/A,#N/A,TRUE,"STEEL";#N/A,#N/A,TRUE,"Door"}</definedName>
    <definedName name="BASE_2_1" hidden="1">{#N/A,#N/A,TRUE,"Basic";#N/A,#N/A,TRUE,"EXT-TABLE";#N/A,#N/A,TRUE,"STEEL";#N/A,#N/A,TRUE,"INT-Table";#N/A,#N/A,TRUE,"STEEL";#N/A,#N/A,TRUE,"Door"}</definedName>
    <definedName name="BASE_2_2" localSheetId="8" hidden="1">{#N/A,#N/A,TRUE,"Basic";#N/A,#N/A,TRUE,"EXT-TABLE";#N/A,#N/A,TRUE,"STEEL";#N/A,#N/A,TRUE,"INT-Table";#N/A,#N/A,TRUE,"STEEL";#N/A,#N/A,TRUE,"Door"}</definedName>
    <definedName name="BASE_2_2" localSheetId="9" hidden="1">{#N/A,#N/A,TRUE,"Basic";#N/A,#N/A,TRUE,"EXT-TABLE";#N/A,#N/A,TRUE,"STEEL";#N/A,#N/A,TRUE,"INT-Table";#N/A,#N/A,TRUE,"STEEL";#N/A,#N/A,TRUE,"Door"}</definedName>
    <definedName name="BASE_2_2" localSheetId="7" hidden="1">{#N/A,#N/A,TRUE,"Basic";#N/A,#N/A,TRUE,"EXT-TABLE";#N/A,#N/A,TRUE,"STEEL";#N/A,#N/A,TRUE,"INT-Table";#N/A,#N/A,TRUE,"STEEL";#N/A,#N/A,TRUE,"Door"}</definedName>
    <definedName name="BASE_2_2" hidden="1">{#N/A,#N/A,TRUE,"Basic";#N/A,#N/A,TRUE,"EXT-TABLE";#N/A,#N/A,TRUE,"STEEL";#N/A,#N/A,TRUE,"INT-Table";#N/A,#N/A,TRUE,"STEEL";#N/A,#N/A,TRUE,"Door"}</definedName>
    <definedName name="BASE_3" localSheetId="8" hidden="1">{#N/A,#N/A,TRUE,"Basic";#N/A,#N/A,TRUE,"EXT-TABLE";#N/A,#N/A,TRUE,"STEEL";#N/A,#N/A,TRUE,"INT-Table";#N/A,#N/A,TRUE,"STEEL";#N/A,#N/A,TRUE,"Door"}</definedName>
    <definedName name="BASE_3" localSheetId="9" hidden="1">{#N/A,#N/A,TRUE,"Basic";#N/A,#N/A,TRUE,"EXT-TABLE";#N/A,#N/A,TRUE,"STEEL";#N/A,#N/A,TRUE,"INT-Table";#N/A,#N/A,TRUE,"STEEL";#N/A,#N/A,TRUE,"Door"}</definedName>
    <definedName name="BASE_3" localSheetId="7" hidden="1">{#N/A,#N/A,TRUE,"Basic";#N/A,#N/A,TRUE,"EXT-TABLE";#N/A,#N/A,TRUE,"STEEL";#N/A,#N/A,TRUE,"INT-Table";#N/A,#N/A,TRUE,"STEEL";#N/A,#N/A,TRUE,"Door"}</definedName>
    <definedName name="BASE_3" hidden="1">{#N/A,#N/A,TRUE,"Basic";#N/A,#N/A,TRUE,"EXT-TABLE";#N/A,#N/A,TRUE,"STEEL";#N/A,#N/A,TRUE,"INT-Table";#N/A,#N/A,TRUE,"STEEL";#N/A,#N/A,TRUE,"Door"}</definedName>
    <definedName name="BASE_3_1" localSheetId="8" hidden="1">{#N/A,#N/A,TRUE,"Basic";#N/A,#N/A,TRUE,"EXT-TABLE";#N/A,#N/A,TRUE,"STEEL";#N/A,#N/A,TRUE,"INT-Table";#N/A,#N/A,TRUE,"STEEL";#N/A,#N/A,TRUE,"Door"}</definedName>
    <definedName name="BASE_3_1" localSheetId="9" hidden="1">{#N/A,#N/A,TRUE,"Basic";#N/A,#N/A,TRUE,"EXT-TABLE";#N/A,#N/A,TRUE,"STEEL";#N/A,#N/A,TRUE,"INT-Table";#N/A,#N/A,TRUE,"STEEL";#N/A,#N/A,TRUE,"Door"}</definedName>
    <definedName name="BASE_3_1" localSheetId="7" hidden="1">{#N/A,#N/A,TRUE,"Basic";#N/A,#N/A,TRUE,"EXT-TABLE";#N/A,#N/A,TRUE,"STEEL";#N/A,#N/A,TRUE,"INT-Table";#N/A,#N/A,TRUE,"STEEL";#N/A,#N/A,TRUE,"Door"}</definedName>
    <definedName name="BASE_3_1" hidden="1">{#N/A,#N/A,TRUE,"Basic";#N/A,#N/A,TRUE,"EXT-TABLE";#N/A,#N/A,TRUE,"STEEL";#N/A,#N/A,TRUE,"INT-Table";#N/A,#N/A,TRUE,"STEEL";#N/A,#N/A,TRUE,"Door"}</definedName>
    <definedName name="BASE_3_2" localSheetId="8" hidden="1">{#N/A,#N/A,TRUE,"Basic";#N/A,#N/A,TRUE,"EXT-TABLE";#N/A,#N/A,TRUE,"STEEL";#N/A,#N/A,TRUE,"INT-Table";#N/A,#N/A,TRUE,"STEEL";#N/A,#N/A,TRUE,"Door"}</definedName>
    <definedName name="BASE_3_2" localSheetId="9" hidden="1">{#N/A,#N/A,TRUE,"Basic";#N/A,#N/A,TRUE,"EXT-TABLE";#N/A,#N/A,TRUE,"STEEL";#N/A,#N/A,TRUE,"INT-Table";#N/A,#N/A,TRUE,"STEEL";#N/A,#N/A,TRUE,"Door"}</definedName>
    <definedName name="BASE_3_2" localSheetId="7" hidden="1">{#N/A,#N/A,TRUE,"Basic";#N/A,#N/A,TRUE,"EXT-TABLE";#N/A,#N/A,TRUE,"STEEL";#N/A,#N/A,TRUE,"INT-Table";#N/A,#N/A,TRUE,"STEEL";#N/A,#N/A,TRUE,"Door"}</definedName>
    <definedName name="BASE_3_2" hidden="1">{#N/A,#N/A,TRUE,"Basic";#N/A,#N/A,TRUE,"EXT-TABLE";#N/A,#N/A,TRUE,"STEEL";#N/A,#N/A,TRUE,"INT-Table";#N/A,#N/A,TRUE,"STEEL";#N/A,#N/A,TRUE,"Door"}</definedName>
    <definedName name="BASE_4" localSheetId="8" hidden="1">{#N/A,#N/A,TRUE,"Basic";#N/A,#N/A,TRUE,"EXT-TABLE";#N/A,#N/A,TRUE,"STEEL";#N/A,#N/A,TRUE,"INT-Table";#N/A,#N/A,TRUE,"STEEL";#N/A,#N/A,TRUE,"Door"}</definedName>
    <definedName name="BASE_4" localSheetId="9" hidden="1">{#N/A,#N/A,TRUE,"Basic";#N/A,#N/A,TRUE,"EXT-TABLE";#N/A,#N/A,TRUE,"STEEL";#N/A,#N/A,TRUE,"INT-Table";#N/A,#N/A,TRUE,"STEEL";#N/A,#N/A,TRUE,"Door"}</definedName>
    <definedName name="BASE_4" localSheetId="7" hidden="1">{#N/A,#N/A,TRUE,"Basic";#N/A,#N/A,TRUE,"EXT-TABLE";#N/A,#N/A,TRUE,"STEEL";#N/A,#N/A,TRUE,"INT-Table";#N/A,#N/A,TRUE,"STEEL";#N/A,#N/A,TRUE,"Door"}</definedName>
    <definedName name="BASE_4" hidden="1">{#N/A,#N/A,TRUE,"Basic";#N/A,#N/A,TRUE,"EXT-TABLE";#N/A,#N/A,TRUE,"STEEL";#N/A,#N/A,TRUE,"INT-Table";#N/A,#N/A,TRUE,"STEEL";#N/A,#N/A,TRUE,"Door"}</definedName>
    <definedName name="BASE_4_1" localSheetId="8" hidden="1">{#N/A,#N/A,TRUE,"Basic";#N/A,#N/A,TRUE,"EXT-TABLE";#N/A,#N/A,TRUE,"STEEL";#N/A,#N/A,TRUE,"INT-Table";#N/A,#N/A,TRUE,"STEEL";#N/A,#N/A,TRUE,"Door"}</definedName>
    <definedName name="BASE_4_1" localSheetId="9" hidden="1">{#N/A,#N/A,TRUE,"Basic";#N/A,#N/A,TRUE,"EXT-TABLE";#N/A,#N/A,TRUE,"STEEL";#N/A,#N/A,TRUE,"INT-Table";#N/A,#N/A,TRUE,"STEEL";#N/A,#N/A,TRUE,"Door"}</definedName>
    <definedName name="BASE_4_1" localSheetId="7" hidden="1">{#N/A,#N/A,TRUE,"Basic";#N/A,#N/A,TRUE,"EXT-TABLE";#N/A,#N/A,TRUE,"STEEL";#N/A,#N/A,TRUE,"INT-Table";#N/A,#N/A,TRUE,"STEEL";#N/A,#N/A,TRUE,"Door"}</definedName>
    <definedName name="BASE_4_1" hidden="1">{#N/A,#N/A,TRUE,"Basic";#N/A,#N/A,TRUE,"EXT-TABLE";#N/A,#N/A,TRUE,"STEEL";#N/A,#N/A,TRUE,"INT-Table";#N/A,#N/A,TRUE,"STEEL";#N/A,#N/A,TRUE,"Door"}</definedName>
    <definedName name="BASE_4_2" localSheetId="8" hidden="1">{#N/A,#N/A,TRUE,"Basic";#N/A,#N/A,TRUE,"EXT-TABLE";#N/A,#N/A,TRUE,"STEEL";#N/A,#N/A,TRUE,"INT-Table";#N/A,#N/A,TRUE,"STEEL";#N/A,#N/A,TRUE,"Door"}</definedName>
    <definedName name="BASE_4_2" localSheetId="9" hidden="1">{#N/A,#N/A,TRUE,"Basic";#N/A,#N/A,TRUE,"EXT-TABLE";#N/A,#N/A,TRUE,"STEEL";#N/A,#N/A,TRUE,"INT-Table";#N/A,#N/A,TRUE,"STEEL";#N/A,#N/A,TRUE,"Door"}</definedName>
    <definedName name="BASE_4_2" localSheetId="7" hidden="1">{#N/A,#N/A,TRUE,"Basic";#N/A,#N/A,TRUE,"EXT-TABLE";#N/A,#N/A,TRUE,"STEEL";#N/A,#N/A,TRUE,"INT-Table";#N/A,#N/A,TRUE,"STEEL";#N/A,#N/A,TRUE,"Door"}</definedName>
    <definedName name="BASE_4_2" hidden="1">{#N/A,#N/A,TRUE,"Basic";#N/A,#N/A,TRUE,"EXT-TABLE";#N/A,#N/A,TRUE,"STEEL";#N/A,#N/A,TRUE,"INT-Table";#N/A,#N/A,TRUE,"STEEL";#N/A,#N/A,TRUE,"Door"}</definedName>
    <definedName name="BASE_5" localSheetId="8" hidden="1">{#N/A,#N/A,TRUE,"Basic";#N/A,#N/A,TRUE,"EXT-TABLE";#N/A,#N/A,TRUE,"STEEL";#N/A,#N/A,TRUE,"INT-Table";#N/A,#N/A,TRUE,"STEEL";#N/A,#N/A,TRUE,"Door"}</definedName>
    <definedName name="BASE_5" localSheetId="9" hidden="1">{#N/A,#N/A,TRUE,"Basic";#N/A,#N/A,TRUE,"EXT-TABLE";#N/A,#N/A,TRUE,"STEEL";#N/A,#N/A,TRUE,"INT-Table";#N/A,#N/A,TRUE,"STEEL";#N/A,#N/A,TRUE,"Door"}</definedName>
    <definedName name="BASE_5" localSheetId="7" hidden="1">{#N/A,#N/A,TRUE,"Basic";#N/A,#N/A,TRUE,"EXT-TABLE";#N/A,#N/A,TRUE,"STEEL";#N/A,#N/A,TRUE,"INT-Table";#N/A,#N/A,TRUE,"STEEL";#N/A,#N/A,TRUE,"Door"}</definedName>
    <definedName name="BASE_5" hidden="1">{#N/A,#N/A,TRUE,"Basic";#N/A,#N/A,TRUE,"EXT-TABLE";#N/A,#N/A,TRUE,"STEEL";#N/A,#N/A,TRUE,"INT-Table";#N/A,#N/A,TRUE,"STEEL";#N/A,#N/A,TRUE,"Door"}</definedName>
    <definedName name="BASE_5_1" localSheetId="8" hidden="1">{#N/A,#N/A,TRUE,"Basic";#N/A,#N/A,TRUE,"EXT-TABLE";#N/A,#N/A,TRUE,"STEEL";#N/A,#N/A,TRUE,"INT-Table";#N/A,#N/A,TRUE,"STEEL";#N/A,#N/A,TRUE,"Door"}</definedName>
    <definedName name="BASE_5_1" localSheetId="9" hidden="1">{#N/A,#N/A,TRUE,"Basic";#N/A,#N/A,TRUE,"EXT-TABLE";#N/A,#N/A,TRUE,"STEEL";#N/A,#N/A,TRUE,"INT-Table";#N/A,#N/A,TRUE,"STEEL";#N/A,#N/A,TRUE,"Door"}</definedName>
    <definedName name="BASE_5_1" localSheetId="7" hidden="1">{#N/A,#N/A,TRUE,"Basic";#N/A,#N/A,TRUE,"EXT-TABLE";#N/A,#N/A,TRUE,"STEEL";#N/A,#N/A,TRUE,"INT-Table";#N/A,#N/A,TRUE,"STEEL";#N/A,#N/A,TRUE,"Door"}</definedName>
    <definedName name="BASE_5_1" hidden="1">{#N/A,#N/A,TRUE,"Basic";#N/A,#N/A,TRUE,"EXT-TABLE";#N/A,#N/A,TRUE,"STEEL";#N/A,#N/A,TRUE,"INT-Table";#N/A,#N/A,TRUE,"STEEL";#N/A,#N/A,TRUE,"Door"}</definedName>
    <definedName name="BASE_5_2" localSheetId="8" hidden="1">{#N/A,#N/A,TRUE,"Basic";#N/A,#N/A,TRUE,"EXT-TABLE";#N/A,#N/A,TRUE,"STEEL";#N/A,#N/A,TRUE,"INT-Table";#N/A,#N/A,TRUE,"STEEL";#N/A,#N/A,TRUE,"Door"}</definedName>
    <definedName name="BASE_5_2" localSheetId="9" hidden="1">{#N/A,#N/A,TRUE,"Basic";#N/A,#N/A,TRUE,"EXT-TABLE";#N/A,#N/A,TRUE,"STEEL";#N/A,#N/A,TRUE,"INT-Table";#N/A,#N/A,TRUE,"STEEL";#N/A,#N/A,TRUE,"Door"}</definedName>
    <definedName name="BASE_5_2" localSheetId="7" hidden="1">{#N/A,#N/A,TRUE,"Basic";#N/A,#N/A,TRUE,"EXT-TABLE";#N/A,#N/A,TRUE,"STEEL";#N/A,#N/A,TRUE,"INT-Table";#N/A,#N/A,TRUE,"STEEL";#N/A,#N/A,TRUE,"Door"}</definedName>
    <definedName name="BASE_5_2" hidden="1">{#N/A,#N/A,TRUE,"Basic";#N/A,#N/A,TRUE,"EXT-TABLE";#N/A,#N/A,TRUE,"STEEL";#N/A,#N/A,TRUE,"INT-Table";#N/A,#N/A,TRUE,"STEEL";#N/A,#N/A,TRUE,"Door"}</definedName>
    <definedName name="Base_Total_Matl">[41]BQ!#REF!</definedName>
    <definedName name="baseplate_ht">#REF!</definedName>
    <definedName name="baseplate_len">#REF!</definedName>
    <definedName name="baseplate_wid">#REF!</definedName>
    <definedName name="baseplate_wid_add">#REF!</definedName>
    <definedName name="basin" localSheetId="8" hidden="1">{"'장비'!$A$3:$M$12"}</definedName>
    <definedName name="basin" localSheetId="9" hidden="1">{"'장비'!$A$3:$M$12"}</definedName>
    <definedName name="basin" localSheetId="7" hidden="1">{"'장비'!$A$3:$M$12"}</definedName>
    <definedName name="basin" hidden="1">{"'장비'!$A$3:$M$12"}</definedName>
    <definedName name="bb" localSheetId="6" hidden="1">{"'Sheet1'!$A$3:$I$11"}</definedName>
    <definedName name="bb" localSheetId="2" hidden="1">{"'Sheet1'!$A$3:$I$11"}</definedName>
    <definedName name="bb" localSheetId="1" hidden="1">{"'Sheet1'!$A$3:$I$11"}</definedName>
    <definedName name="bb" localSheetId="3" hidden="1">{"'Sheet1'!$A$3:$I$11"}</definedName>
    <definedName name="bb" localSheetId="0" hidden="1">{"'Sheet1'!$A$3:$I$11"}</definedName>
    <definedName name="bb" localSheetId="8" hidden="1">{"'Sheet1'!$A$3:$I$11"}</definedName>
    <definedName name="bb" localSheetId="9" hidden="1">{"'Sheet1'!$A$3:$I$11"}</definedName>
    <definedName name="bb" localSheetId="7" hidden="1">{"'Sheet1'!$A$3:$I$11"}</definedName>
    <definedName name="BB" hidden="1">[12]Spread!#REF!</definedName>
    <definedName name="bbb">#REF!</definedName>
    <definedName name="bbbb" localSheetId="6" hidden="1">{"'Sheet1'!$A$3:$I$11"}</definedName>
    <definedName name="bbbb" localSheetId="2" hidden="1">{"'Sheet1'!$A$3:$I$11"}</definedName>
    <definedName name="bbbb" localSheetId="1" hidden="1">{"'Sheet1'!$A$3:$I$11"}</definedName>
    <definedName name="bbbb" localSheetId="3" hidden="1">{"'Sheet1'!$A$3:$I$11"}</definedName>
    <definedName name="bbbb" localSheetId="0" hidden="1">{"'Sheet1'!$A$3:$I$11"}</definedName>
    <definedName name="bbbb" localSheetId="8" hidden="1">{"'Sheet1'!$A$3:$I$11"}</definedName>
    <definedName name="bbbb" localSheetId="9" hidden="1">{"'Sheet1'!$A$3:$I$11"}</definedName>
    <definedName name="bbbb" localSheetId="7" hidden="1">{"'Sheet1'!$A$3:$I$11"}</definedName>
    <definedName name="bbbb" hidden="1">{"'Sheet1'!$A$3:$I$11"}</definedName>
    <definedName name="BBBBBBB" hidden="1">#REF!</definedName>
    <definedName name="bcd" localSheetId="8" hidden="1">{#N/A,#N/A,TRUE,"Basic";#N/A,#N/A,TRUE,"EXT-TABLE";#N/A,#N/A,TRUE,"STEEL";#N/A,#N/A,TRUE,"INT-Table";#N/A,#N/A,TRUE,"STEEL";#N/A,#N/A,TRUE,"Door"}</definedName>
    <definedName name="bcd" localSheetId="9" hidden="1">{#N/A,#N/A,TRUE,"Basic";#N/A,#N/A,TRUE,"EXT-TABLE";#N/A,#N/A,TRUE,"STEEL";#N/A,#N/A,TRUE,"INT-Table";#N/A,#N/A,TRUE,"STEEL";#N/A,#N/A,TRUE,"Door"}</definedName>
    <definedName name="bcd" localSheetId="7" hidden="1">{#N/A,#N/A,TRUE,"Basic";#N/A,#N/A,TRUE,"EXT-TABLE";#N/A,#N/A,TRUE,"STEEL";#N/A,#N/A,TRUE,"INT-Table";#N/A,#N/A,TRUE,"STEEL";#N/A,#N/A,TRUE,"Door"}</definedName>
    <definedName name="bcd" hidden="1">{#N/A,#N/A,TRUE,"Basic";#N/A,#N/A,TRUE,"EXT-TABLE";#N/A,#N/A,TRUE,"STEEL";#N/A,#N/A,TRUE,"INT-Table";#N/A,#N/A,TRUE,"STEEL";#N/A,#N/A,TRUE,"Door"}</definedName>
    <definedName name="bcd_1" localSheetId="8" hidden="1">{#N/A,#N/A,TRUE,"Basic";#N/A,#N/A,TRUE,"EXT-TABLE";#N/A,#N/A,TRUE,"STEEL";#N/A,#N/A,TRUE,"INT-Table";#N/A,#N/A,TRUE,"STEEL";#N/A,#N/A,TRUE,"Door"}</definedName>
    <definedName name="bcd_1" localSheetId="9" hidden="1">{#N/A,#N/A,TRUE,"Basic";#N/A,#N/A,TRUE,"EXT-TABLE";#N/A,#N/A,TRUE,"STEEL";#N/A,#N/A,TRUE,"INT-Table";#N/A,#N/A,TRUE,"STEEL";#N/A,#N/A,TRUE,"Door"}</definedName>
    <definedName name="bcd_1" localSheetId="7" hidden="1">{#N/A,#N/A,TRUE,"Basic";#N/A,#N/A,TRUE,"EXT-TABLE";#N/A,#N/A,TRUE,"STEEL";#N/A,#N/A,TRUE,"INT-Table";#N/A,#N/A,TRUE,"STEEL";#N/A,#N/A,TRUE,"Door"}</definedName>
    <definedName name="bcd_1" hidden="1">{#N/A,#N/A,TRUE,"Basic";#N/A,#N/A,TRUE,"EXT-TABLE";#N/A,#N/A,TRUE,"STEEL";#N/A,#N/A,TRUE,"INT-Table";#N/A,#N/A,TRUE,"STEEL";#N/A,#N/A,TRUE,"Door"}</definedName>
    <definedName name="bcd_1_1" localSheetId="8" hidden="1">{#N/A,#N/A,TRUE,"Basic";#N/A,#N/A,TRUE,"EXT-TABLE";#N/A,#N/A,TRUE,"STEEL";#N/A,#N/A,TRUE,"INT-Table";#N/A,#N/A,TRUE,"STEEL";#N/A,#N/A,TRUE,"Door"}</definedName>
    <definedName name="bcd_1_1" localSheetId="9" hidden="1">{#N/A,#N/A,TRUE,"Basic";#N/A,#N/A,TRUE,"EXT-TABLE";#N/A,#N/A,TRUE,"STEEL";#N/A,#N/A,TRUE,"INT-Table";#N/A,#N/A,TRUE,"STEEL";#N/A,#N/A,TRUE,"Door"}</definedName>
    <definedName name="bcd_1_1" localSheetId="7" hidden="1">{#N/A,#N/A,TRUE,"Basic";#N/A,#N/A,TRUE,"EXT-TABLE";#N/A,#N/A,TRUE,"STEEL";#N/A,#N/A,TRUE,"INT-Table";#N/A,#N/A,TRUE,"STEEL";#N/A,#N/A,TRUE,"Door"}</definedName>
    <definedName name="bcd_1_1" hidden="1">{#N/A,#N/A,TRUE,"Basic";#N/A,#N/A,TRUE,"EXT-TABLE";#N/A,#N/A,TRUE,"STEEL";#N/A,#N/A,TRUE,"INT-Table";#N/A,#N/A,TRUE,"STEEL";#N/A,#N/A,TRUE,"Door"}</definedName>
    <definedName name="bcd_1_2" localSheetId="8" hidden="1">{#N/A,#N/A,TRUE,"Basic";#N/A,#N/A,TRUE,"EXT-TABLE";#N/A,#N/A,TRUE,"STEEL";#N/A,#N/A,TRUE,"INT-Table";#N/A,#N/A,TRUE,"STEEL";#N/A,#N/A,TRUE,"Door"}</definedName>
    <definedName name="bcd_1_2" localSheetId="9" hidden="1">{#N/A,#N/A,TRUE,"Basic";#N/A,#N/A,TRUE,"EXT-TABLE";#N/A,#N/A,TRUE,"STEEL";#N/A,#N/A,TRUE,"INT-Table";#N/A,#N/A,TRUE,"STEEL";#N/A,#N/A,TRUE,"Door"}</definedName>
    <definedName name="bcd_1_2" localSheetId="7" hidden="1">{#N/A,#N/A,TRUE,"Basic";#N/A,#N/A,TRUE,"EXT-TABLE";#N/A,#N/A,TRUE,"STEEL";#N/A,#N/A,TRUE,"INT-Table";#N/A,#N/A,TRUE,"STEEL";#N/A,#N/A,TRUE,"Door"}</definedName>
    <definedName name="bcd_1_2" hidden="1">{#N/A,#N/A,TRUE,"Basic";#N/A,#N/A,TRUE,"EXT-TABLE";#N/A,#N/A,TRUE,"STEEL";#N/A,#N/A,TRUE,"INT-Table";#N/A,#N/A,TRUE,"STEEL";#N/A,#N/A,TRUE,"Door"}</definedName>
    <definedName name="bcd_2" localSheetId="8" hidden="1">{#N/A,#N/A,TRUE,"Basic";#N/A,#N/A,TRUE,"EXT-TABLE";#N/A,#N/A,TRUE,"STEEL";#N/A,#N/A,TRUE,"INT-Table";#N/A,#N/A,TRUE,"STEEL";#N/A,#N/A,TRUE,"Door"}</definedName>
    <definedName name="bcd_2" localSheetId="9" hidden="1">{#N/A,#N/A,TRUE,"Basic";#N/A,#N/A,TRUE,"EXT-TABLE";#N/A,#N/A,TRUE,"STEEL";#N/A,#N/A,TRUE,"INT-Table";#N/A,#N/A,TRUE,"STEEL";#N/A,#N/A,TRUE,"Door"}</definedName>
    <definedName name="bcd_2" localSheetId="7" hidden="1">{#N/A,#N/A,TRUE,"Basic";#N/A,#N/A,TRUE,"EXT-TABLE";#N/A,#N/A,TRUE,"STEEL";#N/A,#N/A,TRUE,"INT-Table";#N/A,#N/A,TRUE,"STEEL";#N/A,#N/A,TRUE,"Door"}</definedName>
    <definedName name="bcd_2" hidden="1">{#N/A,#N/A,TRUE,"Basic";#N/A,#N/A,TRUE,"EXT-TABLE";#N/A,#N/A,TRUE,"STEEL";#N/A,#N/A,TRUE,"INT-Table";#N/A,#N/A,TRUE,"STEEL";#N/A,#N/A,TRUE,"Door"}</definedName>
    <definedName name="bcd_2_1" localSheetId="8" hidden="1">{#N/A,#N/A,TRUE,"Basic";#N/A,#N/A,TRUE,"EXT-TABLE";#N/A,#N/A,TRUE,"STEEL";#N/A,#N/A,TRUE,"INT-Table";#N/A,#N/A,TRUE,"STEEL";#N/A,#N/A,TRUE,"Door"}</definedName>
    <definedName name="bcd_2_1" localSheetId="9" hidden="1">{#N/A,#N/A,TRUE,"Basic";#N/A,#N/A,TRUE,"EXT-TABLE";#N/A,#N/A,TRUE,"STEEL";#N/A,#N/A,TRUE,"INT-Table";#N/A,#N/A,TRUE,"STEEL";#N/A,#N/A,TRUE,"Door"}</definedName>
    <definedName name="bcd_2_1" localSheetId="7" hidden="1">{#N/A,#N/A,TRUE,"Basic";#N/A,#N/A,TRUE,"EXT-TABLE";#N/A,#N/A,TRUE,"STEEL";#N/A,#N/A,TRUE,"INT-Table";#N/A,#N/A,TRUE,"STEEL";#N/A,#N/A,TRUE,"Door"}</definedName>
    <definedName name="bcd_2_1" hidden="1">{#N/A,#N/A,TRUE,"Basic";#N/A,#N/A,TRUE,"EXT-TABLE";#N/A,#N/A,TRUE,"STEEL";#N/A,#N/A,TRUE,"INT-Table";#N/A,#N/A,TRUE,"STEEL";#N/A,#N/A,TRUE,"Door"}</definedName>
    <definedName name="bcd_2_2" localSheetId="8" hidden="1">{#N/A,#N/A,TRUE,"Basic";#N/A,#N/A,TRUE,"EXT-TABLE";#N/A,#N/A,TRUE,"STEEL";#N/A,#N/A,TRUE,"INT-Table";#N/A,#N/A,TRUE,"STEEL";#N/A,#N/A,TRUE,"Door"}</definedName>
    <definedName name="bcd_2_2" localSheetId="9" hidden="1">{#N/A,#N/A,TRUE,"Basic";#N/A,#N/A,TRUE,"EXT-TABLE";#N/A,#N/A,TRUE,"STEEL";#N/A,#N/A,TRUE,"INT-Table";#N/A,#N/A,TRUE,"STEEL";#N/A,#N/A,TRUE,"Door"}</definedName>
    <definedName name="bcd_2_2" localSheetId="7" hidden="1">{#N/A,#N/A,TRUE,"Basic";#N/A,#N/A,TRUE,"EXT-TABLE";#N/A,#N/A,TRUE,"STEEL";#N/A,#N/A,TRUE,"INT-Table";#N/A,#N/A,TRUE,"STEEL";#N/A,#N/A,TRUE,"Door"}</definedName>
    <definedName name="bcd_2_2" hidden="1">{#N/A,#N/A,TRUE,"Basic";#N/A,#N/A,TRUE,"EXT-TABLE";#N/A,#N/A,TRUE,"STEEL";#N/A,#N/A,TRUE,"INT-Table";#N/A,#N/A,TRUE,"STEEL";#N/A,#N/A,TRUE,"Door"}</definedName>
    <definedName name="bcd_3" localSheetId="8" hidden="1">{#N/A,#N/A,TRUE,"Basic";#N/A,#N/A,TRUE,"EXT-TABLE";#N/A,#N/A,TRUE,"STEEL";#N/A,#N/A,TRUE,"INT-Table";#N/A,#N/A,TRUE,"STEEL";#N/A,#N/A,TRUE,"Door"}</definedName>
    <definedName name="bcd_3" localSheetId="9" hidden="1">{#N/A,#N/A,TRUE,"Basic";#N/A,#N/A,TRUE,"EXT-TABLE";#N/A,#N/A,TRUE,"STEEL";#N/A,#N/A,TRUE,"INT-Table";#N/A,#N/A,TRUE,"STEEL";#N/A,#N/A,TRUE,"Door"}</definedName>
    <definedName name="bcd_3" localSheetId="7" hidden="1">{#N/A,#N/A,TRUE,"Basic";#N/A,#N/A,TRUE,"EXT-TABLE";#N/A,#N/A,TRUE,"STEEL";#N/A,#N/A,TRUE,"INT-Table";#N/A,#N/A,TRUE,"STEEL";#N/A,#N/A,TRUE,"Door"}</definedName>
    <definedName name="bcd_3" hidden="1">{#N/A,#N/A,TRUE,"Basic";#N/A,#N/A,TRUE,"EXT-TABLE";#N/A,#N/A,TRUE,"STEEL";#N/A,#N/A,TRUE,"INT-Table";#N/A,#N/A,TRUE,"STEEL";#N/A,#N/A,TRUE,"Door"}</definedName>
    <definedName name="bcd_3_1" localSheetId="8" hidden="1">{#N/A,#N/A,TRUE,"Basic";#N/A,#N/A,TRUE,"EXT-TABLE";#N/A,#N/A,TRUE,"STEEL";#N/A,#N/A,TRUE,"INT-Table";#N/A,#N/A,TRUE,"STEEL";#N/A,#N/A,TRUE,"Door"}</definedName>
    <definedName name="bcd_3_1" localSheetId="9" hidden="1">{#N/A,#N/A,TRUE,"Basic";#N/A,#N/A,TRUE,"EXT-TABLE";#N/A,#N/A,TRUE,"STEEL";#N/A,#N/A,TRUE,"INT-Table";#N/A,#N/A,TRUE,"STEEL";#N/A,#N/A,TRUE,"Door"}</definedName>
    <definedName name="bcd_3_1" localSheetId="7" hidden="1">{#N/A,#N/A,TRUE,"Basic";#N/A,#N/A,TRUE,"EXT-TABLE";#N/A,#N/A,TRUE,"STEEL";#N/A,#N/A,TRUE,"INT-Table";#N/A,#N/A,TRUE,"STEEL";#N/A,#N/A,TRUE,"Door"}</definedName>
    <definedName name="bcd_3_1" hidden="1">{#N/A,#N/A,TRUE,"Basic";#N/A,#N/A,TRUE,"EXT-TABLE";#N/A,#N/A,TRUE,"STEEL";#N/A,#N/A,TRUE,"INT-Table";#N/A,#N/A,TRUE,"STEEL";#N/A,#N/A,TRUE,"Door"}</definedName>
    <definedName name="bcd_3_2" localSheetId="8" hidden="1">{#N/A,#N/A,TRUE,"Basic";#N/A,#N/A,TRUE,"EXT-TABLE";#N/A,#N/A,TRUE,"STEEL";#N/A,#N/A,TRUE,"INT-Table";#N/A,#N/A,TRUE,"STEEL";#N/A,#N/A,TRUE,"Door"}</definedName>
    <definedName name="bcd_3_2" localSheetId="9" hidden="1">{#N/A,#N/A,TRUE,"Basic";#N/A,#N/A,TRUE,"EXT-TABLE";#N/A,#N/A,TRUE,"STEEL";#N/A,#N/A,TRUE,"INT-Table";#N/A,#N/A,TRUE,"STEEL";#N/A,#N/A,TRUE,"Door"}</definedName>
    <definedName name="bcd_3_2" localSheetId="7" hidden="1">{#N/A,#N/A,TRUE,"Basic";#N/A,#N/A,TRUE,"EXT-TABLE";#N/A,#N/A,TRUE,"STEEL";#N/A,#N/A,TRUE,"INT-Table";#N/A,#N/A,TRUE,"STEEL";#N/A,#N/A,TRUE,"Door"}</definedName>
    <definedName name="bcd_3_2" hidden="1">{#N/A,#N/A,TRUE,"Basic";#N/A,#N/A,TRUE,"EXT-TABLE";#N/A,#N/A,TRUE,"STEEL";#N/A,#N/A,TRUE,"INT-Table";#N/A,#N/A,TRUE,"STEEL";#N/A,#N/A,TRUE,"Door"}</definedName>
    <definedName name="bcd_4" localSheetId="8" hidden="1">{#N/A,#N/A,TRUE,"Basic";#N/A,#N/A,TRUE,"EXT-TABLE";#N/A,#N/A,TRUE,"STEEL";#N/A,#N/A,TRUE,"INT-Table";#N/A,#N/A,TRUE,"STEEL";#N/A,#N/A,TRUE,"Door"}</definedName>
    <definedName name="bcd_4" localSheetId="9" hidden="1">{#N/A,#N/A,TRUE,"Basic";#N/A,#N/A,TRUE,"EXT-TABLE";#N/A,#N/A,TRUE,"STEEL";#N/A,#N/A,TRUE,"INT-Table";#N/A,#N/A,TRUE,"STEEL";#N/A,#N/A,TRUE,"Door"}</definedName>
    <definedName name="bcd_4" localSheetId="7" hidden="1">{#N/A,#N/A,TRUE,"Basic";#N/A,#N/A,TRUE,"EXT-TABLE";#N/A,#N/A,TRUE,"STEEL";#N/A,#N/A,TRUE,"INT-Table";#N/A,#N/A,TRUE,"STEEL";#N/A,#N/A,TRUE,"Door"}</definedName>
    <definedName name="bcd_4" hidden="1">{#N/A,#N/A,TRUE,"Basic";#N/A,#N/A,TRUE,"EXT-TABLE";#N/A,#N/A,TRUE,"STEEL";#N/A,#N/A,TRUE,"INT-Table";#N/A,#N/A,TRUE,"STEEL";#N/A,#N/A,TRUE,"Door"}</definedName>
    <definedName name="bcd_4_1" localSheetId="8" hidden="1">{#N/A,#N/A,TRUE,"Basic";#N/A,#N/A,TRUE,"EXT-TABLE";#N/A,#N/A,TRUE,"STEEL";#N/A,#N/A,TRUE,"INT-Table";#N/A,#N/A,TRUE,"STEEL";#N/A,#N/A,TRUE,"Door"}</definedName>
    <definedName name="bcd_4_1" localSheetId="9" hidden="1">{#N/A,#N/A,TRUE,"Basic";#N/A,#N/A,TRUE,"EXT-TABLE";#N/A,#N/A,TRUE,"STEEL";#N/A,#N/A,TRUE,"INT-Table";#N/A,#N/A,TRUE,"STEEL";#N/A,#N/A,TRUE,"Door"}</definedName>
    <definedName name="bcd_4_1" localSheetId="7" hidden="1">{#N/A,#N/A,TRUE,"Basic";#N/A,#N/A,TRUE,"EXT-TABLE";#N/A,#N/A,TRUE,"STEEL";#N/A,#N/A,TRUE,"INT-Table";#N/A,#N/A,TRUE,"STEEL";#N/A,#N/A,TRUE,"Door"}</definedName>
    <definedName name="bcd_4_1" hidden="1">{#N/A,#N/A,TRUE,"Basic";#N/A,#N/A,TRUE,"EXT-TABLE";#N/A,#N/A,TRUE,"STEEL";#N/A,#N/A,TRUE,"INT-Table";#N/A,#N/A,TRUE,"STEEL";#N/A,#N/A,TRUE,"Door"}</definedName>
    <definedName name="bcd_4_2" localSheetId="8" hidden="1">{#N/A,#N/A,TRUE,"Basic";#N/A,#N/A,TRUE,"EXT-TABLE";#N/A,#N/A,TRUE,"STEEL";#N/A,#N/A,TRUE,"INT-Table";#N/A,#N/A,TRUE,"STEEL";#N/A,#N/A,TRUE,"Door"}</definedName>
    <definedName name="bcd_4_2" localSheetId="9" hidden="1">{#N/A,#N/A,TRUE,"Basic";#N/A,#N/A,TRUE,"EXT-TABLE";#N/A,#N/A,TRUE,"STEEL";#N/A,#N/A,TRUE,"INT-Table";#N/A,#N/A,TRUE,"STEEL";#N/A,#N/A,TRUE,"Door"}</definedName>
    <definedName name="bcd_4_2" localSheetId="7" hidden="1">{#N/A,#N/A,TRUE,"Basic";#N/A,#N/A,TRUE,"EXT-TABLE";#N/A,#N/A,TRUE,"STEEL";#N/A,#N/A,TRUE,"INT-Table";#N/A,#N/A,TRUE,"STEEL";#N/A,#N/A,TRUE,"Door"}</definedName>
    <definedName name="bcd_4_2" hidden="1">{#N/A,#N/A,TRUE,"Basic";#N/A,#N/A,TRUE,"EXT-TABLE";#N/A,#N/A,TRUE,"STEEL";#N/A,#N/A,TRUE,"INT-Table";#N/A,#N/A,TRUE,"STEEL";#N/A,#N/A,TRUE,"Door"}</definedName>
    <definedName name="bcd_5" localSheetId="8" hidden="1">{#N/A,#N/A,TRUE,"Basic";#N/A,#N/A,TRUE,"EXT-TABLE";#N/A,#N/A,TRUE,"STEEL";#N/A,#N/A,TRUE,"INT-Table";#N/A,#N/A,TRUE,"STEEL";#N/A,#N/A,TRUE,"Door"}</definedName>
    <definedName name="bcd_5" localSheetId="9" hidden="1">{#N/A,#N/A,TRUE,"Basic";#N/A,#N/A,TRUE,"EXT-TABLE";#N/A,#N/A,TRUE,"STEEL";#N/A,#N/A,TRUE,"INT-Table";#N/A,#N/A,TRUE,"STEEL";#N/A,#N/A,TRUE,"Door"}</definedName>
    <definedName name="bcd_5" localSheetId="7" hidden="1">{#N/A,#N/A,TRUE,"Basic";#N/A,#N/A,TRUE,"EXT-TABLE";#N/A,#N/A,TRUE,"STEEL";#N/A,#N/A,TRUE,"INT-Table";#N/A,#N/A,TRUE,"STEEL";#N/A,#N/A,TRUE,"Door"}</definedName>
    <definedName name="bcd_5" hidden="1">{#N/A,#N/A,TRUE,"Basic";#N/A,#N/A,TRUE,"EXT-TABLE";#N/A,#N/A,TRUE,"STEEL";#N/A,#N/A,TRUE,"INT-Table";#N/A,#N/A,TRUE,"STEEL";#N/A,#N/A,TRUE,"Door"}</definedName>
    <definedName name="bcd_5_1" localSheetId="8" hidden="1">{#N/A,#N/A,TRUE,"Basic";#N/A,#N/A,TRUE,"EXT-TABLE";#N/A,#N/A,TRUE,"STEEL";#N/A,#N/A,TRUE,"INT-Table";#N/A,#N/A,TRUE,"STEEL";#N/A,#N/A,TRUE,"Door"}</definedName>
    <definedName name="bcd_5_1" localSheetId="9" hidden="1">{#N/A,#N/A,TRUE,"Basic";#N/A,#N/A,TRUE,"EXT-TABLE";#N/A,#N/A,TRUE,"STEEL";#N/A,#N/A,TRUE,"INT-Table";#N/A,#N/A,TRUE,"STEEL";#N/A,#N/A,TRUE,"Door"}</definedName>
    <definedName name="bcd_5_1" localSheetId="7" hidden="1">{#N/A,#N/A,TRUE,"Basic";#N/A,#N/A,TRUE,"EXT-TABLE";#N/A,#N/A,TRUE,"STEEL";#N/A,#N/A,TRUE,"INT-Table";#N/A,#N/A,TRUE,"STEEL";#N/A,#N/A,TRUE,"Door"}</definedName>
    <definedName name="bcd_5_1" hidden="1">{#N/A,#N/A,TRUE,"Basic";#N/A,#N/A,TRUE,"EXT-TABLE";#N/A,#N/A,TRUE,"STEEL";#N/A,#N/A,TRUE,"INT-Table";#N/A,#N/A,TRUE,"STEEL";#N/A,#N/A,TRUE,"Door"}</definedName>
    <definedName name="bcd_5_2" localSheetId="8" hidden="1">{#N/A,#N/A,TRUE,"Basic";#N/A,#N/A,TRUE,"EXT-TABLE";#N/A,#N/A,TRUE,"STEEL";#N/A,#N/A,TRUE,"INT-Table";#N/A,#N/A,TRUE,"STEEL";#N/A,#N/A,TRUE,"Door"}</definedName>
    <definedName name="bcd_5_2" localSheetId="9" hidden="1">{#N/A,#N/A,TRUE,"Basic";#N/A,#N/A,TRUE,"EXT-TABLE";#N/A,#N/A,TRUE,"STEEL";#N/A,#N/A,TRUE,"INT-Table";#N/A,#N/A,TRUE,"STEEL";#N/A,#N/A,TRUE,"Door"}</definedName>
    <definedName name="bcd_5_2" localSheetId="7" hidden="1">{#N/A,#N/A,TRUE,"Basic";#N/A,#N/A,TRUE,"EXT-TABLE";#N/A,#N/A,TRUE,"STEEL";#N/A,#N/A,TRUE,"INT-Table";#N/A,#N/A,TRUE,"STEEL";#N/A,#N/A,TRUE,"Door"}</definedName>
    <definedName name="bcd_5_2" hidden="1">{#N/A,#N/A,TRUE,"Basic";#N/A,#N/A,TRUE,"EXT-TABLE";#N/A,#N/A,TRUE,"STEEL";#N/A,#N/A,TRUE,"INT-Table";#N/A,#N/A,TRUE,"STEEL";#N/A,#N/A,TRUE,"Door"}</definedName>
    <definedName name="BCHC1" localSheetId="6" hidden="1">{"'Sheet1'!$L$16"}</definedName>
    <definedName name="BCHC1" localSheetId="2" hidden="1">{"'Sheet1'!$L$16"}</definedName>
    <definedName name="BCHC1" localSheetId="1" hidden="1">{"'Sheet1'!$L$16"}</definedName>
    <definedName name="BCHC1" localSheetId="3" hidden="1">{"'Sheet1'!$L$16"}</definedName>
    <definedName name="BCHC1" localSheetId="0" hidden="1">{"'Sheet1'!$L$16"}</definedName>
    <definedName name="BCHC1" localSheetId="8" hidden="1">{"'Sheet1'!$L$16"}</definedName>
    <definedName name="BCHC1" localSheetId="9" hidden="1">{"'Sheet1'!$L$16"}</definedName>
    <definedName name="BCHC1" localSheetId="7" hidden="1">{"'Sheet1'!$L$16"}</definedName>
    <definedName name="BCHC1" hidden="1">{"'Sheet1'!$L$16"}</definedName>
    <definedName name="beam">1.15</definedName>
    <definedName name="BELL" localSheetId="8" hidden="1">{#N/A,#N/A,TRUE,"Basic";#N/A,#N/A,TRUE,"EXT-TABLE";#N/A,#N/A,TRUE,"STEEL";#N/A,#N/A,TRUE,"INT-Table";#N/A,#N/A,TRUE,"STEEL";#N/A,#N/A,TRUE,"Door"}</definedName>
    <definedName name="BELL" localSheetId="9" hidden="1">{#N/A,#N/A,TRUE,"Basic";#N/A,#N/A,TRUE,"EXT-TABLE";#N/A,#N/A,TRUE,"STEEL";#N/A,#N/A,TRUE,"INT-Table";#N/A,#N/A,TRUE,"STEEL";#N/A,#N/A,TRUE,"Door"}</definedName>
    <definedName name="BELL" localSheetId="7" hidden="1">{#N/A,#N/A,TRUE,"Basic";#N/A,#N/A,TRUE,"EXT-TABLE";#N/A,#N/A,TRUE,"STEEL";#N/A,#N/A,TRUE,"INT-Table";#N/A,#N/A,TRUE,"STEEL";#N/A,#N/A,TRUE,"Door"}</definedName>
    <definedName name="BELL" hidden="1">{#N/A,#N/A,TRUE,"Basic";#N/A,#N/A,TRUE,"EXT-TABLE";#N/A,#N/A,TRUE,"STEEL";#N/A,#N/A,TRUE,"INT-Table";#N/A,#N/A,TRUE,"STEEL";#N/A,#N/A,TRUE,"Door"}</definedName>
    <definedName name="BELL_1" localSheetId="8" hidden="1">{#N/A,#N/A,TRUE,"Basic";#N/A,#N/A,TRUE,"EXT-TABLE";#N/A,#N/A,TRUE,"STEEL";#N/A,#N/A,TRUE,"INT-Table";#N/A,#N/A,TRUE,"STEEL";#N/A,#N/A,TRUE,"Door"}</definedName>
    <definedName name="BELL_1" localSheetId="9" hidden="1">{#N/A,#N/A,TRUE,"Basic";#N/A,#N/A,TRUE,"EXT-TABLE";#N/A,#N/A,TRUE,"STEEL";#N/A,#N/A,TRUE,"INT-Table";#N/A,#N/A,TRUE,"STEEL";#N/A,#N/A,TRUE,"Door"}</definedName>
    <definedName name="BELL_1" localSheetId="7" hidden="1">{#N/A,#N/A,TRUE,"Basic";#N/A,#N/A,TRUE,"EXT-TABLE";#N/A,#N/A,TRUE,"STEEL";#N/A,#N/A,TRUE,"INT-Table";#N/A,#N/A,TRUE,"STEEL";#N/A,#N/A,TRUE,"Door"}</definedName>
    <definedName name="BELL_1" hidden="1">{#N/A,#N/A,TRUE,"Basic";#N/A,#N/A,TRUE,"EXT-TABLE";#N/A,#N/A,TRUE,"STEEL";#N/A,#N/A,TRUE,"INT-Table";#N/A,#N/A,TRUE,"STEEL";#N/A,#N/A,TRUE,"Door"}</definedName>
    <definedName name="BELL_1_1" localSheetId="8" hidden="1">{#N/A,#N/A,TRUE,"Basic";#N/A,#N/A,TRUE,"EXT-TABLE";#N/A,#N/A,TRUE,"STEEL";#N/A,#N/A,TRUE,"INT-Table";#N/A,#N/A,TRUE,"STEEL";#N/A,#N/A,TRUE,"Door"}</definedName>
    <definedName name="BELL_1_1" localSheetId="9" hidden="1">{#N/A,#N/A,TRUE,"Basic";#N/A,#N/A,TRUE,"EXT-TABLE";#N/A,#N/A,TRUE,"STEEL";#N/A,#N/A,TRUE,"INT-Table";#N/A,#N/A,TRUE,"STEEL";#N/A,#N/A,TRUE,"Door"}</definedName>
    <definedName name="BELL_1_1" localSheetId="7" hidden="1">{#N/A,#N/A,TRUE,"Basic";#N/A,#N/A,TRUE,"EXT-TABLE";#N/A,#N/A,TRUE,"STEEL";#N/A,#N/A,TRUE,"INT-Table";#N/A,#N/A,TRUE,"STEEL";#N/A,#N/A,TRUE,"Door"}</definedName>
    <definedName name="BELL_1_1" hidden="1">{#N/A,#N/A,TRUE,"Basic";#N/A,#N/A,TRUE,"EXT-TABLE";#N/A,#N/A,TRUE,"STEEL";#N/A,#N/A,TRUE,"INT-Table";#N/A,#N/A,TRUE,"STEEL";#N/A,#N/A,TRUE,"Door"}</definedName>
    <definedName name="BELL_1_2" localSheetId="8" hidden="1">{#N/A,#N/A,TRUE,"Basic";#N/A,#N/A,TRUE,"EXT-TABLE";#N/A,#N/A,TRUE,"STEEL";#N/A,#N/A,TRUE,"INT-Table";#N/A,#N/A,TRUE,"STEEL";#N/A,#N/A,TRUE,"Door"}</definedName>
    <definedName name="BELL_1_2" localSheetId="9" hidden="1">{#N/A,#N/A,TRUE,"Basic";#N/A,#N/A,TRUE,"EXT-TABLE";#N/A,#N/A,TRUE,"STEEL";#N/A,#N/A,TRUE,"INT-Table";#N/A,#N/A,TRUE,"STEEL";#N/A,#N/A,TRUE,"Door"}</definedName>
    <definedName name="BELL_1_2" localSheetId="7" hidden="1">{#N/A,#N/A,TRUE,"Basic";#N/A,#N/A,TRUE,"EXT-TABLE";#N/A,#N/A,TRUE,"STEEL";#N/A,#N/A,TRUE,"INT-Table";#N/A,#N/A,TRUE,"STEEL";#N/A,#N/A,TRUE,"Door"}</definedName>
    <definedName name="BELL_1_2" hidden="1">{#N/A,#N/A,TRUE,"Basic";#N/A,#N/A,TRUE,"EXT-TABLE";#N/A,#N/A,TRUE,"STEEL";#N/A,#N/A,TRUE,"INT-Table";#N/A,#N/A,TRUE,"STEEL";#N/A,#N/A,TRUE,"Door"}</definedName>
    <definedName name="BELL_2" localSheetId="8" hidden="1">{#N/A,#N/A,TRUE,"Basic";#N/A,#N/A,TRUE,"EXT-TABLE";#N/A,#N/A,TRUE,"STEEL";#N/A,#N/A,TRUE,"INT-Table";#N/A,#N/A,TRUE,"STEEL";#N/A,#N/A,TRUE,"Door"}</definedName>
    <definedName name="BELL_2" localSheetId="9" hidden="1">{#N/A,#N/A,TRUE,"Basic";#N/A,#N/A,TRUE,"EXT-TABLE";#N/A,#N/A,TRUE,"STEEL";#N/A,#N/A,TRUE,"INT-Table";#N/A,#N/A,TRUE,"STEEL";#N/A,#N/A,TRUE,"Door"}</definedName>
    <definedName name="BELL_2" localSheetId="7" hidden="1">{#N/A,#N/A,TRUE,"Basic";#N/A,#N/A,TRUE,"EXT-TABLE";#N/A,#N/A,TRUE,"STEEL";#N/A,#N/A,TRUE,"INT-Table";#N/A,#N/A,TRUE,"STEEL";#N/A,#N/A,TRUE,"Door"}</definedName>
    <definedName name="BELL_2" hidden="1">{#N/A,#N/A,TRUE,"Basic";#N/A,#N/A,TRUE,"EXT-TABLE";#N/A,#N/A,TRUE,"STEEL";#N/A,#N/A,TRUE,"INT-Table";#N/A,#N/A,TRUE,"STEEL";#N/A,#N/A,TRUE,"Door"}</definedName>
    <definedName name="BELL_2_1" localSheetId="8" hidden="1">{#N/A,#N/A,TRUE,"Basic";#N/A,#N/A,TRUE,"EXT-TABLE";#N/A,#N/A,TRUE,"STEEL";#N/A,#N/A,TRUE,"INT-Table";#N/A,#N/A,TRUE,"STEEL";#N/A,#N/A,TRUE,"Door"}</definedName>
    <definedName name="BELL_2_1" localSheetId="9" hidden="1">{#N/A,#N/A,TRUE,"Basic";#N/A,#N/A,TRUE,"EXT-TABLE";#N/A,#N/A,TRUE,"STEEL";#N/A,#N/A,TRUE,"INT-Table";#N/A,#N/A,TRUE,"STEEL";#N/A,#N/A,TRUE,"Door"}</definedName>
    <definedName name="BELL_2_1" localSheetId="7" hidden="1">{#N/A,#N/A,TRUE,"Basic";#N/A,#N/A,TRUE,"EXT-TABLE";#N/A,#N/A,TRUE,"STEEL";#N/A,#N/A,TRUE,"INT-Table";#N/A,#N/A,TRUE,"STEEL";#N/A,#N/A,TRUE,"Door"}</definedName>
    <definedName name="BELL_2_1" hidden="1">{#N/A,#N/A,TRUE,"Basic";#N/A,#N/A,TRUE,"EXT-TABLE";#N/A,#N/A,TRUE,"STEEL";#N/A,#N/A,TRUE,"INT-Table";#N/A,#N/A,TRUE,"STEEL";#N/A,#N/A,TRUE,"Door"}</definedName>
    <definedName name="BELL_2_2" localSheetId="8" hidden="1">{#N/A,#N/A,TRUE,"Basic";#N/A,#N/A,TRUE,"EXT-TABLE";#N/A,#N/A,TRUE,"STEEL";#N/A,#N/A,TRUE,"INT-Table";#N/A,#N/A,TRUE,"STEEL";#N/A,#N/A,TRUE,"Door"}</definedName>
    <definedName name="BELL_2_2" localSheetId="9" hidden="1">{#N/A,#N/A,TRUE,"Basic";#N/A,#N/A,TRUE,"EXT-TABLE";#N/A,#N/A,TRUE,"STEEL";#N/A,#N/A,TRUE,"INT-Table";#N/A,#N/A,TRUE,"STEEL";#N/A,#N/A,TRUE,"Door"}</definedName>
    <definedName name="BELL_2_2" localSheetId="7" hidden="1">{#N/A,#N/A,TRUE,"Basic";#N/A,#N/A,TRUE,"EXT-TABLE";#N/A,#N/A,TRUE,"STEEL";#N/A,#N/A,TRUE,"INT-Table";#N/A,#N/A,TRUE,"STEEL";#N/A,#N/A,TRUE,"Door"}</definedName>
    <definedName name="BELL_2_2" hidden="1">{#N/A,#N/A,TRUE,"Basic";#N/A,#N/A,TRUE,"EXT-TABLE";#N/A,#N/A,TRUE,"STEEL";#N/A,#N/A,TRUE,"INT-Table";#N/A,#N/A,TRUE,"STEEL";#N/A,#N/A,TRUE,"Door"}</definedName>
    <definedName name="BELL_3" localSheetId="8" hidden="1">{#N/A,#N/A,TRUE,"Basic";#N/A,#N/A,TRUE,"EXT-TABLE";#N/A,#N/A,TRUE,"STEEL";#N/A,#N/A,TRUE,"INT-Table";#N/A,#N/A,TRUE,"STEEL";#N/A,#N/A,TRUE,"Door"}</definedName>
    <definedName name="BELL_3" localSheetId="9" hidden="1">{#N/A,#N/A,TRUE,"Basic";#N/A,#N/A,TRUE,"EXT-TABLE";#N/A,#N/A,TRUE,"STEEL";#N/A,#N/A,TRUE,"INT-Table";#N/A,#N/A,TRUE,"STEEL";#N/A,#N/A,TRUE,"Door"}</definedName>
    <definedName name="BELL_3" localSheetId="7" hidden="1">{#N/A,#N/A,TRUE,"Basic";#N/A,#N/A,TRUE,"EXT-TABLE";#N/A,#N/A,TRUE,"STEEL";#N/A,#N/A,TRUE,"INT-Table";#N/A,#N/A,TRUE,"STEEL";#N/A,#N/A,TRUE,"Door"}</definedName>
    <definedName name="BELL_3" hidden="1">{#N/A,#N/A,TRUE,"Basic";#N/A,#N/A,TRUE,"EXT-TABLE";#N/A,#N/A,TRUE,"STEEL";#N/A,#N/A,TRUE,"INT-Table";#N/A,#N/A,TRUE,"STEEL";#N/A,#N/A,TRUE,"Door"}</definedName>
    <definedName name="BELL_3_1" localSheetId="8" hidden="1">{#N/A,#N/A,TRUE,"Basic";#N/A,#N/A,TRUE,"EXT-TABLE";#N/A,#N/A,TRUE,"STEEL";#N/A,#N/A,TRUE,"INT-Table";#N/A,#N/A,TRUE,"STEEL";#N/A,#N/A,TRUE,"Door"}</definedName>
    <definedName name="BELL_3_1" localSheetId="9" hidden="1">{#N/A,#N/A,TRUE,"Basic";#N/A,#N/A,TRUE,"EXT-TABLE";#N/A,#N/A,TRUE,"STEEL";#N/A,#N/A,TRUE,"INT-Table";#N/A,#N/A,TRUE,"STEEL";#N/A,#N/A,TRUE,"Door"}</definedName>
    <definedName name="BELL_3_1" localSheetId="7" hidden="1">{#N/A,#N/A,TRUE,"Basic";#N/A,#N/A,TRUE,"EXT-TABLE";#N/A,#N/A,TRUE,"STEEL";#N/A,#N/A,TRUE,"INT-Table";#N/A,#N/A,TRUE,"STEEL";#N/A,#N/A,TRUE,"Door"}</definedName>
    <definedName name="BELL_3_1" hidden="1">{#N/A,#N/A,TRUE,"Basic";#N/A,#N/A,TRUE,"EXT-TABLE";#N/A,#N/A,TRUE,"STEEL";#N/A,#N/A,TRUE,"INT-Table";#N/A,#N/A,TRUE,"STEEL";#N/A,#N/A,TRUE,"Door"}</definedName>
    <definedName name="BELL_3_2" localSheetId="8" hidden="1">{#N/A,#N/A,TRUE,"Basic";#N/A,#N/A,TRUE,"EXT-TABLE";#N/A,#N/A,TRUE,"STEEL";#N/A,#N/A,TRUE,"INT-Table";#N/A,#N/A,TRUE,"STEEL";#N/A,#N/A,TRUE,"Door"}</definedName>
    <definedName name="BELL_3_2" localSheetId="9" hidden="1">{#N/A,#N/A,TRUE,"Basic";#N/A,#N/A,TRUE,"EXT-TABLE";#N/A,#N/A,TRUE,"STEEL";#N/A,#N/A,TRUE,"INT-Table";#N/A,#N/A,TRUE,"STEEL";#N/A,#N/A,TRUE,"Door"}</definedName>
    <definedName name="BELL_3_2" localSheetId="7" hidden="1">{#N/A,#N/A,TRUE,"Basic";#N/A,#N/A,TRUE,"EXT-TABLE";#N/A,#N/A,TRUE,"STEEL";#N/A,#N/A,TRUE,"INT-Table";#N/A,#N/A,TRUE,"STEEL";#N/A,#N/A,TRUE,"Door"}</definedName>
    <definedName name="BELL_3_2" hidden="1">{#N/A,#N/A,TRUE,"Basic";#N/A,#N/A,TRUE,"EXT-TABLE";#N/A,#N/A,TRUE,"STEEL";#N/A,#N/A,TRUE,"INT-Table";#N/A,#N/A,TRUE,"STEEL";#N/A,#N/A,TRUE,"Door"}</definedName>
    <definedName name="BELL_4" localSheetId="8" hidden="1">{#N/A,#N/A,TRUE,"Basic";#N/A,#N/A,TRUE,"EXT-TABLE";#N/A,#N/A,TRUE,"STEEL";#N/A,#N/A,TRUE,"INT-Table";#N/A,#N/A,TRUE,"STEEL";#N/A,#N/A,TRUE,"Door"}</definedName>
    <definedName name="BELL_4" localSheetId="9" hidden="1">{#N/A,#N/A,TRUE,"Basic";#N/A,#N/A,TRUE,"EXT-TABLE";#N/A,#N/A,TRUE,"STEEL";#N/A,#N/A,TRUE,"INT-Table";#N/A,#N/A,TRUE,"STEEL";#N/A,#N/A,TRUE,"Door"}</definedName>
    <definedName name="BELL_4" localSheetId="7" hidden="1">{#N/A,#N/A,TRUE,"Basic";#N/A,#N/A,TRUE,"EXT-TABLE";#N/A,#N/A,TRUE,"STEEL";#N/A,#N/A,TRUE,"INT-Table";#N/A,#N/A,TRUE,"STEEL";#N/A,#N/A,TRUE,"Door"}</definedName>
    <definedName name="BELL_4" hidden="1">{#N/A,#N/A,TRUE,"Basic";#N/A,#N/A,TRUE,"EXT-TABLE";#N/A,#N/A,TRUE,"STEEL";#N/A,#N/A,TRUE,"INT-Table";#N/A,#N/A,TRUE,"STEEL";#N/A,#N/A,TRUE,"Door"}</definedName>
    <definedName name="BELL_4_1" localSheetId="8" hidden="1">{#N/A,#N/A,TRUE,"Basic";#N/A,#N/A,TRUE,"EXT-TABLE";#N/A,#N/A,TRUE,"STEEL";#N/A,#N/A,TRUE,"INT-Table";#N/A,#N/A,TRUE,"STEEL";#N/A,#N/A,TRUE,"Door"}</definedName>
    <definedName name="BELL_4_1" localSheetId="9" hidden="1">{#N/A,#N/A,TRUE,"Basic";#N/A,#N/A,TRUE,"EXT-TABLE";#N/A,#N/A,TRUE,"STEEL";#N/A,#N/A,TRUE,"INT-Table";#N/A,#N/A,TRUE,"STEEL";#N/A,#N/A,TRUE,"Door"}</definedName>
    <definedName name="BELL_4_1" localSheetId="7" hidden="1">{#N/A,#N/A,TRUE,"Basic";#N/A,#N/A,TRUE,"EXT-TABLE";#N/A,#N/A,TRUE,"STEEL";#N/A,#N/A,TRUE,"INT-Table";#N/A,#N/A,TRUE,"STEEL";#N/A,#N/A,TRUE,"Door"}</definedName>
    <definedName name="BELL_4_1" hidden="1">{#N/A,#N/A,TRUE,"Basic";#N/A,#N/A,TRUE,"EXT-TABLE";#N/A,#N/A,TRUE,"STEEL";#N/A,#N/A,TRUE,"INT-Table";#N/A,#N/A,TRUE,"STEEL";#N/A,#N/A,TRUE,"Door"}</definedName>
    <definedName name="BELL_4_2" localSheetId="8" hidden="1">{#N/A,#N/A,TRUE,"Basic";#N/A,#N/A,TRUE,"EXT-TABLE";#N/A,#N/A,TRUE,"STEEL";#N/A,#N/A,TRUE,"INT-Table";#N/A,#N/A,TRUE,"STEEL";#N/A,#N/A,TRUE,"Door"}</definedName>
    <definedName name="BELL_4_2" localSheetId="9" hidden="1">{#N/A,#N/A,TRUE,"Basic";#N/A,#N/A,TRUE,"EXT-TABLE";#N/A,#N/A,TRUE,"STEEL";#N/A,#N/A,TRUE,"INT-Table";#N/A,#N/A,TRUE,"STEEL";#N/A,#N/A,TRUE,"Door"}</definedName>
    <definedName name="BELL_4_2" localSheetId="7" hidden="1">{#N/A,#N/A,TRUE,"Basic";#N/A,#N/A,TRUE,"EXT-TABLE";#N/A,#N/A,TRUE,"STEEL";#N/A,#N/A,TRUE,"INT-Table";#N/A,#N/A,TRUE,"STEEL";#N/A,#N/A,TRUE,"Door"}</definedName>
    <definedName name="BELL_4_2" hidden="1">{#N/A,#N/A,TRUE,"Basic";#N/A,#N/A,TRUE,"EXT-TABLE";#N/A,#N/A,TRUE,"STEEL";#N/A,#N/A,TRUE,"INT-Table";#N/A,#N/A,TRUE,"STEEL";#N/A,#N/A,TRUE,"Door"}</definedName>
    <definedName name="BELL_5" localSheetId="8" hidden="1">{#N/A,#N/A,TRUE,"Basic";#N/A,#N/A,TRUE,"EXT-TABLE";#N/A,#N/A,TRUE,"STEEL";#N/A,#N/A,TRUE,"INT-Table";#N/A,#N/A,TRUE,"STEEL";#N/A,#N/A,TRUE,"Door"}</definedName>
    <definedName name="BELL_5" localSheetId="9" hidden="1">{#N/A,#N/A,TRUE,"Basic";#N/A,#N/A,TRUE,"EXT-TABLE";#N/A,#N/A,TRUE,"STEEL";#N/A,#N/A,TRUE,"INT-Table";#N/A,#N/A,TRUE,"STEEL";#N/A,#N/A,TRUE,"Door"}</definedName>
    <definedName name="BELL_5" localSheetId="7" hidden="1">{#N/A,#N/A,TRUE,"Basic";#N/A,#N/A,TRUE,"EXT-TABLE";#N/A,#N/A,TRUE,"STEEL";#N/A,#N/A,TRUE,"INT-Table";#N/A,#N/A,TRUE,"STEEL";#N/A,#N/A,TRUE,"Door"}</definedName>
    <definedName name="BELL_5" hidden="1">{#N/A,#N/A,TRUE,"Basic";#N/A,#N/A,TRUE,"EXT-TABLE";#N/A,#N/A,TRUE,"STEEL";#N/A,#N/A,TRUE,"INT-Table";#N/A,#N/A,TRUE,"STEEL";#N/A,#N/A,TRUE,"Door"}</definedName>
    <definedName name="BELL_5_1" localSheetId="8" hidden="1">{#N/A,#N/A,TRUE,"Basic";#N/A,#N/A,TRUE,"EXT-TABLE";#N/A,#N/A,TRUE,"STEEL";#N/A,#N/A,TRUE,"INT-Table";#N/A,#N/A,TRUE,"STEEL";#N/A,#N/A,TRUE,"Door"}</definedName>
    <definedName name="BELL_5_1" localSheetId="9" hidden="1">{#N/A,#N/A,TRUE,"Basic";#N/A,#N/A,TRUE,"EXT-TABLE";#N/A,#N/A,TRUE,"STEEL";#N/A,#N/A,TRUE,"INT-Table";#N/A,#N/A,TRUE,"STEEL";#N/A,#N/A,TRUE,"Door"}</definedName>
    <definedName name="BELL_5_1" localSheetId="7" hidden="1">{#N/A,#N/A,TRUE,"Basic";#N/A,#N/A,TRUE,"EXT-TABLE";#N/A,#N/A,TRUE,"STEEL";#N/A,#N/A,TRUE,"INT-Table";#N/A,#N/A,TRUE,"STEEL";#N/A,#N/A,TRUE,"Door"}</definedName>
    <definedName name="BELL_5_1" hidden="1">{#N/A,#N/A,TRUE,"Basic";#N/A,#N/A,TRUE,"EXT-TABLE";#N/A,#N/A,TRUE,"STEEL";#N/A,#N/A,TRUE,"INT-Table";#N/A,#N/A,TRUE,"STEEL";#N/A,#N/A,TRUE,"Door"}</definedName>
    <definedName name="BELL_5_2" localSheetId="8" hidden="1">{#N/A,#N/A,TRUE,"Basic";#N/A,#N/A,TRUE,"EXT-TABLE";#N/A,#N/A,TRUE,"STEEL";#N/A,#N/A,TRUE,"INT-Table";#N/A,#N/A,TRUE,"STEEL";#N/A,#N/A,TRUE,"Door"}</definedName>
    <definedName name="BELL_5_2" localSheetId="9" hidden="1">{#N/A,#N/A,TRUE,"Basic";#N/A,#N/A,TRUE,"EXT-TABLE";#N/A,#N/A,TRUE,"STEEL";#N/A,#N/A,TRUE,"INT-Table";#N/A,#N/A,TRUE,"STEEL";#N/A,#N/A,TRUE,"Door"}</definedName>
    <definedName name="BELL_5_2" localSheetId="7" hidden="1">{#N/A,#N/A,TRUE,"Basic";#N/A,#N/A,TRUE,"EXT-TABLE";#N/A,#N/A,TRUE,"STEEL";#N/A,#N/A,TRUE,"INT-Table";#N/A,#N/A,TRUE,"STEEL";#N/A,#N/A,TRUE,"Door"}</definedName>
    <definedName name="BELL_5_2" hidden="1">{#N/A,#N/A,TRUE,"Basic";#N/A,#N/A,TRUE,"EXT-TABLE";#N/A,#N/A,TRUE,"STEEL";#N/A,#N/A,TRUE,"INT-Table";#N/A,#N/A,TRUE,"STEEL";#N/A,#N/A,TRUE,"Door"}</definedName>
    <definedName name="BendReduction">'[40]Noise (3)'!$C$28</definedName>
    <definedName name="Bendreductions">'[40]Noise (3)'!$G$79:$P$79</definedName>
    <definedName name="Bends">[40]Tables!$A$5:$A$8</definedName>
    <definedName name="BendTable">[40]Tables!$A$5:$J$8</definedName>
    <definedName name="best0563" localSheetId="6" hidden="1">{"Übersicht","Bestellübersicht",FALSE,"Best.-Übersicht"}</definedName>
    <definedName name="best0563" localSheetId="2" hidden="1">{"Übersicht","Bestellübersicht",FALSE,"Best.-Übersicht"}</definedName>
    <definedName name="best0563" localSheetId="1" hidden="1">{"Übersicht","Bestellübersicht",FALSE,"Best.-Übersicht"}</definedName>
    <definedName name="best0563" localSheetId="3" hidden="1">{"Übersicht","Bestellübersicht",FALSE,"Best.-Übersicht"}</definedName>
    <definedName name="best0563" localSheetId="0" hidden="1">{"Übersicht","Bestellübersicht",FALSE,"Best.-Übersicht"}</definedName>
    <definedName name="best0563" localSheetId="8" hidden="1">{"Übersicht","Bestellübersicht",FALSE,"Best.-Übersicht"}</definedName>
    <definedName name="best0563" localSheetId="9" hidden="1">{"Übersicht","Bestellübersicht",FALSE,"Best.-Übersicht"}</definedName>
    <definedName name="best0563" localSheetId="7" hidden="1">{"Übersicht","Bestellübersicht",FALSE,"Best.-Übersicht"}</definedName>
    <definedName name="best0563" hidden="1">{"Übersicht","Bestellübersicht",FALSE,"Best.-Übersicht"}</definedName>
    <definedName name="bfbfdhfdhdfgh" localSheetId="6" hidden="1">{#N/A,#N/A,FALSE,"CCTV"}</definedName>
    <definedName name="bfbfdhfdhdfgh" localSheetId="2" hidden="1">{#N/A,#N/A,FALSE,"CCTV"}</definedName>
    <definedName name="bfbfdhfdhdfgh" localSheetId="1" hidden="1">{#N/A,#N/A,FALSE,"CCTV"}</definedName>
    <definedName name="bfbfdhfdhdfgh" localSheetId="3" hidden="1">{#N/A,#N/A,FALSE,"CCTV"}</definedName>
    <definedName name="bfbfdhfdhdfgh" localSheetId="0" hidden="1">{#N/A,#N/A,FALSE,"CCTV"}</definedName>
    <definedName name="bfbfdhfdhdfgh" localSheetId="8" hidden="1">{#N/A,#N/A,FALSE,"CCTV"}</definedName>
    <definedName name="bfbfdhfdhdfgh" localSheetId="9" hidden="1">{#N/A,#N/A,FALSE,"CCTV"}</definedName>
    <definedName name="bfbfdhfdhdfgh" localSheetId="7" hidden="1">{#N/A,#N/A,FALSE,"CCTV"}</definedName>
    <definedName name="bfbfdhfdhdfgh" hidden="1">{#N/A,#N/A,FALSE,"CCTV"}</definedName>
    <definedName name="BFDFB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_Del" hidden="1">15</definedName>
    <definedName name="BG_Ins" hidden="1">4</definedName>
    <definedName name="BG_Mod" hidden="1">6</definedName>
    <definedName name="BGRRR" hidden="1">[12]Spread!#REF!</definedName>
    <definedName name="BIGC" localSheetId="8" hidden="1">{#N/A,#N/A,TRUE,"Str.";#N/A,#N/A,TRUE,"Steel &amp; Roof";#N/A,#N/A,TRUE,"Arc.";#N/A,#N/A,TRUE,"Preliminary";#N/A,#N/A,TRUE,"Sum_Prelim"}</definedName>
    <definedName name="BIGC" localSheetId="9" hidden="1">{#N/A,#N/A,TRUE,"Str.";#N/A,#N/A,TRUE,"Steel &amp; Roof";#N/A,#N/A,TRUE,"Arc.";#N/A,#N/A,TRUE,"Preliminary";#N/A,#N/A,TRUE,"Sum_Prelim"}</definedName>
    <definedName name="BIGC" localSheetId="7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JJ" localSheetId="8" hidden="1">{#N/A,#N/A,FALSE,"CCTV"}</definedName>
    <definedName name="BJJ" localSheetId="9" hidden="1">{#N/A,#N/A,FALSE,"CCTV"}</definedName>
    <definedName name="BJJ" localSheetId="7" hidden="1">{#N/A,#N/A,FALSE,"CCTV"}</definedName>
    <definedName name="BJJ" hidden="1">{#N/A,#N/A,FALSE,"CCTV"}</definedName>
    <definedName name="bkd" localSheetId="8" hidden="1">{"'Sheet1'!$L$16"}</definedName>
    <definedName name="bkd" localSheetId="9" hidden="1">{"'Sheet1'!$L$16"}</definedName>
    <definedName name="bkd" localSheetId="7" hidden="1">{"'Sheet1'!$L$16"}</definedName>
    <definedName name="bkd" hidden="1">{"'Sheet1'!$L$16"}</definedName>
    <definedName name="BL">#REF!</definedName>
    <definedName name="bld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ldg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ld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l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lechdicke">#REF!</definedName>
    <definedName name="Blechverkleidung">#REF!</definedName>
    <definedName name="BLR_COMP">#REF!</definedName>
    <definedName name="BLR_COMP1">#REF!</definedName>
    <definedName name="BM" localSheetId="6" hidden="1">{#N/A,#N/A,FALSE,"CCTV"}</definedName>
    <definedName name="BM" localSheetId="2" hidden="1">{#N/A,#N/A,FALSE,"CCTV"}</definedName>
    <definedName name="BM" localSheetId="1" hidden="1">{#N/A,#N/A,FALSE,"CCTV"}</definedName>
    <definedName name="BM" localSheetId="3" hidden="1">{#N/A,#N/A,FALSE,"CCTV"}</definedName>
    <definedName name="BM" localSheetId="0" hidden="1">{#N/A,#N/A,FALSE,"CCTV"}</definedName>
    <definedName name="BM" localSheetId="8" hidden="1">{#N/A,#N/A,FALSE,"CCTV"}</definedName>
    <definedName name="BM" localSheetId="9" hidden="1">{#N/A,#N/A,FALSE,"CCTV"}</definedName>
    <definedName name="BM" localSheetId="7" hidden="1">{#N/A,#N/A,FALSE,"CCTV"}</definedName>
    <definedName name="BM" hidden="1">{#N/A,#N/A,FALSE,"CCTV"}</definedName>
    <definedName name="BM.1">#REF!</definedName>
    <definedName name="bn" localSheetId="8" hidden="1">{"'Sheet1'!$L$16"}</definedName>
    <definedName name="bn" localSheetId="9" hidden="1">{"'Sheet1'!$L$16"}</definedName>
    <definedName name="bn" localSheetId="7" hidden="1">{"'Sheet1'!$L$16"}</definedName>
    <definedName name="bn" hidden="1">{"'Sheet1'!$L$16"}</definedName>
    <definedName name="BNMH" localSheetId="8" hidden="1">{#N/A,#N/A,FALSE,"CCTV"}</definedName>
    <definedName name="BNMH" localSheetId="9" hidden="1">{#N/A,#N/A,FALSE,"CCTV"}</definedName>
    <definedName name="BNMH" localSheetId="7" hidden="1">{#N/A,#N/A,FALSE,"CCTV"}</definedName>
    <definedName name="BNMH" hidden="1">{#N/A,#N/A,FALSE,"CCTV"}</definedName>
    <definedName name="bob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b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b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denausführung">#REF!</definedName>
    <definedName name="BODY">#REF!</definedName>
    <definedName name="Boiler">[40]Tables!$A$31:$A$48</definedName>
    <definedName name="boiler_depth">#REF!</definedName>
    <definedName name="BoilerReductionTotal">'[40]Radiation (6)'!$C$164:$L$164</definedName>
    <definedName name="bolts">#REF!</definedName>
    <definedName name="BoltSpec">#REF!</definedName>
    <definedName name="book1" hidden="1">#REF!</definedName>
    <definedName name="BOQ">#REF!</definedName>
    <definedName name="BOQ_SUMMARY" localSheetId="8" hidden="1">{#N/A,#N/A,TRUE,"Basic";#N/A,#N/A,TRUE,"EXT-TABLE";#N/A,#N/A,TRUE,"STEEL";#N/A,#N/A,TRUE,"INT-Table";#N/A,#N/A,TRUE,"STEEL";#N/A,#N/A,TRUE,"Door"}</definedName>
    <definedName name="BOQ_SUMMARY" localSheetId="9" hidden="1">{#N/A,#N/A,TRUE,"Basic";#N/A,#N/A,TRUE,"EXT-TABLE";#N/A,#N/A,TRUE,"STEEL";#N/A,#N/A,TRUE,"INT-Table";#N/A,#N/A,TRUE,"STEEL";#N/A,#N/A,TRUE,"Door"}</definedName>
    <definedName name="BOQ_SUMMARY" localSheetId="7" hidden="1">{#N/A,#N/A,TRUE,"Basic";#N/A,#N/A,TRUE,"EXT-TABLE";#N/A,#N/A,TRUE,"STEEL";#N/A,#N/A,TRUE,"INT-Table";#N/A,#N/A,TRUE,"STEEL";#N/A,#N/A,TRUE,"Door"}</definedName>
    <definedName name="BOQ_SUMMARY" hidden="1">{#N/A,#N/A,TRUE,"Basic";#N/A,#N/A,TRUE,"EXT-TABLE";#N/A,#N/A,TRUE,"STEEL";#N/A,#N/A,TRUE,"INT-Table";#N/A,#N/A,TRUE,"STEEL";#N/A,#N/A,TRUE,"Door"}</definedName>
    <definedName name="BOR_P3">#REF!</definedName>
    <definedName name="BOR_P5">#REF!</definedName>
    <definedName name="botdl">#REF!</definedName>
    <definedName name="BP">#REF!</definedName>
    <definedName name="BraceAmt">#REF!</definedName>
    <definedName name="BRAnd" localSheetId="8" hidden="1">{#N/A,#N/A,FALSE,"P&amp;LSUM";#N/A,#N/A,FALSE,"P&amp;LSUM Construction";#N/A,#N/A,FALSE,"P&amp;LSUM ROV";#N/A,#N/A,FALSE,"jobreport";#N/A,#N/A,FALSE,"OJI";#N/A,#N/A,FALSE,"OH"}</definedName>
    <definedName name="BRAnd" localSheetId="9" hidden="1">{#N/A,#N/A,FALSE,"P&amp;LSUM";#N/A,#N/A,FALSE,"P&amp;LSUM Construction";#N/A,#N/A,FALSE,"P&amp;LSUM ROV";#N/A,#N/A,FALSE,"jobreport";#N/A,#N/A,FALSE,"OJI";#N/A,#N/A,FALSE,"OH"}</definedName>
    <definedName name="BRAnd" localSheetId="7" hidden="1">{#N/A,#N/A,FALSE,"P&amp;LSUM";#N/A,#N/A,FALSE,"P&amp;LSUM Construction";#N/A,#N/A,FALSE,"P&amp;LSUM ROV";#N/A,#N/A,FALSE,"jobreport";#N/A,#N/A,FALSE,"OJI";#N/A,#N/A,FALSE,"OH"}</definedName>
    <definedName name="BRAnd" hidden="1">{#N/A,#N/A,FALSE,"P&amp;LSUM";#N/A,#N/A,FALSE,"P&amp;LSUM Construction";#N/A,#N/A,FALSE,"P&amp;LSUM ROV";#N/A,#N/A,FALSE,"jobreport";#N/A,#N/A,FALSE,"OJI";#N/A,#N/A,FALSE,"OH"}</definedName>
    <definedName name="Breaks">#REF!</definedName>
    <definedName name="BRIGADE_1">#REF!</definedName>
    <definedName name="BRIGADE_2">#REF!</definedName>
    <definedName name="BrkPts">#REF!</definedName>
    <definedName name="bs" hidden="1">[18]PSV2701F!$C$148:$C$170</definedName>
    <definedName name="BSBSBS" hidden="1">[18]PSV2701F!$Q$57:$BT$57</definedName>
    <definedName name="bsvv" localSheetId="8" hidden="1">{#N/A,#N/A,TRUE,"Mhr_Sum"}</definedName>
    <definedName name="bsvv" localSheetId="9" hidden="1">{#N/A,#N/A,TRUE,"Mhr_Sum"}</definedName>
    <definedName name="bsvv" localSheetId="7" hidden="1">{#N/A,#N/A,TRUE,"Mhr_Sum"}</definedName>
    <definedName name="bsvv" hidden="1">{#N/A,#N/A,TRUE,"Mhr_Sum"}</definedName>
    <definedName name="BT">[42]작성기준!$C$22</definedName>
    <definedName name="BTH" localSheetId="6" hidden="1">{"'Sheet1'!$L$16"}</definedName>
    <definedName name="BTH" localSheetId="2" hidden="1">{"'Sheet1'!$L$16"}</definedName>
    <definedName name="BTH" localSheetId="1" hidden="1">{"'Sheet1'!$L$16"}</definedName>
    <definedName name="BTH" localSheetId="3" hidden="1">{"'Sheet1'!$L$16"}</definedName>
    <definedName name="BTH" localSheetId="0" hidden="1">{"'Sheet1'!$L$16"}</definedName>
    <definedName name="BTH" localSheetId="8" hidden="1">{"'Sheet1'!$L$16"}</definedName>
    <definedName name="BTH" localSheetId="9" hidden="1">{"'Sheet1'!$L$16"}</definedName>
    <definedName name="BTH" localSheetId="7" hidden="1">{"'Sheet1'!$L$16"}</definedName>
    <definedName name="BTH" hidden="1">{"'Sheet1'!$L$16"}</definedName>
    <definedName name="btl" localSheetId="6" hidden="1">{"'Sheet1'!$L$16"}</definedName>
    <definedName name="btl" localSheetId="2" hidden="1">{"'Sheet1'!$L$16"}</definedName>
    <definedName name="btl" localSheetId="1" hidden="1">{"'Sheet1'!$L$16"}</definedName>
    <definedName name="btl" localSheetId="3" hidden="1">{"'Sheet1'!$L$16"}</definedName>
    <definedName name="btl" localSheetId="0" hidden="1">{"'Sheet1'!$L$16"}</definedName>
    <definedName name="btl" localSheetId="8" hidden="1">{"'Sheet1'!$L$16"}</definedName>
    <definedName name="btl" localSheetId="9" hidden="1">{"'Sheet1'!$L$16"}</definedName>
    <definedName name="btl" localSheetId="7" hidden="1">{"'Sheet1'!$L$16"}</definedName>
    <definedName name="btl" hidden="1">{"'Sheet1'!$L$16"}</definedName>
    <definedName name="bua">#REF!</definedName>
    <definedName name="Budgetstundenermittlung">#REF!</definedName>
    <definedName name="BULYANGPNT" localSheetId="6">[43]!BULYANGPNT</definedName>
    <definedName name="BULYANGPNT" localSheetId="2">[43]!BULYANGPNT</definedName>
    <definedName name="BULYANGPNT" localSheetId="1">[43]!BULYANGPNT</definedName>
    <definedName name="BULYANGPNT" localSheetId="3">[43]!BULYANGPNT</definedName>
    <definedName name="BULYANGPNT" localSheetId="0">[43]!BULYANGPNT</definedName>
    <definedName name="BULYANGPNT" localSheetId="8">[43]!BULYANGPNT</definedName>
    <definedName name="BULYANGPNT" localSheetId="9">[43]!BULYANGPNT</definedName>
    <definedName name="BULYANGPNT" localSheetId="7">[43]!BULYANGPNT</definedName>
    <definedName name="BULYANGPNT">[43]!BULYANGPNT</definedName>
    <definedName name="BundleWeight1">#REF!</definedName>
    <definedName name="BundleWeight10">#REF!</definedName>
    <definedName name="BundleWeight11">#REF!</definedName>
    <definedName name="BundleWeight12">#REF!</definedName>
    <definedName name="BundleWeight2">#REF!</definedName>
    <definedName name="BundleWeight3">#REF!</definedName>
    <definedName name="BundleWeight4">#REF!</definedName>
    <definedName name="BundleWeight5">#REF!</definedName>
    <definedName name="BundleWeight6">#REF!</definedName>
    <definedName name="BundleWeight7">#REF!</definedName>
    <definedName name="BundleWeight8">#REF!</definedName>
    <definedName name="BundleWeight9">#REF!</definedName>
    <definedName name="burner_col">#REF!</definedName>
    <definedName name="BVCISUMMARY">#REF!</definedName>
    <definedName name="BW">#REF!</definedName>
    <definedName name="bxcs" localSheetId="8" hidden="1">{#N/A,#N/A,FALSE,"Mhr_Sum"}</definedName>
    <definedName name="bxcs" localSheetId="9" hidden="1">{#N/A,#N/A,FALSE,"Mhr_Sum"}</definedName>
    <definedName name="bxcs" localSheetId="7" hidden="1">{#N/A,#N/A,FALSE,"Mhr_Sum"}</definedName>
    <definedName name="bxcs" hidden="1">{#N/A,#N/A,FALSE,"Mhr_Sum"}</definedName>
    <definedName name="c.BaMuoi" localSheetId="6" hidden="1">{"'Sheet1'!$L$16"}</definedName>
    <definedName name="c.BaMuoi" localSheetId="2" hidden="1">{"'Sheet1'!$L$16"}</definedName>
    <definedName name="c.BaMuoi" localSheetId="1" hidden="1">{"'Sheet1'!$L$16"}</definedName>
    <definedName name="c.BaMuoi" localSheetId="3" hidden="1">{"'Sheet1'!$L$16"}</definedName>
    <definedName name="c.BaMuoi" localSheetId="0" hidden="1">{"'Sheet1'!$L$16"}</definedName>
    <definedName name="c.BaMuoi" localSheetId="8" hidden="1">{"'Sheet1'!$L$16"}</definedName>
    <definedName name="c.BaMuoi" localSheetId="9" hidden="1">{"'Sheet1'!$L$16"}</definedName>
    <definedName name="c.BaMuoi" localSheetId="7" hidden="1">{"'Sheet1'!$L$16"}</definedName>
    <definedName name="c.BaMuoi" hidden="1">{"'Sheet1'!$L$16"}</definedName>
    <definedName name="C.MocTom" localSheetId="6" hidden="1">{"'Sheet1'!$L$16"}</definedName>
    <definedName name="C.MocTom" localSheetId="2" hidden="1">{"'Sheet1'!$L$16"}</definedName>
    <definedName name="C.MocTom" localSheetId="1" hidden="1">{"'Sheet1'!$L$16"}</definedName>
    <definedName name="C.MocTom" localSheetId="3" hidden="1">{"'Sheet1'!$L$16"}</definedName>
    <definedName name="C.MocTom" localSheetId="0" hidden="1">{"'Sheet1'!$L$16"}</definedName>
    <definedName name="C.MocTom" localSheetId="8" hidden="1">{"'Sheet1'!$L$16"}</definedName>
    <definedName name="C.MocTom" localSheetId="9" hidden="1">{"'Sheet1'!$L$16"}</definedName>
    <definedName name="C.MocTom" localSheetId="7" hidden="1">{"'Sheet1'!$L$16"}</definedName>
    <definedName name="C.MocTom" hidden="1">{"'Sheet1'!$L$16"}</definedName>
    <definedName name="C_">#REF!</definedName>
    <definedName name="CA" localSheetId="8" hidden="1">{#N/A,#N/A,TRUE,"SUM";#N/A,#N/A,TRUE,"EE";#N/A,#N/A,TRUE,"AC";#N/A,#N/A,TRUE,"SN"}</definedName>
    <definedName name="CA" localSheetId="9" hidden="1">{#N/A,#N/A,TRUE,"SUM";#N/A,#N/A,TRUE,"EE";#N/A,#N/A,TRUE,"AC";#N/A,#N/A,TRUE,"SN"}</definedName>
    <definedName name="CA" localSheetId="7" hidden="1">{#N/A,#N/A,TRUE,"SUM";#N/A,#N/A,TRUE,"EE";#N/A,#N/A,TRUE,"AC";#N/A,#N/A,TRUE,"SN"}</definedName>
    <definedName name="CA" hidden="1">{#N/A,#N/A,TRUE,"SUM";#N/A,#N/A,TRUE,"EE";#N/A,#N/A,TRUE,"AC";#N/A,#N/A,TRUE,"SN"}</definedName>
    <definedName name="cable_bm" localSheetId="8" hidden="1">{"'rev8'!$B$3:$S$203"}</definedName>
    <definedName name="cable_bm" localSheetId="9" hidden="1">{"'rev8'!$B$3:$S$203"}</definedName>
    <definedName name="cable_bm" localSheetId="7" hidden="1">{"'rev8'!$B$3:$S$203"}</definedName>
    <definedName name="cable_bm" hidden="1">{"'rev8'!$B$3:$S$203"}</definedName>
    <definedName name="cal">#REF!</definedName>
    <definedName name="Calculate_Cash_Flow">#REF!</definedName>
    <definedName name="cao">#REF!</definedName>
    <definedName name="CAP">#REF!</definedName>
    <definedName name="CardsUnitCode">#REF!</definedName>
    <definedName name="CARL" localSheetId="8" hidden="1">{#N/A,#N/A,FALSE,"CCTV"}</definedName>
    <definedName name="CARL" localSheetId="9" hidden="1">{#N/A,#N/A,FALSE,"CCTV"}</definedName>
    <definedName name="CARL" localSheetId="7" hidden="1">{#N/A,#N/A,FALSE,"CCTV"}</definedName>
    <definedName name="CARL" hidden="1">{#N/A,#N/A,FALSE,"CCTV"}</definedName>
    <definedName name="CARL1" localSheetId="8" hidden="1">{#N/A,#N/A,FALSE,"CCTV"}</definedName>
    <definedName name="CARL1" localSheetId="9" hidden="1">{#N/A,#N/A,FALSE,"CCTV"}</definedName>
    <definedName name="CARL1" localSheetId="7" hidden="1">{#N/A,#N/A,FALSE,"CCTV"}</definedName>
    <definedName name="CARL1" hidden="1">{#N/A,#N/A,FALSE,"CCTV"}</definedName>
    <definedName name="CARL2" localSheetId="8" hidden="1">{#N/A,#N/A,FALSE,"CCTV"}</definedName>
    <definedName name="CARL2" localSheetId="9" hidden="1">{#N/A,#N/A,FALSE,"CCTV"}</definedName>
    <definedName name="CARL2" localSheetId="7" hidden="1">{#N/A,#N/A,FALSE,"CCTV"}</definedName>
    <definedName name="CARL2" hidden="1">{#N/A,#N/A,FALSE,"CCTV"}</definedName>
    <definedName name="CASH">#REF!</definedName>
    <definedName name="CASH_COS">#REF!</definedName>
    <definedName name="CASH_PAY">#REF!</definedName>
    <definedName name="Casing_Thicknes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dal">#REF!</definedName>
    <definedName name="Caudal_másico">#REF!</definedName>
    <definedName name="CBWorkbookPriority" hidden="1">-1411612577</definedName>
    <definedName name="cc" localSheetId="6">#REF!</definedName>
    <definedName name="cc" localSheetId="2">#REF!</definedName>
    <definedName name="cc" localSheetId="1">#REF!</definedName>
    <definedName name="cc" localSheetId="3">#REF!</definedName>
    <definedName name="cc" localSheetId="0">#REF!</definedName>
    <definedName name="cc" localSheetId="8">#REF!</definedName>
    <definedName name="cc" localSheetId="9">#REF!</definedName>
    <definedName name="cc" localSheetId="7">#REF!</definedName>
    <definedName name="CC" hidden="1">[12]Spread!#REF!</definedName>
    <definedName name="CCC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CCC" hidden="1">#REF!</definedName>
    <definedName name="CCS">#REF!</definedName>
    <definedName name="CCW">[36]작성기준!$C$25</definedName>
    <definedName name="CDD">#REF!</definedName>
    <definedName name="CdL">#REF!</definedName>
    <definedName name="Cdnum">#REF!</definedName>
    <definedName name="cdsdim">[44]csdim!$A$2:$A$1375</definedName>
    <definedName name="cdsloadrange">[44]cdsload!$A$3:$A$70</definedName>
    <definedName name="CFT_09">[31]Tables!$B$24:$Q$25</definedName>
    <definedName name="CF요인" hidden="1">#REF!</definedName>
    <definedName name="ch">#REF!</definedName>
    <definedName name="Chart" hidden="1">#REF!</definedName>
    <definedName name="CHECK">#REF!</definedName>
    <definedName name="Check_B" localSheetId="6">[45]!Check_B</definedName>
    <definedName name="Check_B" localSheetId="2">[45]!Check_B</definedName>
    <definedName name="Check_B" localSheetId="1">[45]!Check_B</definedName>
    <definedName name="Check_B" localSheetId="3">[45]!Check_B</definedName>
    <definedName name="Check_B" localSheetId="0">[45]!Check_B</definedName>
    <definedName name="Check_B" localSheetId="8">[45]!Check_B</definedName>
    <definedName name="Check_B" localSheetId="9">[45]!Check_B</definedName>
    <definedName name="Check_B" localSheetId="7">[45]!Check_B</definedName>
    <definedName name="Check_B">[45]!Check_B</definedName>
    <definedName name="chemical" localSheetId="6" hidden="1">{#N/A,#N/A,FALSE,"CCTV"}</definedName>
    <definedName name="chemical" localSheetId="2" hidden="1">{#N/A,#N/A,FALSE,"CCTV"}</definedName>
    <definedName name="chemical" localSheetId="1" hidden="1">{#N/A,#N/A,FALSE,"CCTV"}</definedName>
    <definedName name="chemical" localSheetId="3" hidden="1">{#N/A,#N/A,FALSE,"CCTV"}</definedName>
    <definedName name="chemical" localSheetId="0" hidden="1">{#N/A,#N/A,FALSE,"CCTV"}</definedName>
    <definedName name="chemical" localSheetId="8" hidden="1">{#N/A,#N/A,FALSE,"CCTV"}</definedName>
    <definedName name="chemical" localSheetId="9" hidden="1">{#N/A,#N/A,FALSE,"CCTV"}</definedName>
    <definedName name="chemical" localSheetId="7" hidden="1">{#N/A,#N/A,FALSE,"CCTV"}</definedName>
    <definedName name="chemical" hidden="1">{#N/A,#N/A,FALSE,"CCTV"}</definedName>
    <definedName name="Chi_tieát_phi">#REF!</definedName>
    <definedName name="chien">#REF!</definedName>
    <definedName name="chietchai2" localSheetId="6" hidden="1">{"'Sheet1'!$L$16"}</definedName>
    <definedName name="chietchai2" localSheetId="2" hidden="1">{"'Sheet1'!$L$16"}</definedName>
    <definedName name="chietchai2" localSheetId="1" hidden="1">{"'Sheet1'!$L$16"}</definedName>
    <definedName name="chietchai2" localSheetId="3" hidden="1">{"'Sheet1'!$L$16"}</definedName>
    <definedName name="chietchai2" localSheetId="0" hidden="1">{"'Sheet1'!$L$16"}</definedName>
    <definedName name="chietchai2" localSheetId="8" hidden="1">{"'Sheet1'!$L$16"}</definedName>
    <definedName name="chietchai2" localSheetId="9" hidden="1">{"'Sheet1'!$L$16"}</definedName>
    <definedName name="chietchai2" localSheetId="7" hidden="1">{"'Sheet1'!$L$16"}</definedName>
    <definedName name="chietchai2" hidden="1">{"'Sheet1'!$L$16"}</definedName>
    <definedName name="chitietbgiang2" localSheetId="6" hidden="1">{"'Sheet1'!$L$16"}</definedName>
    <definedName name="chitietbgiang2" localSheetId="2" hidden="1">{"'Sheet1'!$L$16"}</definedName>
    <definedName name="chitietbgiang2" localSheetId="1" hidden="1">{"'Sheet1'!$L$16"}</definedName>
    <definedName name="chitietbgiang2" localSheetId="3" hidden="1">{"'Sheet1'!$L$16"}</definedName>
    <definedName name="chitietbgiang2" localSheetId="0" hidden="1">{"'Sheet1'!$L$16"}</definedName>
    <definedName name="chitietbgiang2" localSheetId="8" hidden="1">{"'Sheet1'!$L$16"}</definedName>
    <definedName name="chitietbgiang2" localSheetId="9" hidden="1">{"'Sheet1'!$L$16"}</definedName>
    <definedName name="chitietbgiang2" localSheetId="7" hidden="1">{"'Sheet1'!$L$16"}</definedName>
    <definedName name="chitietbgiang2" hidden="1">{"'Sheet1'!$L$16"}</definedName>
    <definedName name="chl" localSheetId="6" hidden="1">{"'Sheet1'!$L$16"}</definedName>
    <definedName name="chl" localSheetId="2" hidden="1">{"'Sheet1'!$L$16"}</definedName>
    <definedName name="chl" localSheetId="1" hidden="1">{"'Sheet1'!$L$16"}</definedName>
    <definedName name="chl" localSheetId="3" hidden="1">{"'Sheet1'!$L$16"}</definedName>
    <definedName name="chl" localSheetId="0" hidden="1">{"'Sheet1'!$L$16"}</definedName>
    <definedName name="chl" localSheetId="8" hidden="1">{"'Sheet1'!$L$16"}</definedName>
    <definedName name="chl" localSheetId="9" hidden="1">{"'Sheet1'!$L$16"}</definedName>
    <definedName name="chl" localSheetId="7" hidden="1">{"'Sheet1'!$L$16"}</definedName>
    <definedName name="chl" hidden="1">{"'Sheet1'!$L$16"}</definedName>
    <definedName name="chl_1" localSheetId="8" hidden="1">{#N/A,#N/A,TRUE,"Basic";#N/A,#N/A,TRUE,"EXT-TABLE";#N/A,#N/A,TRUE,"STEEL";#N/A,#N/A,TRUE,"INT-Table";#N/A,#N/A,TRUE,"STEEL";#N/A,#N/A,TRUE,"Door"}</definedName>
    <definedName name="chl_1" localSheetId="9" hidden="1">{#N/A,#N/A,TRUE,"Basic";#N/A,#N/A,TRUE,"EXT-TABLE";#N/A,#N/A,TRUE,"STEEL";#N/A,#N/A,TRUE,"INT-Table";#N/A,#N/A,TRUE,"STEEL";#N/A,#N/A,TRUE,"Door"}</definedName>
    <definedName name="chl_1" localSheetId="7" hidden="1">{#N/A,#N/A,TRUE,"Basic";#N/A,#N/A,TRUE,"EXT-TABLE";#N/A,#N/A,TRUE,"STEEL";#N/A,#N/A,TRUE,"INT-Table";#N/A,#N/A,TRUE,"STEEL";#N/A,#N/A,TRUE,"Door"}</definedName>
    <definedName name="chl_1" hidden="1">{#N/A,#N/A,TRUE,"Basic";#N/A,#N/A,TRUE,"EXT-TABLE";#N/A,#N/A,TRUE,"STEEL";#N/A,#N/A,TRUE,"INT-Table";#N/A,#N/A,TRUE,"STEEL";#N/A,#N/A,TRUE,"Door"}</definedName>
    <definedName name="chl_1_1" localSheetId="8" hidden="1">{#N/A,#N/A,TRUE,"Basic";#N/A,#N/A,TRUE,"EXT-TABLE";#N/A,#N/A,TRUE,"STEEL";#N/A,#N/A,TRUE,"INT-Table";#N/A,#N/A,TRUE,"STEEL";#N/A,#N/A,TRUE,"Door"}</definedName>
    <definedName name="chl_1_1" localSheetId="9" hidden="1">{#N/A,#N/A,TRUE,"Basic";#N/A,#N/A,TRUE,"EXT-TABLE";#N/A,#N/A,TRUE,"STEEL";#N/A,#N/A,TRUE,"INT-Table";#N/A,#N/A,TRUE,"STEEL";#N/A,#N/A,TRUE,"Door"}</definedName>
    <definedName name="chl_1_1" localSheetId="7" hidden="1">{#N/A,#N/A,TRUE,"Basic";#N/A,#N/A,TRUE,"EXT-TABLE";#N/A,#N/A,TRUE,"STEEL";#N/A,#N/A,TRUE,"INT-Table";#N/A,#N/A,TRUE,"STEEL";#N/A,#N/A,TRUE,"Door"}</definedName>
    <definedName name="chl_1_1" hidden="1">{#N/A,#N/A,TRUE,"Basic";#N/A,#N/A,TRUE,"EXT-TABLE";#N/A,#N/A,TRUE,"STEEL";#N/A,#N/A,TRUE,"INT-Table";#N/A,#N/A,TRUE,"STEEL";#N/A,#N/A,TRUE,"Door"}</definedName>
    <definedName name="chl_1_2" localSheetId="8" hidden="1">{#N/A,#N/A,TRUE,"Basic";#N/A,#N/A,TRUE,"EXT-TABLE";#N/A,#N/A,TRUE,"STEEL";#N/A,#N/A,TRUE,"INT-Table";#N/A,#N/A,TRUE,"STEEL";#N/A,#N/A,TRUE,"Door"}</definedName>
    <definedName name="chl_1_2" localSheetId="9" hidden="1">{#N/A,#N/A,TRUE,"Basic";#N/A,#N/A,TRUE,"EXT-TABLE";#N/A,#N/A,TRUE,"STEEL";#N/A,#N/A,TRUE,"INT-Table";#N/A,#N/A,TRUE,"STEEL";#N/A,#N/A,TRUE,"Door"}</definedName>
    <definedName name="chl_1_2" localSheetId="7" hidden="1">{#N/A,#N/A,TRUE,"Basic";#N/A,#N/A,TRUE,"EXT-TABLE";#N/A,#N/A,TRUE,"STEEL";#N/A,#N/A,TRUE,"INT-Table";#N/A,#N/A,TRUE,"STEEL";#N/A,#N/A,TRUE,"Door"}</definedName>
    <definedName name="chl_1_2" hidden="1">{#N/A,#N/A,TRUE,"Basic";#N/A,#N/A,TRUE,"EXT-TABLE";#N/A,#N/A,TRUE,"STEEL";#N/A,#N/A,TRUE,"INT-Table";#N/A,#N/A,TRUE,"STEEL";#N/A,#N/A,TRUE,"Door"}</definedName>
    <definedName name="chl_2" localSheetId="8" hidden="1">{#N/A,#N/A,TRUE,"Basic";#N/A,#N/A,TRUE,"EXT-TABLE";#N/A,#N/A,TRUE,"STEEL";#N/A,#N/A,TRUE,"INT-Table";#N/A,#N/A,TRUE,"STEEL";#N/A,#N/A,TRUE,"Door"}</definedName>
    <definedName name="chl_2" localSheetId="9" hidden="1">{#N/A,#N/A,TRUE,"Basic";#N/A,#N/A,TRUE,"EXT-TABLE";#N/A,#N/A,TRUE,"STEEL";#N/A,#N/A,TRUE,"INT-Table";#N/A,#N/A,TRUE,"STEEL";#N/A,#N/A,TRUE,"Door"}</definedName>
    <definedName name="chl_2" localSheetId="7" hidden="1">{#N/A,#N/A,TRUE,"Basic";#N/A,#N/A,TRUE,"EXT-TABLE";#N/A,#N/A,TRUE,"STEEL";#N/A,#N/A,TRUE,"INT-Table";#N/A,#N/A,TRUE,"STEEL";#N/A,#N/A,TRUE,"Door"}</definedName>
    <definedName name="chl_2" hidden="1">{#N/A,#N/A,TRUE,"Basic";#N/A,#N/A,TRUE,"EXT-TABLE";#N/A,#N/A,TRUE,"STEEL";#N/A,#N/A,TRUE,"INT-Table";#N/A,#N/A,TRUE,"STEEL";#N/A,#N/A,TRUE,"Door"}</definedName>
    <definedName name="chl_2_1" localSheetId="8" hidden="1">{#N/A,#N/A,TRUE,"Basic";#N/A,#N/A,TRUE,"EXT-TABLE";#N/A,#N/A,TRUE,"STEEL";#N/A,#N/A,TRUE,"INT-Table";#N/A,#N/A,TRUE,"STEEL";#N/A,#N/A,TRUE,"Door"}</definedName>
    <definedName name="chl_2_1" localSheetId="9" hidden="1">{#N/A,#N/A,TRUE,"Basic";#N/A,#N/A,TRUE,"EXT-TABLE";#N/A,#N/A,TRUE,"STEEL";#N/A,#N/A,TRUE,"INT-Table";#N/A,#N/A,TRUE,"STEEL";#N/A,#N/A,TRUE,"Door"}</definedName>
    <definedName name="chl_2_1" localSheetId="7" hidden="1">{#N/A,#N/A,TRUE,"Basic";#N/A,#N/A,TRUE,"EXT-TABLE";#N/A,#N/A,TRUE,"STEEL";#N/A,#N/A,TRUE,"INT-Table";#N/A,#N/A,TRUE,"STEEL";#N/A,#N/A,TRUE,"Door"}</definedName>
    <definedName name="chl_2_1" hidden="1">{#N/A,#N/A,TRUE,"Basic";#N/A,#N/A,TRUE,"EXT-TABLE";#N/A,#N/A,TRUE,"STEEL";#N/A,#N/A,TRUE,"INT-Table";#N/A,#N/A,TRUE,"STEEL";#N/A,#N/A,TRUE,"Door"}</definedName>
    <definedName name="chl_2_2" localSheetId="8" hidden="1">{#N/A,#N/A,TRUE,"Basic";#N/A,#N/A,TRUE,"EXT-TABLE";#N/A,#N/A,TRUE,"STEEL";#N/A,#N/A,TRUE,"INT-Table";#N/A,#N/A,TRUE,"STEEL";#N/A,#N/A,TRUE,"Door"}</definedName>
    <definedName name="chl_2_2" localSheetId="9" hidden="1">{#N/A,#N/A,TRUE,"Basic";#N/A,#N/A,TRUE,"EXT-TABLE";#N/A,#N/A,TRUE,"STEEL";#N/A,#N/A,TRUE,"INT-Table";#N/A,#N/A,TRUE,"STEEL";#N/A,#N/A,TRUE,"Door"}</definedName>
    <definedName name="chl_2_2" localSheetId="7" hidden="1">{#N/A,#N/A,TRUE,"Basic";#N/A,#N/A,TRUE,"EXT-TABLE";#N/A,#N/A,TRUE,"STEEL";#N/A,#N/A,TRUE,"INT-Table";#N/A,#N/A,TRUE,"STEEL";#N/A,#N/A,TRUE,"Door"}</definedName>
    <definedName name="chl_2_2" hidden="1">{#N/A,#N/A,TRUE,"Basic";#N/A,#N/A,TRUE,"EXT-TABLE";#N/A,#N/A,TRUE,"STEEL";#N/A,#N/A,TRUE,"INT-Table";#N/A,#N/A,TRUE,"STEEL";#N/A,#N/A,TRUE,"Door"}</definedName>
    <definedName name="chl_3" localSheetId="8" hidden="1">{#N/A,#N/A,TRUE,"Basic";#N/A,#N/A,TRUE,"EXT-TABLE";#N/A,#N/A,TRUE,"STEEL";#N/A,#N/A,TRUE,"INT-Table";#N/A,#N/A,TRUE,"STEEL";#N/A,#N/A,TRUE,"Door"}</definedName>
    <definedName name="chl_3" localSheetId="9" hidden="1">{#N/A,#N/A,TRUE,"Basic";#N/A,#N/A,TRUE,"EXT-TABLE";#N/A,#N/A,TRUE,"STEEL";#N/A,#N/A,TRUE,"INT-Table";#N/A,#N/A,TRUE,"STEEL";#N/A,#N/A,TRUE,"Door"}</definedName>
    <definedName name="chl_3" localSheetId="7" hidden="1">{#N/A,#N/A,TRUE,"Basic";#N/A,#N/A,TRUE,"EXT-TABLE";#N/A,#N/A,TRUE,"STEEL";#N/A,#N/A,TRUE,"INT-Table";#N/A,#N/A,TRUE,"STEEL";#N/A,#N/A,TRUE,"Door"}</definedName>
    <definedName name="chl_3" hidden="1">{#N/A,#N/A,TRUE,"Basic";#N/A,#N/A,TRUE,"EXT-TABLE";#N/A,#N/A,TRUE,"STEEL";#N/A,#N/A,TRUE,"INT-Table";#N/A,#N/A,TRUE,"STEEL";#N/A,#N/A,TRUE,"Door"}</definedName>
    <definedName name="chl_3_1" localSheetId="8" hidden="1">{#N/A,#N/A,TRUE,"Basic";#N/A,#N/A,TRUE,"EXT-TABLE";#N/A,#N/A,TRUE,"STEEL";#N/A,#N/A,TRUE,"INT-Table";#N/A,#N/A,TRUE,"STEEL";#N/A,#N/A,TRUE,"Door"}</definedName>
    <definedName name="chl_3_1" localSheetId="9" hidden="1">{#N/A,#N/A,TRUE,"Basic";#N/A,#N/A,TRUE,"EXT-TABLE";#N/A,#N/A,TRUE,"STEEL";#N/A,#N/A,TRUE,"INT-Table";#N/A,#N/A,TRUE,"STEEL";#N/A,#N/A,TRUE,"Door"}</definedName>
    <definedName name="chl_3_1" localSheetId="7" hidden="1">{#N/A,#N/A,TRUE,"Basic";#N/A,#N/A,TRUE,"EXT-TABLE";#N/A,#N/A,TRUE,"STEEL";#N/A,#N/A,TRUE,"INT-Table";#N/A,#N/A,TRUE,"STEEL";#N/A,#N/A,TRUE,"Door"}</definedName>
    <definedName name="chl_3_1" hidden="1">{#N/A,#N/A,TRUE,"Basic";#N/A,#N/A,TRUE,"EXT-TABLE";#N/A,#N/A,TRUE,"STEEL";#N/A,#N/A,TRUE,"INT-Table";#N/A,#N/A,TRUE,"STEEL";#N/A,#N/A,TRUE,"Door"}</definedName>
    <definedName name="chl_3_2" localSheetId="8" hidden="1">{#N/A,#N/A,TRUE,"Basic";#N/A,#N/A,TRUE,"EXT-TABLE";#N/A,#N/A,TRUE,"STEEL";#N/A,#N/A,TRUE,"INT-Table";#N/A,#N/A,TRUE,"STEEL";#N/A,#N/A,TRUE,"Door"}</definedName>
    <definedName name="chl_3_2" localSheetId="9" hidden="1">{#N/A,#N/A,TRUE,"Basic";#N/A,#N/A,TRUE,"EXT-TABLE";#N/A,#N/A,TRUE,"STEEL";#N/A,#N/A,TRUE,"INT-Table";#N/A,#N/A,TRUE,"STEEL";#N/A,#N/A,TRUE,"Door"}</definedName>
    <definedName name="chl_3_2" localSheetId="7" hidden="1">{#N/A,#N/A,TRUE,"Basic";#N/A,#N/A,TRUE,"EXT-TABLE";#N/A,#N/A,TRUE,"STEEL";#N/A,#N/A,TRUE,"INT-Table";#N/A,#N/A,TRUE,"STEEL";#N/A,#N/A,TRUE,"Door"}</definedName>
    <definedName name="chl_3_2" hidden="1">{#N/A,#N/A,TRUE,"Basic";#N/A,#N/A,TRUE,"EXT-TABLE";#N/A,#N/A,TRUE,"STEEL";#N/A,#N/A,TRUE,"INT-Table";#N/A,#N/A,TRUE,"STEEL";#N/A,#N/A,TRUE,"Door"}</definedName>
    <definedName name="chl_4" localSheetId="8" hidden="1">{#N/A,#N/A,TRUE,"Basic";#N/A,#N/A,TRUE,"EXT-TABLE";#N/A,#N/A,TRUE,"STEEL";#N/A,#N/A,TRUE,"INT-Table";#N/A,#N/A,TRUE,"STEEL";#N/A,#N/A,TRUE,"Door"}</definedName>
    <definedName name="chl_4" localSheetId="9" hidden="1">{#N/A,#N/A,TRUE,"Basic";#N/A,#N/A,TRUE,"EXT-TABLE";#N/A,#N/A,TRUE,"STEEL";#N/A,#N/A,TRUE,"INT-Table";#N/A,#N/A,TRUE,"STEEL";#N/A,#N/A,TRUE,"Door"}</definedName>
    <definedName name="chl_4" localSheetId="7" hidden="1">{#N/A,#N/A,TRUE,"Basic";#N/A,#N/A,TRUE,"EXT-TABLE";#N/A,#N/A,TRUE,"STEEL";#N/A,#N/A,TRUE,"INT-Table";#N/A,#N/A,TRUE,"STEEL";#N/A,#N/A,TRUE,"Door"}</definedName>
    <definedName name="chl_4" hidden="1">{#N/A,#N/A,TRUE,"Basic";#N/A,#N/A,TRUE,"EXT-TABLE";#N/A,#N/A,TRUE,"STEEL";#N/A,#N/A,TRUE,"INT-Table";#N/A,#N/A,TRUE,"STEEL";#N/A,#N/A,TRUE,"Door"}</definedName>
    <definedName name="chl_4_1" localSheetId="8" hidden="1">{#N/A,#N/A,TRUE,"Basic";#N/A,#N/A,TRUE,"EXT-TABLE";#N/A,#N/A,TRUE,"STEEL";#N/A,#N/A,TRUE,"INT-Table";#N/A,#N/A,TRUE,"STEEL";#N/A,#N/A,TRUE,"Door"}</definedName>
    <definedName name="chl_4_1" localSheetId="9" hidden="1">{#N/A,#N/A,TRUE,"Basic";#N/A,#N/A,TRUE,"EXT-TABLE";#N/A,#N/A,TRUE,"STEEL";#N/A,#N/A,TRUE,"INT-Table";#N/A,#N/A,TRUE,"STEEL";#N/A,#N/A,TRUE,"Door"}</definedName>
    <definedName name="chl_4_1" localSheetId="7" hidden="1">{#N/A,#N/A,TRUE,"Basic";#N/A,#N/A,TRUE,"EXT-TABLE";#N/A,#N/A,TRUE,"STEEL";#N/A,#N/A,TRUE,"INT-Table";#N/A,#N/A,TRUE,"STEEL";#N/A,#N/A,TRUE,"Door"}</definedName>
    <definedName name="chl_4_1" hidden="1">{#N/A,#N/A,TRUE,"Basic";#N/A,#N/A,TRUE,"EXT-TABLE";#N/A,#N/A,TRUE,"STEEL";#N/A,#N/A,TRUE,"INT-Table";#N/A,#N/A,TRUE,"STEEL";#N/A,#N/A,TRUE,"Door"}</definedName>
    <definedName name="chl_4_2" localSheetId="8" hidden="1">{#N/A,#N/A,TRUE,"Basic";#N/A,#N/A,TRUE,"EXT-TABLE";#N/A,#N/A,TRUE,"STEEL";#N/A,#N/A,TRUE,"INT-Table";#N/A,#N/A,TRUE,"STEEL";#N/A,#N/A,TRUE,"Door"}</definedName>
    <definedName name="chl_4_2" localSheetId="9" hidden="1">{#N/A,#N/A,TRUE,"Basic";#N/A,#N/A,TRUE,"EXT-TABLE";#N/A,#N/A,TRUE,"STEEL";#N/A,#N/A,TRUE,"INT-Table";#N/A,#N/A,TRUE,"STEEL";#N/A,#N/A,TRUE,"Door"}</definedName>
    <definedName name="chl_4_2" localSheetId="7" hidden="1">{#N/A,#N/A,TRUE,"Basic";#N/A,#N/A,TRUE,"EXT-TABLE";#N/A,#N/A,TRUE,"STEEL";#N/A,#N/A,TRUE,"INT-Table";#N/A,#N/A,TRUE,"STEEL";#N/A,#N/A,TRUE,"Door"}</definedName>
    <definedName name="chl_4_2" hidden="1">{#N/A,#N/A,TRUE,"Basic";#N/A,#N/A,TRUE,"EXT-TABLE";#N/A,#N/A,TRUE,"STEEL";#N/A,#N/A,TRUE,"INT-Table";#N/A,#N/A,TRUE,"STEEL";#N/A,#N/A,TRUE,"Door"}</definedName>
    <definedName name="chl_5" localSheetId="8" hidden="1">{#N/A,#N/A,TRUE,"Basic";#N/A,#N/A,TRUE,"EXT-TABLE";#N/A,#N/A,TRUE,"STEEL";#N/A,#N/A,TRUE,"INT-Table";#N/A,#N/A,TRUE,"STEEL";#N/A,#N/A,TRUE,"Door"}</definedName>
    <definedName name="chl_5" localSheetId="9" hidden="1">{#N/A,#N/A,TRUE,"Basic";#N/A,#N/A,TRUE,"EXT-TABLE";#N/A,#N/A,TRUE,"STEEL";#N/A,#N/A,TRUE,"INT-Table";#N/A,#N/A,TRUE,"STEEL";#N/A,#N/A,TRUE,"Door"}</definedName>
    <definedName name="chl_5" localSheetId="7" hidden="1">{#N/A,#N/A,TRUE,"Basic";#N/A,#N/A,TRUE,"EXT-TABLE";#N/A,#N/A,TRUE,"STEEL";#N/A,#N/A,TRUE,"INT-Table";#N/A,#N/A,TRUE,"STEEL";#N/A,#N/A,TRUE,"Door"}</definedName>
    <definedName name="chl_5" hidden="1">{#N/A,#N/A,TRUE,"Basic";#N/A,#N/A,TRUE,"EXT-TABLE";#N/A,#N/A,TRUE,"STEEL";#N/A,#N/A,TRUE,"INT-Table";#N/A,#N/A,TRUE,"STEEL";#N/A,#N/A,TRUE,"Door"}</definedName>
    <definedName name="chl_5_1" localSheetId="8" hidden="1">{#N/A,#N/A,TRUE,"Basic";#N/A,#N/A,TRUE,"EXT-TABLE";#N/A,#N/A,TRUE,"STEEL";#N/A,#N/A,TRUE,"INT-Table";#N/A,#N/A,TRUE,"STEEL";#N/A,#N/A,TRUE,"Door"}</definedName>
    <definedName name="chl_5_1" localSheetId="9" hidden="1">{#N/A,#N/A,TRUE,"Basic";#N/A,#N/A,TRUE,"EXT-TABLE";#N/A,#N/A,TRUE,"STEEL";#N/A,#N/A,TRUE,"INT-Table";#N/A,#N/A,TRUE,"STEEL";#N/A,#N/A,TRUE,"Door"}</definedName>
    <definedName name="chl_5_1" localSheetId="7" hidden="1">{#N/A,#N/A,TRUE,"Basic";#N/A,#N/A,TRUE,"EXT-TABLE";#N/A,#N/A,TRUE,"STEEL";#N/A,#N/A,TRUE,"INT-Table";#N/A,#N/A,TRUE,"STEEL";#N/A,#N/A,TRUE,"Door"}</definedName>
    <definedName name="chl_5_1" hidden="1">{#N/A,#N/A,TRUE,"Basic";#N/A,#N/A,TRUE,"EXT-TABLE";#N/A,#N/A,TRUE,"STEEL";#N/A,#N/A,TRUE,"INT-Table";#N/A,#N/A,TRUE,"STEEL";#N/A,#N/A,TRUE,"Door"}</definedName>
    <definedName name="chl_5_2" localSheetId="8" hidden="1">{#N/A,#N/A,TRUE,"Basic";#N/A,#N/A,TRUE,"EXT-TABLE";#N/A,#N/A,TRUE,"STEEL";#N/A,#N/A,TRUE,"INT-Table";#N/A,#N/A,TRUE,"STEEL";#N/A,#N/A,TRUE,"Door"}</definedName>
    <definedName name="chl_5_2" localSheetId="9" hidden="1">{#N/A,#N/A,TRUE,"Basic";#N/A,#N/A,TRUE,"EXT-TABLE";#N/A,#N/A,TRUE,"STEEL";#N/A,#N/A,TRUE,"INT-Table";#N/A,#N/A,TRUE,"STEEL";#N/A,#N/A,TRUE,"Door"}</definedName>
    <definedName name="chl_5_2" localSheetId="7" hidden="1">{#N/A,#N/A,TRUE,"Basic";#N/A,#N/A,TRUE,"EXT-TABLE";#N/A,#N/A,TRUE,"STEEL";#N/A,#N/A,TRUE,"INT-Table";#N/A,#N/A,TRUE,"STEEL";#N/A,#N/A,TRUE,"Door"}</definedName>
    <definedName name="chl_5_2" hidden="1">{#N/A,#N/A,TRUE,"Basic";#N/A,#N/A,TRUE,"EXT-TABLE";#N/A,#N/A,TRUE,"STEEL";#N/A,#N/A,TRUE,"INT-Table";#N/A,#N/A,TRUE,"STEEL";#N/A,#N/A,TRUE,"Door"}</definedName>
    <definedName name="CHRIS" localSheetId="8" hidden="1">{#N/A,#N/A,FALSE,"CCTV"}</definedName>
    <definedName name="CHRIS" localSheetId="9" hidden="1">{#N/A,#N/A,FALSE,"CCTV"}</definedName>
    <definedName name="CHRIS" localSheetId="7" hidden="1">{#N/A,#N/A,FALSE,"CCTV"}</definedName>
    <definedName name="CHRIS" hidden="1">{#N/A,#N/A,FALSE,"CCTV"}</definedName>
    <definedName name="chsdim">[44]csdim!$A$1376:$A$2509</definedName>
    <definedName name="chsloadrange">[44]chsload!$A$3:$A$62</definedName>
    <definedName name="chu_vi__m">[46]Data_analysis!$O$2:$O$1048576</definedName>
    <definedName name="chuyen" localSheetId="6" hidden="1">{"'Sheet1'!$L$16"}</definedName>
    <definedName name="chuyen" localSheetId="2" hidden="1">{"'Sheet1'!$L$16"}</definedName>
    <definedName name="chuyen" localSheetId="1" hidden="1">{"'Sheet1'!$L$16"}</definedName>
    <definedName name="chuyen" localSheetId="3" hidden="1">{"'Sheet1'!$L$16"}</definedName>
    <definedName name="chuyen" localSheetId="0" hidden="1">{"'Sheet1'!$L$16"}</definedName>
    <definedName name="chuyen" localSheetId="8" hidden="1">{"'Sheet1'!$L$16"}</definedName>
    <definedName name="chuyen" localSheetId="9" hidden="1">{"'Sheet1'!$L$16"}</definedName>
    <definedName name="chuyen" localSheetId="7" hidden="1">{"'Sheet1'!$L$16"}</definedName>
    <definedName name="chuyen" hidden="1">{"'Sheet1'!$L$16"}</definedName>
    <definedName name="ci" localSheetId="8" hidden="1">{"'Sheet1'!$L$16"}</definedName>
    <definedName name="ci" localSheetId="9" hidden="1">{"'Sheet1'!$L$16"}</definedName>
    <definedName name="ci" localSheetId="7" hidden="1">{"'Sheet1'!$L$16"}</definedName>
    <definedName name="ci" hidden="1">{"'Sheet1'!$L$16"}</definedName>
    <definedName name="CK">#REF!</definedName>
    <definedName name="clear">#REF!,#REF!,#REF!,#REF!,#REF!,#REF!,#REF!,#REF!,#REF!,#REF!,#REF!,#REF!,#REF!,#REF!,#REF!,#REF!,#REF!,#REF!</definedName>
    <definedName name="CLVC3">0.1</definedName>
    <definedName name="CLVCTB">#REF!</definedName>
    <definedName name="cn" localSheetId="8" hidden="1">{"'Sheet1'!$L$16"}</definedName>
    <definedName name="cn" localSheetId="9" hidden="1">{"'Sheet1'!$L$16"}</definedName>
    <definedName name="cn" localSheetId="7" hidden="1">{"'Sheet1'!$L$16"}</definedName>
    <definedName name="cn" hidden="1">{"'Sheet1'!$L$16"}</definedName>
    <definedName name="Cname">#REF!</definedName>
    <definedName name="Cnum">#REF!</definedName>
    <definedName name="COA_11">'[47]COA-17'!#REF!</definedName>
    <definedName name="COA_12">'[47]COA-17'!#REF!</definedName>
    <definedName name="COA_13">'[47]COA-17'!#REF!</definedName>
    <definedName name="COA_14">'[47]COA-17'!#REF!</definedName>
    <definedName name="COA_19">'[48]COA-17'!#REF!</definedName>
    <definedName name="Coc_60" localSheetId="6" hidden="1">{"'Sheet1'!$L$16"}</definedName>
    <definedName name="Coc_60" localSheetId="2" hidden="1">{"'Sheet1'!$L$16"}</definedName>
    <definedName name="Coc_60" localSheetId="1" hidden="1">{"'Sheet1'!$L$16"}</definedName>
    <definedName name="Coc_60" localSheetId="3" hidden="1">{"'Sheet1'!$L$16"}</definedName>
    <definedName name="Coc_60" localSheetId="0" hidden="1">{"'Sheet1'!$L$16"}</definedName>
    <definedName name="Coc_60" localSheetId="8" hidden="1">{"'Sheet1'!$L$16"}</definedName>
    <definedName name="Coc_60" localSheetId="9" hidden="1">{"'Sheet1'!$L$16"}</definedName>
    <definedName name="Coc_60" localSheetId="7" hidden="1">{"'Sheet1'!$L$16"}</definedName>
    <definedName name="Coc_60" hidden="1">{"'Sheet1'!$L$16"}</definedName>
    <definedName name="CODE_HD_BL">'[49] HOP DONG'!$B$2:$F$601</definedName>
    <definedName name="codes">#REF!</definedName>
    <definedName name="codew">#REF!</definedName>
    <definedName name="coef">#REF!</definedName>
    <definedName name="coef1">#REF!</definedName>
    <definedName name="coef2">#REF!</definedName>
    <definedName name="coef3">#REF!</definedName>
    <definedName name="coeff">#REF!</definedName>
    <definedName name="coefiso">'[50]Unit Price'!#REF!</definedName>
    <definedName name="coefpoids">#REF!</definedName>
    <definedName name="Cöï_ly_vaän_chuyeãn">#REF!</definedName>
    <definedName name="CÖÏ_LY_VAÄN_CHUYEÅN">#REF!</definedName>
    <definedName name="colorCode">#REF!</definedName>
    <definedName name="ColumnSpacing1">#REF!</definedName>
    <definedName name="ColumnSpacing10">#REF!</definedName>
    <definedName name="ColumnSpacing11">#REF!</definedName>
    <definedName name="ColumnSpacing12">#REF!</definedName>
    <definedName name="ColumnSpacing2">#REF!</definedName>
    <definedName name="ColumnSpacing3">#REF!</definedName>
    <definedName name="ColumnSpacing4">#REF!</definedName>
    <definedName name="ColumnSpacing5">#REF!</definedName>
    <definedName name="ColumnSpacing6">#REF!</definedName>
    <definedName name="ColumnSpacing7">#REF!</definedName>
    <definedName name="ColumnSpacing8">#REF!</definedName>
    <definedName name="ColumnSpacing9">#REF!</definedName>
    <definedName name="comm_admin_esp1">#REF!</definedName>
    <definedName name="comm_admin_esp2">#REF!</definedName>
    <definedName name="Comm_exp">#REF!</definedName>
    <definedName name="COMMERCIALI">#REF!</definedName>
    <definedName name="COMMON">#REF!</definedName>
    <definedName name="COMMPART">[44]CLAMP!$A$2:$D$605</definedName>
    <definedName name="compl" localSheetId="8" hidden="1">{#N/A,#N/A,FALSE,"JACKETS (1100 t) (1)"}</definedName>
    <definedName name="compl" localSheetId="9" hidden="1">{#N/A,#N/A,FALSE,"JACKETS (1100 t) (1)"}</definedName>
    <definedName name="compl" localSheetId="7" hidden="1">{#N/A,#N/A,FALSE,"JACKETS (1100 t) (1)"}</definedName>
    <definedName name="compl" hidden="1">{#N/A,#N/A,FALSE,"JACKETS (1100 t) (1)"}</definedName>
    <definedName name="Composite">#REF!</definedName>
    <definedName name="CON_EQP_COS">#REF!</definedName>
    <definedName name="CON_EQP_COST">#REF!</definedName>
    <definedName name="condition" localSheetId="8" hidden="1">{"'장비'!$A$3:$M$12"}</definedName>
    <definedName name="condition" localSheetId="9" hidden="1">{"'장비'!$A$3:$M$12"}</definedName>
    <definedName name="condition" localSheetId="7" hidden="1">{"'장비'!$A$3:$M$12"}</definedName>
    <definedName name="condition" hidden="1">{"'장비'!$A$3:$M$12"}</definedName>
    <definedName name="CONFIT">[48]PBS!$A$2:$IV$7</definedName>
    <definedName name="Cons_equip" localSheetId="8" hidden="1">{"'장비'!$A$3:$M$12"}</definedName>
    <definedName name="Cons_equip" localSheetId="9" hidden="1">{"'장비'!$A$3:$M$12"}</definedName>
    <definedName name="Cons_equip" localSheetId="7" hidden="1">{"'장비'!$A$3:$M$12"}</definedName>
    <definedName name="Cons_equip" hidden="1">{"'장비'!$A$3:$M$12"}</definedName>
    <definedName name="CONST_EQ">#REF!</definedName>
    <definedName name="constr_approach">#REF!</definedName>
    <definedName name="CONSUME1" localSheetId="8" hidden="1">{#N/A,#N/A,FALSE,"CCTV"}</definedName>
    <definedName name="CONSUME1" localSheetId="9" hidden="1">{#N/A,#N/A,FALSE,"CCTV"}</definedName>
    <definedName name="CONSUME1" localSheetId="7" hidden="1">{#N/A,#N/A,FALSE,"CCTV"}</definedName>
    <definedName name="CONSUME1" hidden="1">{#N/A,#N/A,FALSE,"CCTV"}</definedName>
    <definedName name="Container">#REF!</definedName>
    <definedName name="Containerverpackung">#REF!</definedName>
    <definedName name="Contingency">[50]Summary!$D$22</definedName>
    <definedName name="Contingency_Start">#REF!</definedName>
    <definedName name="Continua">#REF!</definedName>
    <definedName name="contr" localSheetId="8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localSheetId="9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localSheetId="7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actor">#REF!</definedName>
    <definedName name="Contry_risk">#REF!</definedName>
    <definedName name="Copia">#REF!</definedName>
    <definedName name="Copyright" hidden="1">"© 1995 Worley Limited"</definedName>
    <definedName name="corr">#REF!</definedName>
    <definedName name="COS_FC">#REF!</definedName>
    <definedName name="COS_LC">#REF!</definedName>
    <definedName name="COS_SUP">#REF!</definedName>
    <definedName name="COST">[51]PipeSummary!$AJ$10:$AO$28</definedName>
    <definedName name="COST.020">#REF!</definedName>
    <definedName name="COST.030">#REF!</definedName>
    <definedName name="COST.040">#REF!</definedName>
    <definedName name="COST.050">#REF!</definedName>
    <definedName name="COST.060">#REF!</definedName>
    <definedName name="COST.070">#REF!</definedName>
    <definedName name="COST.080">#REF!</definedName>
    <definedName name="COST.100">#REF!</definedName>
    <definedName name="COST.110">#REF!</definedName>
    <definedName name="COST.120">#REF!</definedName>
    <definedName name="COST.130">#REF!</definedName>
    <definedName name="COST.140">#REF!</definedName>
    <definedName name="COST.150">#REF!</definedName>
    <definedName name="COST.210">#REF!</definedName>
    <definedName name="COST.220">#REF!</definedName>
    <definedName name="COST.230">#REF!</definedName>
    <definedName name="COST.240">#REF!</definedName>
    <definedName name="COST.270">#REF!</definedName>
    <definedName name="COST.280">#REF!</definedName>
    <definedName name="COST.300">#REF!</definedName>
    <definedName name="COST.320">#REF!</definedName>
    <definedName name="COST.330">#REF!</definedName>
    <definedName name="COST.350">#REF!</definedName>
    <definedName name="COST.360">#REF!</definedName>
    <definedName name="COST.370">#REF!</definedName>
    <definedName name="COST.380">#REF!</definedName>
    <definedName name="COST.400">#REF!</definedName>
    <definedName name="cost_1" localSheetId="8" hidden="1">{#N/A,#N/A,TRUE,"Basic";#N/A,#N/A,TRUE,"EXT-TABLE";#N/A,#N/A,TRUE,"STEEL";#N/A,#N/A,TRUE,"INT-Table";#N/A,#N/A,TRUE,"STEEL";#N/A,#N/A,TRUE,"Door"}</definedName>
    <definedName name="cost_1" localSheetId="9" hidden="1">{#N/A,#N/A,TRUE,"Basic";#N/A,#N/A,TRUE,"EXT-TABLE";#N/A,#N/A,TRUE,"STEEL";#N/A,#N/A,TRUE,"INT-Table";#N/A,#N/A,TRUE,"STEEL";#N/A,#N/A,TRUE,"Door"}</definedName>
    <definedName name="cost_1" localSheetId="7" hidden="1">{#N/A,#N/A,TRUE,"Basic";#N/A,#N/A,TRUE,"EXT-TABLE";#N/A,#N/A,TRUE,"STEEL";#N/A,#N/A,TRUE,"INT-Table";#N/A,#N/A,TRUE,"STEEL";#N/A,#N/A,TRUE,"Door"}</definedName>
    <definedName name="cost_1" hidden="1">{#N/A,#N/A,TRUE,"Basic";#N/A,#N/A,TRUE,"EXT-TABLE";#N/A,#N/A,TRUE,"STEEL";#N/A,#N/A,TRUE,"INT-Table";#N/A,#N/A,TRUE,"STEEL";#N/A,#N/A,TRUE,"Door"}</definedName>
    <definedName name="cost_1_1" localSheetId="8" hidden="1">{#N/A,#N/A,TRUE,"Basic";#N/A,#N/A,TRUE,"EXT-TABLE";#N/A,#N/A,TRUE,"STEEL";#N/A,#N/A,TRUE,"INT-Table";#N/A,#N/A,TRUE,"STEEL";#N/A,#N/A,TRUE,"Door"}</definedName>
    <definedName name="cost_1_1" localSheetId="9" hidden="1">{#N/A,#N/A,TRUE,"Basic";#N/A,#N/A,TRUE,"EXT-TABLE";#N/A,#N/A,TRUE,"STEEL";#N/A,#N/A,TRUE,"INT-Table";#N/A,#N/A,TRUE,"STEEL";#N/A,#N/A,TRUE,"Door"}</definedName>
    <definedName name="cost_1_1" localSheetId="7" hidden="1">{#N/A,#N/A,TRUE,"Basic";#N/A,#N/A,TRUE,"EXT-TABLE";#N/A,#N/A,TRUE,"STEEL";#N/A,#N/A,TRUE,"INT-Table";#N/A,#N/A,TRUE,"STEEL";#N/A,#N/A,TRUE,"Door"}</definedName>
    <definedName name="cost_1_1" hidden="1">{#N/A,#N/A,TRUE,"Basic";#N/A,#N/A,TRUE,"EXT-TABLE";#N/A,#N/A,TRUE,"STEEL";#N/A,#N/A,TRUE,"INT-Table";#N/A,#N/A,TRUE,"STEEL";#N/A,#N/A,TRUE,"Door"}</definedName>
    <definedName name="cost_1_2" localSheetId="8" hidden="1">{#N/A,#N/A,TRUE,"Basic";#N/A,#N/A,TRUE,"EXT-TABLE";#N/A,#N/A,TRUE,"STEEL";#N/A,#N/A,TRUE,"INT-Table";#N/A,#N/A,TRUE,"STEEL";#N/A,#N/A,TRUE,"Door"}</definedName>
    <definedName name="cost_1_2" localSheetId="9" hidden="1">{#N/A,#N/A,TRUE,"Basic";#N/A,#N/A,TRUE,"EXT-TABLE";#N/A,#N/A,TRUE,"STEEL";#N/A,#N/A,TRUE,"INT-Table";#N/A,#N/A,TRUE,"STEEL";#N/A,#N/A,TRUE,"Door"}</definedName>
    <definedName name="cost_1_2" localSheetId="7" hidden="1">{#N/A,#N/A,TRUE,"Basic";#N/A,#N/A,TRUE,"EXT-TABLE";#N/A,#N/A,TRUE,"STEEL";#N/A,#N/A,TRUE,"INT-Table";#N/A,#N/A,TRUE,"STEEL";#N/A,#N/A,TRUE,"Door"}</definedName>
    <definedName name="cost_1_2" hidden="1">{#N/A,#N/A,TRUE,"Basic";#N/A,#N/A,TRUE,"EXT-TABLE";#N/A,#N/A,TRUE,"STEEL";#N/A,#N/A,TRUE,"INT-Table";#N/A,#N/A,TRUE,"STEEL";#N/A,#N/A,TRUE,"Door"}</definedName>
    <definedName name="cost_2" localSheetId="8" hidden="1">{#N/A,#N/A,TRUE,"Basic";#N/A,#N/A,TRUE,"EXT-TABLE";#N/A,#N/A,TRUE,"STEEL";#N/A,#N/A,TRUE,"INT-Table";#N/A,#N/A,TRUE,"STEEL";#N/A,#N/A,TRUE,"Door"}</definedName>
    <definedName name="cost_2" localSheetId="9" hidden="1">{#N/A,#N/A,TRUE,"Basic";#N/A,#N/A,TRUE,"EXT-TABLE";#N/A,#N/A,TRUE,"STEEL";#N/A,#N/A,TRUE,"INT-Table";#N/A,#N/A,TRUE,"STEEL";#N/A,#N/A,TRUE,"Door"}</definedName>
    <definedName name="cost_2" localSheetId="7" hidden="1">{#N/A,#N/A,TRUE,"Basic";#N/A,#N/A,TRUE,"EXT-TABLE";#N/A,#N/A,TRUE,"STEEL";#N/A,#N/A,TRUE,"INT-Table";#N/A,#N/A,TRUE,"STEEL";#N/A,#N/A,TRUE,"Door"}</definedName>
    <definedName name="cost_2" hidden="1">{#N/A,#N/A,TRUE,"Basic";#N/A,#N/A,TRUE,"EXT-TABLE";#N/A,#N/A,TRUE,"STEEL";#N/A,#N/A,TRUE,"INT-Table";#N/A,#N/A,TRUE,"STEEL";#N/A,#N/A,TRUE,"Door"}</definedName>
    <definedName name="cost_2_1" localSheetId="8" hidden="1">{#N/A,#N/A,TRUE,"Basic";#N/A,#N/A,TRUE,"EXT-TABLE";#N/A,#N/A,TRUE,"STEEL";#N/A,#N/A,TRUE,"INT-Table";#N/A,#N/A,TRUE,"STEEL";#N/A,#N/A,TRUE,"Door"}</definedName>
    <definedName name="cost_2_1" localSheetId="9" hidden="1">{#N/A,#N/A,TRUE,"Basic";#N/A,#N/A,TRUE,"EXT-TABLE";#N/A,#N/A,TRUE,"STEEL";#N/A,#N/A,TRUE,"INT-Table";#N/A,#N/A,TRUE,"STEEL";#N/A,#N/A,TRUE,"Door"}</definedName>
    <definedName name="cost_2_1" localSheetId="7" hidden="1">{#N/A,#N/A,TRUE,"Basic";#N/A,#N/A,TRUE,"EXT-TABLE";#N/A,#N/A,TRUE,"STEEL";#N/A,#N/A,TRUE,"INT-Table";#N/A,#N/A,TRUE,"STEEL";#N/A,#N/A,TRUE,"Door"}</definedName>
    <definedName name="cost_2_1" hidden="1">{#N/A,#N/A,TRUE,"Basic";#N/A,#N/A,TRUE,"EXT-TABLE";#N/A,#N/A,TRUE,"STEEL";#N/A,#N/A,TRUE,"INT-Table";#N/A,#N/A,TRUE,"STEEL";#N/A,#N/A,TRUE,"Door"}</definedName>
    <definedName name="cost_2_2" localSheetId="8" hidden="1">{#N/A,#N/A,TRUE,"Basic";#N/A,#N/A,TRUE,"EXT-TABLE";#N/A,#N/A,TRUE,"STEEL";#N/A,#N/A,TRUE,"INT-Table";#N/A,#N/A,TRUE,"STEEL";#N/A,#N/A,TRUE,"Door"}</definedName>
    <definedName name="cost_2_2" localSheetId="9" hidden="1">{#N/A,#N/A,TRUE,"Basic";#N/A,#N/A,TRUE,"EXT-TABLE";#N/A,#N/A,TRUE,"STEEL";#N/A,#N/A,TRUE,"INT-Table";#N/A,#N/A,TRUE,"STEEL";#N/A,#N/A,TRUE,"Door"}</definedName>
    <definedName name="cost_2_2" localSheetId="7" hidden="1">{#N/A,#N/A,TRUE,"Basic";#N/A,#N/A,TRUE,"EXT-TABLE";#N/A,#N/A,TRUE,"STEEL";#N/A,#N/A,TRUE,"INT-Table";#N/A,#N/A,TRUE,"STEEL";#N/A,#N/A,TRUE,"Door"}</definedName>
    <definedName name="cost_2_2" hidden="1">{#N/A,#N/A,TRUE,"Basic";#N/A,#N/A,TRUE,"EXT-TABLE";#N/A,#N/A,TRUE,"STEEL";#N/A,#N/A,TRUE,"INT-Table";#N/A,#N/A,TRUE,"STEEL";#N/A,#N/A,TRUE,"Door"}</definedName>
    <definedName name="cost_3" localSheetId="8" hidden="1">{#N/A,#N/A,TRUE,"Basic";#N/A,#N/A,TRUE,"EXT-TABLE";#N/A,#N/A,TRUE,"STEEL";#N/A,#N/A,TRUE,"INT-Table";#N/A,#N/A,TRUE,"STEEL";#N/A,#N/A,TRUE,"Door"}</definedName>
    <definedName name="cost_3" localSheetId="9" hidden="1">{#N/A,#N/A,TRUE,"Basic";#N/A,#N/A,TRUE,"EXT-TABLE";#N/A,#N/A,TRUE,"STEEL";#N/A,#N/A,TRUE,"INT-Table";#N/A,#N/A,TRUE,"STEEL";#N/A,#N/A,TRUE,"Door"}</definedName>
    <definedName name="cost_3" localSheetId="7" hidden="1">{#N/A,#N/A,TRUE,"Basic";#N/A,#N/A,TRUE,"EXT-TABLE";#N/A,#N/A,TRUE,"STEEL";#N/A,#N/A,TRUE,"INT-Table";#N/A,#N/A,TRUE,"STEEL";#N/A,#N/A,TRUE,"Door"}</definedName>
    <definedName name="cost_3" hidden="1">{#N/A,#N/A,TRUE,"Basic";#N/A,#N/A,TRUE,"EXT-TABLE";#N/A,#N/A,TRUE,"STEEL";#N/A,#N/A,TRUE,"INT-Table";#N/A,#N/A,TRUE,"STEEL";#N/A,#N/A,TRUE,"Door"}</definedName>
    <definedName name="cost_3_1" localSheetId="8" hidden="1">{#N/A,#N/A,TRUE,"Basic";#N/A,#N/A,TRUE,"EXT-TABLE";#N/A,#N/A,TRUE,"STEEL";#N/A,#N/A,TRUE,"INT-Table";#N/A,#N/A,TRUE,"STEEL";#N/A,#N/A,TRUE,"Door"}</definedName>
    <definedName name="cost_3_1" localSheetId="9" hidden="1">{#N/A,#N/A,TRUE,"Basic";#N/A,#N/A,TRUE,"EXT-TABLE";#N/A,#N/A,TRUE,"STEEL";#N/A,#N/A,TRUE,"INT-Table";#N/A,#N/A,TRUE,"STEEL";#N/A,#N/A,TRUE,"Door"}</definedName>
    <definedName name="cost_3_1" localSheetId="7" hidden="1">{#N/A,#N/A,TRUE,"Basic";#N/A,#N/A,TRUE,"EXT-TABLE";#N/A,#N/A,TRUE,"STEEL";#N/A,#N/A,TRUE,"INT-Table";#N/A,#N/A,TRUE,"STEEL";#N/A,#N/A,TRUE,"Door"}</definedName>
    <definedName name="cost_3_1" hidden="1">{#N/A,#N/A,TRUE,"Basic";#N/A,#N/A,TRUE,"EXT-TABLE";#N/A,#N/A,TRUE,"STEEL";#N/A,#N/A,TRUE,"INT-Table";#N/A,#N/A,TRUE,"STEEL";#N/A,#N/A,TRUE,"Door"}</definedName>
    <definedName name="cost_3_2" localSheetId="8" hidden="1">{#N/A,#N/A,TRUE,"Basic";#N/A,#N/A,TRUE,"EXT-TABLE";#N/A,#N/A,TRUE,"STEEL";#N/A,#N/A,TRUE,"INT-Table";#N/A,#N/A,TRUE,"STEEL";#N/A,#N/A,TRUE,"Door"}</definedName>
    <definedName name="cost_3_2" localSheetId="9" hidden="1">{#N/A,#N/A,TRUE,"Basic";#N/A,#N/A,TRUE,"EXT-TABLE";#N/A,#N/A,TRUE,"STEEL";#N/A,#N/A,TRUE,"INT-Table";#N/A,#N/A,TRUE,"STEEL";#N/A,#N/A,TRUE,"Door"}</definedName>
    <definedName name="cost_3_2" localSheetId="7" hidden="1">{#N/A,#N/A,TRUE,"Basic";#N/A,#N/A,TRUE,"EXT-TABLE";#N/A,#N/A,TRUE,"STEEL";#N/A,#N/A,TRUE,"INT-Table";#N/A,#N/A,TRUE,"STEEL";#N/A,#N/A,TRUE,"Door"}</definedName>
    <definedName name="cost_3_2" hidden="1">{#N/A,#N/A,TRUE,"Basic";#N/A,#N/A,TRUE,"EXT-TABLE";#N/A,#N/A,TRUE,"STEEL";#N/A,#N/A,TRUE,"INT-Table";#N/A,#N/A,TRUE,"STEEL";#N/A,#N/A,TRUE,"Door"}</definedName>
    <definedName name="cost_4" localSheetId="8" hidden="1">{#N/A,#N/A,TRUE,"Basic";#N/A,#N/A,TRUE,"EXT-TABLE";#N/A,#N/A,TRUE,"STEEL";#N/A,#N/A,TRUE,"INT-Table";#N/A,#N/A,TRUE,"STEEL";#N/A,#N/A,TRUE,"Door"}</definedName>
    <definedName name="cost_4" localSheetId="9" hidden="1">{#N/A,#N/A,TRUE,"Basic";#N/A,#N/A,TRUE,"EXT-TABLE";#N/A,#N/A,TRUE,"STEEL";#N/A,#N/A,TRUE,"INT-Table";#N/A,#N/A,TRUE,"STEEL";#N/A,#N/A,TRUE,"Door"}</definedName>
    <definedName name="cost_4" localSheetId="7" hidden="1">{#N/A,#N/A,TRUE,"Basic";#N/A,#N/A,TRUE,"EXT-TABLE";#N/A,#N/A,TRUE,"STEEL";#N/A,#N/A,TRUE,"INT-Table";#N/A,#N/A,TRUE,"STEEL";#N/A,#N/A,TRUE,"Door"}</definedName>
    <definedName name="cost_4" hidden="1">{#N/A,#N/A,TRUE,"Basic";#N/A,#N/A,TRUE,"EXT-TABLE";#N/A,#N/A,TRUE,"STEEL";#N/A,#N/A,TRUE,"INT-Table";#N/A,#N/A,TRUE,"STEEL";#N/A,#N/A,TRUE,"Door"}</definedName>
    <definedName name="cost_4_1" localSheetId="8" hidden="1">{#N/A,#N/A,TRUE,"Basic";#N/A,#N/A,TRUE,"EXT-TABLE";#N/A,#N/A,TRUE,"STEEL";#N/A,#N/A,TRUE,"INT-Table";#N/A,#N/A,TRUE,"STEEL";#N/A,#N/A,TRUE,"Door"}</definedName>
    <definedName name="cost_4_1" localSheetId="9" hidden="1">{#N/A,#N/A,TRUE,"Basic";#N/A,#N/A,TRUE,"EXT-TABLE";#N/A,#N/A,TRUE,"STEEL";#N/A,#N/A,TRUE,"INT-Table";#N/A,#N/A,TRUE,"STEEL";#N/A,#N/A,TRUE,"Door"}</definedName>
    <definedName name="cost_4_1" localSheetId="7" hidden="1">{#N/A,#N/A,TRUE,"Basic";#N/A,#N/A,TRUE,"EXT-TABLE";#N/A,#N/A,TRUE,"STEEL";#N/A,#N/A,TRUE,"INT-Table";#N/A,#N/A,TRUE,"STEEL";#N/A,#N/A,TRUE,"Door"}</definedName>
    <definedName name="cost_4_1" hidden="1">{#N/A,#N/A,TRUE,"Basic";#N/A,#N/A,TRUE,"EXT-TABLE";#N/A,#N/A,TRUE,"STEEL";#N/A,#N/A,TRUE,"INT-Table";#N/A,#N/A,TRUE,"STEEL";#N/A,#N/A,TRUE,"Door"}</definedName>
    <definedName name="cost_4_2" localSheetId="8" hidden="1">{#N/A,#N/A,TRUE,"Basic";#N/A,#N/A,TRUE,"EXT-TABLE";#N/A,#N/A,TRUE,"STEEL";#N/A,#N/A,TRUE,"INT-Table";#N/A,#N/A,TRUE,"STEEL";#N/A,#N/A,TRUE,"Door"}</definedName>
    <definedName name="cost_4_2" localSheetId="9" hidden="1">{#N/A,#N/A,TRUE,"Basic";#N/A,#N/A,TRUE,"EXT-TABLE";#N/A,#N/A,TRUE,"STEEL";#N/A,#N/A,TRUE,"INT-Table";#N/A,#N/A,TRUE,"STEEL";#N/A,#N/A,TRUE,"Door"}</definedName>
    <definedName name="cost_4_2" localSheetId="7" hidden="1">{#N/A,#N/A,TRUE,"Basic";#N/A,#N/A,TRUE,"EXT-TABLE";#N/A,#N/A,TRUE,"STEEL";#N/A,#N/A,TRUE,"INT-Table";#N/A,#N/A,TRUE,"STEEL";#N/A,#N/A,TRUE,"Door"}</definedName>
    <definedName name="cost_4_2" hidden="1">{#N/A,#N/A,TRUE,"Basic";#N/A,#N/A,TRUE,"EXT-TABLE";#N/A,#N/A,TRUE,"STEEL";#N/A,#N/A,TRUE,"INT-Table";#N/A,#N/A,TRUE,"STEEL";#N/A,#N/A,TRUE,"Door"}</definedName>
    <definedName name="cost_5" localSheetId="8" hidden="1">{#N/A,#N/A,TRUE,"Basic";#N/A,#N/A,TRUE,"EXT-TABLE";#N/A,#N/A,TRUE,"STEEL";#N/A,#N/A,TRUE,"INT-Table";#N/A,#N/A,TRUE,"STEEL";#N/A,#N/A,TRUE,"Door"}</definedName>
    <definedName name="cost_5" localSheetId="9" hidden="1">{#N/A,#N/A,TRUE,"Basic";#N/A,#N/A,TRUE,"EXT-TABLE";#N/A,#N/A,TRUE,"STEEL";#N/A,#N/A,TRUE,"INT-Table";#N/A,#N/A,TRUE,"STEEL";#N/A,#N/A,TRUE,"Door"}</definedName>
    <definedName name="cost_5" localSheetId="7" hidden="1">{#N/A,#N/A,TRUE,"Basic";#N/A,#N/A,TRUE,"EXT-TABLE";#N/A,#N/A,TRUE,"STEEL";#N/A,#N/A,TRUE,"INT-Table";#N/A,#N/A,TRUE,"STEEL";#N/A,#N/A,TRUE,"Door"}</definedName>
    <definedName name="cost_5" hidden="1">{#N/A,#N/A,TRUE,"Basic";#N/A,#N/A,TRUE,"EXT-TABLE";#N/A,#N/A,TRUE,"STEEL";#N/A,#N/A,TRUE,"INT-Table";#N/A,#N/A,TRUE,"STEEL";#N/A,#N/A,TRUE,"Door"}</definedName>
    <definedName name="cost_5_1" localSheetId="8" hidden="1">{#N/A,#N/A,TRUE,"Basic";#N/A,#N/A,TRUE,"EXT-TABLE";#N/A,#N/A,TRUE,"STEEL";#N/A,#N/A,TRUE,"INT-Table";#N/A,#N/A,TRUE,"STEEL";#N/A,#N/A,TRUE,"Door"}</definedName>
    <definedName name="cost_5_1" localSheetId="9" hidden="1">{#N/A,#N/A,TRUE,"Basic";#N/A,#N/A,TRUE,"EXT-TABLE";#N/A,#N/A,TRUE,"STEEL";#N/A,#N/A,TRUE,"INT-Table";#N/A,#N/A,TRUE,"STEEL";#N/A,#N/A,TRUE,"Door"}</definedName>
    <definedName name="cost_5_1" localSheetId="7" hidden="1">{#N/A,#N/A,TRUE,"Basic";#N/A,#N/A,TRUE,"EXT-TABLE";#N/A,#N/A,TRUE,"STEEL";#N/A,#N/A,TRUE,"INT-Table";#N/A,#N/A,TRUE,"STEEL";#N/A,#N/A,TRUE,"Door"}</definedName>
    <definedName name="cost_5_1" hidden="1">{#N/A,#N/A,TRUE,"Basic";#N/A,#N/A,TRUE,"EXT-TABLE";#N/A,#N/A,TRUE,"STEEL";#N/A,#N/A,TRUE,"INT-Table";#N/A,#N/A,TRUE,"STEEL";#N/A,#N/A,TRUE,"Door"}</definedName>
    <definedName name="cost_5_2" localSheetId="8" hidden="1">{#N/A,#N/A,TRUE,"Basic";#N/A,#N/A,TRUE,"EXT-TABLE";#N/A,#N/A,TRUE,"STEEL";#N/A,#N/A,TRUE,"INT-Table";#N/A,#N/A,TRUE,"STEEL";#N/A,#N/A,TRUE,"Door"}</definedName>
    <definedName name="cost_5_2" localSheetId="9" hidden="1">{#N/A,#N/A,TRUE,"Basic";#N/A,#N/A,TRUE,"EXT-TABLE";#N/A,#N/A,TRUE,"STEEL";#N/A,#N/A,TRUE,"INT-Table";#N/A,#N/A,TRUE,"STEEL";#N/A,#N/A,TRUE,"Door"}</definedName>
    <definedName name="cost_5_2" localSheetId="7" hidden="1">{#N/A,#N/A,TRUE,"Basic";#N/A,#N/A,TRUE,"EXT-TABLE";#N/A,#N/A,TRUE,"STEEL";#N/A,#N/A,TRUE,"INT-Table";#N/A,#N/A,TRUE,"STEEL";#N/A,#N/A,TRUE,"Door"}</definedName>
    <definedName name="cost_5_2" hidden="1">{#N/A,#N/A,TRUE,"Basic";#N/A,#N/A,TRUE,"EXT-TABLE";#N/A,#N/A,TRUE,"STEEL";#N/A,#N/A,TRUE,"INT-Table";#N/A,#N/A,TRUE,"STEEL";#N/A,#N/A,TRUE,"Door"}</definedName>
    <definedName name="COST2" localSheetId="8" hidden="1">{#N/A,#N/A,TRUE,"Basic";#N/A,#N/A,TRUE,"EXT-TABLE";#N/A,#N/A,TRUE,"STEEL";#N/A,#N/A,TRUE,"INT-Table";#N/A,#N/A,TRUE,"STEEL";#N/A,#N/A,TRUE,"Door"}</definedName>
    <definedName name="COST2" localSheetId="9" hidden="1">{#N/A,#N/A,TRUE,"Basic";#N/A,#N/A,TRUE,"EXT-TABLE";#N/A,#N/A,TRUE,"STEEL";#N/A,#N/A,TRUE,"INT-Table";#N/A,#N/A,TRUE,"STEEL";#N/A,#N/A,TRUE,"Door"}</definedName>
    <definedName name="COST2" localSheetId="7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2_1" localSheetId="8" hidden="1">{#N/A,#N/A,TRUE,"Basic";#N/A,#N/A,TRUE,"EXT-TABLE";#N/A,#N/A,TRUE,"STEEL";#N/A,#N/A,TRUE,"INT-Table";#N/A,#N/A,TRUE,"STEEL";#N/A,#N/A,TRUE,"Door"}</definedName>
    <definedName name="COST2_1" localSheetId="9" hidden="1">{#N/A,#N/A,TRUE,"Basic";#N/A,#N/A,TRUE,"EXT-TABLE";#N/A,#N/A,TRUE,"STEEL";#N/A,#N/A,TRUE,"INT-Table";#N/A,#N/A,TRUE,"STEEL";#N/A,#N/A,TRUE,"Door"}</definedName>
    <definedName name="COST2_1" localSheetId="7" hidden="1">{#N/A,#N/A,TRUE,"Basic";#N/A,#N/A,TRUE,"EXT-TABLE";#N/A,#N/A,TRUE,"STEEL";#N/A,#N/A,TRUE,"INT-Table";#N/A,#N/A,TRUE,"STEEL";#N/A,#N/A,TRUE,"Door"}</definedName>
    <definedName name="COST2_1" hidden="1">{#N/A,#N/A,TRUE,"Basic";#N/A,#N/A,TRUE,"EXT-TABLE";#N/A,#N/A,TRUE,"STEEL";#N/A,#N/A,TRUE,"INT-Table";#N/A,#N/A,TRUE,"STEEL";#N/A,#N/A,TRUE,"Door"}</definedName>
    <definedName name="COST2_1_1" localSheetId="8" hidden="1">{#N/A,#N/A,TRUE,"Basic";#N/A,#N/A,TRUE,"EXT-TABLE";#N/A,#N/A,TRUE,"STEEL";#N/A,#N/A,TRUE,"INT-Table";#N/A,#N/A,TRUE,"STEEL";#N/A,#N/A,TRUE,"Door"}</definedName>
    <definedName name="COST2_1_1" localSheetId="9" hidden="1">{#N/A,#N/A,TRUE,"Basic";#N/A,#N/A,TRUE,"EXT-TABLE";#N/A,#N/A,TRUE,"STEEL";#N/A,#N/A,TRUE,"INT-Table";#N/A,#N/A,TRUE,"STEEL";#N/A,#N/A,TRUE,"Door"}</definedName>
    <definedName name="COST2_1_1" localSheetId="7" hidden="1">{#N/A,#N/A,TRUE,"Basic";#N/A,#N/A,TRUE,"EXT-TABLE";#N/A,#N/A,TRUE,"STEEL";#N/A,#N/A,TRUE,"INT-Table";#N/A,#N/A,TRUE,"STEEL";#N/A,#N/A,TRUE,"Door"}</definedName>
    <definedName name="COST2_1_1" hidden="1">{#N/A,#N/A,TRUE,"Basic";#N/A,#N/A,TRUE,"EXT-TABLE";#N/A,#N/A,TRUE,"STEEL";#N/A,#N/A,TRUE,"INT-Table";#N/A,#N/A,TRUE,"STEEL";#N/A,#N/A,TRUE,"Door"}</definedName>
    <definedName name="COST2_1_2" localSheetId="8" hidden="1">{#N/A,#N/A,TRUE,"Basic";#N/A,#N/A,TRUE,"EXT-TABLE";#N/A,#N/A,TRUE,"STEEL";#N/A,#N/A,TRUE,"INT-Table";#N/A,#N/A,TRUE,"STEEL";#N/A,#N/A,TRUE,"Door"}</definedName>
    <definedName name="COST2_1_2" localSheetId="9" hidden="1">{#N/A,#N/A,TRUE,"Basic";#N/A,#N/A,TRUE,"EXT-TABLE";#N/A,#N/A,TRUE,"STEEL";#N/A,#N/A,TRUE,"INT-Table";#N/A,#N/A,TRUE,"STEEL";#N/A,#N/A,TRUE,"Door"}</definedName>
    <definedName name="COST2_1_2" localSheetId="7" hidden="1">{#N/A,#N/A,TRUE,"Basic";#N/A,#N/A,TRUE,"EXT-TABLE";#N/A,#N/A,TRUE,"STEEL";#N/A,#N/A,TRUE,"INT-Table";#N/A,#N/A,TRUE,"STEEL";#N/A,#N/A,TRUE,"Door"}</definedName>
    <definedName name="COST2_1_2" hidden="1">{#N/A,#N/A,TRUE,"Basic";#N/A,#N/A,TRUE,"EXT-TABLE";#N/A,#N/A,TRUE,"STEEL";#N/A,#N/A,TRUE,"INT-Table";#N/A,#N/A,TRUE,"STEEL";#N/A,#N/A,TRUE,"Door"}</definedName>
    <definedName name="COST2_2" localSheetId="8" hidden="1">{#N/A,#N/A,TRUE,"Basic";#N/A,#N/A,TRUE,"EXT-TABLE";#N/A,#N/A,TRUE,"STEEL";#N/A,#N/A,TRUE,"INT-Table";#N/A,#N/A,TRUE,"STEEL";#N/A,#N/A,TRUE,"Door"}</definedName>
    <definedName name="COST2_2" localSheetId="9" hidden="1">{#N/A,#N/A,TRUE,"Basic";#N/A,#N/A,TRUE,"EXT-TABLE";#N/A,#N/A,TRUE,"STEEL";#N/A,#N/A,TRUE,"INT-Table";#N/A,#N/A,TRUE,"STEEL";#N/A,#N/A,TRUE,"Door"}</definedName>
    <definedName name="COST2_2" localSheetId="7" hidden="1">{#N/A,#N/A,TRUE,"Basic";#N/A,#N/A,TRUE,"EXT-TABLE";#N/A,#N/A,TRUE,"STEEL";#N/A,#N/A,TRUE,"INT-Table";#N/A,#N/A,TRUE,"STEEL";#N/A,#N/A,TRUE,"Door"}</definedName>
    <definedName name="COST2_2" hidden="1">{#N/A,#N/A,TRUE,"Basic";#N/A,#N/A,TRUE,"EXT-TABLE";#N/A,#N/A,TRUE,"STEEL";#N/A,#N/A,TRUE,"INT-Table";#N/A,#N/A,TRUE,"STEEL";#N/A,#N/A,TRUE,"Door"}</definedName>
    <definedName name="COST2_2_1" localSheetId="8" hidden="1">{#N/A,#N/A,TRUE,"Basic";#N/A,#N/A,TRUE,"EXT-TABLE";#N/A,#N/A,TRUE,"STEEL";#N/A,#N/A,TRUE,"INT-Table";#N/A,#N/A,TRUE,"STEEL";#N/A,#N/A,TRUE,"Door"}</definedName>
    <definedName name="COST2_2_1" localSheetId="9" hidden="1">{#N/A,#N/A,TRUE,"Basic";#N/A,#N/A,TRUE,"EXT-TABLE";#N/A,#N/A,TRUE,"STEEL";#N/A,#N/A,TRUE,"INT-Table";#N/A,#N/A,TRUE,"STEEL";#N/A,#N/A,TRUE,"Door"}</definedName>
    <definedName name="COST2_2_1" localSheetId="7" hidden="1">{#N/A,#N/A,TRUE,"Basic";#N/A,#N/A,TRUE,"EXT-TABLE";#N/A,#N/A,TRUE,"STEEL";#N/A,#N/A,TRUE,"INT-Table";#N/A,#N/A,TRUE,"STEEL";#N/A,#N/A,TRUE,"Door"}</definedName>
    <definedName name="COST2_2_1" hidden="1">{#N/A,#N/A,TRUE,"Basic";#N/A,#N/A,TRUE,"EXT-TABLE";#N/A,#N/A,TRUE,"STEEL";#N/A,#N/A,TRUE,"INT-Table";#N/A,#N/A,TRUE,"STEEL";#N/A,#N/A,TRUE,"Door"}</definedName>
    <definedName name="COST2_2_2" localSheetId="8" hidden="1">{#N/A,#N/A,TRUE,"Basic";#N/A,#N/A,TRUE,"EXT-TABLE";#N/A,#N/A,TRUE,"STEEL";#N/A,#N/A,TRUE,"INT-Table";#N/A,#N/A,TRUE,"STEEL";#N/A,#N/A,TRUE,"Door"}</definedName>
    <definedName name="COST2_2_2" localSheetId="9" hidden="1">{#N/A,#N/A,TRUE,"Basic";#N/A,#N/A,TRUE,"EXT-TABLE";#N/A,#N/A,TRUE,"STEEL";#N/A,#N/A,TRUE,"INT-Table";#N/A,#N/A,TRUE,"STEEL";#N/A,#N/A,TRUE,"Door"}</definedName>
    <definedName name="COST2_2_2" localSheetId="7" hidden="1">{#N/A,#N/A,TRUE,"Basic";#N/A,#N/A,TRUE,"EXT-TABLE";#N/A,#N/A,TRUE,"STEEL";#N/A,#N/A,TRUE,"INT-Table";#N/A,#N/A,TRUE,"STEEL";#N/A,#N/A,TRUE,"Door"}</definedName>
    <definedName name="COST2_2_2" hidden="1">{#N/A,#N/A,TRUE,"Basic";#N/A,#N/A,TRUE,"EXT-TABLE";#N/A,#N/A,TRUE,"STEEL";#N/A,#N/A,TRUE,"INT-Table";#N/A,#N/A,TRUE,"STEEL";#N/A,#N/A,TRUE,"Door"}</definedName>
    <definedName name="COST2_3" localSheetId="8" hidden="1">{#N/A,#N/A,TRUE,"Basic";#N/A,#N/A,TRUE,"EXT-TABLE";#N/A,#N/A,TRUE,"STEEL";#N/A,#N/A,TRUE,"INT-Table";#N/A,#N/A,TRUE,"STEEL";#N/A,#N/A,TRUE,"Door"}</definedName>
    <definedName name="COST2_3" localSheetId="9" hidden="1">{#N/A,#N/A,TRUE,"Basic";#N/A,#N/A,TRUE,"EXT-TABLE";#N/A,#N/A,TRUE,"STEEL";#N/A,#N/A,TRUE,"INT-Table";#N/A,#N/A,TRUE,"STEEL";#N/A,#N/A,TRUE,"Door"}</definedName>
    <definedName name="COST2_3" localSheetId="7" hidden="1">{#N/A,#N/A,TRUE,"Basic";#N/A,#N/A,TRUE,"EXT-TABLE";#N/A,#N/A,TRUE,"STEEL";#N/A,#N/A,TRUE,"INT-Table";#N/A,#N/A,TRUE,"STEEL";#N/A,#N/A,TRUE,"Door"}</definedName>
    <definedName name="COST2_3" hidden="1">{#N/A,#N/A,TRUE,"Basic";#N/A,#N/A,TRUE,"EXT-TABLE";#N/A,#N/A,TRUE,"STEEL";#N/A,#N/A,TRUE,"INT-Table";#N/A,#N/A,TRUE,"STEEL";#N/A,#N/A,TRUE,"Door"}</definedName>
    <definedName name="COST2_3_1" localSheetId="8" hidden="1">{#N/A,#N/A,TRUE,"Basic";#N/A,#N/A,TRUE,"EXT-TABLE";#N/A,#N/A,TRUE,"STEEL";#N/A,#N/A,TRUE,"INT-Table";#N/A,#N/A,TRUE,"STEEL";#N/A,#N/A,TRUE,"Door"}</definedName>
    <definedName name="COST2_3_1" localSheetId="9" hidden="1">{#N/A,#N/A,TRUE,"Basic";#N/A,#N/A,TRUE,"EXT-TABLE";#N/A,#N/A,TRUE,"STEEL";#N/A,#N/A,TRUE,"INT-Table";#N/A,#N/A,TRUE,"STEEL";#N/A,#N/A,TRUE,"Door"}</definedName>
    <definedName name="COST2_3_1" localSheetId="7" hidden="1">{#N/A,#N/A,TRUE,"Basic";#N/A,#N/A,TRUE,"EXT-TABLE";#N/A,#N/A,TRUE,"STEEL";#N/A,#N/A,TRUE,"INT-Table";#N/A,#N/A,TRUE,"STEEL";#N/A,#N/A,TRUE,"Door"}</definedName>
    <definedName name="COST2_3_1" hidden="1">{#N/A,#N/A,TRUE,"Basic";#N/A,#N/A,TRUE,"EXT-TABLE";#N/A,#N/A,TRUE,"STEEL";#N/A,#N/A,TRUE,"INT-Table";#N/A,#N/A,TRUE,"STEEL";#N/A,#N/A,TRUE,"Door"}</definedName>
    <definedName name="COST2_3_2" localSheetId="8" hidden="1">{#N/A,#N/A,TRUE,"Basic";#N/A,#N/A,TRUE,"EXT-TABLE";#N/A,#N/A,TRUE,"STEEL";#N/A,#N/A,TRUE,"INT-Table";#N/A,#N/A,TRUE,"STEEL";#N/A,#N/A,TRUE,"Door"}</definedName>
    <definedName name="COST2_3_2" localSheetId="9" hidden="1">{#N/A,#N/A,TRUE,"Basic";#N/A,#N/A,TRUE,"EXT-TABLE";#N/A,#N/A,TRUE,"STEEL";#N/A,#N/A,TRUE,"INT-Table";#N/A,#N/A,TRUE,"STEEL";#N/A,#N/A,TRUE,"Door"}</definedName>
    <definedName name="COST2_3_2" localSheetId="7" hidden="1">{#N/A,#N/A,TRUE,"Basic";#N/A,#N/A,TRUE,"EXT-TABLE";#N/A,#N/A,TRUE,"STEEL";#N/A,#N/A,TRUE,"INT-Table";#N/A,#N/A,TRUE,"STEEL";#N/A,#N/A,TRUE,"Door"}</definedName>
    <definedName name="COST2_3_2" hidden="1">{#N/A,#N/A,TRUE,"Basic";#N/A,#N/A,TRUE,"EXT-TABLE";#N/A,#N/A,TRUE,"STEEL";#N/A,#N/A,TRUE,"INT-Table";#N/A,#N/A,TRUE,"STEEL";#N/A,#N/A,TRUE,"Door"}</definedName>
    <definedName name="COST2_4" localSheetId="8" hidden="1">{#N/A,#N/A,TRUE,"Basic";#N/A,#N/A,TRUE,"EXT-TABLE";#N/A,#N/A,TRUE,"STEEL";#N/A,#N/A,TRUE,"INT-Table";#N/A,#N/A,TRUE,"STEEL";#N/A,#N/A,TRUE,"Door"}</definedName>
    <definedName name="COST2_4" localSheetId="9" hidden="1">{#N/A,#N/A,TRUE,"Basic";#N/A,#N/A,TRUE,"EXT-TABLE";#N/A,#N/A,TRUE,"STEEL";#N/A,#N/A,TRUE,"INT-Table";#N/A,#N/A,TRUE,"STEEL";#N/A,#N/A,TRUE,"Door"}</definedName>
    <definedName name="COST2_4" localSheetId="7" hidden="1">{#N/A,#N/A,TRUE,"Basic";#N/A,#N/A,TRUE,"EXT-TABLE";#N/A,#N/A,TRUE,"STEEL";#N/A,#N/A,TRUE,"INT-Table";#N/A,#N/A,TRUE,"STEEL";#N/A,#N/A,TRUE,"Door"}</definedName>
    <definedName name="COST2_4" hidden="1">{#N/A,#N/A,TRUE,"Basic";#N/A,#N/A,TRUE,"EXT-TABLE";#N/A,#N/A,TRUE,"STEEL";#N/A,#N/A,TRUE,"INT-Table";#N/A,#N/A,TRUE,"STEEL";#N/A,#N/A,TRUE,"Door"}</definedName>
    <definedName name="COST2_4_1" localSheetId="8" hidden="1">{#N/A,#N/A,TRUE,"Basic";#N/A,#N/A,TRUE,"EXT-TABLE";#N/A,#N/A,TRUE,"STEEL";#N/A,#N/A,TRUE,"INT-Table";#N/A,#N/A,TRUE,"STEEL";#N/A,#N/A,TRUE,"Door"}</definedName>
    <definedName name="COST2_4_1" localSheetId="9" hidden="1">{#N/A,#N/A,TRUE,"Basic";#N/A,#N/A,TRUE,"EXT-TABLE";#N/A,#N/A,TRUE,"STEEL";#N/A,#N/A,TRUE,"INT-Table";#N/A,#N/A,TRUE,"STEEL";#N/A,#N/A,TRUE,"Door"}</definedName>
    <definedName name="COST2_4_1" localSheetId="7" hidden="1">{#N/A,#N/A,TRUE,"Basic";#N/A,#N/A,TRUE,"EXT-TABLE";#N/A,#N/A,TRUE,"STEEL";#N/A,#N/A,TRUE,"INT-Table";#N/A,#N/A,TRUE,"STEEL";#N/A,#N/A,TRUE,"Door"}</definedName>
    <definedName name="COST2_4_1" hidden="1">{#N/A,#N/A,TRUE,"Basic";#N/A,#N/A,TRUE,"EXT-TABLE";#N/A,#N/A,TRUE,"STEEL";#N/A,#N/A,TRUE,"INT-Table";#N/A,#N/A,TRUE,"STEEL";#N/A,#N/A,TRUE,"Door"}</definedName>
    <definedName name="COST2_4_2" localSheetId="8" hidden="1">{#N/A,#N/A,TRUE,"Basic";#N/A,#N/A,TRUE,"EXT-TABLE";#N/A,#N/A,TRUE,"STEEL";#N/A,#N/A,TRUE,"INT-Table";#N/A,#N/A,TRUE,"STEEL";#N/A,#N/A,TRUE,"Door"}</definedName>
    <definedName name="COST2_4_2" localSheetId="9" hidden="1">{#N/A,#N/A,TRUE,"Basic";#N/A,#N/A,TRUE,"EXT-TABLE";#N/A,#N/A,TRUE,"STEEL";#N/A,#N/A,TRUE,"INT-Table";#N/A,#N/A,TRUE,"STEEL";#N/A,#N/A,TRUE,"Door"}</definedName>
    <definedName name="COST2_4_2" localSheetId="7" hidden="1">{#N/A,#N/A,TRUE,"Basic";#N/A,#N/A,TRUE,"EXT-TABLE";#N/A,#N/A,TRUE,"STEEL";#N/A,#N/A,TRUE,"INT-Table";#N/A,#N/A,TRUE,"STEEL";#N/A,#N/A,TRUE,"Door"}</definedName>
    <definedName name="COST2_4_2" hidden="1">{#N/A,#N/A,TRUE,"Basic";#N/A,#N/A,TRUE,"EXT-TABLE";#N/A,#N/A,TRUE,"STEEL";#N/A,#N/A,TRUE,"INT-Table";#N/A,#N/A,TRUE,"STEEL";#N/A,#N/A,TRUE,"Door"}</definedName>
    <definedName name="COST2_5" localSheetId="8" hidden="1">{#N/A,#N/A,TRUE,"Basic";#N/A,#N/A,TRUE,"EXT-TABLE";#N/A,#N/A,TRUE,"STEEL";#N/A,#N/A,TRUE,"INT-Table";#N/A,#N/A,TRUE,"STEEL";#N/A,#N/A,TRUE,"Door"}</definedName>
    <definedName name="COST2_5" localSheetId="9" hidden="1">{#N/A,#N/A,TRUE,"Basic";#N/A,#N/A,TRUE,"EXT-TABLE";#N/A,#N/A,TRUE,"STEEL";#N/A,#N/A,TRUE,"INT-Table";#N/A,#N/A,TRUE,"STEEL";#N/A,#N/A,TRUE,"Door"}</definedName>
    <definedName name="COST2_5" localSheetId="7" hidden="1">{#N/A,#N/A,TRUE,"Basic";#N/A,#N/A,TRUE,"EXT-TABLE";#N/A,#N/A,TRUE,"STEEL";#N/A,#N/A,TRUE,"INT-Table";#N/A,#N/A,TRUE,"STEEL";#N/A,#N/A,TRUE,"Door"}</definedName>
    <definedName name="COST2_5" hidden="1">{#N/A,#N/A,TRUE,"Basic";#N/A,#N/A,TRUE,"EXT-TABLE";#N/A,#N/A,TRUE,"STEEL";#N/A,#N/A,TRUE,"INT-Table";#N/A,#N/A,TRUE,"STEEL";#N/A,#N/A,TRUE,"Door"}</definedName>
    <definedName name="COST2_5_1" localSheetId="8" hidden="1">{#N/A,#N/A,TRUE,"Basic";#N/A,#N/A,TRUE,"EXT-TABLE";#N/A,#N/A,TRUE,"STEEL";#N/A,#N/A,TRUE,"INT-Table";#N/A,#N/A,TRUE,"STEEL";#N/A,#N/A,TRUE,"Door"}</definedName>
    <definedName name="COST2_5_1" localSheetId="9" hidden="1">{#N/A,#N/A,TRUE,"Basic";#N/A,#N/A,TRUE,"EXT-TABLE";#N/A,#N/A,TRUE,"STEEL";#N/A,#N/A,TRUE,"INT-Table";#N/A,#N/A,TRUE,"STEEL";#N/A,#N/A,TRUE,"Door"}</definedName>
    <definedName name="COST2_5_1" localSheetId="7" hidden="1">{#N/A,#N/A,TRUE,"Basic";#N/A,#N/A,TRUE,"EXT-TABLE";#N/A,#N/A,TRUE,"STEEL";#N/A,#N/A,TRUE,"INT-Table";#N/A,#N/A,TRUE,"STEEL";#N/A,#N/A,TRUE,"Door"}</definedName>
    <definedName name="COST2_5_1" hidden="1">{#N/A,#N/A,TRUE,"Basic";#N/A,#N/A,TRUE,"EXT-TABLE";#N/A,#N/A,TRUE,"STEEL";#N/A,#N/A,TRUE,"INT-Table";#N/A,#N/A,TRUE,"STEEL";#N/A,#N/A,TRUE,"Door"}</definedName>
    <definedName name="COST2_5_2" localSheetId="8" hidden="1">{#N/A,#N/A,TRUE,"Basic";#N/A,#N/A,TRUE,"EXT-TABLE";#N/A,#N/A,TRUE,"STEEL";#N/A,#N/A,TRUE,"INT-Table";#N/A,#N/A,TRUE,"STEEL";#N/A,#N/A,TRUE,"Door"}</definedName>
    <definedName name="COST2_5_2" localSheetId="9" hidden="1">{#N/A,#N/A,TRUE,"Basic";#N/A,#N/A,TRUE,"EXT-TABLE";#N/A,#N/A,TRUE,"STEEL";#N/A,#N/A,TRUE,"INT-Table";#N/A,#N/A,TRUE,"STEEL";#N/A,#N/A,TRUE,"Door"}</definedName>
    <definedName name="COST2_5_2" localSheetId="7" hidden="1">{#N/A,#N/A,TRUE,"Basic";#N/A,#N/A,TRUE,"EXT-TABLE";#N/A,#N/A,TRUE,"STEEL";#N/A,#N/A,TRUE,"INT-Table";#N/A,#N/A,TRUE,"STEEL";#N/A,#N/A,TRUE,"Door"}</definedName>
    <definedName name="COST2_5_2" hidden="1">{#N/A,#N/A,TRUE,"Basic";#N/A,#N/A,TRUE,"EXT-TABLE";#N/A,#N/A,TRUE,"STEEL";#N/A,#N/A,TRUE,"INT-Table";#N/A,#N/A,TRUE,"STEEL";#N/A,#N/A,TRUE,"Door"}</definedName>
    <definedName name="COST290">#REF!</definedName>
    <definedName name="cotycap" localSheetId="8" hidden="1">{"'Sheet1'!$L$16"}</definedName>
    <definedName name="cotycap" localSheetId="9" hidden="1">{"'Sheet1'!$L$16"}</definedName>
    <definedName name="cotycap" localSheetId="7" hidden="1">{"'Sheet1'!$L$16"}</definedName>
    <definedName name="cotycap" hidden="1">{"'Sheet1'!$L$16"}</definedName>
    <definedName name="Country" localSheetId="6">'[52]GM 000'!$I$4</definedName>
    <definedName name="Country" localSheetId="2">'[52]GM 000'!$I$4</definedName>
    <definedName name="Country" localSheetId="1">'[52]GM 000'!$I$4</definedName>
    <definedName name="Country" localSheetId="3">'[52]GM 000'!$I$4</definedName>
    <definedName name="Country" localSheetId="0">'[52]GM 000'!$I$4</definedName>
    <definedName name="Country" localSheetId="8">'[52]GM 000'!$I$4</definedName>
    <definedName name="Country" localSheetId="9">'[52]GM 000'!$I$4</definedName>
    <definedName name="Country" localSheetId="7">'[52]GM 000'!$I$4</definedName>
    <definedName name="COUNTRY">#REF!</definedName>
    <definedName name="Country_name">#REF!</definedName>
    <definedName name="Country_risk">#REF!</definedName>
    <definedName name="COVER" localSheetId="6">#REF!</definedName>
    <definedName name="COVER" localSheetId="2">#REF!</definedName>
    <definedName name="COVER" localSheetId="1">#REF!</definedName>
    <definedName name="COVER" localSheetId="3">#REF!</definedName>
    <definedName name="COVER" localSheetId="0">#REF!</definedName>
    <definedName name="COVER" localSheetId="8">#REF!</definedName>
    <definedName name="COVER" localSheetId="9">#REF!</definedName>
    <definedName name="COVER" localSheetId="7">#REF!</definedName>
    <definedName name="Cover" hidden="1">{#N/A,#N/A,FALSE,"CCTV"}</definedName>
    <definedName name="CP">#REF!</definedName>
    <definedName name="CP_CA">#REF!</definedName>
    <definedName name="CP_DPres">#REF!</definedName>
    <definedName name="CP_DTemp">#REF!</definedName>
    <definedName name="CP_MaterialCode">#REF!</definedName>
    <definedName name="CP_OutsideDiameter">#REF!</definedName>
    <definedName name="CPDATA">#REF!</definedName>
    <definedName name="cpf" localSheetId="8" hidden="1">{#N/A,#N/A,TRUE,"Basic";#N/A,#N/A,TRUE,"EXT-TABLE";#N/A,#N/A,TRUE,"STEEL";#N/A,#N/A,TRUE,"INT-Table";#N/A,#N/A,TRUE,"STEEL";#N/A,#N/A,TRUE,"Door"}</definedName>
    <definedName name="cpf" localSheetId="9" hidden="1">{#N/A,#N/A,TRUE,"Basic";#N/A,#N/A,TRUE,"EXT-TABLE";#N/A,#N/A,TRUE,"STEEL";#N/A,#N/A,TRUE,"INT-Table";#N/A,#N/A,TRUE,"STEEL";#N/A,#N/A,TRUE,"Door"}</definedName>
    <definedName name="cpf" localSheetId="7" hidden="1">{#N/A,#N/A,TRUE,"Basic";#N/A,#N/A,TRUE,"EXT-TABLE";#N/A,#N/A,TRUE,"STEEL";#N/A,#N/A,TRUE,"INT-Table";#N/A,#N/A,TRUE,"STEEL";#N/A,#N/A,TRUE,"Door"}</definedName>
    <definedName name="cpf" hidden="1">{#N/A,#N/A,TRUE,"Basic";#N/A,#N/A,TRUE,"EXT-TABLE";#N/A,#N/A,TRUE,"STEEL";#N/A,#N/A,TRUE,"INT-Table";#N/A,#N/A,TRUE,"STEEL";#N/A,#N/A,TRUE,"Door"}</definedName>
    <definedName name="cpf_1" localSheetId="8" hidden="1">{#N/A,#N/A,TRUE,"Basic";#N/A,#N/A,TRUE,"EXT-TABLE";#N/A,#N/A,TRUE,"STEEL";#N/A,#N/A,TRUE,"INT-Table";#N/A,#N/A,TRUE,"STEEL";#N/A,#N/A,TRUE,"Door"}</definedName>
    <definedName name="cpf_1" localSheetId="9" hidden="1">{#N/A,#N/A,TRUE,"Basic";#N/A,#N/A,TRUE,"EXT-TABLE";#N/A,#N/A,TRUE,"STEEL";#N/A,#N/A,TRUE,"INT-Table";#N/A,#N/A,TRUE,"STEEL";#N/A,#N/A,TRUE,"Door"}</definedName>
    <definedName name="cpf_1" localSheetId="7" hidden="1">{#N/A,#N/A,TRUE,"Basic";#N/A,#N/A,TRUE,"EXT-TABLE";#N/A,#N/A,TRUE,"STEEL";#N/A,#N/A,TRUE,"INT-Table";#N/A,#N/A,TRUE,"STEEL";#N/A,#N/A,TRUE,"Door"}</definedName>
    <definedName name="cpf_1" hidden="1">{#N/A,#N/A,TRUE,"Basic";#N/A,#N/A,TRUE,"EXT-TABLE";#N/A,#N/A,TRUE,"STEEL";#N/A,#N/A,TRUE,"INT-Table";#N/A,#N/A,TRUE,"STEEL";#N/A,#N/A,TRUE,"Door"}</definedName>
    <definedName name="cpf_1_1" localSheetId="8" hidden="1">{#N/A,#N/A,TRUE,"Basic";#N/A,#N/A,TRUE,"EXT-TABLE";#N/A,#N/A,TRUE,"STEEL";#N/A,#N/A,TRUE,"INT-Table";#N/A,#N/A,TRUE,"STEEL";#N/A,#N/A,TRUE,"Door"}</definedName>
    <definedName name="cpf_1_1" localSheetId="9" hidden="1">{#N/A,#N/A,TRUE,"Basic";#N/A,#N/A,TRUE,"EXT-TABLE";#N/A,#N/A,TRUE,"STEEL";#N/A,#N/A,TRUE,"INT-Table";#N/A,#N/A,TRUE,"STEEL";#N/A,#N/A,TRUE,"Door"}</definedName>
    <definedName name="cpf_1_1" localSheetId="7" hidden="1">{#N/A,#N/A,TRUE,"Basic";#N/A,#N/A,TRUE,"EXT-TABLE";#N/A,#N/A,TRUE,"STEEL";#N/A,#N/A,TRUE,"INT-Table";#N/A,#N/A,TRUE,"STEEL";#N/A,#N/A,TRUE,"Door"}</definedName>
    <definedName name="cpf_1_1" hidden="1">{#N/A,#N/A,TRUE,"Basic";#N/A,#N/A,TRUE,"EXT-TABLE";#N/A,#N/A,TRUE,"STEEL";#N/A,#N/A,TRUE,"INT-Table";#N/A,#N/A,TRUE,"STEEL";#N/A,#N/A,TRUE,"Door"}</definedName>
    <definedName name="cpf_1_2" localSheetId="8" hidden="1">{#N/A,#N/A,TRUE,"Basic";#N/A,#N/A,TRUE,"EXT-TABLE";#N/A,#N/A,TRUE,"STEEL";#N/A,#N/A,TRUE,"INT-Table";#N/A,#N/A,TRUE,"STEEL";#N/A,#N/A,TRUE,"Door"}</definedName>
    <definedName name="cpf_1_2" localSheetId="9" hidden="1">{#N/A,#N/A,TRUE,"Basic";#N/A,#N/A,TRUE,"EXT-TABLE";#N/A,#N/A,TRUE,"STEEL";#N/A,#N/A,TRUE,"INT-Table";#N/A,#N/A,TRUE,"STEEL";#N/A,#N/A,TRUE,"Door"}</definedName>
    <definedName name="cpf_1_2" localSheetId="7" hidden="1">{#N/A,#N/A,TRUE,"Basic";#N/A,#N/A,TRUE,"EXT-TABLE";#N/A,#N/A,TRUE,"STEEL";#N/A,#N/A,TRUE,"INT-Table";#N/A,#N/A,TRUE,"STEEL";#N/A,#N/A,TRUE,"Door"}</definedName>
    <definedName name="cpf_1_2" hidden="1">{#N/A,#N/A,TRUE,"Basic";#N/A,#N/A,TRUE,"EXT-TABLE";#N/A,#N/A,TRUE,"STEEL";#N/A,#N/A,TRUE,"INT-Table";#N/A,#N/A,TRUE,"STEEL";#N/A,#N/A,TRUE,"Door"}</definedName>
    <definedName name="cpf_2" localSheetId="8" hidden="1">{#N/A,#N/A,TRUE,"Basic";#N/A,#N/A,TRUE,"EXT-TABLE";#N/A,#N/A,TRUE,"STEEL";#N/A,#N/A,TRUE,"INT-Table";#N/A,#N/A,TRUE,"STEEL";#N/A,#N/A,TRUE,"Door"}</definedName>
    <definedName name="cpf_2" localSheetId="9" hidden="1">{#N/A,#N/A,TRUE,"Basic";#N/A,#N/A,TRUE,"EXT-TABLE";#N/A,#N/A,TRUE,"STEEL";#N/A,#N/A,TRUE,"INT-Table";#N/A,#N/A,TRUE,"STEEL";#N/A,#N/A,TRUE,"Door"}</definedName>
    <definedName name="cpf_2" localSheetId="7" hidden="1">{#N/A,#N/A,TRUE,"Basic";#N/A,#N/A,TRUE,"EXT-TABLE";#N/A,#N/A,TRUE,"STEEL";#N/A,#N/A,TRUE,"INT-Table";#N/A,#N/A,TRUE,"STEEL";#N/A,#N/A,TRUE,"Door"}</definedName>
    <definedName name="cpf_2" hidden="1">{#N/A,#N/A,TRUE,"Basic";#N/A,#N/A,TRUE,"EXT-TABLE";#N/A,#N/A,TRUE,"STEEL";#N/A,#N/A,TRUE,"INT-Table";#N/A,#N/A,TRUE,"STEEL";#N/A,#N/A,TRUE,"Door"}</definedName>
    <definedName name="cpf_2_1" localSheetId="8" hidden="1">{#N/A,#N/A,TRUE,"Basic";#N/A,#N/A,TRUE,"EXT-TABLE";#N/A,#N/A,TRUE,"STEEL";#N/A,#N/A,TRUE,"INT-Table";#N/A,#N/A,TRUE,"STEEL";#N/A,#N/A,TRUE,"Door"}</definedName>
    <definedName name="cpf_2_1" localSheetId="9" hidden="1">{#N/A,#N/A,TRUE,"Basic";#N/A,#N/A,TRUE,"EXT-TABLE";#N/A,#N/A,TRUE,"STEEL";#N/A,#N/A,TRUE,"INT-Table";#N/A,#N/A,TRUE,"STEEL";#N/A,#N/A,TRUE,"Door"}</definedName>
    <definedName name="cpf_2_1" localSheetId="7" hidden="1">{#N/A,#N/A,TRUE,"Basic";#N/A,#N/A,TRUE,"EXT-TABLE";#N/A,#N/A,TRUE,"STEEL";#N/A,#N/A,TRUE,"INT-Table";#N/A,#N/A,TRUE,"STEEL";#N/A,#N/A,TRUE,"Door"}</definedName>
    <definedName name="cpf_2_1" hidden="1">{#N/A,#N/A,TRUE,"Basic";#N/A,#N/A,TRUE,"EXT-TABLE";#N/A,#N/A,TRUE,"STEEL";#N/A,#N/A,TRUE,"INT-Table";#N/A,#N/A,TRUE,"STEEL";#N/A,#N/A,TRUE,"Door"}</definedName>
    <definedName name="cpf_2_2" localSheetId="8" hidden="1">{#N/A,#N/A,TRUE,"Basic";#N/A,#N/A,TRUE,"EXT-TABLE";#N/A,#N/A,TRUE,"STEEL";#N/A,#N/A,TRUE,"INT-Table";#N/A,#N/A,TRUE,"STEEL";#N/A,#N/A,TRUE,"Door"}</definedName>
    <definedName name="cpf_2_2" localSheetId="9" hidden="1">{#N/A,#N/A,TRUE,"Basic";#N/A,#N/A,TRUE,"EXT-TABLE";#N/A,#N/A,TRUE,"STEEL";#N/A,#N/A,TRUE,"INT-Table";#N/A,#N/A,TRUE,"STEEL";#N/A,#N/A,TRUE,"Door"}</definedName>
    <definedName name="cpf_2_2" localSheetId="7" hidden="1">{#N/A,#N/A,TRUE,"Basic";#N/A,#N/A,TRUE,"EXT-TABLE";#N/A,#N/A,TRUE,"STEEL";#N/A,#N/A,TRUE,"INT-Table";#N/A,#N/A,TRUE,"STEEL";#N/A,#N/A,TRUE,"Door"}</definedName>
    <definedName name="cpf_2_2" hidden="1">{#N/A,#N/A,TRUE,"Basic";#N/A,#N/A,TRUE,"EXT-TABLE";#N/A,#N/A,TRUE,"STEEL";#N/A,#N/A,TRUE,"INT-Table";#N/A,#N/A,TRUE,"STEEL";#N/A,#N/A,TRUE,"Door"}</definedName>
    <definedName name="cpf_3" localSheetId="8" hidden="1">{#N/A,#N/A,TRUE,"Basic";#N/A,#N/A,TRUE,"EXT-TABLE";#N/A,#N/A,TRUE,"STEEL";#N/A,#N/A,TRUE,"INT-Table";#N/A,#N/A,TRUE,"STEEL";#N/A,#N/A,TRUE,"Door"}</definedName>
    <definedName name="cpf_3" localSheetId="9" hidden="1">{#N/A,#N/A,TRUE,"Basic";#N/A,#N/A,TRUE,"EXT-TABLE";#N/A,#N/A,TRUE,"STEEL";#N/A,#N/A,TRUE,"INT-Table";#N/A,#N/A,TRUE,"STEEL";#N/A,#N/A,TRUE,"Door"}</definedName>
    <definedName name="cpf_3" localSheetId="7" hidden="1">{#N/A,#N/A,TRUE,"Basic";#N/A,#N/A,TRUE,"EXT-TABLE";#N/A,#N/A,TRUE,"STEEL";#N/A,#N/A,TRUE,"INT-Table";#N/A,#N/A,TRUE,"STEEL";#N/A,#N/A,TRUE,"Door"}</definedName>
    <definedName name="cpf_3" hidden="1">{#N/A,#N/A,TRUE,"Basic";#N/A,#N/A,TRUE,"EXT-TABLE";#N/A,#N/A,TRUE,"STEEL";#N/A,#N/A,TRUE,"INT-Table";#N/A,#N/A,TRUE,"STEEL";#N/A,#N/A,TRUE,"Door"}</definedName>
    <definedName name="cpf_3_1" localSheetId="8" hidden="1">{#N/A,#N/A,TRUE,"Basic";#N/A,#N/A,TRUE,"EXT-TABLE";#N/A,#N/A,TRUE,"STEEL";#N/A,#N/A,TRUE,"INT-Table";#N/A,#N/A,TRUE,"STEEL";#N/A,#N/A,TRUE,"Door"}</definedName>
    <definedName name="cpf_3_1" localSheetId="9" hidden="1">{#N/A,#N/A,TRUE,"Basic";#N/A,#N/A,TRUE,"EXT-TABLE";#N/A,#N/A,TRUE,"STEEL";#N/A,#N/A,TRUE,"INT-Table";#N/A,#N/A,TRUE,"STEEL";#N/A,#N/A,TRUE,"Door"}</definedName>
    <definedName name="cpf_3_1" localSheetId="7" hidden="1">{#N/A,#N/A,TRUE,"Basic";#N/A,#N/A,TRUE,"EXT-TABLE";#N/A,#N/A,TRUE,"STEEL";#N/A,#N/A,TRUE,"INT-Table";#N/A,#N/A,TRUE,"STEEL";#N/A,#N/A,TRUE,"Door"}</definedName>
    <definedName name="cpf_3_1" hidden="1">{#N/A,#N/A,TRUE,"Basic";#N/A,#N/A,TRUE,"EXT-TABLE";#N/A,#N/A,TRUE,"STEEL";#N/A,#N/A,TRUE,"INT-Table";#N/A,#N/A,TRUE,"STEEL";#N/A,#N/A,TRUE,"Door"}</definedName>
    <definedName name="cpf_3_2" localSheetId="8" hidden="1">{#N/A,#N/A,TRUE,"Basic";#N/A,#N/A,TRUE,"EXT-TABLE";#N/A,#N/A,TRUE,"STEEL";#N/A,#N/A,TRUE,"INT-Table";#N/A,#N/A,TRUE,"STEEL";#N/A,#N/A,TRUE,"Door"}</definedName>
    <definedName name="cpf_3_2" localSheetId="9" hidden="1">{#N/A,#N/A,TRUE,"Basic";#N/A,#N/A,TRUE,"EXT-TABLE";#N/A,#N/A,TRUE,"STEEL";#N/A,#N/A,TRUE,"INT-Table";#N/A,#N/A,TRUE,"STEEL";#N/A,#N/A,TRUE,"Door"}</definedName>
    <definedName name="cpf_3_2" localSheetId="7" hidden="1">{#N/A,#N/A,TRUE,"Basic";#N/A,#N/A,TRUE,"EXT-TABLE";#N/A,#N/A,TRUE,"STEEL";#N/A,#N/A,TRUE,"INT-Table";#N/A,#N/A,TRUE,"STEEL";#N/A,#N/A,TRUE,"Door"}</definedName>
    <definedName name="cpf_3_2" hidden="1">{#N/A,#N/A,TRUE,"Basic";#N/A,#N/A,TRUE,"EXT-TABLE";#N/A,#N/A,TRUE,"STEEL";#N/A,#N/A,TRUE,"INT-Table";#N/A,#N/A,TRUE,"STEEL";#N/A,#N/A,TRUE,"Door"}</definedName>
    <definedName name="cpf_4" localSheetId="8" hidden="1">{#N/A,#N/A,TRUE,"Basic";#N/A,#N/A,TRUE,"EXT-TABLE";#N/A,#N/A,TRUE,"STEEL";#N/A,#N/A,TRUE,"INT-Table";#N/A,#N/A,TRUE,"STEEL";#N/A,#N/A,TRUE,"Door"}</definedName>
    <definedName name="cpf_4" localSheetId="9" hidden="1">{#N/A,#N/A,TRUE,"Basic";#N/A,#N/A,TRUE,"EXT-TABLE";#N/A,#N/A,TRUE,"STEEL";#N/A,#N/A,TRUE,"INT-Table";#N/A,#N/A,TRUE,"STEEL";#N/A,#N/A,TRUE,"Door"}</definedName>
    <definedName name="cpf_4" localSheetId="7" hidden="1">{#N/A,#N/A,TRUE,"Basic";#N/A,#N/A,TRUE,"EXT-TABLE";#N/A,#N/A,TRUE,"STEEL";#N/A,#N/A,TRUE,"INT-Table";#N/A,#N/A,TRUE,"STEEL";#N/A,#N/A,TRUE,"Door"}</definedName>
    <definedName name="cpf_4" hidden="1">{#N/A,#N/A,TRUE,"Basic";#N/A,#N/A,TRUE,"EXT-TABLE";#N/A,#N/A,TRUE,"STEEL";#N/A,#N/A,TRUE,"INT-Table";#N/A,#N/A,TRUE,"STEEL";#N/A,#N/A,TRUE,"Door"}</definedName>
    <definedName name="cpf_4_1" localSheetId="8" hidden="1">{#N/A,#N/A,TRUE,"Basic";#N/A,#N/A,TRUE,"EXT-TABLE";#N/A,#N/A,TRUE,"STEEL";#N/A,#N/A,TRUE,"INT-Table";#N/A,#N/A,TRUE,"STEEL";#N/A,#N/A,TRUE,"Door"}</definedName>
    <definedName name="cpf_4_1" localSheetId="9" hidden="1">{#N/A,#N/A,TRUE,"Basic";#N/A,#N/A,TRUE,"EXT-TABLE";#N/A,#N/A,TRUE,"STEEL";#N/A,#N/A,TRUE,"INT-Table";#N/A,#N/A,TRUE,"STEEL";#N/A,#N/A,TRUE,"Door"}</definedName>
    <definedName name="cpf_4_1" localSheetId="7" hidden="1">{#N/A,#N/A,TRUE,"Basic";#N/A,#N/A,TRUE,"EXT-TABLE";#N/A,#N/A,TRUE,"STEEL";#N/A,#N/A,TRUE,"INT-Table";#N/A,#N/A,TRUE,"STEEL";#N/A,#N/A,TRUE,"Door"}</definedName>
    <definedName name="cpf_4_1" hidden="1">{#N/A,#N/A,TRUE,"Basic";#N/A,#N/A,TRUE,"EXT-TABLE";#N/A,#N/A,TRUE,"STEEL";#N/A,#N/A,TRUE,"INT-Table";#N/A,#N/A,TRUE,"STEEL";#N/A,#N/A,TRUE,"Door"}</definedName>
    <definedName name="cpf_4_2" localSheetId="8" hidden="1">{#N/A,#N/A,TRUE,"Basic";#N/A,#N/A,TRUE,"EXT-TABLE";#N/A,#N/A,TRUE,"STEEL";#N/A,#N/A,TRUE,"INT-Table";#N/A,#N/A,TRUE,"STEEL";#N/A,#N/A,TRUE,"Door"}</definedName>
    <definedName name="cpf_4_2" localSheetId="9" hidden="1">{#N/A,#N/A,TRUE,"Basic";#N/A,#N/A,TRUE,"EXT-TABLE";#N/A,#N/A,TRUE,"STEEL";#N/A,#N/A,TRUE,"INT-Table";#N/A,#N/A,TRUE,"STEEL";#N/A,#N/A,TRUE,"Door"}</definedName>
    <definedName name="cpf_4_2" localSheetId="7" hidden="1">{#N/A,#N/A,TRUE,"Basic";#N/A,#N/A,TRUE,"EXT-TABLE";#N/A,#N/A,TRUE,"STEEL";#N/A,#N/A,TRUE,"INT-Table";#N/A,#N/A,TRUE,"STEEL";#N/A,#N/A,TRUE,"Door"}</definedName>
    <definedName name="cpf_4_2" hidden="1">{#N/A,#N/A,TRUE,"Basic";#N/A,#N/A,TRUE,"EXT-TABLE";#N/A,#N/A,TRUE,"STEEL";#N/A,#N/A,TRUE,"INT-Table";#N/A,#N/A,TRUE,"STEEL";#N/A,#N/A,TRUE,"Door"}</definedName>
    <definedName name="cpf_5" localSheetId="8" hidden="1">{#N/A,#N/A,TRUE,"Basic";#N/A,#N/A,TRUE,"EXT-TABLE";#N/A,#N/A,TRUE,"STEEL";#N/A,#N/A,TRUE,"INT-Table";#N/A,#N/A,TRUE,"STEEL";#N/A,#N/A,TRUE,"Door"}</definedName>
    <definedName name="cpf_5" localSheetId="9" hidden="1">{#N/A,#N/A,TRUE,"Basic";#N/A,#N/A,TRUE,"EXT-TABLE";#N/A,#N/A,TRUE,"STEEL";#N/A,#N/A,TRUE,"INT-Table";#N/A,#N/A,TRUE,"STEEL";#N/A,#N/A,TRUE,"Door"}</definedName>
    <definedName name="cpf_5" localSheetId="7" hidden="1">{#N/A,#N/A,TRUE,"Basic";#N/A,#N/A,TRUE,"EXT-TABLE";#N/A,#N/A,TRUE,"STEEL";#N/A,#N/A,TRUE,"INT-Table";#N/A,#N/A,TRUE,"STEEL";#N/A,#N/A,TRUE,"Door"}</definedName>
    <definedName name="cpf_5" hidden="1">{#N/A,#N/A,TRUE,"Basic";#N/A,#N/A,TRUE,"EXT-TABLE";#N/A,#N/A,TRUE,"STEEL";#N/A,#N/A,TRUE,"INT-Table";#N/A,#N/A,TRUE,"STEEL";#N/A,#N/A,TRUE,"Door"}</definedName>
    <definedName name="cpf_5_1" localSheetId="8" hidden="1">{#N/A,#N/A,TRUE,"Basic";#N/A,#N/A,TRUE,"EXT-TABLE";#N/A,#N/A,TRUE,"STEEL";#N/A,#N/A,TRUE,"INT-Table";#N/A,#N/A,TRUE,"STEEL";#N/A,#N/A,TRUE,"Door"}</definedName>
    <definedName name="cpf_5_1" localSheetId="9" hidden="1">{#N/A,#N/A,TRUE,"Basic";#N/A,#N/A,TRUE,"EXT-TABLE";#N/A,#N/A,TRUE,"STEEL";#N/A,#N/A,TRUE,"INT-Table";#N/A,#N/A,TRUE,"STEEL";#N/A,#N/A,TRUE,"Door"}</definedName>
    <definedName name="cpf_5_1" localSheetId="7" hidden="1">{#N/A,#N/A,TRUE,"Basic";#N/A,#N/A,TRUE,"EXT-TABLE";#N/A,#N/A,TRUE,"STEEL";#N/A,#N/A,TRUE,"INT-Table";#N/A,#N/A,TRUE,"STEEL";#N/A,#N/A,TRUE,"Door"}</definedName>
    <definedName name="cpf_5_1" hidden="1">{#N/A,#N/A,TRUE,"Basic";#N/A,#N/A,TRUE,"EXT-TABLE";#N/A,#N/A,TRUE,"STEEL";#N/A,#N/A,TRUE,"INT-Table";#N/A,#N/A,TRUE,"STEEL";#N/A,#N/A,TRUE,"Door"}</definedName>
    <definedName name="cpf_5_2" localSheetId="8" hidden="1">{#N/A,#N/A,TRUE,"Basic";#N/A,#N/A,TRUE,"EXT-TABLE";#N/A,#N/A,TRUE,"STEEL";#N/A,#N/A,TRUE,"INT-Table";#N/A,#N/A,TRUE,"STEEL";#N/A,#N/A,TRUE,"Door"}</definedName>
    <definedName name="cpf_5_2" localSheetId="9" hidden="1">{#N/A,#N/A,TRUE,"Basic";#N/A,#N/A,TRUE,"EXT-TABLE";#N/A,#N/A,TRUE,"STEEL";#N/A,#N/A,TRUE,"INT-Table";#N/A,#N/A,TRUE,"STEEL";#N/A,#N/A,TRUE,"Door"}</definedName>
    <definedName name="cpf_5_2" localSheetId="7" hidden="1">{#N/A,#N/A,TRUE,"Basic";#N/A,#N/A,TRUE,"EXT-TABLE";#N/A,#N/A,TRUE,"STEEL";#N/A,#N/A,TRUE,"INT-Table";#N/A,#N/A,TRUE,"STEEL";#N/A,#N/A,TRUE,"Door"}</definedName>
    <definedName name="cpf_5_2" hidden="1">{#N/A,#N/A,TRUE,"Basic";#N/A,#N/A,TRUE,"EXT-TABLE";#N/A,#N/A,TRUE,"STEEL";#N/A,#N/A,TRUE,"INT-Table";#N/A,#N/A,TRUE,"STEEL";#N/A,#N/A,TRUE,"Door"}</definedName>
    <definedName name="CPL">#REF!</definedName>
    <definedName name="CPLG">#REF!</definedName>
    <definedName name="CPM" localSheetId="6" hidden="1">{#N/A,#N/A,FALSE,"Chi tiÆt"}</definedName>
    <definedName name="CPM" localSheetId="2" hidden="1">{#N/A,#N/A,FALSE,"Chi tiÆt"}</definedName>
    <definedName name="CPM" localSheetId="1" hidden="1">{#N/A,#N/A,FALSE,"Chi tiÆt"}</definedName>
    <definedName name="CPM" localSheetId="3" hidden="1">{#N/A,#N/A,FALSE,"Chi tiÆt"}</definedName>
    <definedName name="CPM" localSheetId="0" hidden="1">{#N/A,#N/A,FALSE,"Chi tiÆt"}</definedName>
    <definedName name="CPM" localSheetId="8" hidden="1">{#N/A,#N/A,FALSE,"Chi tiÆt"}</definedName>
    <definedName name="CPM" localSheetId="9" hidden="1">{#N/A,#N/A,FALSE,"Chi tiÆt"}</definedName>
    <definedName name="CPM" localSheetId="7" hidden="1">{#N/A,#N/A,FALSE,"Chi tiÆt"}</definedName>
    <definedName name="CPM" hidden="1">{#N/A,#N/A,FALSE,"Chi tiÆt"}</definedName>
    <definedName name="CPVC100">#REF!</definedName>
    <definedName name="CQ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_FC">#REF!</definedName>
    <definedName name="CR_LC">#REF!</definedName>
    <definedName name="CR_SUP">#REF!</definedName>
    <definedName name="CRD">#REF!</definedName>
    <definedName name="CREATOR">#REF!</definedName>
    <definedName name="_xlnm.Criteria" localSheetId="6">[53]八幡!$L$200</definedName>
    <definedName name="_xlnm.Criteria" localSheetId="2">[53]八幡!$L$200</definedName>
    <definedName name="_xlnm.Criteria" localSheetId="1">[53]八幡!$L$200</definedName>
    <definedName name="_xlnm.Criteria" localSheetId="3">[53]八幡!$L$200</definedName>
    <definedName name="_xlnm.Criteria" localSheetId="0">[53]八幡!$L$200</definedName>
    <definedName name="_xlnm.Criteria" localSheetId="8">[53]八幡!$L$200</definedName>
    <definedName name="_xlnm.Criteria" localSheetId="9">[53]八幡!$L$200</definedName>
    <definedName name="_xlnm.Criteria" localSheetId="7">[53]八幡!$L$200</definedName>
    <definedName name="_xlnm.Criteria">[54]PREVENTIVO!$F$17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ODJWO" localSheetId="8" hidden="1">{#N/A,#N/A,TRUE,"SUM";#N/A,#N/A,TRUE,"EE";#N/A,#N/A,TRUE,"AC";#N/A,#N/A,TRUE,"SN"}</definedName>
    <definedName name="CSODJWO" localSheetId="9" hidden="1">{#N/A,#N/A,TRUE,"SUM";#N/A,#N/A,TRUE,"EE";#N/A,#N/A,TRUE,"AC";#N/A,#N/A,TRUE,"SN"}</definedName>
    <definedName name="CSODJWO" localSheetId="7" hidden="1">{#N/A,#N/A,TRUE,"SUM";#N/A,#N/A,TRUE,"EE";#N/A,#N/A,TRUE,"AC";#N/A,#N/A,TRUE,"SN"}</definedName>
    <definedName name="CSODJWO" hidden="1">{#N/A,#N/A,TRUE,"SUM";#N/A,#N/A,TRUE,"EE";#N/A,#N/A,TRUE,"AC";#N/A,#N/A,TRUE,"SN"}</definedName>
    <definedName name="CT_ActualThickness">#REF!</definedName>
    <definedName name="CT_CA">#REF!</definedName>
    <definedName name="CT_DPress">#REF!</definedName>
    <definedName name="CT_LigamentEfficiency">#REF!</definedName>
    <definedName name="CT_MaterialCode">#REF!</definedName>
    <definedName name="CT_OutsideDiameter">#REF!</definedName>
    <definedName name="ctbbt" localSheetId="6" hidden="1">{"'Sheet1'!$L$16"}</definedName>
    <definedName name="ctbbt" localSheetId="2" hidden="1">{"'Sheet1'!$L$16"}</definedName>
    <definedName name="ctbbt" localSheetId="1" hidden="1">{"'Sheet1'!$L$16"}</definedName>
    <definedName name="ctbbt" localSheetId="3" hidden="1">{"'Sheet1'!$L$16"}</definedName>
    <definedName name="ctbbt" localSheetId="0" hidden="1">{"'Sheet1'!$L$16"}</definedName>
    <definedName name="ctbbt" localSheetId="8" hidden="1">{"'Sheet1'!$L$16"}</definedName>
    <definedName name="ctbbt" localSheetId="9" hidden="1">{"'Sheet1'!$L$16"}</definedName>
    <definedName name="ctbbt" localSheetId="7" hidden="1">{"'Sheet1'!$L$16"}</definedName>
    <definedName name="ctbbt" hidden="1">{"'Sheet1'!$L$16"}</definedName>
    <definedName name="CTCS_DF">#REF!</definedName>
    <definedName name="CTCT1" localSheetId="6" hidden="1">{"'Sheet1'!$L$16"}</definedName>
    <definedName name="CTCT1" localSheetId="2" hidden="1">{"'Sheet1'!$L$16"}</definedName>
    <definedName name="CTCT1" localSheetId="1" hidden="1">{"'Sheet1'!$L$16"}</definedName>
    <definedName name="CTCT1" localSheetId="3" hidden="1">{"'Sheet1'!$L$16"}</definedName>
    <definedName name="CTCT1" localSheetId="0" hidden="1">{"'Sheet1'!$L$16"}</definedName>
    <definedName name="CTCT1" localSheetId="8" hidden="1">{"'Sheet1'!$L$16"}</definedName>
    <definedName name="CTCT1" localSheetId="9" hidden="1">{"'Sheet1'!$L$16"}</definedName>
    <definedName name="CTCT1" localSheetId="7" hidden="1">{"'Sheet1'!$L$16"}</definedName>
    <definedName name="CTCT1" hidden="1">{"'Sheet1'!$L$16"}</definedName>
    <definedName name="CTDG_A">[55]CTDG!$H$10</definedName>
    <definedName name="CTDG_B">[55]CTDG!$I$10</definedName>
    <definedName name="CTDG_C">[55]CTDG!$J$10</definedName>
    <definedName name="CTGS" localSheetId="6" hidden="1">{"'Sheet1'!$L$16"}</definedName>
    <definedName name="CTGS" localSheetId="2" hidden="1">{"'Sheet1'!$L$16"}</definedName>
    <definedName name="CTGS" localSheetId="1" hidden="1">{"'Sheet1'!$L$16"}</definedName>
    <definedName name="CTGS" localSheetId="3" hidden="1">{"'Sheet1'!$L$16"}</definedName>
    <definedName name="CTGS" localSheetId="0" hidden="1">{"'Sheet1'!$L$16"}</definedName>
    <definedName name="CTGS" localSheetId="8" hidden="1">{"'Sheet1'!$L$16"}</definedName>
    <definedName name="CTGS" localSheetId="9" hidden="1">{"'Sheet1'!$L$16"}</definedName>
    <definedName name="CTGS" localSheetId="7" hidden="1">{"'Sheet1'!$L$16"}</definedName>
    <definedName name="CTGS" hidden="1">{"'Sheet1'!$L$16"}</definedName>
    <definedName name="ctieu" localSheetId="6" hidden="1">{"'Sheet1'!$L$16"}</definedName>
    <definedName name="ctieu" localSheetId="2" hidden="1">{"'Sheet1'!$L$16"}</definedName>
    <definedName name="ctieu" localSheetId="1" hidden="1">{"'Sheet1'!$L$16"}</definedName>
    <definedName name="ctieu" localSheetId="3" hidden="1">{"'Sheet1'!$L$16"}</definedName>
    <definedName name="ctieu" localSheetId="0" hidden="1">{"'Sheet1'!$L$16"}</definedName>
    <definedName name="ctieu" localSheetId="8" hidden="1">{"'Sheet1'!$L$16"}</definedName>
    <definedName name="ctieu" localSheetId="9" hidden="1">{"'Sheet1'!$L$16"}</definedName>
    <definedName name="ctieu" localSheetId="7" hidden="1">{"'Sheet1'!$L$16"}</definedName>
    <definedName name="ctieu" hidden="1">{"'Sheet1'!$L$16"}</definedName>
    <definedName name="cung" localSheetId="6" hidden="1">{"'Sheet1'!$L$16"}</definedName>
    <definedName name="cung" localSheetId="2" hidden="1">{"'Sheet1'!$L$16"}</definedName>
    <definedName name="cung" localSheetId="1" hidden="1">{"'Sheet1'!$L$16"}</definedName>
    <definedName name="cung" localSheetId="3" hidden="1">{"'Sheet1'!$L$16"}</definedName>
    <definedName name="cung" localSheetId="0" hidden="1">{"'Sheet1'!$L$16"}</definedName>
    <definedName name="cung" localSheetId="8" hidden="1">{"'Sheet1'!$L$16"}</definedName>
    <definedName name="cung" localSheetId="9" hidden="1">{"'Sheet1'!$L$16"}</definedName>
    <definedName name="cung" localSheetId="7" hidden="1">{"'Sheet1'!$L$16"}</definedName>
    <definedName name="cung" hidden="1">{"'Sheet1'!$L$16"}</definedName>
    <definedName name="CURRENCY">#REF!</definedName>
    <definedName name="CurrencyOffer">'[40]Material for Silencers (8)'!$I$52</definedName>
    <definedName name="CurrencyRateActual">[40]Rates!$J$10</definedName>
    <definedName name="CurrencyRateUsed">[40]Rates!$J$4</definedName>
    <definedName name="Customer">'[40]Input (1)'!$B$2</definedName>
    <definedName name="CV" localSheetId="6">[56]costing_CV!$B$7:$O$82</definedName>
    <definedName name="CV" localSheetId="2">[56]costing_CV!$B$7:$O$82</definedName>
    <definedName name="CV" localSheetId="1">[56]costing_CV!$B$7:$O$82</definedName>
    <definedName name="CV" localSheetId="3">[56]costing_CV!$B$7:$O$82</definedName>
    <definedName name="CV" localSheetId="0">[56]costing_CV!$B$7:$O$82</definedName>
    <definedName name="CV" localSheetId="8">[56]costing_CV!$B$7:$O$82</definedName>
    <definedName name="CV" localSheetId="9">[56]costing_CV!$B$7:$O$82</definedName>
    <definedName name="CV" localSheetId="7">[56]costing_CV!$B$7:$O$82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1">'[47]C-18'!#REF!</definedName>
    <definedName name="CV_11">'[47]C-18'!#REF!</definedName>
    <definedName name="CV_14">'[48]C-18'!#REF!</definedName>
    <definedName name="CV_15">'[48]C-18'!#REF!</definedName>
    <definedName name="CV_16">'[48]C-18'!#REF!</definedName>
    <definedName name="CV_17">'[48]C-18'!#REF!</definedName>
    <definedName name="CV_19">'[48]C-18'!#REF!</definedName>
    <definedName name="CV_20">'[48]C-18'!#REF!</definedName>
    <definedName name="CV_30">'[48]C-18'!#REF!</definedName>
    <definedName name="CV_40">'[48]C-18'!#REF!</definedName>
    <definedName name="CV_50">'[48]C-18'!#REF!</definedName>
    <definedName name="CV_60">'[48]C-18'!#REF!</definedName>
    <definedName name="CV_70">'[48]C-18'!#REF!</definedName>
    <definedName name="CV_80">'[48]C-18'!#REF!</definedName>
    <definedName name="cvsdim">[45]csdim!$A$2510:$A$3147</definedName>
    <definedName name="cvsloadrange">[45]cvsload!$A$3:$A$66</definedName>
    <definedName name="CW">[57]작성기준!$C$24</definedName>
    <definedName name="CX">#REF!</definedName>
    <definedName name="D" localSheetId="8" hidden="1">{"EqList",#N/A,FALSE,"Process"}</definedName>
    <definedName name="D" localSheetId="9" hidden="1">{"EqList",#N/A,FALSE,"Process"}</definedName>
    <definedName name="D" localSheetId="7" hidden="1">{"EqList",#N/A,FALSE,"Process"}</definedName>
    <definedName name="D" hidden="1">{"EqList",#N/A,FALSE,"Process"}</definedName>
    <definedName name="D_7101A_B">#REF!</definedName>
    <definedName name="D1FO">#REF!</definedName>
    <definedName name="D2FO">#REF!</definedName>
    <definedName name="D3FO">#REF!</definedName>
    <definedName name="da" localSheetId="8" hidden="1">{#N/A,#N/A,FALSE,"CCTV"}</definedName>
    <definedName name="da" localSheetId="9" hidden="1">{#N/A,#N/A,FALSE,"CCTV"}</definedName>
    <definedName name="da" localSheetId="7" hidden="1">{#N/A,#N/A,FALSE,"CCTV"}</definedName>
    <definedName name="da" hidden="1">{#N/A,#N/A,FALSE,"CCTV"}</definedName>
    <definedName name="Dachanzahl">#REF!</definedName>
    <definedName name="Dachausführung">#REF!</definedName>
    <definedName name="Dachform">#REF!</definedName>
    <definedName name="Dachzuordnung">#REF!</definedName>
    <definedName name="DANGA">'[58]Y-WORK'!$D$19:$D$19,'[58]Y-WORK'!$F$19:$BD$19</definedName>
    <definedName name="dao" localSheetId="8" hidden="1">{"'Sheet1'!$L$16"}</definedName>
    <definedName name="dao" localSheetId="9" hidden="1">{"'Sheet1'!$L$16"}</definedName>
    <definedName name="dao" localSheetId="7" hidden="1">{"'Sheet1'!$L$16"}</definedName>
    <definedName name="dao" hidden="1">{"'Sheet1'!$L$16"}</definedName>
    <definedName name="dasfadsf" localSheetId="8" hidden="1">{#N/A,#N/A,FALSE,"CCTV"}</definedName>
    <definedName name="dasfadsf" localSheetId="9" hidden="1">{#N/A,#N/A,FALSE,"CCTV"}</definedName>
    <definedName name="dasfadsf" localSheetId="7" hidden="1">{#N/A,#N/A,FALSE,"CCTV"}</definedName>
    <definedName name="dasfadsf" hidden="1">{#N/A,#N/A,FALSE,"CCTV"}</definedName>
    <definedName name="data">#REF!</definedName>
    <definedName name="data1">#REF!</definedName>
    <definedName name="data2">#REF!</definedName>
    <definedName name="data3">#REF!</definedName>
    <definedName name="_xlnm.Database" localSheetId="6">#REF!</definedName>
    <definedName name="_xlnm.Database" localSheetId="2">#REF!</definedName>
    <definedName name="_xlnm.Database" localSheetId="1">#REF!</definedName>
    <definedName name="_xlnm.Database" localSheetId="3">#REF!</definedName>
    <definedName name="_xlnm.Database" localSheetId="0">#REF!</definedName>
    <definedName name="_xlnm.Database" localSheetId="8">#REF!</definedName>
    <definedName name="_xlnm.Database" localSheetId="9">#REF!</definedName>
    <definedName name="_xlnm.Database" localSheetId="7">#REF!</definedName>
    <definedName name="_xlnm.Database">[54]Paterno!$C$57:$C$194</definedName>
    <definedName name="Database_MI">[1]PP!$C$53:$C$107</definedName>
    <definedName name="DATABASE_VERSION">#REF!</definedName>
    <definedName name="databasegrezzi">[59]Repilogo!#REF!</definedName>
    <definedName name="DataFilter" localSheetId="6">[60]!DataFilter</definedName>
    <definedName name="DataFilter" localSheetId="2">[60]!DataFilter</definedName>
    <definedName name="DataFilter" localSheetId="1">[60]!DataFilter</definedName>
    <definedName name="DataFilter" localSheetId="3">[60]!DataFilter</definedName>
    <definedName name="DataFilter" localSheetId="0">[60]!DataFilter</definedName>
    <definedName name="DataFilter" localSheetId="8">[60]!DataFilter</definedName>
    <definedName name="DataFilter" localSheetId="9">[60]!DataFilter</definedName>
    <definedName name="DataFilter" localSheetId="7">[60]!DataFilter</definedName>
    <definedName name="DataFilter">[60]!DataFilter</definedName>
    <definedName name="datalist">#REF!</definedName>
    <definedName name="DataSort" localSheetId="6">[60]!DataSort</definedName>
    <definedName name="DataSort" localSheetId="2">[60]!DataSort</definedName>
    <definedName name="DataSort" localSheetId="1">[60]!DataSort</definedName>
    <definedName name="DataSort" localSheetId="3">[60]!DataSort</definedName>
    <definedName name="DataSort" localSheetId="0">[60]!DataSort</definedName>
    <definedName name="DataSort" localSheetId="8">[60]!DataSort</definedName>
    <definedName name="DataSort" localSheetId="9">[60]!DataSort</definedName>
    <definedName name="DataSort" localSheetId="7">[60]!DataSort</definedName>
    <definedName name="DataSort">[60]!DataSort</definedName>
    <definedName name="dataww" hidden="1">#N/A</definedName>
    <definedName name="DATA영역">#REF!,#REF!,#REF!,#REF!,#REF!,#REF!,#REF!</definedName>
    <definedName name="Date">'[52]GM 000'!$H$1</definedName>
    <definedName name="DATE_TIME">#REF!</definedName>
    <definedName name="Datum">#REF!</definedName>
    <definedName name="DB">#REF!</definedName>
    <definedName name="DBP_PersonalkostenCSV">#REF!</definedName>
    <definedName name="DBSumme_Lohnkosten">#REF!</definedName>
    <definedName name="DBSumme_Material">#REF!</definedName>
    <definedName name="DBSumme_Montage">#REF!</definedName>
    <definedName name="DBSumme_Reisekosten">#REF!</definedName>
    <definedName name="DBSumme_Transportkosten">#REF!</definedName>
    <definedName name="DC7per" hidden="1">#REF!</definedName>
    <definedName name="DD">#REF!</definedName>
    <definedName name="DDD" localSheetId="6">#REF!</definedName>
    <definedName name="DDD" localSheetId="2">#REF!</definedName>
    <definedName name="DDD" localSheetId="1">#REF!</definedName>
    <definedName name="DDD" localSheetId="3">#REF!</definedName>
    <definedName name="DDD" localSheetId="0">#REF!</definedName>
    <definedName name="DDD" localSheetId="8">#REF!</definedName>
    <definedName name="DDD" localSheetId="9">#REF!</definedName>
    <definedName name="DDD" localSheetId="7">#REF!</definedName>
    <definedName name="ddd" hidden="1">{#N/A,#N/A,FALSE,"Chi tiÆt"}</definedName>
    <definedName name="ddda" localSheetId="8" hidden="1">{#N/A,#N/A,TRUE,"Str.";#N/A,#N/A,TRUE,"Steel &amp; Roof";#N/A,#N/A,TRUE,"Arc.";#N/A,#N/A,TRUE,"Preliminary";#N/A,#N/A,TRUE,"Sum_Prelim"}</definedName>
    <definedName name="ddda" localSheetId="9" hidden="1">{#N/A,#N/A,TRUE,"Str.";#N/A,#N/A,TRUE,"Steel &amp; Roof";#N/A,#N/A,TRUE,"Arc.";#N/A,#N/A,TRUE,"Preliminary";#N/A,#N/A,TRUE,"Sum_Prelim"}</definedName>
    <definedName name="ddda" localSheetId="7" hidden="1">{#N/A,#N/A,TRUE,"Str.";#N/A,#N/A,TRUE,"Steel &amp; Roof";#N/A,#N/A,TRUE,"Arc.";#N/A,#N/A,TRUE,"Preliminary";#N/A,#N/A,TRUE,"Sum_Prelim"}</definedName>
    <definedName name="ddda" hidden="1">{#N/A,#N/A,TRUE,"Str.";#N/A,#N/A,TRUE,"Steel &amp; Roof";#N/A,#N/A,TRUE,"Arc.";#N/A,#N/A,TRUE,"Preliminary";#N/A,#N/A,TRUE,"Sum_Prelim"}</definedName>
    <definedName name="ddddd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_1" localSheetId="8" hidden="1">{#N/A,#N/A,TRUE,"Basic";#N/A,#N/A,TRUE,"EXT-TABLE";#N/A,#N/A,TRUE,"STEEL";#N/A,#N/A,TRUE,"INT-Table";#N/A,#N/A,TRUE,"STEEL";#N/A,#N/A,TRUE,"Door"}</definedName>
    <definedName name="ddddd_1" localSheetId="9" hidden="1">{#N/A,#N/A,TRUE,"Basic";#N/A,#N/A,TRUE,"EXT-TABLE";#N/A,#N/A,TRUE,"STEEL";#N/A,#N/A,TRUE,"INT-Table";#N/A,#N/A,TRUE,"STEEL";#N/A,#N/A,TRUE,"Door"}</definedName>
    <definedName name="ddddd_1" localSheetId="7" hidden="1">{#N/A,#N/A,TRUE,"Basic";#N/A,#N/A,TRUE,"EXT-TABLE";#N/A,#N/A,TRUE,"STEEL";#N/A,#N/A,TRUE,"INT-Table";#N/A,#N/A,TRUE,"STEEL";#N/A,#N/A,TRUE,"Door"}</definedName>
    <definedName name="ddddd_1" hidden="1">{#N/A,#N/A,TRUE,"Basic";#N/A,#N/A,TRUE,"EXT-TABLE";#N/A,#N/A,TRUE,"STEEL";#N/A,#N/A,TRUE,"INT-Table";#N/A,#N/A,TRUE,"STEEL";#N/A,#N/A,TRUE,"Door"}</definedName>
    <definedName name="ddddd_1_1" localSheetId="8" hidden="1">{#N/A,#N/A,TRUE,"Basic";#N/A,#N/A,TRUE,"EXT-TABLE";#N/A,#N/A,TRUE,"STEEL";#N/A,#N/A,TRUE,"INT-Table";#N/A,#N/A,TRUE,"STEEL";#N/A,#N/A,TRUE,"Door"}</definedName>
    <definedName name="ddddd_1_1" localSheetId="9" hidden="1">{#N/A,#N/A,TRUE,"Basic";#N/A,#N/A,TRUE,"EXT-TABLE";#N/A,#N/A,TRUE,"STEEL";#N/A,#N/A,TRUE,"INT-Table";#N/A,#N/A,TRUE,"STEEL";#N/A,#N/A,TRUE,"Door"}</definedName>
    <definedName name="ddddd_1_1" localSheetId="7" hidden="1">{#N/A,#N/A,TRUE,"Basic";#N/A,#N/A,TRUE,"EXT-TABLE";#N/A,#N/A,TRUE,"STEEL";#N/A,#N/A,TRUE,"INT-Table";#N/A,#N/A,TRUE,"STEEL";#N/A,#N/A,TRUE,"Door"}</definedName>
    <definedName name="ddddd_1_1" hidden="1">{#N/A,#N/A,TRUE,"Basic";#N/A,#N/A,TRUE,"EXT-TABLE";#N/A,#N/A,TRUE,"STEEL";#N/A,#N/A,TRUE,"INT-Table";#N/A,#N/A,TRUE,"STEEL";#N/A,#N/A,TRUE,"Door"}</definedName>
    <definedName name="ddddd_1_2" localSheetId="8" hidden="1">{#N/A,#N/A,TRUE,"Basic";#N/A,#N/A,TRUE,"EXT-TABLE";#N/A,#N/A,TRUE,"STEEL";#N/A,#N/A,TRUE,"INT-Table";#N/A,#N/A,TRUE,"STEEL";#N/A,#N/A,TRUE,"Door"}</definedName>
    <definedName name="ddddd_1_2" localSheetId="9" hidden="1">{#N/A,#N/A,TRUE,"Basic";#N/A,#N/A,TRUE,"EXT-TABLE";#N/A,#N/A,TRUE,"STEEL";#N/A,#N/A,TRUE,"INT-Table";#N/A,#N/A,TRUE,"STEEL";#N/A,#N/A,TRUE,"Door"}</definedName>
    <definedName name="ddddd_1_2" localSheetId="7" hidden="1">{#N/A,#N/A,TRUE,"Basic";#N/A,#N/A,TRUE,"EXT-TABLE";#N/A,#N/A,TRUE,"STEEL";#N/A,#N/A,TRUE,"INT-Table";#N/A,#N/A,TRUE,"STEEL";#N/A,#N/A,TRUE,"Door"}</definedName>
    <definedName name="ddddd_1_2" hidden="1">{#N/A,#N/A,TRUE,"Basic";#N/A,#N/A,TRUE,"EXT-TABLE";#N/A,#N/A,TRUE,"STEEL";#N/A,#N/A,TRUE,"INT-Table";#N/A,#N/A,TRUE,"STEEL";#N/A,#N/A,TRUE,"Door"}</definedName>
    <definedName name="ddddd_2" localSheetId="8" hidden="1">{#N/A,#N/A,TRUE,"Basic";#N/A,#N/A,TRUE,"EXT-TABLE";#N/A,#N/A,TRUE,"STEEL";#N/A,#N/A,TRUE,"INT-Table";#N/A,#N/A,TRUE,"STEEL";#N/A,#N/A,TRUE,"Door"}</definedName>
    <definedName name="ddddd_2" localSheetId="9" hidden="1">{#N/A,#N/A,TRUE,"Basic";#N/A,#N/A,TRUE,"EXT-TABLE";#N/A,#N/A,TRUE,"STEEL";#N/A,#N/A,TRUE,"INT-Table";#N/A,#N/A,TRUE,"STEEL";#N/A,#N/A,TRUE,"Door"}</definedName>
    <definedName name="ddddd_2" localSheetId="7" hidden="1">{#N/A,#N/A,TRUE,"Basic";#N/A,#N/A,TRUE,"EXT-TABLE";#N/A,#N/A,TRUE,"STEEL";#N/A,#N/A,TRUE,"INT-Table";#N/A,#N/A,TRUE,"STEEL";#N/A,#N/A,TRUE,"Door"}</definedName>
    <definedName name="ddddd_2" hidden="1">{#N/A,#N/A,TRUE,"Basic";#N/A,#N/A,TRUE,"EXT-TABLE";#N/A,#N/A,TRUE,"STEEL";#N/A,#N/A,TRUE,"INT-Table";#N/A,#N/A,TRUE,"STEEL";#N/A,#N/A,TRUE,"Door"}</definedName>
    <definedName name="ddddd_2_1" localSheetId="8" hidden="1">{#N/A,#N/A,TRUE,"Basic";#N/A,#N/A,TRUE,"EXT-TABLE";#N/A,#N/A,TRUE,"STEEL";#N/A,#N/A,TRUE,"INT-Table";#N/A,#N/A,TRUE,"STEEL";#N/A,#N/A,TRUE,"Door"}</definedName>
    <definedName name="ddddd_2_1" localSheetId="9" hidden="1">{#N/A,#N/A,TRUE,"Basic";#N/A,#N/A,TRUE,"EXT-TABLE";#N/A,#N/A,TRUE,"STEEL";#N/A,#N/A,TRUE,"INT-Table";#N/A,#N/A,TRUE,"STEEL";#N/A,#N/A,TRUE,"Door"}</definedName>
    <definedName name="ddddd_2_1" localSheetId="7" hidden="1">{#N/A,#N/A,TRUE,"Basic";#N/A,#N/A,TRUE,"EXT-TABLE";#N/A,#N/A,TRUE,"STEEL";#N/A,#N/A,TRUE,"INT-Table";#N/A,#N/A,TRUE,"STEEL";#N/A,#N/A,TRUE,"Door"}</definedName>
    <definedName name="ddddd_2_1" hidden="1">{#N/A,#N/A,TRUE,"Basic";#N/A,#N/A,TRUE,"EXT-TABLE";#N/A,#N/A,TRUE,"STEEL";#N/A,#N/A,TRUE,"INT-Table";#N/A,#N/A,TRUE,"STEEL";#N/A,#N/A,TRUE,"Door"}</definedName>
    <definedName name="ddddd_2_2" localSheetId="8" hidden="1">{#N/A,#N/A,TRUE,"Basic";#N/A,#N/A,TRUE,"EXT-TABLE";#N/A,#N/A,TRUE,"STEEL";#N/A,#N/A,TRUE,"INT-Table";#N/A,#N/A,TRUE,"STEEL";#N/A,#N/A,TRUE,"Door"}</definedName>
    <definedName name="ddddd_2_2" localSheetId="9" hidden="1">{#N/A,#N/A,TRUE,"Basic";#N/A,#N/A,TRUE,"EXT-TABLE";#N/A,#N/A,TRUE,"STEEL";#N/A,#N/A,TRUE,"INT-Table";#N/A,#N/A,TRUE,"STEEL";#N/A,#N/A,TRUE,"Door"}</definedName>
    <definedName name="ddddd_2_2" localSheetId="7" hidden="1">{#N/A,#N/A,TRUE,"Basic";#N/A,#N/A,TRUE,"EXT-TABLE";#N/A,#N/A,TRUE,"STEEL";#N/A,#N/A,TRUE,"INT-Table";#N/A,#N/A,TRUE,"STEEL";#N/A,#N/A,TRUE,"Door"}</definedName>
    <definedName name="ddddd_2_2" hidden="1">{#N/A,#N/A,TRUE,"Basic";#N/A,#N/A,TRUE,"EXT-TABLE";#N/A,#N/A,TRUE,"STEEL";#N/A,#N/A,TRUE,"INT-Table";#N/A,#N/A,TRUE,"STEEL";#N/A,#N/A,TRUE,"Door"}</definedName>
    <definedName name="ddddd_3" localSheetId="8" hidden="1">{#N/A,#N/A,TRUE,"Basic";#N/A,#N/A,TRUE,"EXT-TABLE";#N/A,#N/A,TRUE,"STEEL";#N/A,#N/A,TRUE,"INT-Table";#N/A,#N/A,TRUE,"STEEL";#N/A,#N/A,TRUE,"Door"}</definedName>
    <definedName name="ddddd_3" localSheetId="9" hidden="1">{#N/A,#N/A,TRUE,"Basic";#N/A,#N/A,TRUE,"EXT-TABLE";#N/A,#N/A,TRUE,"STEEL";#N/A,#N/A,TRUE,"INT-Table";#N/A,#N/A,TRUE,"STEEL";#N/A,#N/A,TRUE,"Door"}</definedName>
    <definedName name="ddddd_3" localSheetId="7" hidden="1">{#N/A,#N/A,TRUE,"Basic";#N/A,#N/A,TRUE,"EXT-TABLE";#N/A,#N/A,TRUE,"STEEL";#N/A,#N/A,TRUE,"INT-Table";#N/A,#N/A,TRUE,"STEEL";#N/A,#N/A,TRUE,"Door"}</definedName>
    <definedName name="ddddd_3" hidden="1">{#N/A,#N/A,TRUE,"Basic";#N/A,#N/A,TRUE,"EXT-TABLE";#N/A,#N/A,TRUE,"STEEL";#N/A,#N/A,TRUE,"INT-Table";#N/A,#N/A,TRUE,"STEEL";#N/A,#N/A,TRUE,"Door"}</definedName>
    <definedName name="ddddd_3_1" localSheetId="8" hidden="1">{#N/A,#N/A,TRUE,"Basic";#N/A,#N/A,TRUE,"EXT-TABLE";#N/A,#N/A,TRUE,"STEEL";#N/A,#N/A,TRUE,"INT-Table";#N/A,#N/A,TRUE,"STEEL";#N/A,#N/A,TRUE,"Door"}</definedName>
    <definedName name="ddddd_3_1" localSheetId="9" hidden="1">{#N/A,#N/A,TRUE,"Basic";#N/A,#N/A,TRUE,"EXT-TABLE";#N/A,#N/A,TRUE,"STEEL";#N/A,#N/A,TRUE,"INT-Table";#N/A,#N/A,TRUE,"STEEL";#N/A,#N/A,TRUE,"Door"}</definedName>
    <definedName name="ddddd_3_1" localSheetId="7" hidden="1">{#N/A,#N/A,TRUE,"Basic";#N/A,#N/A,TRUE,"EXT-TABLE";#N/A,#N/A,TRUE,"STEEL";#N/A,#N/A,TRUE,"INT-Table";#N/A,#N/A,TRUE,"STEEL";#N/A,#N/A,TRUE,"Door"}</definedName>
    <definedName name="ddddd_3_1" hidden="1">{#N/A,#N/A,TRUE,"Basic";#N/A,#N/A,TRUE,"EXT-TABLE";#N/A,#N/A,TRUE,"STEEL";#N/A,#N/A,TRUE,"INT-Table";#N/A,#N/A,TRUE,"STEEL";#N/A,#N/A,TRUE,"Door"}</definedName>
    <definedName name="ddddd_3_2" localSheetId="8" hidden="1">{#N/A,#N/A,TRUE,"Basic";#N/A,#N/A,TRUE,"EXT-TABLE";#N/A,#N/A,TRUE,"STEEL";#N/A,#N/A,TRUE,"INT-Table";#N/A,#N/A,TRUE,"STEEL";#N/A,#N/A,TRUE,"Door"}</definedName>
    <definedName name="ddddd_3_2" localSheetId="9" hidden="1">{#N/A,#N/A,TRUE,"Basic";#N/A,#N/A,TRUE,"EXT-TABLE";#N/A,#N/A,TRUE,"STEEL";#N/A,#N/A,TRUE,"INT-Table";#N/A,#N/A,TRUE,"STEEL";#N/A,#N/A,TRUE,"Door"}</definedName>
    <definedName name="ddddd_3_2" localSheetId="7" hidden="1">{#N/A,#N/A,TRUE,"Basic";#N/A,#N/A,TRUE,"EXT-TABLE";#N/A,#N/A,TRUE,"STEEL";#N/A,#N/A,TRUE,"INT-Table";#N/A,#N/A,TRUE,"STEEL";#N/A,#N/A,TRUE,"Door"}</definedName>
    <definedName name="ddddd_3_2" hidden="1">{#N/A,#N/A,TRUE,"Basic";#N/A,#N/A,TRUE,"EXT-TABLE";#N/A,#N/A,TRUE,"STEEL";#N/A,#N/A,TRUE,"INT-Table";#N/A,#N/A,TRUE,"STEEL";#N/A,#N/A,TRUE,"Door"}</definedName>
    <definedName name="ddddd_4" localSheetId="8" hidden="1">{#N/A,#N/A,TRUE,"Basic";#N/A,#N/A,TRUE,"EXT-TABLE";#N/A,#N/A,TRUE,"STEEL";#N/A,#N/A,TRUE,"INT-Table";#N/A,#N/A,TRUE,"STEEL";#N/A,#N/A,TRUE,"Door"}</definedName>
    <definedName name="ddddd_4" localSheetId="9" hidden="1">{#N/A,#N/A,TRUE,"Basic";#N/A,#N/A,TRUE,"EXT-TABLE";#N/A,#N/A,TRUE,"STEEL";#N/A,#N/A,TRUE,"INT-Table";#N/A,#N/A,TRUE,"STEEL";#N/A,#N/A,TRUE,"Door"}</definedName>
    <definedName name="ddddd_4" localSheetId="7" hidden="1">{#N/A,#N/A,TRUE,"Basic";#N/A,#N/A,TRUE,"EXT-TABLE";#N/A,#N/A,TRUE,"STEEL";#N/A,#N/A,TRUE,"INT-Table";#N/A,#N/A,TRUE,"STEEL";#N/A,#N/A,TRUE,"Door"}</definedName>
    <definedName name="ddddd_4" hidden="1">{#N/A,#N/A,TRUE,"Basic";#N/A,#N/A,TRUE,"EXT-TABLE";#N/A,#N/A,TRUE,"STEEL";#N/A,#N/A,TRUE,"INT-Table";#N/A,#N/A,TRUE,"STEEL";#N/A,#N/A,TRUE,"Door"}</definedName>
    <definedName name="ddddd_4_1" localSheetId="8" hidden="1">{#N/A,#N/A,TRUE,"Basic";#N/A,#N/A,TRUE,"EXT-TABLE";#N/A,#N/A,TRUE,"STEEL";#N/A,#N/A,TRUE,"INT-Table";#N/A,#N/A,TRUE,"STEEL";#N/A,#N/A,TRUE,"Door"}</definedName>
    <definedName name="ddddd_4_1" localSheetId="9" hidden="1">{#N/A,#N/A,TRUE,"Basic";#N/A,#N/A,TRUE,"EXT-TABLE";#N/A,#N/A,TRUE,"STEEL";#N/A,#N/A,TRUE,"INT-Table";#N/A,#N/A,TRUE,"STEEL";#N/A,#N/A,TRUE,"Door"}</definedName>
    <definedName name="ddddd_4_1" localSheetId="7" hidden="1">{#N/A,#N/A,TRUE,"Basic";#N/A,#N/A,TRUE,"EXT-TABLE";#N/A,#N/A,TRUE,"STEEL";#N/A,#N/A,TRUE,"INT-Table";#N/A,#N/A,TRUE,"STEEL";#N/A,#N/A,TRUE,"Door"}</definedName>
    <definedName name="ddddd_4_1" hidden="1">{#N/A,#N/A,TRUE,"Basic";#N/A,#N/A,TRUE,"EXT-TABLE";#N/A,#N/A,TRUE,"STEEL";#N/A,#N/A,TRUE,"INT-Table";#N/A,#N/A,TRUE,"STEEL";#N/A,#N/A,TRUE,"Door"}</definedName>
    <definedName name="ddddd_4_2" localSheetId="8" hidden="1">{#N/A,#N/A,TRUE,"Basic";#N/A,#N/A,TRUE,"EXT-TABLE";#N/A,#N/A,TRUE,"STEEL";#N/A,#N/A,TRUE,"INT-Table";#N/A,#N/A,TRUE,"STEEL";#N/A,#N/A,TRUE,"Door"}</definedName>
    <definedName name="ddddd_4_2" localSheetId="9" hidden="1">{#N/A,#N/A,TRUE,"Basic";#N/A,#N/A,TRUE,"EXT-TABLE";#N/A,#N/A,TRUE,"STEEL";#N/A,#N/A,TRUE,"INT-Table";#N/A,#N/A,TRUE,"STEEL";#N/A,#N/A,TRUE,"Door"}</definedName>
    <definedName name="ddddd_4_2" localSheetId="7" hidden="1">{#N/A,#N/A,TRUE,"Basic";#N/A,#N/A,TRUE,"EXT-TABLE";#N/A,#N/A,TRUE,"STEEL";#N/A,#N/A,TRUE,"INT-Table";#N/A,#N/A,TRUE,"STEEL";#N/A,#N/A,TRUE,"Door"}</definedName>
    <definedName name="ddddd_4_2" hidden="1">{#N/A,#N/A,TRUE,"Basic";#N/A,#N/A,TRUE,"EXT-TABLE";#N/A,#N/A,TRUE,"STEEL";#N/A,#N/A,TRUE,"INT-Table";#N/A,#N/A,TRUE,"STEEL";#N/A,#N/A,TRUE,"Door"}</definedName>
    <definedName name="ddddd_5" localSheetId="8" hidden="1">{#N/A,#N/A,TRUE,"Basic";#N/A,#N/A,TRUE,"EXT-TABLE";#N/A,#N/A,TRUE,"STEEL";#N/A,#N/A,TRUE,"INT-Table";#N/A,#N/A,TRUE,"STEEL";#N/A,#N/A,TRUE,"Door"}</definedName>
    <definedName name="ddddd_5" localSheetId="9" hidden="1">{#N/A,#N/A,TRUE,"Basic";#N/A,#N/A,TRUE,"EXT-TABLE";#N/A,#N/A,TRUE,"STEEL";#N/A,#N/A,TRUE,"INT-Table";#N/A,#N/A,TRUE,"STEEL";#N/A,#N/A,TRUE,"Door"}</definedName>
    <definedName name="ddddd_5" localSheetId="7" hidden="1">{#N/A,#N/A,TRUE,"Basic";#N/A,#N/A,TRUE,"EXT-TABLE";#N/A,#N/A,TRUE,"STEEL";#N/A,#N/A,TRUE,"INT-Table";#N/A,#N/A,TRUE,"STEEL";#N/A,#N/A,TRUE,"Door"}</definedName>
    <definedName name="ddddd_5" hidden="1">{#N/A,#N/A,TRUE,"Basic";#N/A,#N/A,TRUE,"EXT-TABLE";#N/A,#N/A,TRUE,"STEEL";#N/A,#N/A,TRUE,"INT-Table";#N/A,#N/A,TRUE,"STEEL";#N/A,#N/A,TRUE,"Door"}</definedName>
    <definedName name="ddddd_5_1" localSheetId="8" hidden="1">{#N/A,#N/A,TRUE,"Basic";#N/A,#N/A,TRUE,"EXT-TABLE";#N/A,#N/A,TRUE,"STEEL";#N/A,#N/A,TRUE,"INT-Table";#N/A,#N/A,TRUE,"STEEL";#N/A,#N/A,TRUE,"Door"}</definedName>
    <definedName name="ddddd_5_1" localSheetId="9" hidden="1">{#N/A,#N/A,TRUE,"Basic";#N/A,#N/A,TRUE,"EXT-TABLE";#N/A,#N/A,TRUE,"STEEL";#N/A,#N/A,TRUE,"INT-Table";#N/A,#N/A,TRUE,"STEEL";#N/A,#N/A,TRUE,"Door"}</definedName>
    <definedName name="ddddd_5_1" localSheetId="7" hidden="1">{#N/A,#N/A,TRUE,"Basic";#N/A,#N/A,TRUE,"EXT-TABLE";#N/A,#N/A,TRUE,"STEEL";#N/A,#N/A,TRUE,"INT-Table";#N/A,#N/A,TRUE,"STEEL";#N/A,#N/A,TRUE,"Door"}</definedName>
    <definedName name="ddddd_5_1" hidden="1">{#N/A,#N/A,TRUE,"Basic";#N/A,#N/A,TRUE,"EXT-TABLE";#N/A,#N/A,TRUE,"STEEL";#N/A,#N/A,TRUE,"INT-Table";#N/A,#N/A,TRUE,"STEEL";#N/A,#N/A,TRUE,"Door"}</definedName>
    <definedName name="ddddd_5_2" localSheetId="8" hidden="1">{#N/A,#N/A,TRUE,"Basic";#N/A,#N/A,TRUE,"EXT-TABLE";#N/A,#N/A,TRUE,"STEEL";#N/A,#N/A,TRUE,"INT-Table";#N/A,#N/A,TRUE,"STEEL";#N/A,#N/A,TRUE,"Door"}</definedName>
    <definedName name="ddddd_5_2" localSheetId="9" hidden="1">{#N/A,#N/A,TRUE,"Basic";#N/A,#N/A,TRUE,"EXT-TABLE";#N/A,#N/A,TRUE,"STEEL";#N/A,#N/A,TRUE,"INT-Table";#N/A,#N/A,TRUE,"STEEL";#N/A,#N/A,TRUE,"Door"}</definedName>
    <definedName name="ddddd_5_2" localSheetId="7" hidden="1">{#N/A,#N/A,TRUE,"Basic";#N/A,#N/A,TRUE,"EXT-TABLE";#N/A,#N/A,TRUE,"STEEL";#N/A,#N/A,TRUE,"INT-Table";#N/A,#N/A,TRUE,"STEEL";#N/A,#N/A,TRUE,"Door"}</definedName>
    <definedName name="ddddd_5_2" hidden="1">{#N/A,#N/A,TRUE,"Basic";#N/A,#N/A,TRUE,"EXT-TABLE";#N/A,#N/A,TRUE,"STEEL";#N/A,#N/A,TRUE,"INT-Table";#N/A,#N/A,TRUE,"STEEL";#N/A,#N/A,TRUE,"Door"}</definedName>
    <definedName name="dddddd" localSheetId="8" hidden="1">{#N/A,#N/A,TRUE,"SUM";#N/A,#N/A,TRUE,"EE";#N/A,#N/A,TRUE,"AC";#N/A,#N/A,TRUE,"SN"}</definedName>
    <definedName name="dddddd" localSheetId="9" hidden="1">{#N/A,#N/A,TRUE,"SUM";#N/A,#N/A,TRUE,"EE";#N/A,#N/A,TRUE,"AC";#N/A,#N/A,TRUE,"SN"}</definedName>
    <definedName name="dddddd" localSheetId="7" hidden="1">{#N/A,#N/A,TRUE,"SUM";#N/A,#N/A,TRUE,"EE";#N/A,#N/A,TRUE,"AC";#N/A,#N/A,TRUE,"SN"}</definedName>
    <definedName name="dddddd" hidden="1">{#N/A,#N/A,TRUE,"SUM";#N/A,#N/A,TRUE,"EE";#N/A,#N/A,TRUE,"AC";#N/A,#N/A,TRUE,"SN"}</definedName>
    <definedName name="DDDDDDDD" hidden="1">#REF!</definedName>
    <definedName name="dddddddddddddd" localSheetId="8" hidden="1">{#N/A,#N/A,TRUE,"Basic";#N/A,#N/A,TRUE,"EXT-TABLE";#N/A,#N/A,TRUE,"STEEL";#N/A,#N/A,TRUE,"INT-Table";#N/A,#N/A,TRUE,"STEEL";#N/A,#N/A,TRUE,"Door"}</definedName>
    <definedName name="dddddddddddddd" localSheetId="9" hidden="1">{#N/A,#N/A,TRUE,"Basic";#N/A,#N/A,TRUE,"EXT-TABLE";#N/A,#N/A,TRUE,"STEEL";#N/A,#N/A,TRUE,"INT-Table";#N/A,#N/A,TRUE,"STEEL";#N/A,#N/A,TRUE,"Door"}</definedName>
    <definedName name="dddddddddddddd" localSheetId="7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dddddddddd_1" localSheetId="8" hidden="1">{#N/A,#N/A,TRUE,"Basic";#N/A,#N/A,TRUE,"EXT-TABLE";#N/A,#N/A,TRUE,"STEEL";#N/A,#N/A,TRUE,"INT-Table";#N/A,#N/A,TRUE,"STEEL";#N/A,#N/A,TRUE,"Door"}</definedName>
    <definedName name="dddddddddddddd_1" localSheetId="9" hidden="1">{#N/A,#N/A,TRUE,"Basic";#N/A,#N/A,TRUE,"EXT-TABLE";#N/A,#N/A,TRUE,"STEEL";#N/A,#N/A,TRUE,"INT-Table";#N/A,#N/A,TRUE,"STEEL";#N/A,#N/A,TRUE,"Door"}</definedName>
    <definedName name="dddddddddddddd_1" localSheetId="7" hidden="1">{#N/A,#N/A,TRUE,"Basic";#N/A,#N/A,TRUE,"EXT-TABLE";#N/A,#N/A,TRUE,"STEEL";#N/A,#N/A,TRUE,"INT-Table";#N/A,#N/A,TRUE,"STEEL";#N/A,#N/A,TRUE,"Door"}</definedName>
    <definedName name="dddddddddddddd_1" hidden="1">{#N/A,#N/A,TRUE,"Basic";#N/A,#N/A,TRUE,"EXT-TABLE";#N/A,#N/A,TRUE,"STEEL";#N/A,#N/A,TRUE,"INT-Table";#N/A,#N/A,TRUE,"STEEL";#N/A,#N/A,TRUE,"Door"}</definedName>
    <definedName name="dddddddddddddd_1_1" localSheetId="8" hidden="1">{#N/A,#N/A,TRUE,"Basic";#N/A,#N/A,TRUE,"EXT-TABLE";#N/A,#N/A,TRUE,"STEEL";#N/A,#N/A,TRUE,"INT-Table";#N/A,#N/A,TRUE,"STEEL";#N/A,#N/A,TRUE,"Door"}</definedName>
    <definedName name="dddddddddddddd_1_1" localSheetId="9" hidden="1">{#N/A,#N/A,TRUE,"Basic";#N/A,#N/A,TRUE,"EXT-TABLE";#N/A,#N/A,TRUE,"STEEL";#N/A,#N/A,TRUE,"INT-Table";#N/A,#N/A,TRUE,"STEEL";#N/A,#N/A,TRUE,"Door"}</definedName>
    <definedName name="dddddddddddddd_1_1" localSheetId="7" hidden="1">{#N/A,#N/A,TRUE,"Basic";#N/A,#N/A,TRUE,"EXT-TABLE";#N/A,#N/A,TRUE,"STEEL";#N/A,#N/A,TRUE,"INT-Table";#N/A,#N/A,TRUE,"STEEL";#N/A,#N/A,TRUE,"Door"}</definedName>
    <definedName name="dddddddddddddd_1_1" hidden="1">{#N/A,#N/A,TRUE,"Basic";#N/A,#N/A,TRUE,"EXT-TABLE";#N/A,#N/A,TRUE,"STEEL";#N/A,#N/A,TRUE,"INT-Table";#N/A,#N/A,TRUE,"STEEL";#N/A,#N/A,TRUE,"Door"}</definedName>
    <definedName name="dddddddddddddd_1_2" localSheetId="8" hidden="1">{#N/A,#N/A,TRUE,"Basic";#N/A,#N/A,TRUE,"EXT-TABLE";#N/A,#N/A,TRUE,"STEEL";#N/A,#N/A,TRUE,"INT-Table";#N/A,#N/A,TRUE,"STEEL";#N/A,#N/A,TRUE,"Door"}</definedName>
    <definedName name="dddddddddddddd_1_2" localSheetId="9" hidden="1">{#N/A,#N/A,TRUE,"Basic";#N/A,#N/A,TRUE,"EXT-TABLE";#N/A,#N/A,TRUE,"STEEL";#N/A,#N/A,TRUE,"INT-Table";#N/A,#N/A,TRUE,"STEEL";#N/A,#N/A,TRUE,"Door"}</definedName>
    <definedName name="dddddddddddddd_1_2" localSheetId="7" hidden="1">{#N/A,#N/A,TRUE,"Basic";#N/A,#N/A,TRUE,"EXT-TABLE";#N/A,#N/A,TRUE,"STEEL";#N/A,#N/A,TRUE,"INT-Table";#N/A,#N/A,TRUE,"STEEL";#N/A,#N/A,TRUE,"Door"}</definedName>
    <definedName name="dddddddddddddd_1_2" hidden="1">{#N/A,#N/A,TRUE,"Basic";#N/A,#N/A,TRUE,"EXT-TABLE";#N/A,#N/A,TRUE,"STEEL";#N/A,#N/A,TRUE,"INT-Table";#N/A,#N/A,TRUE,"STEEL";#N/A,#N/A,TRUE,"Door"}</definedName>
    <definedName name="dddddddddddddd_2" localSheetId="8" hidden="1">{#N/A,#N/A,TRUE,"Basic";#N/A,#N/A,TRUE,"EXT-TABLE";#N/A,#N/A,TRUE,"STEEL";#N/A,#N/A,TRUE,"INT-Table";#N/A,#N/A,TRUE,"STEEL";#N/A,#N/A,TRUE,"Door"}</definedName>
    <definedName name="dddddddddddddd_2" localSheetId="9" hidden="1">{#N/A,#N/A,TRUE,"Basic";#N/A,#N/A,TRUE,"EXT-TABLE";#N/A,#N/A,TRUE,"STEEL";#N/A,#N/A,TRUE,"INT-Table";#N/A,#N/A,TRUE,"STEEL";#N/A,#N/A,TRUE,"Door"}</definedName>
    <definedName name="dddddddddddddd_2" localSheetId="7" hidden="1">{#N/A,#N/A,TRUE,"Basic";#N/A,#N/A,TRUE,"EXT-TABLE";#N/A,#N/A,TRUE,"STEEL";#N/A,#N/A,TRUE,"INT-Table";#N/A,#N/A,TRUE,"STEEL";#N/A,#N/A,TRUE,"Door"}</definedName>
    <definedName name="dddddddddddddd_2" hidden="1">{#N/A,#N/A,TRUE,"Basic";#N/A,#N/A,TRUE,"EXT-TABLE";#N/A,#N/A,TRUE,"STEEL";#N/A,#N/A,TRUE,"INT-Table";#N/A,#N/A,TRUE,"STEEL";#N/A,#N/A,TRUE,"Door"}</definedName>
    <definedName name="dddddddddddddd_2_1" localSheetId="8" hidden="1">{#N/A,#N/A,TRUE,"Basic";#N/A,#N/A,TRUE,"EXT-TABLE";#N/A,#N/A,TRUE,"STEEL";#N/A,#N/A,TRUE,"INT-Table";#N/A,#N/A,TRUE,"STEEL";#N/A,#N/A,TRUE,"Door"}</definedName>
    <definedName name="dddddddddddddd_2_1" localSheetId="9" hidden="1">{#N/A,#N/A,TRUE,"Basic";#N/A,#N/A,TRUE,"EXT-TABLE";#N/A,#N/A,TRUE,"STEEL";#N/A,#N/A,TRUE,"INT-Table";#N/A,#N/A,TRUE,"STEEL";#N/A,#N/A,TRUE,"Door"}</definedName>
    <definedName name="dddddddddddddd_2_1" localSheetId="7" hidden="1">{#N/A,#N/A,TRUE,"Basic";#N/A,#N/A,TRUE,"EXT-TABLE";#N/A,#N/A,TRUE,"STEEL";#N/A,#N/A,TRUE,"INT-Table";#N/A,#N/A,TRUE,"STEEL";#N/A,#N/A,TRUE,"Door"}</definedName>
    <definedName name="dddddddddddddd_2_1" hidden="1">{#N/A,#N/A,TRUE,"Basic";#N/A,#N/A,TRUE,"EXT-TABLE";#N/A,#N/A,TRUE,"STEEL";#N/A,#N/A,TRUE,"INT-Table";#N/A,#N/A,TRUE,"STEEL";#N/A,#N/A,TRUE,"Door"}</definedName>
    <definedName name="dddddddddddddd_2_2" localSheetId="8" hidden="1">{#N/A,#N/A,TRUE,"Basic";#N/A,#N/A,TRUE,"EXT-TABLE";#N/A,#N/A,TRUE,"STEEL";#N/A,#N/A,TRUE,"INT-Table";#N/A,#N/A,TRUE,"STEEL";#N/A,#N/A,TRUE,"Door"}</definedName>
    <definedName name="dddddddddddddd_2_2" localSheetId="9" hidden="1">{#N/A,#N/A,TRUE,"Basic";#N/A,#N/A,TRUE,"EXT-TABLE";#N/A,#N/A,TRUE,"STEEL";#N/A,#N/A,TRUE,"INT-Table";#N/A,#N/A,TRUE,"STEEL";#N/A,#N/A,TRUE,"Door"}</definedName>
    <definedName name="dddddddddddddd_2_2" localSheetId="7" hidden="1">{#N/A,#N/A,TRUE,"Basic";#N/A,#N/A,TRUE,"EXT-TABLE";#N/A,#N/A,TRUE,"STEEL";#N/A,#N/A,TRUE,"INT-Table";#N/A,#N/A,TRUE,"STEEL";#N/A,#N/A,TRUE,"Door"}</definedName>
    <definedName name="dddddddddddddd_2_2" hidden="1">{#N/A,#N/A,TRUE,"Basic";#N/A,#N/A,TRUE,"EXT-TABLE";#N/A,#N/A,TRUE,"STEEL";#N/A,#N/A,TRUE,"INT-Table";#N/A,#N/A,TRUE,"STEEL";#N/A,#N/A,TRUE,"Door"}</definedName>
    <definedName name="dddddddddddddd_3" localSheetId="8" hidden="1">{#N/A,#N/A,TRUE,"Basic";#N/A,#N/A,TRUE,"EXT-TABLE";#N/A,#N/A,TRUE,"STEEL";#N/A,#N/A,TRUE,"INT-Table";#N/A,#N/A,TRUE,"STEEL";#N/A,#N/A,TRUE,"Door"}</definedName>
    <definedName name="dddddddddddddd_3" localSheetId="9" hidden="1">{#N/A,#N/A,TRUE,"Basic";#N/A,#N/A,TRUE,"EXT-TABLE";#N/A,#N/A,TRUE,"STEEL";#N/A,#N/A,TRUE,"INT-Table";#N/A,#N/A,TRUE,"STEEL";#N/A,#N/A,TRUE,"Door"}</definedName>
    <definedName name="dddddddddddddd_3" localSheetId="7" hidden="1">{#N/A,#N/A,TRUE,"Basic";#N/A,#N/A,TRUE,"EXT-TABLE";#N/A,#N/A,TRUE,"STEEL";#N/A,#N/A,TRUE,"INT-Table";#N/A,#N/A,TRUE,"STEEL";#N/A,#N/A,TRUE,"Door"}</definedName>
    <definedName name="dddddddddddddd_3" hidden="1">{#N/A,#N/A,TRUE,"Basic";#N/A,#N/A,TRUE,"EXT-TABLE";#N/A,#N/A,TRUE,"STEEL";#N/A,#N/A,TRUE,"INT-Table";#N/A,#N/A,TRUE,"STEEL";#N/A,#N/A,TRUE,"Door"}</definedName>
    <definedName name="dddddddddddddd_3_1" localSheetId="8" hidden="1">{#N/A,#N/A,TRUE,"Basic";#N/A,#N/A,TRUE,"EXT-TABLE";#N/A,#N/A,TRUE,"STEEL";#N/A,#N/A,TRUE,"INT-Table";#N/A,#N/A,TRUE,"STEEL";#N/A,#N/A,TRUE,"Door"}</definedName>
    <definedName name="dddddddddddddd_3_1" localSheetId="9" hidden="1">{#N/A,#N/A,TRUE,"Basic";#N/A,#N/A,TRUE,"EXT-TABLE";#N/A,#N/A,TRUE,"STEEL";#N/A,#N/A,TRUE,"INT-Table";#N/A,#N/A,TRUE,"STEEL";#N/A,#N/A,TRUE,"Door"}</definedName>
    <definedName name="dddddddddddddd_3_1" localSheetId="7" hidden="1">{#N/A,#N/A,TRUE,"Basic";#N/A,#N/A,TRUE,"EXT-TABLE";#N/A,#N/A,TRUE,"STEEL";#N/A,#N/A,TRUE,"INT-Table";#N/A,#N/A,TRUE,"STEEL";#N/A,#N/A,TRUE,"Door"}</definedName>
    <definedName name="dddddddddddddd_3_1" hidden="1">{#N/A,#N/A,TRUE,"Basic";#N/A,#N/A,TRUE,"EXT-TABLE";#N/A,#N/A,TRUE,"STEEL";#N/A,#N/A,TRUE,"INT-Table";#N/A,#N/A,TRUE,"STEEL";#N/A,#N/A,TRUE,"Door"}</definedName>
    <definedName name="dddddddddddddd_3_2" localSheetId="8" hidden="1">{#N/A,#N/A,TRUE,"Basic";#N/A,#N/A,TRUE,"EXT-TABLE";#N/A,#N/A,TRUE,"STEEL";#N/A,#N/A,TRUE,"INT-Table";#N/A,#N/A,TRUE,"STEEL";#N/A,#N/A,TRUE,"Door"}</definedName>
    <definedName name="dddddddddddddd_3_2" localSheetId="9" hidden="1">{#N/A,#N/A,TRUE,"Basic";#N/A,#N/A,TRUE,"EXT-TABLE";#N/A,#N/A,TRUE,"STEEL";#N/A,#N/A,TRUE,"INT-Table";#N/A,#N/A,TRUE,"STEEL";#N/A,#N/A,TRUE,"Door"}</definedName>
    <definedName name="dddddddddddddd_3_2" localSheetId="7" hidden="1">{#N/A,#N/A,TRUE,"Basic";#N/A,#N/A,TRUE,"EXT-TABLE";#N/A,#N/A,TRUE,"STEEL";#N/A,#N/A,TRUE,"INT-Table";#N/A,#N/A,TRUE,"STEEL";#N/A,#N/A,TRUE,"Door"}</definedName>
    <definedName name="dddddddddddddd_3_2" hidden="1">{#N/A,#N/A,TRUE,"Basic";#N/A,#N/A,TRUE,"EXT-TABLE";#N/A,#N/A,TRUE,"STEEL";#N/A,#N/A,TRUE,"INT-Table";#N/A,#N/A,TRUE,"STEEL";#N/A,#N/A,TRUE,"Door"}</definedName>
    <definedName name="dddddddddddddd_4" localSheetId="8" hidden="1">{#N/A,#N/A,TRUE,"Basic";#N/A,#N/A,TRUE,"EXT-TABLE";#N/A,#N/A,TRUE,"STEEL";#N/A,#N/A,TRUE,"INT-Table";#N/A,#N/A,TRUE,"STEEL";#N/A,#N/A,TRUE,"Door"}</definedName>
    <definedName name="dddddddddddddd_4" localSheetId="9" hidden="1">{#N/A,#N/A,TRUE,"Basic";#N/A,#N/A,TRUE,"EXT-TABLE";#N/A,#N/A,TRUE,"STEEL";#N/A,#N/A,TRUE,"INT-Table";#N/A,#N/A,TRUE,"STEEL";#N/A,#N/A,TRUE,"Door"}</definedName>
    <definedName name="dddddddddddddd_4" localSheetId="7" hidden="1">{#N/A,#N/A,TRUE,"Basic";#N/A,#N/A,TRUE,"EXT-TABLE";#N/A,#N/A,TRUE,"STEEL";#N/A,#N/A,TRUE,"INT-Table";#N/A,#N/A,TRUE,"STEEL";#N/A,#N/A,TRUE,"Door"}</definedName>
    <definedName name="dddddddddddddd_4" hidden="1">{#N/A,#N/A,TRUE,"Basic";#N/A,#N/A,TRUE,"EXT-TABLE";#N/A,#N/A,TRUE,"STEEL";#N/A,#N/A,TRUE,"INT-Table";#N/A,#N/A,TRUE,"STEEL";#N/A,#N/A,TRUE,"Door"}</definedName>
    <definedName name="dddddddddddddd_4_1" localSheetId="8" hidden="1">{#N/A,#N/A,TRUE,"Basic";#N/A,#N/A,TRUE,"EXT-TABLE";#N/A,#N/A,TRUE,"STEEL";#N/A,#N/A,TRUE,"INT-Table";#N/A,#N/A,TRUE,"STEEL";#N/A,#N/A,TRUE,"Door"}</definedName>
    <definedName name="dddddddddddddd_4_1" localSheetId="9" hidden="1">{#N/A,#N/A,TRUE,"Basic";#N/A,#N/A,TRUE,"EXT-TABLE";#N/A,#N/A,TRUE,"STEEL";#N/A,#N/A,TRUE,"INT-Table";#N/A,#N/A,TRUE,"STEEL";#N/A,#N/A,TRUE,"Door"}</definedName>
    <definedName name="dddddddddddddd_4_1" localSheetId="7" hidden="1">{#N/A,#N/A,TRUE,"Basic";#N/A,#N/A,TRUE,"EXT-TABLE";#N/A,#N/A,TRUE,"STEEL";#N/A,#N/A,TRUE,"INT-Table";#N/A,#N/A,TRUE,"STEEL";#N/A,#N/A,TRUE,"Door"}</definedName>
    <definedName name="dddddddddddddd_4_1" hidden="1">{#N/A,#N/A,TRUE,"Basic";#N/A,#N/A,TRUE,"EXT-TABLE";#N/A,#N/A,TRUE,"STEEL";#N/A,#N/A,TRUE,"INT-Table";#N/A,#N/A,TRUE,"STEEL";#N/A,#N/A,TRUE,"Door"}</definedName>
    <definedName name="dddddddddddddd_4_2" localSheetId="8" hidden="1">{#N/A,#N/A,TRUE,"Basic";#N/A,#N/A,TRUE,"EXT-TABLE";#N/A,#N/A,TRUE,"STEEL";#N/A,#N/A,TRUE,"INT-Table";#N/A,#N/A,TRUE,"STEEL";#N/A,#N/A,TRUE,"Door"}</definedName>
    <definedName name="dddddddddddddd_4_2" localSheetId="9" hidden="1">{#N/A,#N/A,TRUE,"Basic";#N/A,#N/A,TRUE,"EXT-TABLE";#N/A,#N/A,TRUE,"STEEL";#N/A,#N/A,TRUE,"INT-Table";#N/A,#N/A,TRUE,"STEEL";#N/A,#N/A,TRUE,"Door"}</definedName>
    <definedName name="dddddddddddddd_4_2" localSheetId="7" hidden="1">{#N/A,#N/A,TRUE,"Basic";#N/A,#N/A,TRUE,"EXT-TABLE";#N/A,#N/A,TRUE,"STEEL";#N/A,#N/A,TRUE,"INT-Table";#N/A,#N/A,TRUE,"STEEL";#N/A,#N/A,TRUE,"Door"}</definedName>
    <definedName name="dddddddddddddd_4_2" hidden="1">{#N/A,#N/A,TRUE,"Basic";#N/A,#N/A,TRUE,"EXT-TABLE";#N/A,#N/A,TRUE,"STEEL";#N/A,#N/A,TRUE,"INT-Table";#N/A,#N/A,TRUE,"STEEL";#N/A,#N/A,TRUE,"Door"}</definedName>
    <definedName name="dddddddddddddd_5" localSheetId="8" hidden="1">{#N/A,#N/A,TRUE,"Basic";#N/A,#N/A,TRUE,"EXT-TABLE";#N/A,#N/A,TRUE,"STEEL";#N/A,#N/A,TRUE,"INT-Table";#N/A,#N/A,TRUE,"STEEL";#N/A,#N/A,TRUE,"Door"}</definedName>
    <definedName name="dddddddddddddd_5" localSheetId="9" hidden="1">{#N/A,#N/A,TRUE,"Basic";#N/A,#N/A,TRUE,"EXT-TABLE";#N/A,#N/A,TRUE,"STEEL";#N/A,#N/A,TRUE,"INT-Table";#N/A,#N/A,TRUE,"STEEL";#N/A,#N/A,TRUE,"Door"}</definedName>
    <definedName name="dddddddddddddd_5" localSheetId="7" hidden="1">{#N/A,#N/A,TRUE,"Basic";#N/A,#N/A,TRUE,"EXT-TABLE";#N/A,#N/A,TRUE,"STEEL";#N/A,#N/A,TRUE,"INT-Table";#N/A,#N/A,TRUE,"STEEL";#N/A,#N/A,TRUE,"Door"}</definedName>
    <definedName name="dddddddddddddd_5" hidden="1">{#N/A,#N/A,TRUE,"Basic";#N/A,#N/A,TRUE,"EXT-TABLE";#N/A,#N/A,TRUE,"STEEL";#N/A,#N/A,TRUE,"INT-Table";#N/A,#N/A,TRUE,"STEEL";#N/A,#N/A,TRUE,"Door"}</definedName>
    <definedName name="dddddddddddddd_5_1" localSheetId="8" hidden="1">{#N/A,#N/A,TRUE,"Basic";#N/A,#N/A,TRUE,"EXT-TABLE";#N/A,#N/A,TRUE,"STEEL";#N/A,#N/A,TRUE,"INT-Table";#N/A,#N/A,TRUE,"STEEL";#N/A,#N/A,TRUE,"Door"}</definedName>
    <definedName name="dddddddddddddd_5_1" localSheetId="9" hidden="1">{#N/A,#N/A,TRUE,"Basic";#N/A,#N/A,TRUE,"EXT-TABLE";#N/A,#N/A,TRUE,"STEEL";#N/A,#N/A,TRUE,"INT-Table";#N/A,#N/A,TRUE,"STEEL";#N/A,#N/A,TRUE,"Door"}</definedName>
    <definedName name="dddddddddddddd_5_1" localSheetId="7" hidden="1">{#N/A,#N/A,TRUE,"Basic";#N/A,#N/A,TRUE,"EXT-TABLE";#N/A,#N/A,TRUE,"STEEL";#N/A,#N/A,TRUE,"INT-Table";#N/A,#N/A,TRUE,"STEEL";#N/A,#N/A,TRUE,"Door"}</definedName>
    <definedName name="dddddddddddddd_5_1" hidden="1">{#N/A,#N/A,TRUE,"Basic";#N/A,#N/A,TRUE,"EXT-TABLE";#N/A,#N/A,TRUE,"STEEL";#N/A,#N/A,TRUE,"INT-Table";#N/A,#N/A,TRUE,"STEEL";#N/A,#N/A,TRUE,"Door"}</definedName>
    <definedName name="dddddddddddddd_5_2" localSheetId="8" hidden="1">{#N/A,#N/A,TRUE,"Basic";#N/A,#N/A,TRUE,"EXT-TABLE";#N/A,#N/A,TRUE,"STEEL";#N/A,#N/A,TRUE,"INT-Table";#N/A,#N/A,TRUE,"STEEL";#N/A,#N/A,TRUE,"Door"}</definedName>
    <definedName name="dddddddddddddd_5_2" localSheetId="9" hidden="1">{#N/A,#N/A,TRUE,"Basic";#N/A,#N/A,TRUE,"EXT-TABLE";#N/A,#N/A,TRUE,"STEEL";#N/A,#N/A,TRUE,"INT-Table";#N/A,#N/A,TRUE,"STEEL";#N/A,#N/A,TRUE,"Door"}</definedName>
    <definedName name="dddddddddddddd_5_2" localSheetId="7" hidden="1">{#N/A,#N/A,TRUE,"Basic";#N/A,#N/A,TRUE,"EXT-TABLE";#N/A,#N/A,TRUE,"STEEL";#N/A,#N/A,TRUE,"INT-Table";#N/A,#N/A,TRUE,"STEEL";#N/A,#N/A,TRUE,"Door"}</definedName>
    <definedName name="dddddddddddddd_5_2" hidden="1">{#N/A,#N/A,TRUE,"Basic";#N/A,#N/A,TRUE,"EXT-TABLE";#N/A,#N/A,TRUE,"STEEL";#N/A,#N/A,TRUE,"INT-Table";#N/A,#N/A,TRUE,"STEEL";#N/A,#N/A,TRUE,"Door"}</definedName>
    <definedName name="dddf" localSheetId="8" hidden="1">{"'장비'!$A$3:$M$12"}</definedName>
    <definedName name="dddf" localSheetId="9" hidden="1">{"'장비'!$A$3:$M$12"}</definedName>
    <definedName name="dddf" localSheetId="7" hidden="1">{"'장비'!$A$3:$M$12"}</definedName>
    <definedName name="dddf" hidden="1">{"'장비'!$A$3:$M$12"}</definedName>
    <definedName name="DDFD" localSheetId="6" hidden="1">{#N/A,#N/A,FALSE,"CCTV"}</definedName>
    <definedName name="DDFD" localSheetId="2" hidden="1">{#N/A,#N/A,FALSE,"CCTV"}</definedName>
    <definedName name="DDFD" localSheetId="1" hidden="1">{#N/A,#N/A,FALSE,"CCTV"}</definedName>
    <definedName name="DDFD" localSheetId="3" hidden="1">{#N/A,#N/A,FALSE,"CCTV"}</definedName>
    <definedName name="DDFD" localSheetId="0" hidden="1">{#N/A,#N/A,FALSE,"CCTV"}</definedName>
    <definedName name="DDFD" localSheetId="8" hidden="1">{#N/A,#N/A,FALSE,"CCTV"}</definedName>
    <definedName name="DDFD" localSheetId="9" hidden="1">{#N/A,#N/A,FALSE,"CCTV"}</definedName>
    <definedName name="DDFD" localSheetId="7" hidden="1">{#N/A,#N/A,FALSE,"CCTV"}</definedName>
    <definedName name="DDFD" hidden="1">{#N/A,#N/A,FALSE,"CCTV"}</definedName>
    <definedName name="DE" hidden="1">'[61]갑지(추정)'!#REF!</definedName>
    <definedName name="dem">#REF!</definedName>
    <definedName name="Densidad_de_los_gases____0__C">#REF!</definedName>
    <definedName name="DensityUnits">[33]DATA_LIST!$G$41:$G$42</definedName>
    <definedName name="DESC_BRIDGE">#REF!</definedName>
    <definedName name="DESCR">[1]PP!$IO$4891</definedName>
    <definedName name="Design_Temp">'[40]Noise (3)'!$C$6</definedName>
    <definedName name="desy" localSheetId="8" hidden="1">{"'Liquid'!$A$1:$U$57"}</definedName>
    <definedName name="desy" localSheetId="9" hidden="1">{"'Liquid'!$A$1:$U$57"}</definedName>
    <definedName name="desy" localSheetId="7" hidden="1">{"'Liquid'!$A$1:$U$57"}</definedName>
    <definedName name="desy" hidden="1">{"'Liquid'!$A$1:$U$57"}</definedName>
    <definedName name="dev">#REF!</definedName>
    <definedName name="DEWSLDW" localSheetId="8" hidden="1">{#N/A,#N/A,TRUE,"SUM";#N/A,#N/A,TRUE,"EE";#N/A,#N/A,TRUE,"AC";#N/A,#N/A,TRUE,"SN"}</definedName>
    <definedName name="DEWSLDW" localSheetId="9" hidden="1">{#N/A,#N/A,TRUE,"SUM";#N/A,#N/A,TRUE,"EE";#N/A,#N/A,TRUE,"AC";#N/A,#N/A,TRUE,"SN"}</definedName>
    <definedName name="DEWSLDW" localSheetId="7" hidden="1">{#N/A,#N/A,TRUE,"SUM";#N/A,#N/A,TRUE,"EE";#N/A,#N/A,TRUE,"AC";#N/A,#N/A,TRUE,"SN"}</definedName>
    <definedName name="DEWSLDW" hidden="1">{#N/A,#N/A,TRUE,"SUM";#N/A,#N/A,TRUE,"EE";#N/A,#N/A,TRUE,"AC";#N/A,#N/A,TRUE,"SN"}</definedName>
    <definedName name="dfaf" localSheetId="8" hidden="1">{"'장비'!$A$3:$M$12"}</definedName>
    <definedName name="dfaf" localSheetId="9" hidden="1">{"'장비'!$A$3:$M$12"}</definedName>
    <definedName name="dfaf" localSheetId="7" hidden="1">{"'장비'!$A$3:$M$12"}</definedName>
    <definedName name="dfaf" hidden="1">{"'장비'!$A$3:$M$12"}</definedName>
    <definedName name="dfasf" localSheetId="8" hidden="1">{#N/A,#N/A,TRUE,"Basic";#N/A,#N/A,TRUE,"EXT-TABLE";#N/A,#N/A,TRUE,"STEEL";#N/A,#N/A,TRUE,"INT-Table";#N/A,#N/A,TRUE,"STEEL";#N/A,#N/A,TRUE,"Door"}</definedName>
    <definedName name="dfasf" localSheetId="9" hidden="1">{#N/A,#N/A,TRUE,"Basic";#N/A,#N/A,TRUE,"EXT-TABLE";#N/A,#N/A,TRUE,"STEEL";#N/A,#N/A,TRUE,"INT-Table";#N/A,#N/A,TRUE,"STEEL";#N/A,#N/A,TRUE,"Door"}</definedName>
    <definedName name="dfasf" localSheetId="7" hidden="1">{#N/A,#N/A,TRUE,"Basic";#N/A,#N/A,TRUE,"EXT-TABLE";#N/A,#N/A,TRUE,"STEEL";#N/A,#N/A,TRUE,"INT-Table";#N/A,#N/A,TRUE,"STEEL";#N/A,#N/A,TRUE,"Door"}</definedName>
    <definedName name="dfasf" hidden="1">{#N/A,#N/A,TRUE,"Basic";#N/A,#N/A,TRUE,"EXT-TABLE";#N/A,#N/A,TRUE,"STEEL";#N/A,#N/A,TRUE,"INT-Table";#N/A,#N/A,TRUE,"STEEL";#N/A,#N/A,TRUE,"Door"}</definedName>
    <definedName name="dfd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f" localSheetId="8" hidden="1">{"'장비'!$A$3:$M$12"}</definedName>
    <definedName name="dfdf" localSheetId="9" hidden="1">{"'장비'!$A$3:$M$12"}</definedName>
    <definedName name="dfdf" localSheetId="7" hidden="1">{"'장비'!$A$3:$M$12"}</definedName>
    <definedName name="dfdf" hidden="1">{"'장비'!$A$3:$M$12"}</definedName>
    <definedName name="DFDFDS" localSheetId="8" hidden="1">{#N/A,#N/A,TRUE,"SUM";#N/A,#N/A,TRUE,"EE";#N/A,#N/A,TRUE,"AC";#N/A,#N/A,TRUE,"SN"}</definedName>
    <definedName name="DFDFDS" localSheetId="9" hidden="1">{#N/A,#N/A,TRUE,"SUM";#N/A,#N/A,TRUE,"EE";#N/A,#N/A,TRUE,"AC";#N/A,#N/A,TRUE,"SN"}</definedName>
    <definedName name="DFDFDS" localSheetId="7" hidden="1">{#N/A,#N/A,TRUE,"SUM";#N/A,#N/A,TRUE,"EE";#N/A,#N/A,TRUE,"AC";#N/A,#N/A,TRUE,"SN"}</definedName>
    <definedName name="DFDFDS" hidden="1">{#N/A,#N/A,TRUE,"SUM";#N/A,#N/A,TRUE,"EE";#N/A,#N/A,TRUE,"AC";#N/A,#N/A,TRUE,"SN"}</definedName>
    <definedName name="DFDFSDFSD" localSheetId="8" hidden="1">{#N/A,#N/A,TRUE,"SUM";#N/A,#N/A,TRUE,"EE";#N/A,#N/A,TRUE,"AC";#N/A,#N/A,TRUE,"SN"}</definedName>
    <definedName name="DFDFSDFSD" localSheetId="9" hidden="1">{#N/A,#N/A,TRUE,"SUM";#N/A,#N/A,TRUE,"EE";#N/A,#N/A,TRUE,"AC";#N/A,#N/A,TRUE,"SN"}</definedName>
    <definedName name="DFDFSDFSD" localSheetId="7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localSheetId="8" hidden="1">{#N/A,#N/A,TRUE,"SUM";#N/A,#N/A,TRUE,"EE";#N/A,#N/A,TRUE,"AC";#N/A,#N/A,TRUE,"SN"}</definedName>
    <definedName name="DFF" localSheetId="9" hidden="1">{#N/A,#N/A,TRUE,"SUM";#N/A,#N/A,TRUE,"EE";#N/A,#N/A,TRUE,"AC";#N/A,#N/A,TRUE,"SN"}</definedName>
    <definedName name="DFF" localSheetId="7" hidden="1">{#N/A,#N/A,TRUE,"SUM";#N/A,#N/A,TRUE,"EE";#N/A,#N/A,TRUE,"AC";#N/A,#N/A,TRUE,"SN"}</definedName>
    <definedName name="DFF" hidden="1">{#N/A,#N/A,TRUE,"SUM";#N/A,#N/A,TRUE,"EE";#N/A,#N/A,TRUE,"AC";#N/A,#N/A,TRUE,"SN"}</definedName>
    <definedName name="dffdfd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dfd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dfd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gh" localSheetId="8" hidden="1">{#N/A,#N/A,FALSE,"Chi tiÆt"}</definedName>
    <definedName name="dfgh" localSheetId="9" hidden="1">{#N/A,#N/A,FALSE,"Chi tiÆt"}</definedName>
    <definedName name="dfgh" localSheetId="7" hidden="1">{#N/A,#N/A,FALSE,"Chi tiÆt"}</definedName>
    <definedName name="dfgh" hidden="1">{#N/A,#N/A,FALSE,"Chi tiÆt"}</definedName>
    <definedName name="DFGSDFGSDGSD" localSheetId="8" hidden="1">{"'장비'!$A$3:$M$12"}</definedName>
    <definedName name="DFGSDFGSDGSD" localSheetId="9" hidden="1">{"'장비'!$A$3:$M$12"}</definedName>
    <definedName name="DFGSDFGSDGSD" localSheetId="7" hidden="1">{"'장비'!$A$3:$M$12"}</definedName>
    <definedName name="DFGSDFGSDGSD" hidden="1">{"'장비'!$A$3:$M$12"}</definedName>
    <definedName name="dfh" localSheetId="6" hidden="1">{"'Sheet1'!$L$16"}</definedName>
    <definedName name="dfh" localSheetId="2" hidden="1">{"'Sheet1'!$L$16"}</definedName>
    <definedName name="dfh" localSheetId="1" hidden="1">{"'Sheet1'!$L$16"}</definedName>
    <definedName name="dfh" localSheetId="3" hidden="1">{"'Sheet1'!$L$16"}</definedName>
    <definedName name="dfh" localSheetId="0" hidden="1">{"'Sheet1'!$L$16"}</definedName>
    <definedName name="dfh" localSheetId="8" hidden="1">{"'Sheet1'!$L$16"}</definedName>
    <definedName name="dfh" localSheetId="9" hidden="1">{"'Sheet1'!$L$16"}</definedName>
    <definedName name="dfh" localSheetId="7" hidden="1">{"'Sheet1'!$L$16"}</definedName>
    <definedName name="dfh" hidden="1">{"'Sheet1'!$L$16"}</definedName>
    <definedName name="DFHDFHRE" localSheetId="8" hidden="1">{#N/A,#N/A,FALSE,"속도"}</definedName>
    <definedName name="DFHDFHRE" localSheetId="9" hidden="1">{#N/A,#N/A,FALSE,"속도"}</definedName>
    <definedName name="DFHDFHRE" localSheetId="7" hidden="1">{#N/A,#N/A,FALSE,"속도"}</definedName>
    <definedName name="DFHDFHRE" hidden="1">{#N/A,#N/A,FALSE,"속도"}</definedName>
    <definedName name="DFS">#REF!</definedName>
    <definedName name="DFSDF" localSheetId="6" hidden="1">{"'Sheet1'!$L$16"}</definedName>
    <definedName name="DFSDF" localSheetId="2" hidden="1">{"'Sheet1'!$L$16"}</definedName>
    <definedName name="DFSDF" localSheetId="1" hidden="1">{"'Sheet1'!$L$16"}</definedName>
    <definedName name="DFSDF" localSheetId="3" hidden="1">{"'Sheet1'!$L$16"}</definedName>
    <definedName name="DFSDF" localSheetId="0" hidden="1">{"'Sheet1'!$L$16"}</definedName>
    <definedName name="DFSDF" localSheetId="8" hidden="1">{"'Sheet1'!$L$16"}</definedName>
    <definedName name="DFSDF" localSheetId="9" hidden="1">{"'Sheet1'!$L$16"}</definedName>
    <definedName name="DFSDF" localSheetId="7" hidden="1">{"'Sheet1'!$L$16"}</definedName>
    <definedName name="DFSDF" hidden="1">{"'Sheet1'!$L$16"}</definedName>
    <definedName name="dfsfsd" localSheetId="6" hidden="1">{"'Sheet1'!$L$16"}</definedName>
    <definedName name="dfsfsd" localSheetId="2" hidden="1">{"'Sheet1'!$L$16"}</definedName>
    <definedName name="dfsfsd" localSheetId="1" hidden="1">{"'Sheet1'!$L$16"}</definedName>
    <definedName name="dfsfsd" localSheetId="3" hidden="1">{"'Sheet1'!$L$16"}</definedName>
    <definedName name="dfsfsd" localSheetId="0" hidden="1">{"'Sheet1'!$L$16"}</definedName>
    <definedName name="dfsfsd" localSheetId="8" hidden="1">{"'Sheet1'!$L$16"}</definedName>
    <definedName name="dfsfsd" localSheetId="9" hidden="1">{"'Sheet1'!$L$16"}</definedName>
    <definedName name="dfsfsd" localSheetId="7" hidden="1">{"'Sheet1'!$L$16"}</definedName>
    <definedName name="dfsfsd" hidden="1">{"'Sheet1'!$L$16"}</definedName>
    <definedName name="dgagd" localSheetId="8" hidden="1">{#N/A,#N/A,TRUE,"Basic";#N/A,#N/A,TRUE,"EXT-TABLE";#N/A,#N/A,TRUE,"STEEL";#N/A,#N/A,TRUE,"INT-Table";#N/A,#N/A,TRUE,"STEEL";#N/A,#N/A,TRUE,"Door"}</definedName>
    <definedName name="dgagd" localSheetId="9" hidden="1">{#N/A,#N/A,TRUE,"Basic";#N/A,#N/A,TRUE,"EXT-TABLE";#N/A,#N/A,TRUE,"STEEL";#N/A,#N/A,TRUE,"INT-Table";#N/A,#N/A,TRUE,"STEEL";#N/A,#N/A,TRUE,"Door"}</definedName>
    <definedName name="dgagd" localSheetId="7" hidden="1">{#N/A,#N/A,TRUE,"Basic";#N/A,#N/A,TRUE,"EXT-TABLE";#N/A,#N/A,TRUE,"STEEL";#N/A,#N/A,TRUE,"INT-Table";#N/A,#N/A,TRUE,"STEEL";#N/A,#N/A,TRUE,"Door"}</definedName>
    <definedName name="dgagd" hidden="1">{#N/A,#N/A,TRUE,"Basic";#N/A,#N/A,TRUE,"EXT-TABLE";#N/A,#N/A,TRUE,"STEEL";#N/A,#N/A,TRUE,"INT-Table";#N/A,#N/A,TRUE,"STEEL";#N/A,#N/A,TRUE,"Door"}</definedName>
    <definedName name="dgagd_1" localSheetId="8" hidden="1">{#N/A,#N/A,TRUE,"Basic";#N/A,#N/A,TRUE,"EXT-TABLE";#N/A,#N/A,TRUE,"STEEL";#N/A,#N/A,TRUE,"INT-Table";#N/A,#N/A,TRUE,"STEEL";#N/A,#N/A,TRUE,"Door"}</definedName>
    <definedName name="dgagd_1" localSheetId="9" hidden="1">{#N/A,#N/A,TRUE,"Basic";#N/A,#N/A,TRUE,"EXT-TABLE";#N/A,#N/A,TRUE,"STEEL";#N/A,#N/A,TRUE,"INT-Table";#N/A,#N/A,TRUE,"STEEL";#N/A,#N/A,TRUE,"Door"}</definedName>
    <definedName name="dgagd_1" localSheetId="7" hidden="1">{#N/A,#N/A,TRUE,"Basic";#N/A,#N/A,TRUE,"EXT-TABLE";#N/A,#N/A,TRUE,"STEEL";#N/A,#N/A,TRUE,"INT-Table";#N/A,#N/A,TRUE,"STEEL";#N/A,#N/A,TRUE,"Door"}</definedName>
    <definedName name="dgagd_1" hidden="1">{#N/A,#N/A,TRUE,"Basic";#N/A,#N/A,TRUE,"EXT-TABLE";#N/A,#N/A,TRUE,"STEEL";#N/A,#N/A,TRUE,"INT-Table";#N/A,#N/A,TRUE,"STEEL";#N/A,#N/A,TRUE,"Door"}</definedName>
    <definedName name="dgagd_1_1" localSheetId="8" hidden="1">{#N/A,#N/A,TRUE,"Basic";#N/A,#N/A,TRUE,"EXT-TABLE";#N/A,#N/A,TRUE,"STEEL";#N/A,#N/A,TRUE,"INT-Table";#N/A,#N/A,TRUE,"STEEL";#N/A,#N/A,TRUE,"Door"}</definedName>
    <definedName name="dgagd_1_1" localSheetId="9" hidden="1">{#N/A,#N/A,TRUE,"Basic";#N/A,#N/A,TRUE,"EXT-TABLE";#N/A,#N/A,TRUE,"STEEL";#N/A,#N/A,TRUE,"INT-Table";#N/A,#N/A,TRUE,"STEEL";#N/A,#N/A,TRUE,"Door"}</definedName>
    <definedName name="dgagd_1_1" localSheetId="7" hidden="1">{#N/A,#N/A,TRUE,"Basic";#N/A,#N/A,TRUE,"EXT-TABLE";#N/A,#N/A,TRUE,"STEEL";#N/A,#N/A,TRUE,"INT-Table";#N/A,#N/A,TRUE,"STEEL";#N/A,#N/A,TRUE,"Door"}</definedName>
    <definedName name="dgagd_1_1" hidden="1">{#N/A,#N/A,TRUE,"Basic";#N/A,#N/A,TRUE,"EXT-TABLE";#N/A,#N/A,TRUE,"STEEL";#N/A,#N/A,TRUE,"INT-Table";#N/A,#N/A,TRUE,"STEEL";#N/A,#N/A,TRUE,"Door"}</definedName>
    <definedName name="dgagd_1_2" localSheetId="8" hidden="1">{#N/A,#N/A,TRUE,"Basic";#N/A,#N/A,TRUE,"EXT-TABLE";#N/A,#N/A,TRUE,"STEEL";#N/A,#N/A,TRUE,"INT-Table";#N/A,#N/A,TRUE,"STEEL";#N/A,#N/A,TRUE,"Door"}</definedName>
    <definedName name="dgagd_1_2" localSheetId="9" hidden="1">{#N/A,#N/A,TRUE,"Basic";#N/A,#N/A,TRUE,"EXT-TABLE";#N/A,#N/A,TRUE,"STEEL";#N/A,#N/A,TRUE,"INT-Table";#N/A,#N/A,TRUE,"STEEL";#N/A,#N/A,TRUE,"Door"}</definedName>
    <definedName name="dgagd_1_2" localSheetId="7" hidden="1">{#N/A,#N/A,TRUE,"Basic";#N/A,#N/A,TRUE,"EXT-TABLE";#N/A,#N/A,TRUE,"STEEL";#N/A,#N/A,TRUE,"INT-Table";#N/A,#N/A,TRUE,"STEEL";#N/A,#N/A,TRUE,"Door"}</definedName>
    <definedName name="dgagd_1_2" hidden="1">{#N/A,#N/A,TRUE,"Basic";#N/A,#N/A,TRUE,"EXT-TABLE";#N/A,#N/A,TRUE,"STEEL";#N/A,#N/A,TRUE,"INT-Table";#N/A,#N/A,TRUE,"STEEL";#N/A,#N/A,TRUE,"Door"}</definedName>
    <definedName name="dgagd_2" localSheetId="8" hidden="1">{#N/A,#N/A,TRUE,"Basic";#N/A,#N/A,TRUE,"EXT-TABLE";#N/A,#N/A,TRUE,"STEEL";#N/A,#N/A,TRUE,"INT-Table";#N/A,#N/A,TRUE,"STEEL";#N/A,#N/A,TRUE,"Door"}</definedName>
    <definedName name="dgagd_2" localSheetId="9" hidden="1">{#N/A,#N/A,TRUE,"Basic";#N/A,#N/A,TRUE,"EXT-TABLE";#N/A,#N/A,TRUE,"STEEL";#N/A,#N/A,TRUE,"INT-Table";#N/A,#N/A,TRUE,"STEEL";#N/A,#N/A,TRUE,"Door"}</definedName>
    <definedName name="dgagd_2" localSheetId="7" hidden="1">{#N/A,#N/A,TRUE,"Basic";#N/A,#N/A,TRUE,"EXT-TABLE";#N/A,#N/A,TRUE,"STEEL";#N/A,#N/A,TRUE,"INT-Table";#N/A,#N/A,TRUE,"STEEL";#N/A,#N/A,TRUE,"Door"}</definedName>
    <definedName name="dgagd_2" hidden="1">{#N/A,#N/A,TRUE,"Basic";#N/A,#N/A,TRUE,"EXT-TABLE";#N/A,#N/A,TRUE,"STEEL";#N/A,#N/A,TRUE,"INT-Table";#N/A,#N/A,TRUE,"STEEL";#N/A,#N/A,TRUE,"Door"}</definedName>
    <definedName name="dgagd_2_1" localSheetId="8" hidden="1">{#N/A,#N/A,TRUE,"Basic";#N/A,#N/A,TRUE,"EXT-TABLE";#N/A,#N/A,TRUE,"STEEL";#N/A,#N/A,TRUE,"INT-Table";#N/A,#N/A,TRUE,"STEEL";#N/A,#N/A,TRUE,"Door"}</definedName>
    <definedName name="dgagd_2_1" localSheetId="9" hidden="1">{#N/A,#N/A,TRUE,"Basic";#N/A,#N/A,TRUE,"EXT-TABLE";#N/A,#N/A,TRUE,"STEEL";#N/A,#N/A,TRUE,"INT-Table";#N/A,#N/A,TRUE,"STEEL";#N/A,#N/A,TRUE,"Door"}</definedName>
    <definedName name="dgagd_2_1" localSheetId="7" hidden="1">{#N/A,#N/A,TRUE,"Basic";#N/A,#N/A,TRUE,"EXT-TABLE";#N/A,#N/A,TRUE,"STEEL";#N/A,#N/A,TRUE,"INT-Table";#N/A,#N/A,TRUE,"STEEL";#N/A,#N/A,TRUE,"Door"}</definedName>
    <definedName name="dgagd_2_1" hidden="1">{#N/A,#N/A,TRUE,"Basic";#N/A,#N/A,TRUE,"EXT-TABLE";#N/A,#N/A,TRUE,"STEEL";#N/A,#N/A,TRUE,"INT-Table";#N/A,#N/A,TRUE,"STEEL";#N/A,#N/A,TRUE,"Door"}</definedName>
    <definedName name="dgagd_2_2" localSheetId="8" hidden="1">{#N/A,#N/A,TRUE,"Basic";#N/A,#N/A,TRUE,"EXT-TABLE";#N/A,#N/A,TRUE,"STEEL";#N/A,#N/A,TRUE,"INT-Table";#N/A,#N/A,TRUE,"STEEL";#N/A,#N/A,TRUE,"Door"}</definedName>
    <definedName name="dgagd_2_2" localSheetId="9" hidden="1">{#N/A,#N/A,TRUE,"Basic";#N/A,#N/A,TRUE,"EXT-TABLE";#N/A,#N/A,TRUE,"STEEL";#N/A,#N/A,TRUE,"INT-Table";#N/A,#N/A,TRUE,"STEEL";#N/A,#N/A,TRUE,"Door"}</definedName>
    <definedName name="dgagd_2_2" localSheetId="7" hidden="1">{#N/A,#N/A,TRUE,"Basic";#N/A,#N/A,TRUE,"EXT-TABLE";#N/A,#N/A,TRUE,"STEEL";#N/A,#N/A,TRUE,"INT-Table";#N/A,#N/A,TRUE,"STEEL";#N/A,#N/A,TRUE,"Door"}</definedName>
    <definedName name="dgagd_2_2" hidden="1">{#N/A,#N/A,TRUE,"Basic";#N/A,#N/A,TRUE,"EXT-TABLE";#N/A,#N/A,TRUE,"STEEL";#N/A,#N/A,TRUE,"INT-Table";#N/A,#N/A,TRUE,"STEEL";#N/A,#N/A,TRUE,"Door"}</definedName>
    <definedName name="dgagd_3" localSheetId="8" hidden="1">{#N/A,#N/A,TRUE,"Basic";#N/A,#N/A,TRUE,"EXT-TABLE";#N/A,#N/A,TRUE,"STEEL";#N/A,#N/A,TRUE,"INT-Table";#N/A,#N/A,TRUE,"STEEL";#N/A,#N/A,TRUE,"Door"}</definedName>
    <definedName name="dgagd_3" localSheetId="9" hidden="1">{#N/A,#N/A,TRUE,"Basic";#N/A,#N/A,TRUE,"EXT-TABLE";#N/A,#N/A,TRUE,"STEEL";#N/A,#N/A,TRUE,"INT-Table";#N/A,#N/A,TRUE,"STEEL";#N/A,#N/A,TRUE,"Door"}</definedName>
    <definedName name="dgagd_3" localSheetId="7" hidden="1">{#N/A,#N/A,TRUE,"Basic";#N/A,#N/A,TRUE,"EXT-TABLE";#N/A,#N/A,TRUE,"STEEL";#N/A,#N/A,TRUE,"INT-Table";#N/A,#N/A,TRUE,"STEEL";#N/A,#N/A,TRUE,"Door"}</definedName>
    <definedName name="dgagd_3" hidden="1">{#N/A,#N/A,TRUE,"Basic";#N/A,#N/A,TRUE,"EXT-TABLE";#N/A,#N/A,TRUE,"STEEL";#N/A,#N/A,TRUE,"INT-Table";#N/A,#N/A,TRUE,"STEEL";#N/A,#N/A,TRUE,"Door"}</definedName>
    <definedName name="dgagd_3_1" localSheetId="8" hidden="1">{#N/A,#N/A,TRUE,"Basic";#N/A,#N/A,TRUE,"EXT-TABLE";#N/A,#N/A,TRUE,"STEEL";#N/A,#N/A,TRUE,"INT-Table";#N/A,#N/A,TRUE,"STEEL";#N/A,#N/A,TRUE,"Door"}</definedName>
    <definedName name="dgagd_3_1" localSheetId="9" hidden="1">{#N/A,#N/A,TRUE,"Basic";#N/A,#N/A,TRUE,"EXT-TABLE";#N/A,#N/A,TRUE,"STEEL";#N/A,#N/A,TRUE,"INT-Table";#N/A,#N/A,TRUE,"STEEL";#N/A,#N/A,TRUE,"Door"}</definedName>
    <definedName name="dgagd_3_1" localSheetId="7" hidden="1">{#N/A,#N/A,TRUE,"Basic";#N/A,#N/A,TRUE,"EXT-TABLE";#N/A,#N/A,TRUE,"STEEL";#N/A,#N/A,TRUE,"INT-Table";#N/A,#N/A,TRUE,"STEEL";#N/A,#N/A,TRUE,"Door"}</definedName>
    <definedName name="dgagd_3_1" hidden="1">{#N/A,#N/A,TRUE,"Basic";#N/A,#N/A,TRUE,"EXT-TABLE";#N/A,#N/A,TRUE,"STEEL";#N/A,#N/A,TRUE,"INT-Table";#N/A,#N/A,TRUE,"STEEL";#N/A,#N/A,TRUE,"Door"}</definedName>
    <definedName name="dgagd_3_2" localSheetId="8" hidden="1">{#N/A,#N/A,TRUE,"Basic";#N/A,#N/A,TRUE,"EXT-TABLE";#N/A,#N/A,TRUE,"STEEL";#N/A,#N/A,TRUE,"INT-Table";#N/A,#N/A,TRUE,"STEEL";#N/A,#N/A,TRUE,"Door"}</definedName>
    <definedName name="dgagd_3_2" localSheetId="9" hidden="1">{#N/A,#N/A,TRUE,"Basic";#N/A,#N/A,TRUE,"EXT-TABLE";#N/A,#N/A,TRUE,"STEEL";#N/A,#N/A,TRUE,"INT-Table";#N/A,#N/A,TRUE,"STEEL";#N/A,#N/A,TRUE,"Door"}</definedName>
    <definedName name="dgagd_3_2" localSheetId="7" hidden="1">{#N/A,#N/A,TRUE,"Basic";#N/A,#N/A,TRUE,"EXT-TABLE";#N/A,#N/A,TRUE,"STEEL";#N/A,#N/A,TRUE,"INT-Table";#N/A,#N/A,TRUE,"STEEL";#N/A,#N/A,TRUE,"Door"}</definedName>
    <definedName name="dgagd_3_2" hidden="1">{#N/A,#N/A,TRUE,"Basic";#N/A,#N/A,TRUE,"EXT-TABLE";#N/A,#N/A,TRUE,"STEEL";#N/A,#N/A,TRUE,"INT-Table";#N/A,#N/A,TRUE,"STEEL";#N/A,#N/A,TRUE,"Door"}</definedName>
    <definedName name="dgagd_4" localSheetId="8" hidden="1">{#N/A,#N/A,TRUE,"Basic";#N/A,#N/A,TRUE,"EXT-TABLE";#N/A,#N/A,TRUE,"STEEL";#N/A,#N/A,TRUE,"INT-Table";#N/A,#N/A,TRUE,"STEEL";#N/A,#N/A,TRUE,"Door"}</definedName>
    <definedName name="dgagd_4" localSheetId="9" hidden="1">{#N/A,#N/A,TRUE,"Basic";#N/A,#N/A,TRUE,"EXT-TABLE";#N/A,#N/A,TRUE,"STEEL";#N/A,#N/A,TRUE,"INT-Table";#N/A,#N/A,TRUE,"STEEL";#N/A,#N/A,TRUE,"Door"}</definedName>
    <definedName name="dgagd_4" localSheetId="7" hidden="1">{#N/A,#N/A,TRUE,"Basic";#N/A,#N/A,TRUE,"EXT-TABLE";#N/A,#N/A,TRUE,"STEEL";#N/A,#N/A,TRUE,"INT-Table";#N/A,#N/A,TRUE,"STEEL";#N/A,#N/A,TRUE,"Door"}</definedName>
    <definedName name="dgagd_4" hidden="1">{#N/A,#N/A,TRUE,"Basic";#N/A,#N/A,TRUE,"EXT-TABLE";#N/A,#N/A,TRUE,"STEEL";#N/A,#N/A,TRUE,"INT-Table";#N/A,#N/A,TRUE,"STEEL";#N/A,#N/A,TRUE,"Door"}</definedName>
    <definedName name="dgagd_4_1" localSheetId="8" hidden="1">{#N/A,#N/A,TRUE,"Basic";#N/A,#N/A,TRUE,"EXT-TABLE";#N/A,#N/A,TRUE,"STEEL";#N/A,#N/A,TRUE,"INT-Table";#N/A,#N/A,TRUE,"STEEL";#N/A,#N/A,TRUE,"Door"}</definedName>
    <definedName name="dgagd_4_1" localSheetId="9" hidden="1">{#N/A,#N/A,TRUE,"Basic";#N/A,#N/A,TRUE,"EXT-TABLE";#N/A,#N/A,TRUE,"STEEL";#N/A,#N/A,TRUE,"INT-Table";#N/A,#N/A,TRUE,"STEEL";#N/A,#N/A,TRUE,"Door"}</definedName>
    <definedName name="dgagd_4_1" localSheetId="7" hidden="1">{#N/A,#N/A,TRUE,"Basic";#N/A,#N/A,TRUE,"EXT-TABLE";#N/A,#N/A,TRUE,"STEEL";#N/A,#N/A,TRUE,"INT-Table";#N/A,#N/A,TRUE,"STEEL";#N/A,#N/A,TRUE,"Door"}</definedName>
    <definedName name="dgagd_4_1" hidden="1">{#N/A,#N/A,TRUE,"Basic";#N/A,#N/A,TRUE,"EXT-TABLE";#N/A,#N/A,TRUE,"STEEL";#N/A,#N/A,TRUE,"INT-Table";#N/A,#N/A,TRUE,"STEEL";#N/A,#N/A,TRUE,"Door"}</definedName>
    <definedName name="dgagd_4_2" localSheetId="8" hidden="1">{#N/A,#N/A,TRUE,"Basic";#N/A,#N/A,TRUE,"EXT-TABLE";#N/A,#N/A,TRUE,"STEEL";#N/A,#N/A,TRUE,"INT-Table";#N/A,#N/A,TRUE,"STEEL";#N/A,#N/A,TRUE,"Door"}</definedName>
    <definedName name="dgagd_4_2" localSheetId="9" hidden="1">{#N/A,#N/A,TRUE,"Basic";#N/A,#N/A,TRUE,"EXT-TABLE";#N/A,#N/A,TRUE,"STEEL";#N/A,#N/A,TRUE,"INT-Table";#N/A,#N/A,TRUE,"STEEL";#N/A,#N/A,TRUE,"Door"}</definedName>
    <definedName name="dgagd_4_2" localSheetId="7" hidden="1">{#N/A,#N/A,TRUE,"Basic";#N/A,#N/A,TRUE,"EXT-TABLE";#N/A,#N/A,TRUE,"STEEL";#N/A,#N/A,TRUE,"INT-Table";#N/A,#N/A,TRUE,"STEEL";#N/A,#N/A,TRUE,"Door"}</definedName>
    <definedName name="dgagd_4_2" hidden="1">{#N/A,#N/A,TRUE,"Basic";#N/A,#N/A,TRUE,"EXT-TABLE";#N/A,#N/A,TRUE,"STEEL";#N/A,#N/A,TRUE,"INT-Table";#N/A,#N/A,TRUE,"STEEL";#N/A,#N/A,TRUE,"Door"}</definedName>
    <definedName name="dgagd_5" localSheetId="8" hidden="1">{#N/A,#N/A,TRUE,"Basic";#N/A,#N/A,TRUE,"EXT-TABLE";#N/A,#N/A,TRUE,"STEEL";#N/A,#N/A,TRUE,"INT-Table";#N/A,#N/A,TRUE,"STEEL";#N/A,#N/A,TRUE,"Door"}</definedName>
    <definedName name="dgagd_5" localSheetId="9" hidden="1">{#N/A,#N/A,TRUE,"Basic";#N/A,#N/A,TRUE,"EXT-TABLE";#N/A,#N/A,TRUE,"STEEL";#N/A,#N/A,TRUE,"INT-Table";#N/A,#N/A,TRUE,"STEEL";#N/A,#N/A,TRUE,"Door"}</definedName>
    <definedName name="dgagd_5" localSheetId="7" hidden="1">{#N/A,#N/A,TRUE,"Basic";#N/A,#N/A,TRUE,"EXT-TABLE";#N/A,#N/A,TRUE,"STEEL";#N/A,#N/A,TRUE,"INT-Table";#N/A,#N/A,TRUE,"STEEL";#N/A,#N/A,TRUE,"Door"}</definedName>
    <definedName name="dgagd_5" hidden="1">{#N/A,#N/A,TRUE,"Basic";#N/A,#N/A,TRUE,"EXT-TABLE";#N/A,#N/A,TRUE,"STEEL";#N/A,#N/A,TRUE,"INT-Table";#N/A,#N/A,TRUE,"STEEL";#N/A,#N/A,TRUE,"Door"}</definedName>
    <definedName name="dgagd_5_1" localSheetId="8" hidden="1">{#N/A,#N/A,TRUE,"Basic";#N/A,#N/A,TRUE,"EXT-TABLE";#N/A,#N/A,TRUE,"STEEL";#N/A,#N/A,TRUE,"INT-Table";#N/A,#N/A,TRUE,"STEEL";#N/A,#N/A,TRUE,"Door"}</definedName>
    <definedName name="dgagd_5_1" localSheetId="9" hidden="1">{#N/A,#N/A,TRUE,"Basic";#N/A,#N/A,TRUE,"EXT-TABLE";#N/A,#N/A,TRUE,"STEEL";#N/A,#N/A,TRUE,"INT-Table";#N/A,#N/A,TRUE,"STEEL";#N/A,#N/A,TRUE,"Door"}</definedName>
    <definedName name="dgagd_5_1" localSheetId="7" hidden="1">{#N/A,#N/A,TRUE,"Basic";#N/A,#N/A,TRUE,"EXT-TABLE";#N/A,#N/A,TRUE,"STEEL";#N/A,#N/A,TRUE,"INT-Table";#N/A,#N/A,TRUE,"STEEL";#N/A,#N/A,TRUE,"Door"}</definedName>
    <definedName name="dgagd_5_1" hidden="1">{#N/A,#N/A,TRUE,"Basic";#N/A,#N/A,TRUE,"EXT-TABLE";#N/A,#N/A,TRUE,"STEEL";#N/A,#N/A,TRUE,"INT-Table";#N/A,#N/A,TRUE,"STEEL";#N/A,#N/A,TRUE,"Door"}</definedName>
    <definedName name="dgagd_5_2" localSheetId="8" hidden="1">{#N/A,#N/A,TRUE,"Basic";#N/A,#N/A,TRUE,"EXT-TABLE";#N/A,#N/A,TRUE,"STEEL";#N/A,#N/A,TRUE,"INT-Table";#N/A,#N/A,TRUE,"STEEL";#N/A,#N/A,TRUE,"Door"}</definedName>
    <definedName name="dgagd_5_2" localSheetId="9" hidden="1">{#N/A,#N/A,TRUE,"Basic";#N/A,#N/A,TRUE,"EXT-TABLE";#N/A,#N/A,TRUE,"STEEL";#N/A,#N/A,TRUE,"INT-Table";#N/A,#N/A,TRUE,"STEEL";#N/A,#N/A,TRUE,"Door"}</definedName>
    <definedName name="dgagd_5_2" localSheetId="7" hidden="1">{#N/A,#N/A,TRUE,"Basic";#N/A,#N/A,TRUE,"EXT-TABLE";#N/A,#N/A,TRUE,"STEEL";#N/A,#N/A,TRUE,"INT-Table";#N/A,#N/A,TRUE,"STEEL";#N/A,#N/A,TRUE,"Door"}</definedName>
    <definedName name="dgagd_5_2" hidden="1">{#N/A,#N/A,TRUE,"Basic";#N/A,#N/A,TRUE,"EXT-TABLE";#N/A,#N/A,TRUE,"STEEL";#N/A,#N/A,TRUE,"INT-Table";#N/A,#N/A,TRUE,"STEEL";#N/A,#N/A,TRUE,"Door"}</definedName>
    <definedName name="DGD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6" hidden="1">{#N/A,#N/A,FALSE,"CCTV"}</definedName>
    <definedName name="dgfgjgj" localSheetId="2" hidden="1">{#N/A,#N/A,FALSE,"CCTV"}</definedName>
    <definedName name="dgfgjgj" localSheetId="1" hidden="1">{#N/A,#N/A,FALSE,"CCTV"}</definedName>
    <definedName name="dgfgjgj" localSheetId="3" hidden="1">{#N/A,#N/A,FALSE,"CCTV"}</definedName>
    <definedName name="dgfgjgj" localSheetId="0" hidden="1">{#N/A,#N/A,FALSE,"CCTV"}</definedName>
    <definedName name="dgfgjgj" localSheetId="8" hidden="1">{#N/A,#N/A,FALSE,"CCTV"}</definedName>
    <definedName name="dgfgjgj" localSheetId="9" hidden="1">{#N/A,#N/A,FALSE,"CCTV"}</definedName>
    <definedName name="dgfgjgj" localSheetId="7" hidden="1">{#N/A,#N/A,FALSE,"CCTV"}</definedName>
    <definedName name="dgfgjgj" hidden="1">{#N/A,#N/A,FALSE,"CCTV"}</definedName>
    <definedName name="dgn">#REF!</definedName>
    <definedName name="dgnc">#REF!</definedName>
    <definedName name="dgvl">#REF!</definedName>
    <definedName name="DH" hidden="1">#REF!</definedName>
    <definedName name="diam">[62]RESPSP!$B$28:$S$95</definedName>
    <definedName name="diameter">#REF!</definedName>
    <definedName name="Diámetro_chimenea_de_bypass">#REF!</definedName>
    <definedName name="DIAMIN">#REF!</definedName>
    <definedName name="diengiai" localSheetId="6" hidden="1">{"'Sheet1'!$L$16"}</definedName>
    <definedName name="diengiai" localSheetId="2" hidden="1">{"'Sheet1'!$L$16"}</definedName>
    <definedName name="diengiai" localSheetId="1" hidden="1">{"'Sheet1'!$L$16"}</definedName>
    <definedName name="diengiai" localSheetId="3" hidden="1">{"'Sheet1'!$L$16"}</definedName>
    <definedName name="diengiai" localSheetId="0" hidden="1">{"'Sheet1'!$L$16"}</definedName>
    <definedName name="diengiai" localSheetId="8" hidden="1">{"'Sheet1'!$L$16"}</definedName>
    <definedName name="diengiai" localSheetId="9" hidden="1">{"'Sheet1'!$L$16"}</definedName>
    <definedName name="diengiai" localSheetId="7" hidden="1">{"'Sheet1'!$L$16"}</definedName>
    <definedName name="diengiai" hidden="1">{"'Sheet1'!$L$16"}</definedName>
    <definedName name="Differenzdruckschalter">#REF!</definedName>
    <definedName name="DIGN" localSheetId="8" hidden="1">{#N/A,#N/A,TRUE,"Basic";#N/A,#N/A,TRUE,"EXT-TABLE";#N/A,#N/A,TRUE,"STEEL";#N/A,#N/A,TRUE,"INT-Table";#N/A,#N/A,TRUE,"STEEL";#N/A,#N/A,TRUE,"Door"}</definedName>
    <definedName name="DIGN" localSheetId="9" hidden="1">{#N/A,#N/A,TRUE,"Basic";#N/A,#N/A,TRUE,"EXT-TABLE";#N/A,#N/A,TRUE,"STEEL";#N/A,#N/A,TRUE,"INT-Table";#N/A,#N/A,TRUE,"STEEL";#N/A,#N/A,TRUE,"Door"}</definedName>
    <definedName name="DIGN" localSheetId="7" hidden="1">{#N/A,#N/A,TRUE,"Basic";#N/A,#N/A,TRUE,"EXT-TABLE";#N/A,#N/A,TRUE,"STEEL";#N/A,#N/A,TRUE,"INT-Table";#N/A,#N/A,TRUE,"STEEL";#N/A,#N/A,TRUE,"Door"}</definedName>
    <definedName name="DIGN" hidden="1">{#N/A,#N/A,TRUE,"Basic";#N/A,#N/A,TRUE,"EXT-TABLE";#N/A,#N/A,TRUE,"STEEL";#N/A,#N/A,TRUE,"INT-Table";#N/A,#N/A,TRUE,"STEEL";#N/A,#N/A,TRUE,"Door"}</definedName>
    <definedName name="DIGN_1" localSheetId="8" hidden="1">{#N/A,#N/A,TRUE,"Basic";#N/A,#N/A,TRUE,"EXT-TABLE";#N/A,#N/A,TRUE,"STEEL";#N/A,#N/A,TRUE,"INT-Table";#N/A,#N/A,TRUE,"STEEL";#N/A,#N/A,TRUE,"Door"}</definedName>
    <definedName name="DIGN_1" localSheetId="9" hidden="1">{#N/A,#N/A,TRUE,"Basic";#N/A,#N/A,TRUE,"EXT-TABLE";#N/A,#N/A,TRUE,"STEEL";#N/A,#N/A,TRUE,"INT-Table";#N/A,#N/A,TRUE,"STEEL";#N/A,#N/A,TRUE,"Door"}</definedName>
    <definedName name="DIGN_1" localSheetId="7" hidden="1">{#N/A,#N/A,TRUE,"Basic";#N/A,#N/A,TRUE,"EXT-TABLE";#N/A,#N/A,TRUE,"STEEL";#N/A,#N/A,TRUE,"INT-Table";#N/A,#N/A,TRUE,"STEEL";#N/A,#N/A,TRUE,"Door"}</definedName>
    <definedName name="DIGN_1" hidden="1">{#N/A,#N/A,TRUE,"Basic";#N/A,#N/A,TRUE,"EXT-TABLE";#N/A,#N/A,TRUE,"STEEL";#N/A,#N/A,TRUE,"INT-Table";#N/A,#N/A,TRUE,"STEEL";#N/A,#N/A,TRUE,"Door"}</definedName>
    <definedName name="DIGN_1_1" localSheetId="8" hidden="1">{#N/A,#N/A,TRUE,"Basic";#N/A,#N/A,TRUE,"EXT-TABLE";#N/A,#N/A,TRUE,"STEEL";#N/A,#N/A,TRUE,"INT-Table";#N/A,#N/A,TRUE,"STEEL";#N/A,#N/A,TRUE,"Door"}</definedName>
    <definedName name="DIGN_1_1" localSheetId="9" hidden="1">{#N/A,#N/A,TRUE,"Basic";#N/A,#N/A,TRUE,"EXT-TABLE";#N/A,#N/A,TRUE,"STEEL";#N/A,#N/A,TRUE,"INT-Table";#N/A,#N/A,TRUE,"STEEL";#N/A,#N/A,TRUE,"Door"}</definedName>
    <definedName name="DIGN_1_1" localSheetId="7" hidden="1">{#N/A,#N/A,TRUE,"Basic";#N/A,#N/A,TRUE,"EXT-TABLE";#N/A,#N/A,TRUE,"STEEL";#N/A,#N/A,TRUE,"INT-Table";#N/A,#N/A,TRUE,"STEEL";#N/A,#N/A,TRUE,"Door"}</definedName>
    <definedName name="DIGN_1_1" hidden="1">{#N/A,#N/A,TRUE,"Basic";#N/A,#N/A,TRUE,"EXT-TABLE";#N/A,#N/A,TRUE,"STEEL";#N/A,#N/A,TRUE,"INT-Table";#N/A,#N/A,TRUE,"STEEL";#N/A,#N/A,TRUE,"Door"}</definedName>
    <definedName name="DIGN_1_2" localSheetId="8" hidden="1">{#N/A,#N/A,TRUE,"Basic";#N/A,#N/A,TRUE,"EXT-TABLE";#N/A,#N/A,TRUE,"STEEL";#N/A,#N/A,TRUE,"INT-Table";#N/A,#N/A,TRUE,"STEEL";#N/A,#N/A,TRUE,"Door"}</definedName>
    <definedName name="DIGN_1_2" localSheetId="9" hidden="1">{#N/A,#N/A,TRUE,"Basic";#N/A,#N/A,TRUE,"EXT-TABLE";#N/A,#N/A,TRUE,"STEEL";#N/A,#N/A,TRUE,"INT-Table";#N/A,#N/A,TRUE,"STEEL";#N/A,#N/A,TRUE,"Door"}</definedName>
    <definedName name="DIGN_1_2" localSheetId="7" hidden="1">{#N/A,#N/A,TRUE,"Basic";#N/A,#N/A,TRUE,"EXT-TABLE";#N/A,#N/A,TRUE,"STEEL";#N/A,#N/A,TRUE,"INT-Table";#N/A,#N/A,TRUE,"STEEL";#N/A,#N/A,TRUE,"Door"}</definedName>
    <definedName name="DIGN_1_2" hidden="1">{#N/A,#N/A,TRUE,"Basic";#N/A,#N/A,TRUE,"EXT-TABLE";#N/A,#N/A,TRUE,"STEEL";#N/A,#N/A,TRUE,"INT-Table";#N/A,#N/A,TRUE,"STEEL";#N/A,#N/A,TRUE,"Door"}</definedName>
    <definedName name="DIGN_2" localSheetId="8" hidden="1">{#N/A,#N/A,TRUE,"Basic";#N/A,#N/A,TRUE,"EXT-TABLE";#N/A,#N/A,TRUE,"STEEL";#N/A,#N/A,TRUE,"INT-Table";#N/A,#N/A,TRUE,"STEEL";#N/A,#N/A,TRUE,"Door"}</definedName>
    <definedName name="DIGN_2" localSheetId="9" hidden="1">{#N/A,#N/A,TRUE,"Basic";#N/A,#N/A,TRUE,"EXT-TABLE";#N/A,#N/A,TRUE,"STEEL";#N/A,#N/A,TRUE,"INT-Table";#N/A,#N/A,TRUE,"STEEL";#N/A,#N/A,TRUE,"Door"}</definedName>
    <definedName name="DIGN_2" localSheetId="7" hidden="1">{#N/A,#N/A,TRUE,"Basic";#N/A,#N/A,TRUE,"EXT-TABLE";#N/A,#N/A,TRUE,"STEEL";#N/A,#N/A,TRUE,"INT-Table";#N/A,#N/A,TRUE,"STEEL";#N/A,#N/A,TRUE,"Door"}</definedName>
    <definedName name="DIGN_2" hidden="1">{#N/A,#N/A,TRUE,"Basic";#N/A,#N/A,TRUE,"EXT-TABLE";#N/A,#N/A,TRUE,"STEEL";#N/A,#N/A,TRUE,"INT-Table";#N/A,#N/A,TRUE,"STEEL";#N/A,#N/A,TRUE,"Door"}</definedName>
    <definedName name="DIGN_2_1" localSheetId="8" hidden="1">{#N/A,#N/A,TRUE,"Basic";#N/A,#N/A,TRUE,"EXT-TABLE";#N/A,#N/A,TRUE,"STEEL";#N/A,#N/A,TRUE,"INT-Table";#N/A,#N/A,TRUE,"STEEL";#N/A,#N/A,TRUE,"Door"}</definedName>
    <definedName name="DIGN_2_1" localSheetId="9" hidden="1">{#N/A,#N/A,TRUE,"Basic";#N/A,#N/A,TRUE,"EXT-TABLE";#N/A,#N/A,TRUE,"STEEL";#N/A,#N/A,TRUE,"INT-Table";#N/A,#N/A,TRUE,"STEEL";#N/A,#N/A,TRUE,"Door"}</definedName>
    <definedName name="DIGN_2_1" localSheetId="7" hidden="1">{#N/A,#N/A,TRUE,"Basic";#N/A,#N/A,TRUE,"EXT-TABLE";#N/A,#N/A,TRUE,"STEEL";#N/A,#N/A,TRUE,"INT-Table";#N/A,#N/A,TRUE,"STEEL";#N/A,#N/A,TRUE,"Door"}</definedName>
    <definedName name="DIGN_2_1" hidden="1">{#N/A,#N/A,TRUE,"Basic";#N/A,#N/A,TRUE,"EXT-TABLE";#N/A,#N/A,TRUE,"STEEL";#N/A,#N/A,TRUE,"INT-Table";#N/A,#N/A,TRUE,"STEEL";#N/A,#N/A,TRUE,"Door"}</definedName>
    <definedName name="DIGN_2_2" localSheetId="8" hidden="1">{#N/A,#N/A,TRUE,"Basic";#N/A,#N/A,TRUE,"EXT-TABLE";#N/A,#N/A,TRUE,"STEEL";#N/A,#N/A,TRUE,"INT-Table";#N/A,#N/A,TRUE,"STEEL";#N/A,#N/A,TRUE,"Door"}</definedName>
    <definedName name="DIGN_2_2" localSheetId="9" hidden="1">{#N/A,#N/A,TRUE,"Basic";#N/A,#N/A,TRUE,"EXT-TABLE";#N/A,#N/A,TRUE,"STEEL";#N/A,#N/A,TRUE,"INT-Table";#N/A,#N/A,TRUE,"STEEL";#N/A,#N/A,TRUE,"Door"}</definedName>
    <definedName name="DIGN_2_2" localSheetId="7" hidden="1">{#N/A,#N/A,TRUE,"Basic";#N/A,#N/A,TRUE,"EXT-TABLE";#N/A,#N/A,TRUE,"STEEL";#N/A,#N/A,TRUE,"INT-Table";#N/A,#N/A,TRUE,"STEEL";#N/A,#N/A,TRUE,"Door"}</definedName>
    <definedName name="DIGN_2_2" hidden="1">{#N/A,#N/A,TRUE,"Basic";#N/A,#N/A,TRUE,"EXT-TABLE";#N/A,#N/A,TRUE,"STEEL";#N/A,#N/A,TRUE,"INT-Table";#N/A,#N/A,TRUE,"STEEL";#N/A,#N/A,TRUE,"Door"}</definedName>
    <definedName name="DIGN_3" localSheetId="8" hidden="1">{#N/A,#N/A,TRUE,"Basic";#N/A,#N/A,TRUE,"EXT-TABLE";#N/A,#N/A,TRUE,"STEEL";#N/A,#N/A,TRUE,"INT-Table";#N/A,#N/A,TRUE,"STEEL";#N/A,#N/A,TRUE,"Door"}</definedName>
    <definedName name="DIGN_3" localSheetId="9" hidden="1">{#N/A,#N/A,TRUE,"Basic";#N/A,#N/A,TRUE,"EXT-TABLE";#N/A,#N/A,TRUE,"STEEL";#N/A,#N/A,TRUE,"INT-Table";#N/A,#N/A,TRUE,"STEEL";#N/A,#N/A,TRUE,"Door"}</definedName>
    <definedName name="DIGN_3" localSheetId="7" hidden="1">{#N/A,#N/A,TRUE,"Basic";#N/A,#N/A,TRUE,"EXT-TABLE";#N/A,#N/A,TRUE,"STEEL";#N/A,#N/A,TRUE,"INT-Table";#N/A,#N/A,TRUE,"STEEL";#N/A,#N/A,TRUE,"Door"}</definedName>
    <definedName name="DIGN_3" hidden="1">{#N/A,#N/A,TRUE,"Basic";#N/A,#N/A,TRUE,"EXT-TABLE";#N/A,#N/A,TRUE,"STEEL";#N/A,#N/A,TRUE,"INT-Table";#N/A,#N/A,TRUE,"STEEL";#N/A,#N/A,TRUE,"Door"}</definedName>
    <definedName name="DIGN_3_1" localSheetId="8" hidden="1">{#N/A,#N/A,TRUE,"Basic";#N/A,#N/A,TRUE,"EXT-TABLE";#N/A,#N/A,TRUE,"STEEL";#N/A,#N/A,TRUE,"INT-Table";#N/A,#N/A,TRUE,"STEEL";#N/A,#N/A,TRUE,"Door"}</definedName>
    <definedName name="DIGN_3_1" localSheetId="9" hidden="1">{#N/A,#N/A,TRUE,"Basic";#N/A,#N/A,TRUE,"EXT-TABLE";#N/A,#N/A,TRUE,"STEEL";#N/A,#N/A,TRUE,"INT-Table";#N/A,#N/A,TRUE,"STEEL";#N/A,#N/A,TRUE,"Door"}</definedName>
    <definedName name="DIGN_3_1" localSheetId="7" hidden="1">{#N/A,#N/A,TRUE,"Basic";#N/A,#N/A,TRUE,"EXT-TABLE";#N/A,#N/A,TRUE,"STEEL";#N/A,#N/A,TRUE,"INT-Table";#N/A,#N/A,TRUE,"STEEL";#N/A,#N/A,TRUE,"Door"}</definedName>
    <definedName name="DIGN_3_1" hidden="1">{#N/A,#N/A,TRUE,"Basic";#N/A,#N/A,TRUE,"EXT-TABLE";#N/A,#N/A,TRUE,"STEEL";#N/A,#N/A,TRUE,"INT-Table";#N/A,#N/A,TRUE,"STEEL";#N/A,#N/A,TRUE,"Door"}</definedName>
    <definedName name="DIGN_3_2" localSheetId="8" hidden="1">{#N/A,#N/A,TRUE,"Basic";#N/A,#N/A,TRUE,"EXT-TABLE";#N/A,#N/A,TRUE,"STEEL";#N/A,#N/A,TRUE,"INT-Table";#N/A,#N/A,TRUE,"STEEL";#N/A,#N/A,TRUE,"Door"}</definedName>
    <definedName name="DIGN_3_2" localSheetId="9" hidden="1">{#N/A,#N/A,TRUE,"Basic";#N/A,#N/A,TRUE,"EXT-TABLE";#N/A,#N/A,TRUE,"STEEL";#N/A,#N/A,TRUE,"INT-Table";#N/A,#N/A,TRUE,"STEEL";#N/A,#N/A,TRUE,"Door"}</definedName>
    <definedName name="DIGN_3_2" localSheetId="7" hidden="1">{#N/A,#N/A,TRUE,"Basic";#N/A,#N/A,TRUE,"EXT-TABLE";#N/A,#N/A,TRUE,"STEEL";#N/A,#N/A,TRUE,"INT-Table";#N/A,#N/A,TRUE,"STEEL";#N/A,#N/A,TRUE,"Door"}</definedName>
    <definedName name="DIGN_3_2" hidden="1">{#N/A,#N/A,TRUE,"Basic";#N/A,#N/A,TRUE,"EXT-TABLE";#N/A,#N/A,TRUE,"STEEL";#N/A,#N/A,TRUE,"INT-Table";#N/A,#N/A,TRUE,"STEEL";#N/A,#N/A,TRUE,"Door"}</definedName>
    <definedName name="DIGN_4" localSheetId="8" hidden="1">{#N/A,#N/A,TRUE,"Basic";#N/A,#N/A,TRUE,"EXT-TABLE";#N/A,#N/A,TRUE,"STEEL";#N/A,#N/A,TRUE,"INT-Table";#N/A,#N/A,TRUE,"STEEL";#N/A,#N/A,TRUE,"Door"}</definedName>
    <definedName name="DIGN_4" localSheetId="9" hidden="1">{#N/A,#N/A,TRUE,"Basic";#N/A,#N/A,TRUE,"EXT-TABLE";#N/A,#N/A,TRUE,"STEEL";#N/A,#N/A,TRUE,"INT-Table";#N/A,#N/A,TRUE,"STEEL";#N/A,#N/A,TRUE,"Door"}</definedName>
    <definedName name="DIGN_4" localSheetId="7" hidden="1">{#N/A,#N/A,TRUE,"Basic";#N/A,#N/A,TRUE,"EXT-TABLE";#N/A,#N/A,TRUE,"STEEL";#N/A,#N/A,TRUE,"INT-Table";#N/A,#N/A,TRUE,"STEEL";#N/A,#N/A,TRUE,"Door"}</definedName>
    <definedName name="DIGN_4" hidden="1">{#N/A,#N/A,TRUE,"Basic";#N/A,#N/A,TRUE,"EXT-TABLE";#N/A,#N/A,TRUE,"STEEL";#N/A,#N/A,TRUE,"INT-Table";#N/A,#N/A,TRUE,"STEEL";#N/A,#N/A,TRUE,"Door"}</definedName>
    <definedName name="DIGN_4_1" localSheetId="8" hidden="1">{#N/A,#N/A,TRUE,"Basic";#N/A,#N/A,TRUE,"EXT-TABLE";#N/A,#N/A,TRUE,"STEEL";#N/A,#N/A,TRUE,"INT-Table";#N/A,#N/A,TRUE,"STEEL";#N/A,#N/A,TRUE,"Door"}</definedName>
    <definedName name="DIGN_4_1" localSheetId="9" hidden="1">{#N/A,#N/A,TRUE,"Basic";#N/A,#N/A,TRUE,"EXT-TABLE";#N/A,#N/A,TRUE,"STEEL";#N/A,#N/A,TRUE,"INT-Table";#N/A,#N/A,TRUE,"STEEL";#N/A,#N/A,TRUE,"Door"}</definedName>
    <definedName name="DIGN_4_1" localSheetId="7" hidden="1">{#N/A,#N/A,TRUE,"Basic";#N/A,#N/A,TRUE,"EXT-TABLE";#N/A,#N/A,TRUE,"STEEL";#N/A,#N/A,TRUE,"INT-Table";#N/A,#N/A,TRUE,"STEEL";#N/A,#N/A,TRUE,"Door"}</definedName>
    <definedName name="DIGN_4_1" hidden="1">{#N/A,#N/A,TRUE,"Basic";#N/A,#N/A,TRUE,"EXT-TABLE";#N/A,#N/A,TRUE,"STEEL";#N/A,#N/A,TRUE,"INT-Table";#N/A,#N/A,TRUE,"STEEL";#N/A,#N/A,TRUE,"Door"}</definedName>
    <definedName name="DIGN_4_2" localSheetId="8" hidden="1">{#N/A,#N/A,TRUE,"Basic";#N/A,#N/A,TRUE,"EXT-TABLE";#N/A,#N/A,TRUE,"STEEL";#N/A,#N/A,TRUE,"INT-Table";#N/A,#N/A,TRUE,"STEEL";#N/A,#N/A,TRUE,"Door"}</definedName>
    <definedName name="DIGN_4_2" localSheetId="9" hidden="1">{#N/A,#N/A,TRUE,"Basic";#N/A,#N/A,TRUE,"EXT-TABLE";#N/A,#N/A,TRUE,"STEEL";#N/A,#N/A,TRUE,"INT-Table";#N/A,#N/A,TRUE,"STEEL";#N/A,#N/A,TRUE,"Door"}</definedName>
    <definedName name="DIGN_4_2" localSheetId="7" hidden="1">{#N/A,#N/A,TRUE,"Basic";#N/A,#N/A,TRUE,"EXT-TABLE";#N/A,#N/A,TRUE,"STEEL";#N/A,#N/A,TRUE,"INT-Table";#N/A,#N/A,TRUE,"STEEL";#N/A,#N/A,TRUE,"Door"}</definedName>
    <definedName name="DIGN_4_2" hidden="1">{#N/A,#N/A,TRUE,"Basic";#N/A,#N/A,TRUE,"EXT-TABLE";#N/A,#N/A,TRUE,"STEEL";#N/A,#N/A,TRUE,"INT-Table";#N/A,#N/A,TRUE,"STEEL";#N/A,#N/A,TRUE,"Door"}</definedName>
    <definedName name="DIGN_5" localSheetId="8" hidden="1">{#N/A,#N/A,TRUE,"Basic";#N/A,#N/A,TRUE,"EXT-TABLE";#N/A,#N/A,TRUE,"STEEL";#N/A,#N/A,TRUE,"INT-Table";#N/A,#N/A,TRUE,"STEEL";#N/A,#N/A,TRUE,"Door"}</definedName>
    <definedName name="DIGN_5" localSheetId="9" hidden="1">{#N/A,#N/A,TRUE,"Basic";#N/A,#N/A,TRUE,"EXT-TABLE";#N/A,#N/A,TRUE,"STEEL";#N/A,#N/A,TRUE,"INT-Table";#N/A,#N/A,TRUE,"STEEL";#N/A,#N/A,TRUE,"Door"}</definedName>
    <definedName name="DIGN_5" localSheetId="7" hidden="1">{#N/A,#N/A,TRUE,"Basic";#N/A,#N/A,TRUE,"EXT-TABLE";#N/A,#N/A,TRUE,"STEEL";#N/A,#N/A,TRUE,"INT-Table";#N/A,#N/A,TRUE,"STEEL";#N/A,#N/A,TRUE,"Door"}</definedName>
    <definedName name="DIGN_5" hidden="1">{#N/A,#N/A,TRUE,"Basic";#N/A,#N/A,TRUE,"EXT-TABLE";#N/A,#N/A,TRUE,"STEEL";#N/A,#N/A,TRUE,"INT-Table";#N/A,#N/A,TRUE,"STEEL";#N/A,#N/A,TRUE,"Door"}</definedName>
    <definedName name="DIGN_5_1" localSheetId="8" hidden="1">{#N/A,#N/A,TRUE,"Basic";#N/A,#N/A,TRUE,"EXT-TABLE";#N/A,#N/A,TRUE,"STEEL";#N/A,#N/A,TRUE,"INT-Table";#N/A,#N/A,TRUE,"STEEL";#N/A,#N/A,TRUE,"Door"}</definedName>
    <definedName name="DIGN_5_1" localSheetId="9" hidden="1">{#N/A,#N/A,TRUE,"Basic";#N/A,#N/A,TRUE,"EXT-TABLE";#N/A,#N/A,TRUE,"STEEL";#N/A,#N/A,TRUE,"INT-Table";#N/A,#N/A,TRUE,"STEEL";#N/A,#N/A,TRUE,"Door"}</definedName>
    <definedName name="DIGN_5_1" localSheetId="7" hidden="1">{#N/A,#N/A,TRUE,"Basic";#N/A,#N/A,TRUE,"EXT-TABLE";#N/A,#N/A,TRUE,"STEEL";#N/A,#N/A,TRUE,"INT-Table";#N/A,#N/A,TRUE,"STEEL";#N/A,#N/A,TRUE,"Door"}</definedName>
    <definedName name="DIGN_5_1" hidden="1">{#N/A,#N/A,TRUE,"Basic";#N/A,#N/A,TRUE,"EXT-TABLE";#N/A,#N/A,TRUE,"STEEL";#N/A,#N/A,TRUE,"INT-Table";#N/A,#N/A,TRUE,"STEEL";#N/A,#N/A,TRUE,"Door"}</definedName>
    <definedName name="DIGN_5_2" localSheetId="8" hidden="1">{#N/A,#N/A,TRUE,"Basic";#N/A,#N/A,TRUE,"EXT-TABLE";#N/A,#N/A,TRUE,"STEEL";#N/A,#N/A,TRUE,"INT-Table";#N/A,#N/A,TRUE,"STEEL";#N/A,#N/A,TRUE,"Door"}</definedName>
    <definedName name="DIGN_5_2" localSheetId="9" hidden="1">{#N/A,#N/A,TRUE,"Basic";#N/A,#N/A,TRUE,"EXT-TABLE";#N/A,#N/A,TRUE,"STEEL";#N/A,#N/A,TRUE,"INT-Table";#N/A,#N/A,TRUE,"STEEL";#N/A,#N/A,TRUE,"Door"}</definedName>
    <definedName name="DIGN_5_2" localSheetId="7" hidden="1">{#N/A,#N/A,TRUE,"Basic";#N/A,#N/A,TRUE,"EXT-TABLE";#N/A,#N/A,TRUE,"STEEL";#N/A,#N/A,TRUE,"INT-Table";#N/A,#N/A,TRUE,"STEEL";#N/A,#N/A,TRUE,"Door"}</definedName>
    <definedName name="DIGN_5_2" hidden="1">{#N/A,#N/A,TRUE,"Basic";#N/A,#N/A,TRUE,"EXT-TABLE";#N/A,#N/A,TRUE,"STEEL";#N/A,#N/A,TRUE,"INT-Table";#N/A,#N/A,TRUE,"STEEL";#N/A,#N/A,TRUE,"Door"}</definedName>
    <definedName name="DIR">[40]Tables!$A$11:$A$28</definedName>
    <definedName name="Dir_FC_ConsMat">#REF!</definedName>
    <definedName name="Dir_FC_EquipDepr">#REF!</definedName>
    <definedName name="Dir_FC_EquipTransp">#REF!</definedName>
    <definedName name="Dir_FC_ExpLab">#REF!</definedName>
    <definedName name="Dir_FC_LocalLab">#REF!</definedName>
    <definedName name="Dir_FC_Spare">#REF!</definedName>
    <definedName name="Dir_LC_ClearCost">#REF!</definedName>
    <definedName name="Dir_LC_ConsMat">#REF!</definedName>
    <definedName name="Dir_LC_CustDuty">#REF!</definedName>
    <definedName name="Dir_LC_EquipTransp">#REF!</definedName>
    <definedName name="Dir_LC_ExpLab">#REF!</definedName>
    <definedName name="Dir_LC_LocalLab">#REF!</definedName>
    <definedName name="Dir_LC_Spare">#REF!</definedName>
    <definedName name="direct1">#REF!</definedName>
    <definedName name="DirectHours">#REF!</definedName>
    <definedName name="DirectLabor" localSheetId="8" hidden="1">{#N/A,#N/A,FALSE,"CCTV"}</definedName>
    <definedName name="DirectLabor" localSheetId="9" hidden="1">{#N/A,#N/A,FALSE,"CCTV"}</definedName>
    <definedName name="DirectLabor" localSheetId="7" hidden="1">{#N/A,#N/A,FALSE,"CCTV"}</definedName>
    <definedName name="DirectLabor" hidden="1">{#N/A,#N/A,FALSE,"CCTV"}</definedName>
    <definedName name="DirectLobor" localSheetId="8" hidden="1">{#N/A,#N/A,FALSE,"CCTV"}</definedName>
    <definedName name="DirectLobor" localSheetId="9" hidden="1">{#N/A,#N/A,FALSE,"CCTV"}</definedName>
    <definedName name="DirectLobor" localSheetId="7" hidden="1">{#N/A,#N/A,FALSE,"CCTV"}</definedName>
    <definedName name="DirectLobor" hidden="1">{#N/A,#N/A,FALSE,"CCTV"}</definedName>
    <definedName name="Discount">#REF!</definedName>
    <definedName name="display_area_2">#REF!</definedName>
    <definedName name="dj" localSheetId="6" hidden="1">{"'Sheet1'!$L$16"}</definedName>
    <definedName name="dj" localSheetId="2" hidden="1">{"'Sheet1'!$L$16"}</definedName>
    <definedName name="dj" localSheetId="1" hidden="1">{"'Sheet1'!$L$16"}</definedName>
    <definedName name="dj" localSheetId="3" hidden="1">{"'Sheet1'!$L$16"}</definedName>
    <definedName name="dj" localSheetId="0" hidden="1">{"'Sheet1'!$L$16"}</definedName>
    <definedName name="dj" localSheetId="8" hidden="1">{"'Sheet1'!$L$16"}</definedName>
    <definedName name="dj" localSheetId="9" hidden="1">{"'Sheet1'!$L$16"}</definedName>
    <definedName name="dj" localSheetId="7" hidden="1">{"'Sheet1'!$L$16"}</definedName>
    <definedName name="dj" hidden="1">{"'Sheet1'!$L$16"}</definedName>
    <definedName name="DK">#REF!</definedName>
    <definedName name="DKDLFJKDS" localSheetId="8" hidden="1">{#N/A,#N/A,TRUE,"Basic";#N/A,#N/A,TRUE,"EXT-TABLE";#N/A,#N/A,TRUE,"STEEL";#N/A,#N/A,TRUE,"INT-Table";#N/A,#N/A,TRUE,"STEEL";#N/A,#N/A,TRUE,"Door"}</definedName>
    <definedName name="DKDLFJKDS" localSheetId="9" hidden="1">{#N/A,#N/A,TRUE,"Basic";#N/A,#N/A,TRUE,"EXT-TABLE";#N/A,#N/A,TRUE,"STEEL";#N/A,#N/A,TRUE,"INT-Table";#N/A,#N/A,TRUE,"STEEL";#N/A,#N/A,TRUE,"Door"}</definedName>
    <definedName name="DKDLFJKDS" localSheetId="7" hidden="1">{#N/A,#N/A,TRUE,"Basic";#N/A,#N/A,TRUE,"EXT-TABLE";#N/A,#N/A,TRUE,"STEEL";#N/A,#N/A,TRUE,"INT-Table";#N/A,#N/A,TRUE,"STEEL";#N/A,#N/A,TRUE,"Door"}</definedName>
    <definedName name="DKDLFJKDS" hidden="1">{#N/A,#N/A,TRUE,"Basic";#N/A,#N/A,TRUE,"EXT-TABLE";#N/A,#N/A,TRUE,"STEEL";#N/A,#N/A,TRUE,"INT-Table";#N/A,#N/A,TRUE,"STEEL";#N/A,#N/A,TRUE,"Door"}</definedName>
    <definedName name="DKDLFJKDS_1" localSheetId="8" hidden="1">{#N/A,#N/A,TRUE,"Basic";#N/A,#N/A,TRUE,"EXT-TABLE";#N/A,#N/A,TRUE,"STEEL";#N/A,#N/A,TRUE,"INT-Table";#N/A,#N/A,TRUE,"STEEL";#N/A,#N/A,TRUE,"Door"}</definedName>
    <definedName name="DKDLFJKDS_1" localSheetId="9" hidden="1">{#N/A,#N/A,TRUE,"Basic";#N/A,#N/A,TRUE,"EXT-TABLE";#N/A,#N/A,TRUE,"STEEL";#N/A,#N/A,TRUE,"INT-Table";#N/A,#N/A,TRUE,"STEEL";#N/A,#N/A,TRUE,"Door"}</definedName>
    <definedName name="DKDLFJKDS_1" localSheetId="7" hidden="1">{#N/A,#N/A,TRUE,"Basic";#N/A,#N/A,TRUE,"EXT-TABLE";#N/A,#N/A,TRUE,"STEEL";#N/A,#N/A,TRUE,"INT-Table";#N/A,#N/A,TRUE,"STEEL";#N/A,#N/A,TRUE,"Door"}</definedName>
    <definedName name="DKDLFJKDS_1" hidden="1">{#N/A,#N/A,TRUE,"Basic";#N/A,#N/A,TRUE,"EXT-TABLE";#N/A,#N/A,TRUE,"STEEL";#N/A,#N/A,TRUE,"INT-Table";#N/A,#N/A,TRUE,"STEEL";#N/A,#N/A,TRUE,"Door"}</definedName>
    <definedName name="DKDLFJKDS_1_1" localSheetId="8" hidden="1">{#N/A,#N/A,TRUE,"Basic";#N/A,#N/A,TRUE,"EXT-TABLE";#N/A,#N/A,TRUE,"STEEL";#N/A,#N/A,TRUE,"INT-Table";#N/A,#N/A,TRUE,"STEEL";#N/A,#N/A,TRUE,"Door"}</definedName>
    <definedName name="DKDLFJKDS_1_1" localSheetId="9" hidden="1">{#N/A,#N/A,TRUE,"Basic";#N/A,#N/A,TRUE,"EXT-TABLE";#N/A,#N/A,TRUE,"STEEL";#N/A,#N/A,TRUE,"INT-Table";#N/A,#N/A,TRUE,"STEEL";#N/A,#N/A,TRUE,"Door"}</definedName>
    <definedName name="DKDLFJKDS_1_1" localSheetId="7" hidden="1">{#N/A,#N/A,TRUE,"Basic";#N/A,#N/A,TRUE,"EXT-TABLE";#N/A,#N/A,TRUE,"STEEL";#N/A,#N/A,TRUE,"INT-Table";#N/A,#N/A,TRUE,"STEEL";#N/A,#N/A,TRUE,"Door"}</definedName>
    <definedName name="DKDLFJKDS_1_1" hidden="1">{#N/A,#N/A,TRUE,"Basic";#N/A,#N/A,TRUE,"EXT-TABLE";#N/A,#N/A,TRUE,"STEEL";#N/A,#N/A,TRUE,"INT-Table";#N/A,#N/A,TRUE,"STEEL";#N/A,#N/A,TRUE,"Door"}</definedName>
    <definedName name="DKDLFJKDS_1_2" localSheetId="8" hidden="1">{#N/A,#N/A,TRUE,"Basic";#N/A,#N/A,TRUE,"EXT-TABLE";#N/A,#N/A,TRUE,"STEEL";#N/A,#N/A,TRUE,"INT-Table";#N/A,#N/A,TRUE,"STEEL";#N/A,#N/A,TRUE,"Door"}</definedName>
    <definedName name="DKDLFJKDS_1_2" localSheetId="9" hidden="1">{#N/A,#N/A,TRUE,"Basic";#N/A,#N/A,TRUE,"EXT-TABLE";#N/A,#N/A,TRUE,"STEEL";#N/A,#N/A,TRUE,"INT-Table";#N/A,#N/A,TRUE,"STEEL";#N/A,#N/A,TRUE,"Door"}</definedName>
    <definedName name="DKDLFJKDS_1_2" localSheetId="7" hidden="1">{#N/A,#N/A,TRUE,"Basic";#N/A,#N/A,TRUE,"EXT-TABLE";#N/A,#N/A,TRUE,"STEEL";#N/A,#N/A,TRUE,"INT-Table";#N/A,#N/A,TRUE,"STEEL";#N/A,#N/A,TRUE,"Door"}</definedName>
    <definedName name="DKDLFJKDS_1_2" hidden="1">{#N/A,#N/A,TRUE,"Basic";#N/A,#N/A,TRUE,"EXT-TABLE";#N/A,#N/A,TRUE,"STEEL";#N/A,#N/A,TRUE,"INT-Table";#N/A,#N/A,TRUE,"STEEL";#N/A,#N/A,TRUE,"Door"}</definedName>
    <definedName name="DKDLFJKDS_2" localSheetId="8" hidden="1">{#N/A,#N/A,TRUE,"Basic";#N/A,#N/A,TRUE,"EXT-TABLE";#N/A,#N/A,TRUE,"STEEL";#N/A,#N/A,TRUE,"INT-Table";#N/A,#N/A,TRUE,"STEEL";#N/A,#N/A,TRUE,"Door"}</definedName>
    <definedName name="DKDLFJKDS_2" localSheetId="9" hidden="1">{#N/A,#N/A,TRUE,"Basic";#N/A,#N/A,TRUE,"EXT-TABLE";#N/A,#N/A,TRUE,"STEEL";#N/A,#N/A,TRUE,"INT-Table";#N/A,#N/A,TRUE,"STEEL";#N/A,#N/A,TRUE,"Door"}</definedName>
    <definedName name="DKDLFJKDS_2" localSheetId="7" hidden="1">{#N/A,#N/A,TRUE,"Basic";#N/A,#N/A,TRUE,"EXT-TABLE";#N/A,#N/A,TRUE,"STEEL";#N/A,#N/A,TRUE,"INT-Table";#N/A,#N/A,TRUE,"STEEL";#N/A,#N/A,TRUE,"Door"}</definedName>
    <definedName name="DKDLFJKDS_2" hidden="1">{#N/A,#N/A,TRUE,"Basic";#N/A,#N/A,TRUE,"EXT-TABLE";#N/A,#N/A,TRUE,"STEEL";#N/A,#N/A,TRUE,"INT-Table";#N/A,#N/A,TRUE,"STEEL";#N/A,#N/A,TRUE,"Door"}</definedName>
    <definedName name="DKDLFJKDS_2_1" localSheetId="8" hidden="1">{#N/A,#N/A,TRUE,"Basic";#N/A,#N/A,TRUE,"EXT-TABLE";#N/A,#N/A,TRUE,"STEEL";#N/A,#N/A,TRUE,"INT-Table";#N/A,#N/A,TRUE,"STEEL";#N/A,#N/A,TRUE,"Door"}</definedName>
    <definedName name="DKDLFJKDS_2_1" localSheetId="9" hidden="1">{#N/A,#N/A,TRUE,"Basic";#N/A,#N/A,TRUE,"EXT-TABLE";#N/A,#N/A,TRUE,"STEEL";#N/A,#N/A,TRUE,"INT-Table";#N/A,#N/A,TRUE,"STEEL";#N/A,#N/A,TRUE,"Door"}</definedName>
    <definedName name="DKDLFJKDS_2_1" localSheetId="7" hidden="1">{#N/A,#N/A,TRUE,"Basic";#N/A,#N/A,TRUE,"EXT-TABLE";#N/A,#N/A,TRUE,"STEEL";#N/A,#N/A,TRUE,"INT-Table";#N/A,#N/A,TRUE,"STEEL";#N/A,#N/A,TRUE,"Door"}</definedName>
    <definedName name="DKDLFJKDS_2_1" hidden="1">{#N/A,#N/A,TRUE,"Basic";#N/A,#N/A,TRUE,"EXT-TABLE";#N/A,#N/A,TRUE,"STEEL";#N/A,#N/A,TRUE,"INT-Table";#N/A,#N/A,TRUE,"STEEL";#N/A,#N/A,TRUE,"Door"}</definedName>
    <definedName name="DKDLFJKDS_2_2" localSheetId="8" hidden="1">{#N/A,#N/A,TRUE,"Basic";#N/A,#N/A,TRUE,"EXT-TABLE";#N/A,#N/A,TRUE,"STEEL";#N/A,#N/A,TRUE,"INT-Table";#N/A,#N/A,TRUE,"STEEL";#N/A,#N/A,TRUE,"Door"}</definedName>
    <definedName name="DKDLFJKDS_2_2" localSheetId="9" hidden="1">{#N/A,#N/A,TRUE,"Basic";#N/A,#N/A,TRUE,"EXT-TABLE";#N/A,#N/A,TRUE,"STEEL";#N/A,#N/A,TRUE,"INT-Table";#N/A,#N/A,TRUE,"STEEL";#N/A,#N/A,TRUE,"Door"}</definedName>
    <definedName name="DKDLFJKDS_2_2" localSheetId="7" hidden="1">{#N/A,#N/A,TRUE,"Basic";#N/A,#N/A,TRUE,"EXT-TABLE";#N/A,#N/A,TRUE,"STEEL";#N/A,#N/A,TRUE,"INT-Table";#N/A,#N/A,TRUE,"STEEL";#N/A,#N/A,TRUE,"Door"}</definedName>
    <definedName name="DKDLFJKDS_2_2" hidden="1">{#N/A,#N/A,TRUE,"Basic";#N/A,#N/A,TRUE,"EXT-TABLE";#N/A,#N/A,TRUE,"STEEL";#N/A,#N/A,TRUE,"INT-Table";#N/A,#N/A,TRUE,"STEEL";#N/A,#N/A,TRUE,"Door"}</definedName>
    <definedName name="DKDLFJKDS_3" localSheetId="8" hidden="1">{#N/A,#N/A,TRUE,"Basic";#N/A,#N/A,TRUE,"EXT-TABLE";#N/A,#N/A,TRUE,"STEEL";#N/A,#N/A,TRUE,"INT-Table";#N/A,#N/A,TRUE,"STEEL";#N/A,#N/A,TRUE,"Door"}</definedName>
    <definedName name="DKDLFJKDS_3" localSheetId="9" hidden="1">{#N/A,#N/A,TRUE,"Basic";#N/A,#N/A,TRUE,"EXT-TABLE";#N/A,#N/A,TRUE,"STEEL";#N/A,#N/A,TRUE,"INT-Table";#N/A,#N/A,TRUE,"STEEL";#N/A,#N/A,TRUE,"Door"}</definedName>
    <definedName name="DKDLFJKDS_3" localSheetId="7" hidden="1">{#N/A,#N/A,TRUE,"Basic";#N/A,#N/A,TRUE,"EXT-TABLE";#N/A,#N/A,TRUE,"STEEL";#N/A,#N/A,TRUE,"INT-Table";#N/A,#N/A,TRUE,"STEEL";#N/A,#N/A,TRUE,"Door"}</definedName>
    <definedName name="DKDLFJKDS_3" hidden="1">{#N/A,#N/A,TRUE,"Basic";#N/A,#N/A,TRUE,"EXT-TABLE";#N/A,#N/A,TRUE,"STEEL";#N/A,#N/A,TRUE,"INT-Table";#N/A,#N/A,TRUE,"STEEL";#N/A,#N/A,TRUE,"Door"}</definedName>
    <definedName name="DKDLFJKDS_3_1" localSheetId="8" hidden="1">{#N/A,#N/A,TRUE,"Basic";#N/A,#N/A,TRUE,"EXT-TABLE";#N/A,#N/A,TRUE,"STEEL";#N/A,#N/A,TRUE,"INT-Table";#N/A,#N/A,TRUE,"STEEL";#N/A,#N/A,TRUE,"Door"}</definedName>
    <definedName name="DKDLFJKDS_3_1" localSheetId="9" hidden="1">{#N/A,#N/A,TRUE,"Basic";#N/A,#N/A,TRUE,"EXT-TABLE";#N/A,#N/A,TRUE,"STEEL";#N/A,#N/A,TRUE,"INT-Table";#N/A,#N/A,TRUE,"STEEL";#N/A,#N/A,TRUE,"Door"}</definedName>
    <definedName name="DKDLFJKDS_3_1" localSheetId="7" hidden="1">{#N/A,#N/A,TRUE,"Basic";#N/A,#N/A,TRUE,"EXT-TABLE";#N/A,#N/A,TRUE,"STEEL";#N/A,#N/A,TRUE,"INT-Table";#N/A,#N/A,TRUE,"STEEL";#N/A,#N/A,TRUE,"Door"}</definedName>
    <definedName name="DKDLFJKDS_3_1" hidden="1">{#N/A,#N/A,TRUE,"Basic";#N/A,#N/A,TRUE,"EXT-TABLE";#N/A,#N/A,TRUE,"STEEL";#N/A,#N/A,TRUE,"INT-Table";#N/A,#N/A,TRUE,"STEEL";#N/A,#N/A,TRUE,"Door"}</definedName>
    <definedName name="DKDLFJKDS_3_2" localSheetId="8" hidden="1">{#N/A,#N/A,TRUE,"Basic";#N/A,#N/A,TRUE,"EXT-TABLE";#N/A,#N/A,TRUE,"STEEL";#N/A,#N/A,TRUE,"INT-Table";#N/A,#N/A,TRUE,"STEEL";#N/A,#N/A,TRUE,"Door"}</definedName>
    <definedName name="DKDLFJKDS_3_2" localSheetId="9" hidden="1">{#N/A,#N/A,TRUE,"Basic";#N/A,#N/A,TRUE,"EXT-TABLE";#N/A,#N/A,TRUE,"STEEL";#N/A,#N/A,TRUE,"INT-Table";#N/A,#N/A,TRUE,"STEEL";#N/A,#N/A,TRUE,"Door"}</definedName>
    <definedName name="DKDLFJKDS_3_2" localSheetId="7" hidden="1">{#N/A,#N/A,TRUE,"Basic";#N/A,#N/A,TRUE,"EXT-TABLE";#N/A,#N/A,TRUE,"STEEL";#N/A,#N/A,TRUE,"INT-Table";#N/A,#N/A,TRUE,"STEEL";#N/A,#N/A,TRUE,"Door"}</definedName>
    <definedName name="DKDLFJKDS_3_2" hidden="1">{#N/A,#N/A,TRUE,"Basic";#N/A,#N/A,TRUE,"EXT-TABLE";#N/A,#N/A,TRUE,"STEEL";#N/A,#N/A,TRUE,"INT-Table";#N/A,#N/A,TRUE,"STEEL";#N/A,#N/A,TRUE,"Door"}</definedName>
    <definedName name="DKDLFJKDS_4" localSheetId="8" hidden="1">{#N/A,#N/A,TRUE,"Basic";#N/A,#N/A,TRUE,"EXT-TABLE";#N/A,#N/A,TRUE,"STEEL";#N/A,#N/A,TRUE,"INT-Table";#N/A,#N/A,TRUE,"STEEL";#N/A,#N/A,TRUE,"Door"}</definedName>
    <definedName name="DKDLFJKDS_4" localSheetId="9" hidden="1">{#N/A,#N/A,TRUE,"Basic";#N/A,#N/A,TRUE,"EXT-TABLE";#N/A,#N/A,TRUE,"STEEL";#N/A,#N/A,TRUE,"INT-Table";#N/A,#N/A,TRUE,"STEEL";#N/A,#N/A,TRUE,"Door"}</definedName>
    <definedName name="DKDLFJKDS_4" localSheetId="7" hidden="1">{#N/A,#N/A,TRUE,"Basic";#N/A,#N/A,TRUE,"EXT-TABLE";#N/A,#N/A,TRUE,"STEEL";#N/A,#N/A,TRUE,"INT-Table";#N/A,#N/A,TRUE,"STEEL";#N/A,#N/A,TRUE,"Door"}</definedName>
    <definedName name="DKDLFJKDS_4" hidden="1">{#N/A,#N/A,TRUE,"Basic";#N/A,#N/A,TRUE,"EXT-TABLE";#N/A,#N/A,TRUE,"STEEL";#N/A,#N/A,TRUE,"INT-Table";#N/A,#N/A,TRUE,"STEEL";#N/A,#N/A,TRUE,"Door"}</definedName>
    <definedName name="DKDLFJKDS_4_1" localSheetId="8" hidden="1">{#N/A,#N/A,TRUE,"Basic";#N/A,#N/A,TRUE,"EXT-TABLE";#N/A,#N/A,TRUE,"STEEL";#N/A,#N/A,TRUE,"INT-Table";#N/A,#N/A,TRUE,"STEEL";#N/A,#N/A,TRUE,"Door"}</definedName>
    <definedName name="DKDLFJKDS_4_1" localSheetId="9" hidden="1">{#N/A,#N/A,TRUE,"Basic";#N/A,#N/A,TRUE,"EXT-TABLE";#N/A,#N/A,TRUE,"STEEL";#N/A,#N/A,TRUE,"INT-Table";#N/A,#N/A,TRUE,"STEEL";#N/A,#N/A,TRUE,"Door"}</definedName>
    <definedName name="DKDLFJKDS_4_1" localSheetId="7" hidden="1">{#N/A,#N/A,TRUE,"Basic";#N/A,#N/A,TRUE,"EXT-TABLE";#N/A,#N/A,TRUE,"STEEL";#N/A,#N/A,TRUE,"INT-Table";#N/A,#N/A,TRUE,"STEEL";#N/A,#N/A,TRUE,"Door"}</definedName>
    <definedName name="DKDLFJKDS_4_1" hidden="1">{#N/A,#N/A,TRUE,"Basic";#N/A,#N/A,TRUE,"EXT-TABLE";#N/A,#N/A,TRUE,"STEEL";#N/A,#N/A,TRUE,"INT-Table";#N/A,#N/A,TRUE,"STEEL";#N/A,#N/A,TRUE,"Door"}</definedName>
    <definedName name="DKDLFJKDS_4_2" localSheetId="8" hidden="1">{#N/A,#N/A,TRUE,"Basic";#N/A,#N/A,TRUE,"EXT-TABLE";#N/A,#N/A,TRUE,"STEEL";#N/A,#N/A,TRUE,"INT-Table";#N/A,#N/A,TRUE,"STEEL";#N/A,#N/A,TRUE,"Door"}</definedName>
    <definedName name="DKDLFJKDS_4_2" localSheetId="9" hidden="1">{#N/A,#N/A,TRUE,"Basic";#N/A,#N/A,TRUE,"EXT-TABLE";#N/A,#N/A,TRUE,"STEEL";#N/A,#N/A,TRUE,"INT-Table";#N/A,#N/A,TRUE,"STEEL";#N/A,#N/A,TRUE,"Door"}</definedName>
    <definedName name="DKDLFJKDS_4_2" localSheetId="7" hidden="1">{#N/A,#N/A,TRUE,"Basic";#N/A,#N/A,TRUE,"EXT-TABLE";#N/A,#N/A,TRUE,"STEEL";#N/A,#N/A,TRUE,"INT-Table";#N/A,#N/A,TRUE,"STEEL";#N/A,#N/A,TRUE,"Door"}</definedName>
    <definedName name="DKDLFJKDS_4_2" hidden="1">{#N/A,#N/A,TRUE,"Basic";#N/A,#N/A,TRUE,"EXT-TABLE";#N/A,#N/A,TRUE,"STEEL";#N/A,#N/A,TRUE,"INT-Table";#N/A,#N/A,TRUE,"STEEL";#N/A,#N/A,TRUE,"Door"}</definedName>
    <definedName name="DKDLFJKDS_5" localSheetId="8" hidden="1">{#N/A,#N/A,TRUE,"Basic";#N/A,#N/A,TRUE,"EXT-TABLE";#N/A,#N/A,TRUE,"STEEL";#N/A,#N/A,TRUE,"INT-Table";#N/A,#N/A,TRUE,"STEEL";#N/A,#N/A,TRUE,"Door"}</definedName>
    <definedName name="DKDLFJKDS_5" localSheetId="9" hidden="1">{#N/A,#N/A,TRUE,"Basic";#N/A,#N/A,TRUE,"EXT-TABLE";#N/A,#N/A,TRUE,"STEEL";#N/A,#N/A,TRUE,"INT-Table";#N/A,#N/A,TRUE,"STEEL";#N/A,#N/A,TRUE,"Door"}</definedName>
    <definedName name="DKDLFJKDS_5" localSheetId="7" hidden="1">{#N/A,#N/A,TRUE,"Basic";#N/A,#N/A,TRUE,"EXT-TABLE";#N/A,#N/A,TRUE,"STEEL";#N/A,#N/A,TRUE,"INT-Table";#N/A,#N/A,TRUE,"STEEL";#N/A,#N/A,TRUE,"Door"}</definedName>
    <definedName name="DKDLFJKDS_5" hidden="1">{#N/A,#N/A,TRUE,"Basic";#N/A,#N/A,TRUE,"EXT-TABLE";#N/A,#N/A,TRUE,"STEEL";#N/A,#N/A,TRUE,"INT-Table";#N/A,#N/A,TRUE,"STEEL";#N/A,#N/A,TRUE,"Door"}</definedName>
    <definedName name="DKDLFJKDS_5_1" localSheetId="8" hidden="1">{#N/A,#N/A,TRUE,"Basic";#N/A,#N/A,TRUE,"EXT-TABLE";#N/A,#N/A,TRUE,"STEEL";#N/A,#N/A,TRUE,"INT-Table";#N/A,#N/A,TRUE,"STEEL";#N/A,#N/A,TRUE,"Door"}</definedName>
    <definedName name="DKDLFJKDS_5_1" localSheetId="9" hidden="1">{#N/A,#N/A,TRUE,"Basic";#N/A,#N/A,TRUE,"EXT-TABLE";#N/A,#N/A,TRUE,"STEEL";#N/A,#N/A,TRUE,"INT-Table";#N/A,#N/A,TRUE,"STEEL";#N/A,#N/A,TRUE,"Door"}</definedName>
    <definedName name="DKDLFJKDS_5_1" localSheetId="7" hidden="1">{#N/A,#N/A,TRUE,"Basic";#N/A,#N/A,TRUE,"EXT-TABLE";#N/A,#N/A,TRUE,"STEEL";#N/A,#N/A,TRUE,"INT-Table";#N/A,#N/A,TRUE,"STEEL";#N/A,#N/A,TRUE,"Door"}</definedName>
    <definedName name="DKDLFJKDS_5_1" hidden="1">{#N/A,#N/A,TRUE,"Basic";#N/A,#N/A,TRUE,"EXT-TABLE";#N/A,#N/A,TRUE,"STEEL";#N/A,#N/A,TRUE,"INT-Table";#N/A,#N/A,TRUE,"STEEL";#N/A,#N/A,TRUE,"Door"}</definedName>
    <definedName name="DKDLFJKDS_5_2" localSheetId="8" hidden="1">{#N/A,#N/A,TRUE,"Basic";#N/A,#N/A,TRUE,"EXT-TABLE";#N/A,#N/A,TRUE,"STEEL";#N/A,#N/A,TRUE,"INT-Table";#N/A,#N/A,TRUE,"STEEL";#N/A,#N/A,TRUE,"Door"}</definedName>
    <definedName name="DKDLFJKDS_5_2" localSheetId="9" hidden="1">{#N/A,#N/A,TRUE,"Basic";#N/A,#N/A,TRUE,"EXT-TABLE";#N/A,#N/A,TRUE,"STEEL";#N/A,#N/A,TRUE,"INT-Table";#N/A,#N/A,TRUE,"STEEL";#N/A,#N/A,TRUE,"Door"}</definedName>
    <definedName name="DKDLFJKDS_5_2" localSheetId="7" hidden="1">{#N/A,#N/A,TRUE,"Basic";#N/A,#N/A,TRUE,"EXT-TABLE";#N/A,#N/A,TRUE,"STEEL";#N/A,#N/A,TRUE,"INT-Table";#N/A,#N/A,TRUE,"STEEL";#N/A,#N/A,TRUE,"Door"}</definedName>
    <definedName name="DKDLFJKDS_5_2" hidden="1">{#N/A,#N/A,TRUE,"Basic";#N/A,#N/A,TRUE,"EXT-TABLE";#N/A,#N/A,TRUE,"STEEL";#N/A,#N/A,TRUE,"INT-Table";#N/A,#N/A,TRUE,"STEEL";#N/A,#N/A,TRUE,"Door"}</definedName>
    <definedName name="DL" localSheetId="8" hidden="1">{#N/A,#N/A,FALSE,"이정표"}</definedName>
    <definedName name="DL" localSheetId="9" hidden="1">{#N/A,#N/A,FALSE,"이정표"}</definedName>
    <definedName name="DL" localSheetId="7" hidden="1">{#N/A,#N/A,FALSE,"이정표"}</definedName>
    <definedName name="DL" hidden="1">{#N/A,#N/A,FALSE,"이정표"}</definedName>
    <definedName name="dlq">#N/A</definedName>
    <definedName name="DM">#REF!</definedName>
    <definedName name="dnc_floor_ship_data">#REF!</definedName>
    <definedName name="dnc_roof_ship_data">#REF!</definedName>
    <definedName name="dnc_wall_ship_data">#REF!</definedName>
    <definedName name="DOC_Title">'[52]GM 000'!$C$1</definedName>
    <definedName name="DOCNO">#REF!</definedName>
    <definedName name="Door">#REF!</definedName>
    <definedName name="dP_Calc">'[40]Noise (3)'!$C$58</definedName>
    <definedName name="DP_CPTDesign">#REF!</definedName>
    <definedName name="dP_Max">'[40]Noise (3)'!$C$25</definedName>
    <definedName name="DPEL">#REF!</definedName>
    <definedName name="DPLEL">#REF!</definedName>
    <definedName name="DPLwt">#REF!</definedName>
    <definedName name="Dpt">#REF!</definedName>
    <definedName name="DPWT">#REF!</definedName>
    <definedName name="DR" hidden="1">#REF!</definedName>
    <definedName name="DRF" hidden="1">#REF!</definedName>
    <definedName name="ds" localSheetId="6">#N/A</definedName>
    <definedName name="ds" localSheetId="2">#N/A</definedName>
    <definedName name="ds" localSheetId="1">#N/A</definedName>
    <definedName name="ds" localSheetId="3">#N/A</definedName>
    <definedName name="ds" localSheetId="0">#N/A</definedName>
    <definedName name="ds" localSheetId="8">#N/A</definedName>
    <definedName name="ds" localSheetId="9">#N/A</definedName>
    <definedName name="ds" localSheetId="7">#N/A</definedName>
    <definedName name="ds" hidden="1">#REF!</definedName>
    <definedName name="DS1JobInfo\174xx\17439\Thermal9S9Documents\Performance\174399S9Rev.1.tdb" hidden="1">"BW505"</definedName>
    <definedName name="ds1pnc">#REF!</definedName>
    <definedName name="DS1ProposalWork\2000\0042\Design\HRSG9S9Design\Cards\Design9S9B\DesignB_Plaquemine" hidden="1">#REF!</definedName>
    <definedName name="DS1ProposalWork\2001\1028\Design\HRSG9S9Design\Design9S9G\Montg9I9CedarB_G.dat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S1ProposalWork\2006\6016\Design\HRSG9S9Design\Design9S9A\P6016A1.tdb" hidden="1">"BW505"</definedName>
    <definedName name="DS1ProposalWork\2006\6028\Design\HRSG9S9Design\Design9S9B\P9M96028B.tdb" hidden="1">"BW505"</definedName>
    <definedName name="DS1ProposalWork\2006\6057\Design\HRSG9S9Design\Design9S9B\P9M96057B1.tdb" hidden="1">"BW505"</definedName>
    <definedName name="DS1ProposalWork\2007\7108\Design\HRSG9S9Design\Design9S9A\P9M97108A.tdb" hidden="1">"BW505"</definedName>
    <definedName name="DS1ProposalWork\2007\7109\Design\HRSG9S9Design\Design9S9A\P9M97109A.tdb" hidden="1">"BW505"</definedName>
    <definedName name="DS1ProposalWork\2008\8101\Design\HRSG9S9Design\Design9S9E\TRS\P9M98101E.tdb" hidden="1">"BW505"</definedName>
    <definedName name="DS1ProposalWork\2011\1072\Design\Design9S9A\TRS\P9M91072A5.tdb" hidden="1">"BW505"</definedName>
    <definedName name="DS1ProposalWork\2012\2036\Design\Design9S9C\TRS\P9M92036C29S99M99S9Base9S9Model.tdb" hidden="1">"BW505"</definedName>
    <definedName name="DS1ProposalWork\2012\2072\Design\Design9S9A\TRS\2072A_Rev059S99M99S9Option9S9A.tdb" hidden="1">"BW505"</definedName>
    <definedName name="DS1ProposalWork\2012\2072\Design\Design9S9A\TRS\2072A_Rev069S99M99S9Option9S9A.tdb" hidden="1">"BW505"</definedName>
    <definedName name="DS1ProposalWork\2012\2072\Design\Design9S9B\TRS\2072B_RHAtt9S99M99S9Rev00.tdb" hidden="1">"BW505"</definedName>
    <definedName name="DS1ProposalWork\2012\2072\Design\Design9S9D9S9Low9S9Cost\TRS\P2072D19S99M99S9Rev00.tdb" hidden="1">"BW505"</definedName>
    <definedName name="DS1ProposalWork\2012\2091\Design\Design9S9A\TRS\P9M92091A_Rev09S99M99S9Rev0.tdb" hidden="1">"BW505"</definedName>
    <definedName name="DS1ProposalWork\2012\2091\Design\Design9S9B\TRS\P9M92091B_Rev09S99M99S9.tdb" hidden="1">"BW505"</definedName>
    <definedName name="DS1ProposalWork\2012\2091\Design\Design9S9D\TRS\P9M92091D_Rev09S99M99S9.tdb" hidden="1">"BW505"</definedName>
    <definedName name="DS1ProposalWork\2012\2091\Design\Design9S9E\TRS\P9M92091E_Rev09S99M99S99S9.tdb" hidden="1">"BW505"</definedName>
    <definedName name="DS1ProposalWork\2012\2091\Design\Design9S9H\TRS\P9M92091H_Rev09S99M99S99S9.tdb" hidden="1">"BW505"</definedName>
    <definedName name="DS1ProposalWork\2012\2091\Design\Design9S9H\TRS\P9M92091H_Rev19S99M99S99S9.tdb" hidden="1">"BW505"</definedName>
    <definedName name="DS1ProposalWork\2013\3043\Design\Design9S9A\TRS\P9M93043A9S99M99S9Base9S9Model.tdb" hidden="1">"BW505"</definedName>
    <definedName name="DS1ProposalWork\2013\3051\Design\Design9S9G9S99M99S9Bent9S9Serrated\TRS\P3051G9S9rev09S99M99S9Base.tdb" hidden="1">"BW505"</definedName>
    <definedName name="DS1ProposalWork\2013\3063\Design\Design9S9A\TRS\P9M93063A9S9GE_2x6_Rev19S99M99S9Base9S9Design.tdb" hidden="1">"BW505"</definedName>
    <definedName name="DS1ProposalWork\2013\3507\Design\Design9S9D\TRS\P3507D39S99M99S9D0.tdb" hidden="1">"BW505"</definedName>
    <definedName name="DS1ProposalWork\2013\3507\Design\Design9S9D\TRS\P3507D49S99M99S9D0.tdb" hidden="1">"BW505"</definedName>
    <definedName name="ds1pvl">#REF!</definedName>
    <definedName name="DS1TRSTest\17419.tdb" hidden="1">"BW505"</definedName>
    <definedName name="ds3pnc">#REF!</definedName>
    <definedName name="ds3pvl">#REF!</definedName>
    <definedName name="DSFAR" localSheetId="8" hidden="1">{#N/A,#N/A,FALSE,"CCTV"}</definedName>
    <definedName name="DSFAR" localSheetId="9" hidden="1">{#N/A,#N/A,FALSE,"CCTV"}</definedName>
    <definedName name="DSFAR" localSheetId="7" hidden="1">{#N/A,#N/A,FALSE,"CCTV"}</definedName>
    <definedName name="DSFAR" hidden="1">{#N/A,#N/A,FALSE,"CCTV"}</definedName>
    <definedName name="DSFC">#REF!</definedName>
    <definedName name="dsfl">[63]DATA!#REF!</definedName>
    <definedName name="DSFSDFS" hidden="1">#REF!</definedName>
    <definedName name="DSGSFWERD" localSheetId="8" hidden="1">{#N/A,#N/A,FALSE,"골재소요량";#N/A,#N/A,FALSE,"골재소요량"}</definedName>
    <definedName name="DSGSFWERD" localSheetId="9" hidden="1">{#N/A,#N/A,FALSE,"골재소요량";#N/A,#N/A,FALSE,"골재소요량"}</definedName>
    <definedName name="DSGSFWERD" localSheetId="7" hidden="1">{#N/A,#N/A,FALSE,"골재소요량";#N/A,#N/A,FALSE,"골재소요량"}</definedName>
    <definedName name="DSGSFWERD" hidden="1">{#N/A,#N/A,FALSE,"골재소요량";#N/A,#N/A,FALSE,"골재소요량"}</definedName>
    <definedName name="DSJKLDE" localSheetId="8" hidden="1">{#N/A,#N/A,TRUE,"SUM";#N/A,#N/A,TRUE,"EE";#N/A,#N/A,TRUE,"AC";#N/A,#N/A,TRUE,"SN"}</definedName>
    <definedName name="DSJKLDE" localSheetId="9" hidden="1">{#N/A,#N/A,TRUE,"SUM";#N/A,#N/A,TRUE,"EE";#N/A,#N/A,TRUE,"AC";#N/A,#N/A,TRUE,"SN"}</definedName>
    <definedName name="DSJKLDE" localSheetId="7" hidden="1">{#N/A,#N/A,TRUE,"SUM";#N/A,#N/A,TRUE,"EE";#N/A,#N/A,TRUE,"AC";#N/A,#N/A,TRUE,"SN"}</definedName>
    <definedName name="DSJKLDE" hidden="1">{#N/A,#N/A,TRUE,"SUM";#N/A,#N/A,TRUE,"EE";#N/A,#N/A,TRUE,"AC";#N/A,#N/A,TRUE,"SN"}</definedName>
    <definedName name="DSKH">#REF!</definedName>
    <definedName name="DSLC">#REF!</definedName>
    <definedName name="DsNo">'[64]Data Input'!$D$7</definedName>
    <definedName name="dsrl">[63]DATA!#REF!</definedName>
    <definedName name="DSS">#REF!</definedName>
    <definedName name="DSUMDATA">#REF!</definedName>
    <definedName name="dthft" localSheetId="6" hidden="1">{"'Sheet1'!$L$16"}</definedName>
    <definedName name="dthft" localSheetId="2" hidden="1">{"'Sheet1'!$L$16"}</definedName>
    <definedName name="dthft" localSheetId="1" hidden="1">{"'Sheet1'!$L$16"}</definedName>
    <definedName name="dthft" localSheetId="3" hidden="1">{"'Sheet1'!$L$16"}</definedName>
    <definedName name="dthft" localSheetId="0" hidden="1">{"'Sheet1'!$L$16"}</definedName>
    <definedName name="dthft" localSheetId="8" hidden="1">{"'Sheet1'!$L$16"}</definedName>
    <definedName name="dthft" localSheetId="9" hidden="1">{"'Sheet1'!$L$16"}</definedName>
    <definedName name="dthft" localSheetId="7" hidden="1">{"'Sheet1'!$L$16"}</definedName>
    <definedName name="dthft" hidden="1">{"'Sheet1'!$L$16"}</definedName>
    <definedName name="dtnps">#REF!</definedName>
    <definedName name="DTTVGM163" localSheetId="6" hidden="1">{"'Sheet1'!$L$16"}</definedName>
    <definedName name="DTTVGM163" localSheetId="2" hidden="1">{"'Sheet1'!$L$16"}</definedName>
    <definedName name="DTTVGM163" localSheetId="1" hidden="1">{"'Sheet1'!$L$16"}</definedName>
    <definedName name="DTTVGM163" localSheetId="3" hidden="1">{"'Sheet1'!$L$16"}</definedName>
    <definedName name="DTTVGM163" localSheetId="0" hidden="1">{"'Sheet1'!$L$16"}</definedName>
    <definedName name="DTTVGM163" localSheetId="8" hidden="1">{"'Sheet1'!$L$16"}</definedName>
    <definedName name="DTTVGM163" localSheetId="9" hidden="1">{"'Sheet1'!$L$16"}</definedName>
    <definedName name="DTTVGM163" localSheetId="7" hidden="1">{"'Sheet1'!$L$16"}</definedName>
    <definedName name="DTTVGM163" hidden="1">{"'Sheet1'!$L$16"}</definedName>
    <definedName name="Du">#REF!</definedName>
    <definedName name="DỰ_ÁN">'[65]Nhan cong 2020'!$C$7:$C$50000</definedName>
    <definedName name="duct_bottom_angle">#REF!</definedName>
    <definedName name="duct_height_add">#REF!</definedName>
    <definedName name="duct_len_add">#REF!</definedName>
    <definedName name="duct_wid_add">#REF!</definedName>
    <definedName name="duct_wt_add">#REF!</definedName>
    <definedName name="DUE">[1]PP!#REF!</definedName>
    <definedName name="Duongnaco" localSheetId="6" hidden="1">{"'Sheet1'!$L$16"}</definedName>
    <definedName name="Duongnaco" localSheetId="2" hidden="1">{"'Sheet1'!$L$16"}</definedName>
    <definedName name="Duongnaco" localSheetId="1" hidden="1">{"'Sheet1'!$L$16"}</definedName>
    <definedName name="Duongnaco" localSheetId="3" hidden="1">{"'Sheet1'!$L$16"}</definedName>
    <definedName name="Duongnaco" localSheetId="0" hidden="1">{"'Sheet1'!$L$16"}</definedName>
    <definedName name="Duongnaco" localSheetId="8" hidden="1">{"'Sheet1'!$L$16"}</definedName>
    <definedName name="Duongnaco" localSheetId="9" hidden="1">{"'Sheet1'!$L$16"}</definedName>
    <definedName name="Duongnaco" localSheetId="7" hidden="1">{"'Sheet1'!$L$16"}</definedName>
    <definedName name="Duongnaco" hidden="1">{"'Sheet1'!$L$16"}</definedName>
    <definedName name="DVC" hidden="1">"BW503"</definedName>
    <definedName name="DVF" hidden="1">#REF!</definedName>
    <definedName name="dw" localSheetId="8" hidden="1">{"'Sheet1'!$L$16"}</definedName>
    <definedName name="dw" localSheetId="9" hidden="1">{"'Sheet1'!$L$16"}</definedName>
    <definedName name="dw" localSheetId="7" hidden="1">{"'Sheet1'!$L$16"}</definedName>
    <definedName name="dw" hidden="1">{"'Sheet1'!$L$16"}</definedName>
    <definedName name="DWPRICE" hidden="1">[66]Quantity!#REF!</definedName>
    <definedName name="dwv" localSheetId="8" hidden="1">{#N/A,#N/A,TRUE,"Basic";#N/A,#N/A,TRUE,"EXT-TABLE";#N/A,#N/A,TRUE,"STEEL";#N/A,#N/A,TRUE,"INT-Table";#N/A,#N/A,TRUE,"STEEL";#N/A,#N/A,TRUE,"Door"}</definedName>
    <definedName name="dwv" localSheetId="9" hidden="1">{#N/A,#N/A,TRUE,"Basic";#N/A,#N/A,TRUE,"EXT-TABLE";#N/A,#N/A,TRUE,"STEEL";#N/A,#N/A,TRUE,"INT-Table";#N/A,#N/A,TRUE,"STEEL";#N/A,#N/A,TRUE,"Door"}</definedName>
    <definedName name="dwv" localSheetId="7" hidden="1">{#N/A,#N/A,TRUE,"Basic";#N/A,#N/A,TRUE,"EXT-TABLE";#N/A,#N/A,TRUE,"STEEL";#N/A,#N/A,TRUE,"INT-Table";#N/A,#N/A,TRUE,"STEEL";#N/A,#N/A,TRUE,"Door"}</definedName>
    <definedName name="dwv" hidden="1">{#N/A,#N/A,TRUE,"Basic";#N/A,#N/A,TRUE,"EXT-TABLE";#N/A,#N/A,TRUE,"STEEL";#N/A,#N/A,TRUE,"INT-Table";#N/A,#N/A,TRUE,"STEEL";#N/A,#N/A,TRUE,"Door"}</definedName>
    <definedName name="dwv_1" localSheetId="8" hidden="1">{#N/A,#N/A,TRUE,"Basic";#N/A,#N/A,TRUE,"EXT-TABLE";#N/A,#N/A,TRUE,"STEEL";#N/A,#N/A,TRUE,"INT-Table";#N/A,#N/A,TRUE,"STEEL";#N/A,#N/A,TRUE,"Door"}</definedName>
    <definedName name="dwv_1" localSheetId="9" hidden="1">{#N/A,#N/A,TRUE,"Basic";#N/A,#N/A,TRUE,"EXT-TABLE";#N/A,#N/A,TRUE,"STEEL";#N/A,#N/A,TRUE,"INT-Table";#N/A,#N/A,TRUE,"STEEL";#N/A,#N/A,TRUE,"Door"}</definedName>
    <definedName name="dwv_1" localSheetId="7" hidden="1">{#N/A,#N/A,TRUE,"Basic";#N/A,#N/A,TRUE,"EXT-TABLE";#N/A,#N/A,TRUE,"STEEL";#N/A,#N/A,TRUE,"INT-Table";#N/A,#N/A,TRUE,"STEEL";#N/A,#N/A,TRUE,"Door"}</definedName>
    <definedName name="dwv_1" hidden="1">{#N/A,#N/A,TRUE,"Basic";#N/A,#N/A,TRUE,"EXT-TABLE";#N/A,#N/A,TRUE,"STEEL";#N/A,#N/A,TRUE,"INT-Table";#N/A,#N/A,TRUE,"STEEL";#N/A,#N/A,TRUE,"Door"}</definedName>
    <definedName name="dwv_1_1" localSheetId="8" hidden="1">{#N/A,#N/A,TRUE,"Basic";#N/A,#N/A,TRUE,"EXT-TABLE";#N/A,#N/A,TRUE,"STEEL";#N/A,#N/A,TRUE,"INT-Table";#N/A,#N/A,TRUE,"STEEL";#N/A,#N/A,TRUE,"Door"}</definedName>
    <definedName name="dwv_1_1" localSheetId="9" hidden="1">{#N/A,#N/A,TRUE,"Basic";#N/A,#N/A,TRUE,"EXT-TABLE";#N/A,#N/A,TRUE,"STEEL";#N/A,#N/A,TRUE,"INT-Table";#N/A,#N/A,TRUE,"STEEL";#N/A,#N/A,TRUE,"Door"}</definedName>
    <definedName name="dwv_1_1" localSheetId="7" hidden="1">{#N/A,#N/A,TRUE,"Basic";#N/A,#N/A,TRUE,"EXT-TABLE";#N/A,#N/A,TRUE,"STEEL";#N/A,#N/A,TRUE,"INT-Table";#N/A,#N/A,TRUE,"STEEL";#N/A,#N/A,TRUE,"Door"}</definedName>
    <definedName name="dwv_1_1" hidden="1">{#N/A,#N/A,TRUE,"Basic";#N/A,#N/A,TRUE,"EXT-TABLE";#N/A,#N/A,TRUE,"STEEL";#N/A,#N/A,TRUE,"INT-Table";#N/A,#N/A,TRUE,"STEEL";#N/A,#N/A,TRUE,"Door"}</definedName>
    <definedName name="dwv_1_2" localSheetId="8" hidden="1">{#N/A,#N/A,TRUE,"Basic";#N/A,#N/A,TRUE,"EXT-TABLE";#N/A,#N/A,TRUE,"STEEL";#N/A,#N/A,TRUE,"INT-Table";#N/A,#N/A,TRUE,"STEEL";#N/A,#N/A,TRUE,"Door"}</definedName>
    <definedName name="dwv_1_2" localSheetId="9" hidden="1">{#N/A,#N/A,TRUE,"Basic";#N/A,#N/A,TRUE,"EXT-TABLE";#N/A,#N/A,TRUE,"STEEL";#N/A,#N/A,TRUE,"INT-Table";#N/A,#N/A,TRUE,"STEEL";#N/A,#N/A,TRUE,"Door"}</definedName>
    <definedName name="dwv_1_2" localSheetId="7" hidden="1">{#N/A,#N/A,TRUE,"Basic";#N/A,#N/A,TRUE,"EXT-TABLE";#N/A,#N/A,TRUE,"STEEL";#N/A,#N/A,TRUE,"INT-Table";#N/A,#N/A,TRUE,"STEEL";#N/A,#N/A,TRUE,"Door"}</definedName>
    <definedName name="dwv_1_2" hidden="1">{#N/A,#N/A,TRUE,"Basic";#N/A,#N/A,TRUE,"EXT-TABLE";#N/A,#N/A,TRUE,"STEEL";#N/A,#N/A,TRUE,"INT-Table";#N/A,#N/A,TRUE,"STEEL";#N/A,#N/A,TRUE,"Door"}</definedName>
    <definedName name="dwv_2" localSheetId="8" hidden="1">{#N/A,#N/A,TRUE,"Basic";#N/A,#N/A,TRUE,"EXT-TABLE";#N/A,#N/A,TRUE,"STEEL";#N/A,#N/A,TRUE,"INT-Table";#N/A,#N/A,TRUE,"STEEL";#N/A,#N/A,TRUE,"Door"}</definedName>
    <definedName name="dwv_2" localSheetId="9" hidden="1">{#N/A,#N/A,TRUE,"Basic";#N/A,#N/A,TRUE,"EXT-TABLE";#N/A,#N/A,TRUE,"STEEL";#N/A,#N/A,TRUE,"INT-Table";#N/A,#N/A,TRUE,"STEEL";#N/A,#N/A,TRUE,"Door"}</definedName>
    <definedName name="dwv_2" localSheetId="7" hidden="1">{#N/A,#N/A,TRUE,"Basic";#N/A,#N/A,TRUE,"EXT-TABLE";#N/A,#N/A,TRUE,"STEEL";#N/A,#N/A,TRUE,"INT-Table";#N/A,#N/A,TRUE,"STEEL";#N/A,#N/A,TRUE,"Door"}</definedName>
    <definedName name="dwv_2" hidden="1">{#N/A,#N/A,TRUE,"Basic";#N/A,#N/A,TRUE,"EXT-TABLE";#N/A,#N/A,TRUE,"STEEL";#N/A,#N/A,TRUE,"INT-Table";#N/A,#N/A,TRUE,"STEEL";#N/A,#N/A,TRUE,"Door"}</definedName>
    <definedName name="dwv_2_1" localSheetId="8" hidden="1">{#N/A,#N/A,TRUE,"Basic";#N/A,#N/A,TRUE,"EXT-TABLE";#N/A,#N/A,TRUE,"STEEL";#N/A,#N/A,TRUE,"INT-Table";#N/A,#N/A,TRUE,"STEEL";#N/A,#N/A,TRUE,"Door"}</definedName>
    <definedName name="dwv_2_1" localSheetId="9" hidden="1">{#N/A,#N/A,TRUE,"Basic";#N/A,#N/A,TRUE,"EXT-TABLE";#N/A,#N/A,TRUE,"STEEL";#N/A,#N/A,TRUE,"INT-Table";#N/A,#N/A,TRUE,"STEEL";#N/A,#N/A,TRUE,"Door"}</definedName>
    <definedName name="dwv_2_1" localSheetId="7" hidden="1">{#N/A,#N/A,TRUE,"Basic";#N/A,#N/A,TRUE,"EXT-TABLE";#N/A,#N/A,TRUE,"STEEL";#N/A,#N/A,TRUE,"INT-Table";#N/A,#N/A,TRUE,"STEEL";#N/A,#N/A,TRUE,"Door"}</definedName>
    <definedName name="dwv_2_1" hidden="1">{#N/A,#N/A,TRUE,"Basic";#N/A,#N/A,TRUE,"EXT-TABLE";#N/A,#N/A,TRUE,"STEEL";#N/A,#N/A,TRUE,"INT-Table";#N/A,#N/A,TRUE,"STEEL";#N/A,#N/A,TRUE,"Door"}</definedName>
    <definedName name="dwv_2_2" localSheetId="8" hidden="1">{#N/A,#N/A,TRUE,"Basic";#N/A,#N/A,TRUE,"EXT-TABLE";#N/A,#N/A,TRUE,"STEEL";#N/A,#N/A,TRUE,"INT-Table";#N/A,#N/A,TRUE,"STEEL";#N/A,#N/A,TRUE,"Door"}</definedName>
    <definedName name="dwv_2_2" localSheetId="9" hidden="1">{#N/A,#N/A,TRUE,"Basic";#N/A,#N/A,TRUE,"EXT-TABLE";#N/A,#N/A,TRUE,"STEEL";#N/A,#N/A,TRUE,"INT-Table";#N/A,#N/A,TRUE,"STEEL";#N/A,#N/A,TRUE,"Door"}</definedName>
    <definedName name="dwv_2_2" localSheetId="7" hidden="1">{#N/A,#N/A,TRUE,"Basic";#N/A,#N/A,TRUE,"EXT-TABLE";#N/A,#N/A,TRUE,"STEEL";#N/A,#N/A,TRUE,"INT-Table";#N/A,#N/A,TRUE,"STEEL";#N/A,#N/A,TRUE,"Door"}</definedName>
    <definedName name="dwv_2_2" hidden="1">{#N/A,#N/A,TRUE,"Basic";#N/A,#N/A,TRUE,"EXT-TABLE";#N/A,#N/A,TRUE,"STEEL";#N/A,#N/A,TRUE,"INT-Table";#N/A,#N/A,TRUE,"STEEL";#N/A,#N/A,TRUE,"Door"}</definedName>
    <definedName name="dwv_3" localSheetId="8" hidden="1">{#N/A,#N/A,TRUE,"Basic";#N/A,#N/A,TRUE,"EXT-TABLE";#N/A,#N/A,TRUE,"STEEL";#N/A,#N/A,TRUE,"INT-Table";#N/A,#N/A,TRUE,"STEEL";#N/A,#N/A,TRUE,"Door"}</definedName>
    <definedName name="dwv_3" localSheetId="9" hidden="1">{#N/A,#N/A,TRUE,"Basic";#N/A,#N/A,TRUE,"EXT-TABLE";#N/A,#N/A,TRUE,"STEEL";#N/A,#N/A,TRUE,"INT-Table";#N/A,#N/A,TRUE,"STEEL";#N/A,#N/A,TRUE,"Door"}</definedName>
    <definedName name="dwv_3" localSheetId="7" hidden="1">{#N/A,#N/A,TRUE,"Basic";#N/A,#N/A,TRUE,"EXT-TABLE";#N/A,#N/A,TRUE,"STEEL";#N/A,#N/A,TRUE,"INT-Table";#N/A,#N/A,TRUE,"STEEL";#N/A,#N/A,TRUE,"Door"}</definedName>
    <definedName name="dwv_3" hidden="1">{#N/A,#N/A,TRUE,"Basic";#N/A,#N/A,TRUE,"EXT-TABLE";#N/A,#N/A,TRUE,"STEEL";#N/A,#N/A,TRUE,"INT-Table";#N/A,#N/A,TRUE,"STEEL";#N/A,#N/A,TRUE,"Door"}</definedName>
    <definedName name="dwv_3_1" localSheetId="8" hidden="1">{#N/A,#N/A,TRUE,"Basic";#N/A,#N/A,TRUE,"EXT-TABLE";#N/A,#N/A,TRUE,"STEEL";#N/A,#N/A,TRUE,"INT-Table";#N/A,#N/A,TRUE,"STEEL";#N/A,#N/A,TRUE,"Door"}</definedName>
    <definedName name="dwv_3_1" localSheetId="9" hidden="1">{#N/A,#N/A,TRUE,"Basic";#N/A,#N/A,TRUE,"EXT-TABLE";#N/A,#N/A,TRUE,"STEEL";#N/A,#N/A,TRUE,"INT-Table";#N/A,#N/A,TRUE,"STEEL";#N/A,#N/A,TRUE,"Door"}</definedName>
    <definedName name="dwv_3_1" localSheetId="7" hidden="1">{#N/A,#N/A,TRUE,"Basic";#N/A,#N/A,TRUE,"EXT-TABLE";#N/A,#N/A,TRUE,"STEEL";#N/A,#N/A,TRUE,"INT-Table";#N/A,#N/A,TRUE,"STEEL";#N/A,#N/A,TRUE,"Door"}</definedName>
    <definedName name="dwv_3_1" hidden="1">{#N/A,#N/A,TRUE,"Basic";#N/A,#N/A,TRUE,"EXT-TABLE";#N/A,#N/A,TRUE,"STEEL";#N/A,#N/A,TRUE,"INT-Table";#N/A,#N/A,TRUE,"STEEL";#N/A,#N/A,TRUE,"Door"}</definedName>
    <definedName name="dwv_3_2" localSheetId="8" hidden="1">{#N/A,#N/A,TRUE,"Basic";#N/A,#N/A,TRUE,"EXT-TABLE";#N/A,#N/A,TRUE,"STEEL";#N/A,#N/A,TRUE,"INT-Table";#N/A,#N/A,TRUE,"STEEL";#N/A,#N/A,TRUE,"Door"}</definedName>
    <definedName name="dwv_3_2" localSheetId="9" hidden="1">{#N/A,#N/A,TRUE,"Basic";#N/A,#N/A,TRUE,"EXT-TABLE";#N/A,#N/A,TRUE,"STEEL";#N/A,#N/A,TRUE,"INT-Table";#N/A,#N/A,TRUE,"STEEL";#N/A,#N/A,TRUE,"Door"}</definedName>
    <definedName name="dwv_3_2" localSheetId="7" hidden="1">{#N/A,#N/A,TRUE,"Basic";#N/A,#N/A,TRUE,"EXT-TABLE";#N/A,#N/A,TRUE,"STEEL";#N/A,#N/A,TRUE,"INT-Table";#N/A,#N/A,TRUE,"STEEL";#N/A,#N/A,TRUE,"Door"}</definedName>
    <definedName name="dwv_3_2" hidden="1">{#N/A,#N/A,TRUE,"Basic";#N/A,#N/A,TRUE,"EXT-TABLE";#N/A,#N/A,TRUE,"STEEL";#N/A,#N/A,TRUE,"INT-Table";#N/A,#N/A,TRUE,"STEEL";#N/A,#N/A,TRUE,"Door"}</definedName>
    <definedName name="dwv_4" localSheetId="8" hidden="1">{#N/A,#N/A,TRUE,"Basic";#N/A,#N/A,TRUE,"EXT-TABLE";#N/A,#N/A,TRUE,"STEEL";#N/A,#N/A,TRUE,"INT-Table";#N/A,#N/A,TRUE,"STEEL";#N/A,#N/A,TRUE,"Door"}</definedName>
    <definedName name="dwv_4" localSheetId="9" hidden="1">{#N/A,#N/A,TRUE,"Basic";#N/A,#N/A,TRUE,"EXT-TABLE";#N/A,#N/A,TRUE,"STEEL";#N/A,#N/A,TRUE,"INT-Table";#N/A,#N/A,TRUE,"STEEL";#N/A,#N/A,TRUE,"Door"}</definedName>
    <definedName name="dwv_4" localSheetId="7" hidden="1">{#N/A,#N/A,TRUE,"Basic";#N/A,#N/A,TRUE,"EXT-TABLE";#N/A,#N/A,TRUE,"STEEL";#N/A,#N/A,TRUE,"INT-Table";#N/A,#N/A,TRUE,"STEEL";#N/A,#N/A,TRUE,"Door"}</definedName>
    <definedName name="dwv_4" hidden="1">{#N/A,#N/A,TRUE,"Basic";#N/A,#N/A,TRUE,"EXT-TABLE";#N/A,#N/A,TRUE,"STEEL";#N/A,#N/A,TRUE,"INT-Table";#N/A,#N/A,TRUE,"STEEL";#N/A,#N/A,TRUE,"Door"}</definedName>
    <definedName name="dwv_4_1" localSheetId="8" hidden="1">{#N/A,#N/A,TRUE,"Basic";#N/A,#N/A,TRUE,"EXT-TABLE";#N/A,#N/A,TRUE,"STEEL";#N/A,#N/A,TRUE,"INT-Table";#N/A,#N/A,TRUE,"STEEL";#N/A,#N/A,TRUE,"Door"}</definedName>
    <definedName name="dwv_4_1" localSheetId="9" hidden="1">{#N/A,#N/A,TRUE,"Basic";#N/A,#N/A,TRUE,"EXT-TABLE";#N/A,#N/A,TRUE,"STEEL";#N/A,#N/A,TRUE,"INT-Table";#N/A,#N/A,TRUE,"STEEL";#N/A,#N/A,TRUE,"Door"}</definedName>
    <definedName name="dwv_4_1" localSheetId="7" hidden="1">{#N/A,#N/A,TRUE,"Basic";#N/A,#N/A,TRUE,"EXT-TABLE";#N/A,#N/A,TRUE,"STEEL";#N/A,#N/A,TRUE,"INT-Table";#N/A,#N/A,TRUE,"STEEL";#N/A,#N/A,TRUE,"Door"}</definedName>
    <definedName name="dwv_4_1" hidden="1">{#N/A,#N/A,TRUE,"Basic";#N/A,#N/A,TRUE,"EXT-TABLE";#N/A,#N/A,TRUE,"STEEL";#N/A,#N/A,TRUE,"INT-Table";#N/A,#N/A,TRUE,"STEEL";#N/A,#N/A,TRUE,"Door"}</definedName>
    <definedName name="dwv_4_2" localSheetId="8" hidden="1">{#N/A,#N/A,TRUE,"Basic";#N/A,#N/A,TRUE,"EXT-TABLE";#N/A,#N/A,TRUE,"STEEL";#N/A,#N/A,TRUE,"INT-Table";#N/A,#N/A,TRUE,"STEEL";#N/A,#N/A,TRUE,"Door"}</definedName>
    <definedName name="dwv_4_2" localSheetId="9" hidden="1">{#N/A,#N/A,TRUE,"Basic";#N/A,#N/A,TRUE,"EXT-TABLE";#N/A,#N/A,TRUE,"STEEL";#N/A,#N/A,TRUE,"INT-Table";#N/A,#N/A,TRUE,"STEEL";#N/A,#N/A,TRUE,"Door"}</definedName>
    <definedName name="dwv_4_2" localSheetId="7" hidden="1">{#N/A,#N/A,TRUE,"Basic";#N/A,#N/A,TRUE,"EXT-TABLE";#N/A,#N/A,TRUE,"STEEL";#N/A,#N/A,TRUE,"INT-Table";#N/A,#N/A,TRUE,"STEEL";#N/A,#N/A,TRUE,"Door"}</definedName>
    <definedName name="dwv_4_2" hidden="1">{#N/A,#N/A,TRUE,"Basic";#N/A,#N/A,TRUE,"EXT-TABLE";#N/A,#N/A,TRUE,"STEEL";#N/A,#N/A,TRUE,"INT-Table";#N/A,#N/A,TRUE,"STEEL";#N/A,#N/A,TRUE,"Door"}</definedName>
    <definedName name="dwv_5" localSheetId="8" hidden="1">{#N/A,#N/A,TRUE,"Basic";#N/A,#N/A,TRUE,"EXT-TABLE";#N/A,#N/A,TRUE,"STEEL";#N/A,#N/A,TRUE,"INT-Table";#N/A,#N/A,TRUE,"STEEL";#N/A,#N/A,TRUE,"Door"}</definedName>
    <definedName name="dwv_5" localSheetId="9" hidden="1">{#N/A,#N/A,TRUE,"Basic";#N/A,#N/A,TRUE,"EXT-TABLE";#N/A,#N/A,TRUE,"STEEL";#N/A,#N/A,TRUE,"INT-Table";#N/A,#N/A,TRUE,"STEEL";#N/A,#N/A,TRUE,"Door"}</definedName>
    <definedName name="dwv_5" localSheetId="7" hidden="1">{#N/A,#N/A,TRUE,"Basic";#N/A,#N/A,TRUE,"EXT-TABLE";#N/A,#N/A,TRUE,"STEEL";#N/A,#N/A,TRUE,"INT-Table";#N/A,#N/A,TRUE,"STEEL";#N/A,#N/A,TRUE,"Door"}</definedName>
    <definedName name="dwv_5" hidden="1">{#N/A,#N/A,TRUE,"Basic";#N/A,#N/A,TRUE,"EXT-TABLE";#N/A,#N/A,TRUE,"STEEL";#N/A,#N/A,TRUE,"INT-Table";#N/A,#N/A,TRUE,"STEEL";#N/A,#N/A,TRUE,"Door"}</definedName>
    <definedName name="dwv_5_1" localSheetId="8" hidden="1">{#N/A,#N/A,TRUE,"Basic";#N/A,#N/A,TRUE,"EXT-TABLE";#N/A,#N/A,TRUE,"STEEL";#N/A,#N/A,TRUE,"INT-Table";#N/A,#N/A,TRUE,"STEEL";#N/A,#N/A,TRUE,"Door"}</definedName>
    <definedName name="dwv_5_1" localSheetId="9" hidden="1">{#N/A,#N/A,TRUE,"Basic";#N/A,#N/A,TRUE,"EXT-TABLE";#N/A,#N/A,TRUE,"STEEL";#N/A,#N/A,TRUE,"INT-Table";#N/A,#N/A,TRUE,"STEEL";#N/A,#N/A,TRUE,"Door"}</definedName>
    <definedName name="dwv_5_1" localSheetId="7" hidden="1">{#N/A,#N/A,TRUE,"Basic";#N/A,#N/A,TRUE,"EXT-TABLE";#N/A,#N/A,TRUE,"STEEL";#N/A,#N/A,TRUE,"INT-Table";#N/A,#N/A,TRUE,"STEEL";#N/A,#N/A,TRUE,"Door"}</definedName>
    <definedName name="dwv_5_1" hidden="1">{#N/A,#N/A,TRUE,"Basic";#N/A,#N/A,TRUE,"EXT-TABLE";#N/A,#N/A,TRUE,"STEEL";#N/A,#N/A,TRUE,"INT-Table";#N/A,#N/A,TRUE,"STEEL";#N/A,#N/A,TRUE,"Door"}</definedName>
    <definedName name="dwv_5_2" localSheetId="8" hidden="1">{#N/A,#N/A,TRUE,"Basic";#N/A,#N/A,TRUE,"EXT-TABLE";#N/A,#N/A,TRUE,"STEEL";#N/A,#N/A,TRUE,"INT-Table";#N/A,#N/A,TRUE,"STEEL";#N/A,#N/A,TRUE,"Door"}</definedName>
    <definedName name="dwv_5_2" localSheetId="9" hidden="1">{#N/A,#N/A,TRUE,"Basic";#N/A,#N/A,TRUE,"EXT-TABLE";#N/A,#N/A,TRUE,"STEEL";#N/A,#N/A,TRUE,"INT-Table";#N/A,#N/A,TRUE,"STEEL";#N/A,#N/A,TRUE,"Door"}</definedName>
    <definedName name="dwv_5_2" localSheetId="7" hidden="1">{#N/A,#N/A,TRUE,"Basic";#N/A,#N/A,TRUE,"EXT-TABLE";#N/A,#N/A,TRUE,"STEEL";#N/A,#N/A,TRUE,"INT-Table";#N/A,#N/A,TRUE,"STEEL";#N/A,#N/A,TRUE,"Door"}</definedName>
    <definedName name="dwv_5_2" hidden="1">{#N/A,#N/A,TRUE,"Basic";#N/A,#N/A,TRUE,"EXT-TABLE";#N/A,#N/A,TRUE,"STEEL";#N/A,#N/A,TRUE,"INT-Table";#N/A,#N/A,TRUE,"STEEL";#N/A,#N/A,TRUE,"Door"}</definedName>
    <definedName name="Dy">#REF!</definedName>
    <definedName name="e" localSheetId="6" hidden="1">{"'Sheet1'!$L$16"}</definedName>
    <definedName name="e" localSheetId="2" hidden="1">{"'Sheet1'!$L$16"}</definedName>
    <definedName name="e" localSheetId="1" hidden="1">{"'Sheet1'!$L$16"}</definedName>
    <definedName name="e" localSheetId="3" hidden="1">{"'Sheet1'!$L$16"}</definedName>
    <definedName name="e" localSheetId="0" hidden="1">{"'Sheet1'!$L$16"}</definedName>
    <definedName name="e" localSheetId="8" hidden="1">{"'Sheet1'!$L$16"}</definedName>
    <definedName name="e" localSheetId="9" hidden="1">{"'Sheet1'!$L$16"}</definedName>
    <definedName name="e" localSheetId="7" hidden="1">{"'Sheet1'!$L$16"}</definedName>
    <definedName name="e" hidden="1">{"'Sheet1'!$L$16"}</definedName>
    <definedName name="EC" localSheetId="6" hidden="1">{#N/A,#N/A,FALSE,"CCTV"}</definedName>
    <definedName name="EC" localSheetId="2" hidden="1">{#N/A,#N/A,FALSE,"CCTV"}</definedName>
    <definedName name="EC" localSheetId="1" hidden="1">{#N/A,#N/A,FALSE,"CCTV"}</definedName>
    <definedName name="EC" localSheetId="3" hidden="1">{#N/A,#N/A,FALSE,"CCTV"}</definedName>
    <definedName name="EC" localSheetId="0" hidden="1">{#N/A,#N/A,FALSE,"CCTV"}</definedName>
    <definedName name="EC" localSheetId="8" hidden="1">{#N/A,#N/A,FALSE,"CCTV"}</definedName>
    <definedName name="EC" localSheetId="9" hidden="1">{#N/A,#N/A,FALSE,"CCTV"}</definedName>
    <definedName name="EC" localSheetId="7" hidden="1">{#N/A,#N/A,FALSE,"CCTV"}</definedName>
    <definedName name="EC" hidden="1">{#N/A,#N/A,FALSE,"CCTV"}</definedName>
    <definedName name="EC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" localSheetId="6" hidden="1">{#N/A,#N/A,FALSE,"CCTV"}</definedName>
    <definedName name="ED" localSheetId="2" hidden="1">{#N/A,#N/A,FALSE,"CCTV"}</definedName>
    <definedName name="ED" localSheetId="1" hidden="1">{#N/A,#N/A,FALSE,"CCTV"}</definedName>
    <definedName name="ED" localSheetId="3" hidden="1">{#N/A,#N/A,FALSE,"CCTV"}</definedName>
    <definedName name="ED" localSheetId="0" hidden="1">{#N/A,#N/A,FALSE,"CCTV"}</definedName>
    <definedName name="ED" localSheetId="8" hidden="1">{#N/A,#N/A,FALSE,"CCTV"}</definedName>
    <definedName name="ED" localSheetId="9" hidden="1">{#N/A,#N/A,FALSE,"CCTV"}</definedName>
    <definedName name="ED" localSheetId="7" hidden="1">{#N/A,#N/A,FALSE,"CCTV"}</definedName>
    <definedName name="ED" hidden="1">{#N/A,#N/A,FALSE,"CCTV"}</definedName>
    <definedName name="edqaf" localSheetId="8" hidden="1">{#N/A,#N/A,TRUE,"Basic";#N/A,#N/A,TRUE,"EXT-TABLE";#N/A,#N/A,TRUE,"STEEL";#N/A,#N/A,TRUE,"INT-Table";#N/A,#N/A,TRUE,"STEEL";#N/A,#N/A,TRUE,"Door"}</definedName>
    <definedName name="edqaf" localSheetId="9" hidden="1">{#N/A,#N/A,TRUE,"Basic";#N/A,#N/A,TRUE,"EXT-TABLE";#N/A,#N/A,TRUE,"STEEL";#N/A,#N/A,TRUE,"INT-Table";#N/A,#N/A,TRUE,"STEEL";#N/A,#N/A,TRUE,"Door"}</definedName>
    <definedName name="edqaf" localSheetId="7" hidden="1">{#N/A,#N/A,TRUE,"Basic";#N/A,#N/A,TRUE,"EXT-TABLE";#N/A,#N/A,TRUE,"STEEL";#N/A,#N/A,TRUE,"INT-Table";#N/A,#N/A,TRUE,"STEEL";#N/A,#N/A,TRUE,"Door"}</definedName>
    <definedName name="edqaf" hidden="1">{#N/A,#N/A,TRUE,"Basic";#N/A,#N/A,TRUE,"EXT-TABLE";#N/A,#N/A,TRUE,"STEEL";#N/A,#N/A,TRUE,"INT-Table";#N/A,#N/A,TRUE,"STEEL";#N/A,#N/A,TRUE,"Door"}</definedName>
    <definedName name="EE" hidden="1">#REF!</definedName>
    <definedName name="eee" hidden="1">#REF!</definedName>
    <definedName name="EEEE" localSheetId="8" hidden="1">{#N/A,#N/A,TRUE,"Basic";#N/A,#N/A,TRUE,"EXT-TABLE";#N/A,#N/A,TRUE,"STEEL";#N/A,#N/A,TRUE,"INT-Table";#N/A,#N/A,TRUE,"STEEL";#N/A,#N/A,TRUE,"Door"}</definedName>
    <definedName name="EEEE" localSheetId="9" hidden="1">{#N/A,#N/A,TRUE,"Basic";#N/A,#N/A,TRUE,"EXT-TABLE";#N/A,#N/A,TRUE,"STEEL";#N/A,#N/A,TRUE,"INT-Table";#N/A,#N/A,TRUE,"STEEL";#N/A,#N/A,TRUE,"Door"}</definedName>
    <definedName name="EEEE" localSheetId="7" hidden="1">{#N/A,#N/A,TRUE,"Basic";#N/A,#N/A,TRUE,"EXT-TABLE";#N/A,#N/A,TRUE,"STEEL";#N/A,#N/A,TRUE,"INT-Table";#N/A,#N/A,TRUE,"STEEL";#N/A,#N/A,TRUE,"Door"}</definedName>
    <definedName name="EEEE" hidden="1">{#N/A,#N/A,TRUE,"Basic";#N/A,#N/A,TRUE,"EXT-TABLE";#N/A,#N/A,TRUE,"STEEL";#N/A,#N/A,TRUE,"INT-Table";#N/A,#N/A,TRUE,"STEEL";#N/A,#N/A,TRUE,"Door"}</definedName>
    <definedName name="eeeee" localSheetId="8" hidden="1">{#N/A,#N/A,TRUE,"SUM";#N/A,#N/A,TRUE,"EE";#N/A,#N/A,TRUE,"AC";#N/A,#N/A,TRUE,"SN"}</definedName>
    <definedName name="eeeee" localSheetId="9" hidden="1">{#N/A,#N/A,TRUE,"SUM";#N/A,#N/A,TRUE,"EE";#N/A,#N/A,TRUE,"AC";#N/A,#N/A,TRUE,"SN"}</definedName>
    <definedName name="eeeee" localSheetId="7" hidden="1">{#N/A,#N/A,TRUE,"SUM";#N/A,#N/A,TRUE,"EE";#N/A,#N/A,TRUE,"AC";#N/A,#N/A,TRUE,"SN"}</definedName>
    <definedName name="eeeee" hidden="1">{#N/A,#N/A,TRUE,"SUM";#N/A,#N/A,TRUE,"EE";#N/A,#N/A,TRUE,"AC";#N/A,#N/A,TRUE,"SN"}</definedName>
    <definedName name="EEEEEEEEE" hidden="1">#REF!</definedName>
    <definedName name="efon">[67]Tube!#REF!</definedName>
    <definedName name="egsf" localSheetId="6" hidden="1">{"'Sheet1'!$L$16"}</definedName>
    <definedName name="egsf" localSheetId="2" hidden="1">{"'Sheet1'!$L$16"}</definedName>
    <definedName name="egsf" localSheetId="1" hidden="1">{"'Sheet1'!$L$16"}</definedName>
    <definedName name="egsf" localSheetId="3" hidden="1">{"'Sheet1'!$L$16"}</definedName>
    <definedName name="egsf" localSheetId="0" hidden="1">{"'Sheet1'!$L$16"}</definedName>
    <definedName name="egsf" localSheetId="8" hidden="1">{"'Sheet1'!$L$16"}</definedName>
    <definedName name="egsf" localSheetId="9" hidden="1">{"'Sheet1'!$L$16"}</definedName>
    <definedName name="egsf" localSheetId="7" hidden="1">{"'Sheet1'!$L$16"}</definedName>
    <definedName name="egsf" hidden="1">{"'Sheet1'!$L$16"}</definedName>
    <definedName name="EJL">#REF!</definedName>
    <definedName name="EK" hidden="1">#REF!</definedName>
    <definedName name="ELEC">'[45]S N'!$B$43:$I$60</definedName>
    <definedName name="Electrical">[50]Summary!$E$11</definedName>
    <definedName name="Elementanzahl">#REF!</definedName>
    <definedName name="Elementausführung">#REF!</definedName>
    <definedName name="elements">#REF!</definedName>
    <definedName name="Elementzuordnung">#REF!</definedName>
    <definedName name="ELLEN1" localSheetId="8" hidden="1">{#N/A,#N/A,FALSE,"CCTV"}</definedName>
    <definedName name="ELLEN1" localSheetId="9" hidden="1">{#N/A,#N/A,FALSE,"CCTV"}</definedName>
    <definedName name="ELLEN1" localSheetId="7" hidden="1">{#N/A,#N/A,FALSE,"CCTV"}</definedName>
    <definedName name="ELLEN1" hidden="1">{#N/A,#N/A,FALSE,"CCTV"}</definedName>
    <definedName name="ELLEN10" localSheetId="8" hidden="1">{#N/A,#N/A,FALSE,"CCTV"}</definedName>
    <definedName name="ELLEN10" localSheetId="9" hidden="1">{#N/A,#N/A,FALSE,"CCTV"}</definedName>
    <definedName name="ELLEN10" localSheetId="7" hidden="1">{#N/A,#N/A,FALSE,"CCTV"}</definedName>
    <definedName name="ELLEN10" hidden="1">{#N/A,#N/A,FALSE,"CCTV"}</definedName>
    <definedName name="ELLEN11" localSheetId="8" hidden="1">{#N/A,#N/A,FALSE,"CCTV"}</definedName>
    <definedName name="ELLEN11" localSheetId="9" hidden="1">{#N/A,#N/A,FALSE,"CCTV"}</definedName>
    <definedName name="ELLEN11" localSheetId="7" hidden="1">{#N/A,#N/A,FALSE,"CCTV"}</definedName>
    <definedName name="ELLEN11" hidden="1">{#N/A,#N/A,FALSE,"CCTV"}</definedName>
    <definedName name="ELLEN12" localSheetId="8" hidden="1">{#N/A,#N/A,FALSE,"CCTV"}</definedName>
    <definedName name="ELLEN12" localSheetId="9" hidden="1">{#N/A,#N/A,FALSE,"CCTV"}</definedName>
    <definedName name="ELLEN12" localSheetId="7" hidden="1">{#N/A,#N/A,FALSE,"CCTV"}</definedName>
    <definedName name="ELLEN12" hidden="1">{#N/A,#N/A,FALSE,"CCTV"}</definedName>
    <definedName name="ELLEN13" localSheetId="8" hidden="1">{#N/A,#N/A,FALSE,"CCTV"}</definedName>
    <definedName name="ELLEN13" localSheetId="9" hidden="1">{#N/A,#N/A,FALSE,"CCTV"}</definedName>
    <definedName name="ELLEN13" localSheetId="7" hidden="1">{#N/A,#N/A,FALSE,"CCTV"}</definedName>
    <definedName name="ELLEN13" hidden="1">{#N/A,#N/A,FALSE,"CCTV"}</definedName>
    <definedName name="ELLEN14" localSheetId="8" hidden="1">{#N/A,#N/A,FALSE,"CCTV"}</definedName>
    <definedName name="ELLEN14" localSheetId="9" hidden="1">{#N/A,#N/A,FALSE,"CCTV"}</definedName>
    <definedName name="ELLEN14" localSheetId="7" hidden="1">{#N/A,#N/A,FALSE,"CCTV"}</definedName>
    <definedName name="ELLEN14" hidden="1">{#N/A,#N/A,FALSE,"CCTV"}</definedName>
    <definedName name="ELLEN15" localSheetId="8" hidden="1">{#N/A,#N/A,FALSE,"CCTV"}</definedName>
    <definedName name="ELLEN15" localSheetId="9" hidden="1">{#N/A,#N/A,FALSE,"CCTV"}</definedName>
    <definedName name="ELLEN15" localSheetId="7" hidden="1">{#N/A,#N/A,FALSE,"CCTV"}</definedName>
    <definedName name="ELLEN15" hidden="1">{#N/A,#N/A,FALSE,"CCTV"}</definedName>
    <definedName name="ELLEN16" localSheetId="8" hidden="1">{#N/A,#N/A,FALSE,"CCTV"}</definedName>
    <definedName name="ELLEN16" localSheetId="9" hidden="1">{#N/A,#N/A,FALSE,"CCTV"}</definedName>
    <definedName name="ELLEN16" localSheetId="7" hidden="1">{#N/A,#N/A,FALSE,"CCTV"}</definedName>
    <definedName name="ELLEN16" hidden="1">{#N/A,#N/A,FALSE,"CCTV"}</definedName>
    <definedName name="ELLEN17" localSheetId="8" hidden="1">{#N/A,#N/A,FALSE,"CCTV"}</definedName>
    <definedName name="ELLEN17" localSheetId="9" hidden="1">{#N/A,#N/A,FALSE,"CCTV"}</definedName>
    <definedName name="ELLEN17" localSheetId="7" hidden="1">{#N/A,#N/A,FALSE,"CCTV"}</definedName>
    <definedName name="ELLEN17" hidden="1">{#N/A,#N/A,FALSE,"CCTV"}</definedName>
    <definedName name="ELLEN18" localSheetId="8" hidden="1">{#N/A,#N/A,FALSE,"CCTV"}</definedName>
    <definedName name="ELLEN18" localSheetId="9" hidden="1">{#N/A,#N/A,FALSE,"CCTV"}</definedName>
    <definedName name="ELLEN18" localSheetId="7" hidden="1">{#N/A,#N/A,FALSE,"CCTV"}</definedName>
    <definedName name="ELLEN18" hidden="1">{#N/A,#N/A,FALSE,"CCTV"}</definedName>
    <definedName name="ELLEN19" localSheetId="8" hidden="1">{#N/A,#N/A,FALSE,"CCTV"}</definedName>
    <definedName name="ELLEN19" localSheetId="9" hidden="1">{#N/A,#N/A,FALSE,"CCTV"}</definedName>
    <definedName name="ELLEN19" localSheetId="7" hidden="1">{#N/A,#N/A,FALSE,"CCTV"}</definedName>
    <definedName name="ELLEN19" hidden="1">{#N/A,#N/A,FALSE,"CCTV"}</definedName>
    <definedName name="ELLEN2" localSheetId="8" hidden="1">{#N/A,#N/A,FALSE,"CCTV"}</definedName>
    <definedName name="ELLEN2" localSheetId="9" hidden="1">{#N/A,#N/A,FALSE,"CCTV"}</definedName>
    <definedName name="ELLEN2" localSheetId="7" hidden="1">{#N/A,#N/A,FALSE,"CCTV"}</definedName>
    <definedName name="ELLEN2" hidden="1">{#N/A,#N/A,FALSE,"CCTV"}</definedName>
    <definedName name="ELLEN3" localSheetId="8" hidden="1">{#N/A,#N/A,FALSE,"CCTV"}</definedName>
    <definedName name="ELLEN3" localSheetId="9" hidden="1">{#N/A,#N/A,FALSE,"CCTV"}</definedName>
    <definedName name="ELLEN3" localSheetId="7" hidden="1">{#N/A,#N/A,FALSE,"CCTV"}</definedName>
    <definedName name="ELLEN3" hidden="1">{#N/A,#N/A,FALSE,"CCTV"}</definedName>
    <definedName name="ELLEN4" localSheetId="8" hidden="1">{#N/A,#N/A,FALSE,"CCTV"}</definedName>
    <definedName name="ELLEN4" localSheetId="9" hidden="1">{#N/A,#N/A,FALSE,"CCTV"}</definedName>
    <definedName name="ELLEN4" localSheetId="7" hidden="1">{#N/A,#N/A,FALSE,"CCTV"}</definedName>
    <definedName name="ELLEN4" hidden="1">{#N/A,#N/A,FALSE,"CCTV"}</definedName>
    <definedName name="ELLEN5" localSheetId="8" hidden="1">{#N/A,#N/A,FALSE,"CCTV"}</definedName>
    <definedName name="ELLEN5" localSheetId="9" hidden="1">{#N/A,#N/A,FALSE,"CCTV"}</definedName>
    <definedName name="ELLEN5" localSheetId="7" hidden="1">{#N/A,#N/A,FALSE,"CCTV"}</definedName>
    <definedName name="ELLEN5" hidden="1">{#N/A,#N/A,FALSE,"CCTV"}</definedName>
    <definedName name="ELLEN6" localSheetId="8" hidden="1">{#N/A,#N/A,FALSE,"CCTV"}</definedName>
    <definedName name="ELLEN6" localSheetId="9" hidden="1">{#N/A,#N/A,FALSE,"CCTV"}</definedName>
    <definedName name="ELLEN6" localSheetId="7" hidden="1">{#N/A,#N/A,FALSE,"CCTV"}</definedName>
    <definedName name="ELLEN6" hidden="1">{#N/A,#N/A,FALSE,"CCTV"}</definedName>
    <definedName name="ELLEN7" localSheetId="8" hidden="1">{#N/A,#N/A,FALSE,"CCTV"}</definedName>
    <definedName name="ELLEN7" localSheetId="9" hidden="1">{#N/A,#N/A,FALSE,"CCTV"}</definedName>
    <definedName name="ELLEN7" localSheetId="7" hidden="1">{#N/A,#N/A,FALSE,"CCTV"}</definedName>
    <definedName name="ELLEN7" hidden="1">{#N/A,#N/A,FALSE,"CCTV"}</definedName>
    <definedName name="ELLEN8" localSheetId="8" hidden="1">{#N/A,#N/A,FALSE,"CCTV"}</definedName>
    <definedName name="ELLEN8" localSheetId="9" hidden="1">{#N/A,#N/A,FALSE,"CCTV"}</definedName>
    <definedName name="ELLEN8" localSheetId="7" hidden="1">{#N/A,#N/A,FALSE,"CCTV"}</definedName>
    <definedName name="ELLEN8" hidden="1">{#N/A,#N/A,FALSE,"CCTV"}</definedName>
    <definedName name="ELLEN9" localSheetId="8" hidden="1">{#N/A,#N/A,FALSE,"CCTV"}</definedName>
    <definedName name="ELLEN9" localSheetId="9" hidden="1">{#N/A,#N/A,FALSE,"CCTV"}</definedName>
    <definedName name="ELLEN9" localSheetId="7" hidden="1">{#N/A,#N/A,FALSE,"CCTV"}</definedName>
    <definedName name="ELLEN9" hidden="1">{#N/A,#N/A,FALSE,"CCTV"}</definedName>
    <definedName name="ELT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COS_FC">#REF!</definedName>
    <definedName name="END_COS_SUP">#REF!</definedName>
    <definedName name="END_EX_COSS">#REF!</definedName>
    <definedName name="END_EX_PAYFC">#REF!</definedName>
    <definedName name="END_EX_PAYLC">#REF!</definedName>
    <definedName name="END_EX_PAYS">#REF!</definedName>
    <definedName name="END_PAY_FC">#REF!</definedName>
    <definedName name="END_PAY_LC">#REF!</definedName>
    <definedName name="END_PAY_SUP">#REF!</definedName>
    <definedName name="END_PLATES">'[68]DATA LISTS'!#REF!</definedName>
    <definedName name="Eng_costs_FC">#REF!</definedName>
    <definedName name="Eng_costs_LC">#REF!</definedName>
    <definedName name="ENG_Manag_Transport">#REF!</definedName>
    <definedName name="ENS235JR">#REF!</definedName>
    <definedName name="Env_ASMETableName">#REF!</definedName>
    <definedName name="Env_MaterialNames">#REF!:INDEX(#REF!,SUMPRODUCT(--(#REF!&lt;&gt;"")))</definedName>
    <definedName name="EOL">#REF!</definedName>
    <definedName name="EPA">#REF!</definedName>
    <definedName name="EPrice">'[50]Labor Sum'!$C$32</definedName>
    <definedName name="EQPT">'[45]S N'!$B$5:$I$23</definedName>
    <definedName name="equipment" localSheetId="8" hidden="1">{#N/A,#N/A,FALSE,"CCTV"}</definedName>
    <definedName name="equipment" localSheetId="9" hidden="1">{#N/A,#N/A,FALSE,"CCTV"}</definedName>
    <definedName name="equipment" localSheetId="7" hidden="1">{#N/A,#N/A,FALSE,"CCTV"}</definedName>
    <definedName name="equipment" hidden="1">{#N/A,#N/A,FALSE,"CCTV"}</definedName>
    <definedName name="equptdist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quptdist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quptdist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" localSheetId="6" hidden="1">{#N/A,#N/A,FALSE,"CCTV"}</definedName>
    <definedName name="ER" localSheetId="2" hidden="1">{#N/A,#N/A,FALSE,"CCTV"}</definedName>
    <definedName name="ER" localSheetId="1" hidden="1">{#N/A,#N/A,FALSE,"CCTV"}</definedName>
    <definedName name="ER" localSheetId="3" hidden="1">{#N/A,#N/A,FALSE,"CCTV"}</definedName>
    <definedName name="ER" localSheetId="0" hidden="1">{#N/A,#N/A,FALSE,"CCTV"}</definedName>
    <definedName name="ER" localSheetId="8" hidden="1">{#N/A,#N/A,FALSE,"CCTV"}</definedName>
    <definedName name="ER" localSheetId="9" hidden="1">{#N/A,#N/A,FALSE,"CCTV"}</definedName>
    <definedName name="ER" localSheetId="7" hidden="1">{#N/A,#N/A,FALSE,"CCTV"}</definedName>
    <definedName name="ER" hidden="1">{#N/A,#N/A,FALSE,"CCTV"}</definedName>
    <definedName name="ERD" localSheetId="8" hidden="1">{#N/A,#N/A,TRUE,"Basic";#N/A,#N/A,TRUE,"EXT-TABLE";#N/A,#N/A,TRUE,"STEEL";#N/A,#N/A,TRUE,"INT-Table";#N/A,#N/A,TRUE,"STEEL";#N/A,#N/A,TRUE,"Door"}</definedName>
    <definedName name="ERD" localSheetId="9" hidden="1">{#N/A,#N/A,TRUE,"Basic";#N/A,#N/A,TRUE,"EXT-TABLE";#N/A,#N/A,TRUE,"STEEL";#N/A,#N/A,TRUE,"INT-Table";#N/A,#N/A,TRUE,"STEEL";#N/A,#N/A,TRUE,"Door"}</definedName>
    <definedName name="ERD" localSheetId="7" hidden="1">{#N/A,#N/A,TRUE,"Basic";#N/A,#N/A,TRUE,"EXT-TABLE";#N/A,#N/A,TRUE,"STEEL";#N/A,#N/A,TRUE,"INT-Table";#N/A,#N/A,TRUE,"STEEL";#N/A,#N/A,TRUE,"Door"}</definedName>
    <definedName name="ERD" hidden="1">{#N/A,#N/A,TRUE,"Basic";#N/A,#N/A,TRUE,"EXT-TABLE";#N/A,#N/A,TRUE,"STEEL";#N/A,#N/A,TRUE,"INT-Table";#N/A,#N/A,TRUE,"STEEL";#N/A,#N/A,TRUE,"Door"}</definedName>
    <definedName name="Erect_FC">#REF!</definedName>
    <definedName name="Erect_LC">#REF!</definedName>
    <definedName name="erect_ttl">#REF!</definedName>
    <definedName name="ErrName014017641">#REF!</definedName>
    <definedName name="ErrName162821590" localSheetId="6" hidden="1">[69]Cash2!$K$16:$K$36</definedName>
    <definedName name="ErrName162821590" localSheetId="2" hidden="1">[69]Cash2!$K$16:$K$36</definedName>
    <definedName name="ErrName162821590" localSheetId="1" hidden="1">[69]Cash2!$K$16:$K$36</definedName>
    <definedName name="ErrName162821590" localSheetId="3" hidden="1">[69]Cash2!$K$16:$K$36</definedName>
    <definedName name="ErrName162821590" localSheetId="0" hidden="1">[69]Cash2!$K$16:$K$36</definedName>
    <definedName name="ErrName162821590" localSheetId="8" hidden="1">[69]Cash2!$K$16:$K$36</definedName>
    <definedName name="ErrName162821590" localSheetId="9" hidden="1">[69]Cash2!$K$16:$K$36</definedName>
    <definedName name="ErrName162821590" localSheetId="7" hidden="1">[69]Cash2!$K$16:$K$36</definedName>
    <definedName name="ErrName162821590" hidden="1">[38]Cash2!$K$16:$K$36</definedName>
    <definedName name="ErrName301948010" localSheetId="8" hidden="1">{0,0,0,0;0,0,0,0;0,0,0,0;0,0,0,0;0,0,0,0;0,0,0,0}</definedName>
    <definedName name="ErrName301948010" localSheetId="9" hidden="1">{0,0,0,0;0,0,0,0;0,0,0,0;0,0,0,0;0,0,0,0;0,0,0,0}</definedName>
    <definedName name="ErrName301948010" localSheetId="7" hidden="1">{0,0,0,0;0,0,0,0;0,0,0,0;0,0,0,0;0,0,0,0;0,0,0,0}</definedName>
    <definedName name="ErrName301948010" hidden="1">{0,0,0,0;0,0,0,0;0,0,0,0;0,0,0,0;0,0,0,0;0,0,0,0}</definedName>
    <definedName name="ErrName301948010_1" localSheetId="8" hidden="1">{0,0,0,0;0,0,0,0;0,0,0,0;0,0,0,0;0,0,0,0;0,0,0,0}</definedName>
    <definedName name="ErrName301948010_1" localSheetId="9" hidden="1">{0,0,0,0;0,0,0,0;0,0,0,0;0,0,0,0;0,0,0,0;0,0,0,0}</definedName>
    <definedName name="ErrName301948010_1" localSheetId="7" hidden="1">{0,0,0,0;0,0,0,0;0,0,0,0;0,0,0,0;0,0,0,0;0,0,0,0}</definedName>
    <definedName name="ErrName301948010_1" hidden="1">{0,0,0,0;0,0,0,0;0,0,0,0;0,0,0,0;0,0,0,0;0,0,0,0}</definedName>
    <definedName name="ErrName301948010_1_1" localSheetId="8" hidden="1">{0,0,0,0;0,0,0,0;0,0,0,0;0,0,0,0;0,0,0,0;0,0,0,0}</definedName>
    <definedName name="ErrName301948010_1_1" localSheetId="9" hidden="1">{0,0,0,0;0,0,0,0;0,0,0,0;0,0,0,0;0,0,0,0;0,0,0,0}</definedName>
    <definedName name="ErrName301948010_1_1" localSheetId="7" hidden="1">{0,0,0,0;0,0,0,0;0,0,0,0;0,0,0,0;0,0,0,0;0,0,0,0}</definedName>
    <definedName name="ErrName301948010_1_1" hidden="1">{0,0,0,0;0,0,0,0;0,0,0,0;0,0,0,0;0,0,0,0;0,0,0,0}</definedName>
    <definedName name="ErrName301948010_1_2" localSheetId="8" hidden="1">{0,0,0,0;0,0,0,0;0,0,0,0;0,0,0,0;0,0,0,0;0,0,0,0}</definedName>
    <definedName name="ErrName301948010_1_2" localSheetId="9" hidden="1">{0,0,0,0;0,0,0,0;0,0,0,0;0,0,0,0;0,0,0,0;0,0,0,0}</definedName>
    <definedName name="ErrName301948010_1_2" localSheetId="7" hidden="1">{0,0,0,0;0,0,0,0;0,0,0,0;0,0,0,0;0,0,0,0;0,0,0,0}</definedName>
    <definedName name="ErrName301948010_1_2" hidden="1">{0,0,0,0;0,0,0,0;0,0,0,0;0,0,0,0;0,0,0,0;0,0,0,0}</definedName>
    <definedName name="ErrName301948010_2" localSheetId="8" hidden="1">{0,0,0,0;0,0,0,0;0,0,0,0;0,0,0,0;0,0,0,0;0,0,0,0}</definedName>
    <definedName name="ErrName301948010_2" localSheetId="9" hidden="1">{0,0,0,0;0,0,0,0;0,0,0,0;0,0,0,0;0,0,0,0;0,0,0,0}</definedName>
    <definedName name="ErrName301948010_2" localSheetId="7" hidden="1">{0,0,0,0;0,0,0,0;0,0,0,0;0,0,0,0;0,0,0,0;0,0,0,0}</definedName>
    <definedName name="ErrName301948010_2" hidden="1">{0,0,0,0;0,0,0,0;0,0,0,0;0,0,0,0;0,0,0,0;0,0,0,0}</definedName>
    <definedName name="ErrName301948010_2_1" localSheetId="8" hidden="1">{0,0,0,0;0,0,0,0;0,0,0,0;0,0,0,0;0,0,0,0;0,0,0,0}</definedName>
    <definedName name="ErrName301948010_2_1" localSheetId="9" hidden="1">{0,0,0,0;0,0,0,0;0,0,0,0;0,0,0,0;0,0,0,0;0,0,0,0}</definedName>
    <definedName name="ErrName301948010_2_1" localSheetId="7" hidden="1">{0,0,0,0;0,0,0,0;0,0,0,0;0,0,0,0;0,0,0,0;0,0,0,0}</definedName>
    <definedName name="ErrName301948010_2_1" hidden="1">{0,0,0,0;0,0,0,0;0,0,0,0;0,0,0,0;0,0,0,0;0,0,0,0}</definedName>
    <definedName name="ErrName301948010_2_2" localSheetId="8" hidden="1">{0,0,0,0;0,0,0,0;0,0,0,0;0,0,0,0;0,0,0,0;0,0,0,0}</definedName>
    <definedName name="ErrName301948010_2_2" localSheetId="9" hidden="1">{0,0,0,0;0,0,0,0;0,0,0,0;0,0,0,0;0,0,0,0;0,0,0,0}</definedName>
    <definedName name="ErrName301948010_2_2" localSheetId="7" hidden="1">{0,0,0,0;0,0,0,0;0,0,0,0;0,0,0,0;0,0,0,0;0,0,0,0}</definedName>
    <definedName name="ErrName301948010_2_2" hidden="1">{0,0,0,0;0,0,0,0;0,0,0,0;0,0,0,0;0,0,0,0;0,0,0,0}</definedName>
    <definedName name="ErrName301948010_3" localSheetId="8" hidden="1">{0,0,0,0;0,0,0,0;0,0,0,0;0,0,0,0;0,0,0,0;0,0,0,0}</definedName>
    <definedName name="ErrName301948010_3" localSheetId="9" hidden="1">{0,0,0,0;0,0,0,0;0,0,0,0;0,0,0,0;0,0,0,0;0,0,0,0}</definedName>
    <definedName name="ErrName301948010_3" localSheetId="7" hidden="1">{0,0,0,0;0,0,0,0;0,0,0,0;0,0,0,0;0,0,0,0;0,0,0,0}</definedName>
    <definedName name="ErrName301948010_3" hidden="1">{0,0,0,0;0,0,0,0;0,0,0,0;0,0,0,0;0,0,0,0;0,0,0,0}</definedName>
    <definedName name="ErrName301948010_3_1" localSheetId="8" hidden="1">{0,0,0,0;0,0,0,0;0,0,0,0;0,0,0,0;0,0,0,0;0,0,0,0}</definedName>
    <definedName name="ErrName301948010_3_1" localSheetId="9" hidden="1">{0,0,0,0;0,0,0,0;0,0,0,0;0,0,0,0;0,0,0,0;0,0,0,0}</definedName>
    <definedName name="ErrName301948010_3_1" localSheetId="7" hidden="1">{0,0,0,0;0,0,0,0;0,0,0,0;0,0,0,0;0,0,0,0;0,0,0,0}</definedName>
    <definedName name="ErrName301948010_3_1" hidden="1">{0,0,0,0;0,0,0,0;0,0,0,0;0,0,0,0;0,0,0,0;0,0,0,0}</definedName>
    <definedName name="ErrName301948010_3_2" localSheetId="8" hidden="1">{0,0,0,0;0,0,0,0;0,0,0,0;0,0,0,0;0,0,0,0;0,0,0,0}</definedName>
    <definedName name="ErrName301948010_3_2" localSheetId="9" hidden="1">{0,0,0,0;0,0,0,0;0,0,0,0;0,0,0,0;0,0,0,0;0,0,0,0}</definedName>
    <definedName name="ErrName301948010_3_2" localSheetId="7" hidden="1">{0,0,0,0;0,0,0,0;0,0,0,0;0,0,0,0;0,0,0,0;0,0,0,0}</definedName>
    <definedName name="ErrName301948010_3_2" hidden="1">{0,0,0,0;0,0,0,0;0,0,0,0;0,0,0,0;0,0,0,0;0,0,0,0}</definedName>
    <definedName name="ErrName301948010_4" localSheetId="8" hidden="1">{0,0,0,0;0,0,0,0;0,0,0,0;0,0,0,0;0,0,0,0;0,0,0,0}</definedName>
    <definedName name="ErrName301948010_4" localSheetId="9" hidden="1">{0,0,0,0;0,0,0,0;0,0,0,0;0,0,0,0;0,0,0,0;0,0,0,0}</definedName>
    <definedName name="ErrName301948010_4" localSheetId="7" hidden="1">{0,0,0,0;0,0,0,0;0,0,0,0;0,0,0,0;0,0,0,0;0,0,0,0}</definedName>
    <definedName name="ErrName301948010_4" hidden="1">{0,0,0,0;0,0,0,0;0,0,0,0;0,0,0,0;0,0,0,0;0,0,0,0}</definedName>
    <definedName name="ErrName301948010_4_1" localSheetId="8" hidden="1">{0,0,0,0;0,0,0,0;0,0,0,0;0,0,0,0;0,0,0,0;0,0,0,0}</definedName>
    <definedName name="ErrName301948010_4_1" localSheetId="9" hidden="1">{0,0,0,0;0,0,0,0;0,0,0,0;0,0,0,0;0,0,0,0;0,0,0,0}</definedName>
    <definedName name="ErrName301948010_4_1" localSheetId="7" hidden="1">{0,0,0,0;0,0,0,0;0,0,0,0;0,0,0,0;0,0,0,0;0,0,0,0}</definedName>
    <definedName name="ErrName301948010_4_1" hidden="1">{0,0,0,0;0,0,0,0;0,0,0,0;0,0,0,0;0,0,0,0;0,0,0,0}</definedName>
    <definedName name="ErrName301948010_4_2" localSheetId="8" hidden="1">{0,0,0,0;0,0,0,0;0,0,0,0;0,0,0,0;0,0,0,0;0,0,0,0}</definedName>
    <definedName name="ErrName301948010_4_2" localSheetId="9" hidden="1">{0,0,0,0;0,0,0,0;0,0,0,0;0,0,0,0;0,0,0,0;0,0,0,0}</definedName>
    <definedName name="ErrName301948010_4_2" localSheetId="7" hidden="1">{0,0,0,0;0,0,0,0;0,0,0,0;0,0,0,0;0,0,0,0;0,0,0,0}</definedName>
    <definedName name="ErrName301948010_4_2" hidden="1">{0,0,0,0;0,0,0,0;0,0,0,0;0,0,0,0;0,0,0,0;0,0,0,0}</definedName>
    <definedName name="ErrName301948010_5" localSheetId="8" hidden="1">{0,0,0,0;0,0,0,0;0,0,0,0;0,0,0,0;0,0,0,0;0,0,0,0}</definedName>
    <definedName name="ErrName301948010_5" localSheetId="9" hidden="1">{0,0,0,0;0,0,0,0;0,0,0,0;0,0,0,0;0,0,0,0;0,0,0,0}</definedName>
    <definedName name="ErrName301948010_5" localSheetId="7" hidden="1">{0,0,0,0;0,0,0,0;0,0,0,0;0,0,0,0;0,0,0,0;0,0,0,0}</definedName>
    <definedName name="ErrName301948010_5" hidden="1">{0,0,0,0;0,0,0,0;0,0,0,0;0,0,0,0;0,0,0,0;0,0,0,0}</definedName>
    <definedName name="ErrName301948010_5_1" localSheetId="8" hidden="1">{0,0,0,0;0,0,0,0;0,0,0,0;0,0,0,0;0,0,0,0;0,0,0,0}</definedName>
    <definedName name="ErrName301948010_5_1" localSheetId="9" hidden="1">{0,0,0,0;0,0,0,0;0,0,0,0;0,0,0,0;0,0,0,0;0,0,0,0}</definedName>
    <definedName name="ErrName301948010_5_1" localSheetId="7" hidden="1">{0,0,0,0;0,0,0,0;0,0,0,0;0,0,0,0;0,0,0,0;0,0,0,0}</definedName>
    <definedName name="ErrName301948010_5_1" hidden="1">{0,0,0,0;0,0,0,0;0,0,0,0;0,0,0,0;0,0,0,0;0,0,0,0}</definedName>
    <definedName name="ErrName301948010_5_2" localSheetId="8" hidden="1">{0,0,0,0;0,0,0,0;0,0,0,0;0,0,0,0;0,0,0,0;0,0,0,0}</definedName>
    <definedName name="ErrName301948010_5_2" localSheetId="9" hidden="1">{0,0,0,0;0,0,0,0;0,0,0,0;0,0,0,0;0,0,0,0;0,0,0,0}</definedName>
    <definedName name="ErrName301948010_5_2" localSheetId="7" hidden="1">{0,0,0,0;0,0,0,0;0,0,0,0;0,0,0,0;0,0,0,0;0,0,0,0}</definedName>
    <definedName name="ErrName301948010_5_2" hidden="1">{0,0,0,0;0,0,0,0;0,0,0,0;0,0,0,0;0,0,0,0;0,0,0,0}</definedName>
    <definedName name="ErrName410073220">#REF!</definedName>
    <definedName name="ErrName646587132">"SQRT"</definedName>
    <definedName name="ErrName760723590">#REF!</definedName>
    <definedName name="error_summary">#REF!</definedName>
    <definedName name="ERS">#REF!</definedName>
    <definedName name="ert" localSheetId="8" hidden="1">{"'장비'!$A$3:$M$12"}</definedName>
    <definedName name="ert" localSheetId="9" hidden="1">{"'장비'!$A$3:$M$12"}</definedName>
    <definedName name="ert" localSheetId="7" hidden="1">{"'장비'!$A$3:$M$12"}</definedName>
    <definedName name="ert" hidden="1">{"'장비'!$A$3:$M$12"}</definedName>
    <definedName name="ertert" localSheetId="8" hidden="1">{#N/A,#N/A,FALSE,"Chi tiÆt"}</definedName>
    <definedName name="ertert" localSheetId="9" hidden="1">{#N/A,#N/A,FALSE,"Chi tiÆt"}</definedName>
    <definedName name="ertert" localSheetId="7" hidden="1">{#N/A,#N/A,FALSE,"Chi tiÆt"}</definedName>
    <definedName name="ertert" hidden="1">{#N/A,#N/A,FALSE,"Chi tiÆt"}</definedName>
    <definedName name="ERTRE" localSheetId="8" hidden="1">{#N/A,#N/A,TRUE,"Mhr_Sum"}</definedName>
    <definedName name="ERTRE" localSheetId="9" hidden="1">{#N/A,#N/A,TRUE,"Mhr_Sum"}</definedName>
    <definedName name="ERTRE" localSheetId="7" hidden="1">{#N/A,#N/A,TRUE,"Mhr_Sum"}</definedName>
    <definedName name="ERTRE" hidden="1">{#N/A,#N/A,TRUE,"Mhr_Sum"}</definedName>
    <definedName name="ertre3" localSheetId="8" hidden="1">{#N/A,#N/A,TRUE,"Mhr_Sum"}</definedName>
    <definedName name="ertre3" localSheetId="9" hidden="1">{#N/A,#N/A,TRUE,"Mhr_Sum"}</definedName>
    <definedName name="ertre3" localSheetId="7" hidden="1">{#N/A,#N/A,TRUE,"Mhr_Sum"}</definedName>
    <definedName name="ertre3" hidden="1">{#N/A,#N/A,TRUE,"Mhr_Sum"}</definedName>
    <definedName name="erty" localSheetId="8" hidden="1">{"'장비'!$A$3:$M$12"}</definedName>
    <definedName name="erty" localSheetId="9" hidden="1">{"'장비'!$A$3:$M$12"}</definedName>
    <definedName name="erty" localSheetId="7" hidden="1">{"'장비'!$A$3:$M$12"}</definedName>
    <definedName name="erty" hidden="1">{"'장비'!$A$3:$M$12"}</definedName>
    <definedName name="es" localSheetId="8" hidden="1">{"'Sheet1'!$L$16"}</definedName>
    <definedName name="es" localSheetId="9" hidden="1">{"'Sheet1'!$L$16"}</definedName>
    <definedName name="es" localSheetId="7" hidden="1">{"'Sheet1'!$L$16"}</definedName>
    <definedName name="es" hidden="1">{"'Sheet1'!$L$16"}</definedName>
    <definedName name="ESDV">[56]costing_ESDV!$B$7:$O$62</definedName>
    <definedName name="estrazione">'[70]ESTRAZIONE TUBI'!$C$6:$K$136,'[70]ESTRAZIONE TUBI'!$L$6:$T$89</definedName>
    <definedName name="ET" localSheetId="6" hidden="1">{#N/A,#N/A,FALSE,"CCTV"}</definedName>
    <definedName name="ET" localSheetId="2" hidden="1">{#N/A,#N/A,FALSE,"CCTV"}</definedName>
    <definedName name="ET" localSheetId="1" hidden="1">{#N/A,#N/A,FALSE,"CCTV"}</definedName>
    <definedName name="ET" localSheetId="3" hidden="1">{#N/A,#N/A,FALSE,"CCTV"}</definedName>
    <definedName name="ET" localSheetId="0" hidden="1">{#N/A,#N/A,FALSE,"CCTV"}</definedName>
    <definedName name="ET" localSheetId="8" hidden="1">{#N/A,#N/A,FALSE,"CCTV"}</definedName>
    <definedName name="ET" localSheetId="9" hidden="1">{#N/A,#N/A,FALSE,"CCTV"}</definedName>
    <definedName name="ET" localSheetId="7" hidden="1">{#N/A,#N/A,FALSE,"CCTV"}</definedName>
    <definedName name="ET" hidden="1">{#N/A,#N/A,FALSE,"CCTV"}</definedName>
    <definedName name="etr" localSheetId="8" hidden="1">{#N/A,#N/A,FALSE,"JACKETS (1100 t) (1)"}</definedName>
    <definedName name="etr" localSheetId="9" hidden="1">{#N/A,#N/A,FALSE,"JACKETS (1100 t) (1)"}</definedName>
    <definedName name="etr" localSheetId="7" hidden="1">{#N/A,#N/A,FALSE,"JACKETS (1100 t) (1)"}</definedName>
    <definedName name="etr" hidden="1">{#N/A,#N/A,FALSE,"JACKETS (1100 t) (1)"}</definedName>
    <definedName name="EUP">[71]적용환율!$B$6</definedName>
    <definedName name="evase_floor_angle">#REF!</definedName>
    <definedName name="evase_floor_ship_data">#REF!</definedName>
    <definedName name="evase_front_ship_data">#REF!</definedName>
    <definedName name="evase_model">#REF!</definedName>
    <definedName name="evase_roof_ship_data">#REF!</definedName>
    <definedName name="evase_wall_angle">#REF!</definedName>
    <definedName name="evase_wall_ship_data">#REF!</definedName>
    <definedName name="EWQEQ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WE" localSheetId="8" hidden="1">{"'장비'!$A$3:$M$12"}</definedName>
    <definedName name="EWRWE" localSheetId="9" hidden="1">{"'장비'!$A$3:$M$12"}</definedName>
    <definedName name="EWRWE" localSheetId="7" hidden="1">{"'장비'!$A$3:$M$12"}</definedName>
    <definedName name="EWRWE" hidden="1">{"'장비'!$A$3:$M$12"}</definedName>
    <definedName name="ewrweq" localSheetId="8" hidden="1">{"'장비'!$A$3:$M$12"}</definedName>
    <definedName name="ewrweq" localSheetId="9" hidden="1">{"'장비'!$A$3:$M$12"}</definedName>
    <definedName name="ewrweq" localSheetId="7" hidden="1">{"'장비'!$A$3:$M$12"}</definedName>
    <definedName name="ewrweq" hidden="1">{"'장비'!$A$3:$M$12"}</definedName>
    <definedName name="EX" localSheetId="6" hidden="1">{#N/A,#N/A,FALSE,"CCTV"}</definedName>
    <definedName name="EX" localSheetId="2" hidden="1">{#N/A,#N/A,FALSE,"CCTV"}</definedName>
    <definedName name="EX" localSheetId="1" hidden="1">{#N/A,#N/A,FALSE,"CCTV"}</definedName>
    <definedName name="EX" localSheetId="3" hidden="1">{#N/A,#N/A,FALSE,"CCTV"}</definedName>
    <definedName name="EX" localSheetId="0" hidden="1">{#N/A,#N/A,FALSE,"CCTV"}</definedName>
    <definedName name="EX" localSheetId="8" hidden="1">{#N/A,#N/A,FALSE,"CCTV"}</definedName>
    <definedName name="EX" localSheetId="9" hidden="1">{#N/A,#N/A,FALSE,"CCTV"}</definedName>
    <definedName name="EX" localSheetId="7" hidden="1">{#N/A,#N/A,FALSE,"CCTV"}</definedName>
    <definedName name="EX" hidden="1">{#N/A,#N/A,FALSE,"CCTV"}</definedName>
    <definedName name="EX_COSFC">#REF!</definedName>
    <definedName name="EX_COSLC">#REF!</definedName>
    <definedName name="EX_COSS">#REF!</definedName>
    <definedName name="EX_PAYFC">#REF!</definedName>
    <definedName name="EX_PAYLC">#REF!</definedName>
    <definedName name="EX_PAYS">#REF!</definedName>
    <definedName name="EXDF">#REF!</definedName>
    <definedName name="EXMC">#REF!</definedName>
    <definedName name="EXMOB">#REF!</definedName>
    <definedName name="EXP_COS">#REF!</definedName>
    <definedName name="EXP_PAY">#REF!</definedName>
    <definedName name="EXPAFC">#REF!</definedName>
    <definedName name="EXPALC">#REF!</definedName>
    <definedName name="EXPOS">#REF!</definedName>
    <definedName name="EXTIM2">#REF!</definedName>
    <definedName name="EXTIM3">#REF!</definedName>
    <definedName name="EXTIM4">#REF!</definedName>
    <definedName name="_xlnm.Extract" localSheetId="6">#REF!</definedName>
    <definedName name="_xlnm.Extract" localSheetId="2">#REF!</definedName>
    <definedName name="_xlnm.Extract" localSheetId="1">#REF!</definedName>
    <definedName name="_xlnm.Extract" localSheetId="3">#REF!</definedName>
    <definedName name="_xlnm.Extract" localSheetId="0">#REF!</definedName>
    <definedName name="_xlnm.Extract" localSheetId="8">#REF!</definedName>
    <definedName name="_xlnm.Extract" localSheetId="9">#REF!</definedName>
    <definedName name="_xlnm.Extract" localSheetId="7">#REF!</definedName>
    <definedName name="_xlnm.Extract">'[68]ESTADIST(PTS.)'!$B$4:$B$13</definedName>
    <definedName name="Extract_MI">#REF!</definedName>
    <definedName name="EXWT">#REF!</definedName>
    <definedName name="eyteyt" localSheetId="6" hidden="1">{#N/A,#N/A,FALSE,"CCTV"}</definedName>
    <definedName name="eyteyt" localSheetId="2" hidden="1">{#N/A,#N/A,FALSE,"CCTV"}</definedName>
    <definedName name="eyteyt" localSheetId="1" hidden="1">{#N/A,#N/A,FALSE,"CCTV"}</definedName>
    <definedName name="eyteyt" localSheetId="3" hidden="1">{#N/A,#N/A,FALSE,"CCTV"}</definedName>
    <definedName name="eyteyt" localSheetId="0" hidden="1">{#N/A,#N/A,FALSE,"CCTV"}</definedName>
    <definedName name="eyteyt" localSheetId="8" hidden="1">{#N/A,#N/A,FALSE,"CCTV"}</definedName>
    <definedName name="eyteyt" localSheetId="9" hidden="1">{#N/A,#N/A,FALSE,"CCTV"}</definedName>
    <definedName name="eyteyt" localSheetId="7" hidden="1">{#N/A,#N/A,FALSE,"CCTV"}</definedName>
    <definedName name="eyteyt" hidden="1">{#N/A,#N/A,FALSE,"CCTV"}</definedName>
    <definedName name="f">#REF!</definedName>
    <definedName name="fáaafafaf" localSheetId="6" hidden="1">{"'Sheet1'!$L$16"}</definedName>
    <definedName name="fáaafafaf" localSheetId="2" hidden="1">{"'Sheet1'!$L$16"}</definedName>
    <definedName name="fáaafafaf" localSheetId="1" hidden="1">{"'Sheet1'!$L$16"}</definedName>
    <definedName name="fáaafafaf" localSheetId="3" hidden="1">{"'Sheet1'!$L$16"}</definedName>
    <definedName name="fáaafafaf" localSheetId="0" hidden="1">{"'Sheet1'!$L$16"}</definedName>
    <definedName name="fáaafafaf" localSheetId="8" hidden="1">{"'Sheet1'!$L$16"}</definedName>
    <definedName name="fáaafafaf" localSheetId="9" hidden="1">{"'Sheet1'!$L$16"}</definedName>
    <definedName name="fáaafafaf" localSheetId="7" hidden="1">{"'Sheet1'!$L$16"}</definedName>
    <definedName name="fáaafafaf" hidden="1">{"'Sheet1'!$L$16"}</definedName>
    <definedName name="FAC">#REF!</definedName>
    <definedName name="fac_value">#REF!</definedName>
    <definedName name="FACFC">#REF!</definedName>
    <definedName name="FACLC">#REF!</definedName>
    <definedName name="FACS">#REF!</definedName>
    <definedName name="FACTOR">#REF!</definedName>
    <definedName name="FACTORY" localSheetId="8" hidden="1">{#N/A,#N/A,TRUE,"SUM";#N/A,#N/A,TRUE,"EE";#N/A,#N/A,TRUE,"AC";#N/A,#N/A,TRUE,"SN"}</definedName>
    <definedName name="FACTORY" localSheetId="9" hidden="1">{#N/A,#N/A,TRUE,"SUM";#N/A,#N/A,TRUE,"EE";#N/A,#N/A,TRUE,"AC";#N/A,#N/A,TRUE,"SN"}</definedName>
    <definedName name="FACTORY" localSheetId="7" hidden="1">{#N/A,#N/A,TRUE,"SUM";#N/A,#N/A,TRUE,"EE";#N/A,#N/A,TRUE,"AC";#N/A,#N/A,TRUE,"SN"}</definedName>
    <definedName name="FACTORY" hidden="1">{#N/A,#N/A,TRUE,"SUM";#N/A,#N/A,TRUE,"EE";#N/A,#N/A,TRUE,"AC";#N/A,#N/A,TRUE,"SN"}</definedName>
    <definedName name="fall" hidden="1">#REF!</definedName>
    <definedName name="fasfaga" localSheetId="6" hidden="1">{"'Sheet1'!$L$16"}</definedName>
    <definedName name="fasfaga" localSheetId="2" hidden="1">{"'Sheet1'!$L$16"}</definedName>
    <definedName name="fasfaga" localSheetId="1" hidden="1">{"'Sheet1'!$L$16"}</definedName>
    <definedName name="fasfaga" localSheetId="3" hidden="1">{"'Sheet1'!$L$16"}</definedName>
    <definedName name="fasfaga" localSheetId="0" hidden="1">{"'Sheet1'!$L$16"}</definedName>
    <definedName name="fasfaga" localSheetId="8" hidden="1">{"'Sheet1'!$L$16"}</definedName>
    <definedName name="fasfaga" localSheetId="9" hidden="1">{"'Sheet1'!$L$16"}</definedName>
    <definedName name="fasfaga" localSheetId="7" hidden="1">{"'Sheet1'!$L$16"}</definedName>
    <definedName name="fasfaga" hidden="1">{"'Sheet1'!$L$16"}</definedName>
    <definedName name="fasfsdfsdfasdfsdfsd" localSheetId="8" hidden="1">{#N/A,#N/A,TRUE,"Basic";#N/A,#N/A,TRUE,"EXT-TABLE";#N/A,#N/A,TRUE,"STEEL";#N/A,#N/A,TRUE,"INT-Table";#N/A,#N/A,TRUE,"STEEL";#N/A,#N/A,TRUE,"Door"}</definedName>
    <definedName name="fasfsdfsdfasdfsdfsd" localSheetId="9" hidden="1">{#N/A,#N/A,TRUE,"Basic";#N/A,#N/A,TRUE,"EXT-TABLE";#N/A,#N/A,TRUE,"STEEL";#N/A,#N/A,TRUE,"INT-Table";#N/A,#N/A,TRUE,"STEEL";#N/A,#N/A,TRUE,"Door"}</definedName>
    <definedName name="fasfsdfsdfasdfsdfsd" localSheetId="7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asfsdfsdfasdfsdfsd_1" localSheetId="8" hidden="1">{#N/A,#N/A,TRUE,"Basic";#N/A,#N/A,TRUE,"EXT-TABLE";#N/A,#N/A,TRUE,"STEEL";#N/A,#N/A,TRUE,"INT-Table";#N/A,#N/A,TRUE,"STEEL";#N/A,#N/A,TRUE,"Door"}</definedName>
    <definedName name="fasfsdfsdfasdfsdfsd_1" localSheetId="9" hidden="1">{#N/A,#N/A,TRUE,"Basic";#N/A,#N/A,TRUE,"EXT-TABLE";#N/A,#N/A,TRUE,"STEEL";#N/A,#N/A,TRUE,"INT-Table";#N/A,#N/A,TRUE,"STEEL";#N/A,#N/A,TRUE,"Door"}</definedName>
    <definedName name="fasfsdfsdfasdfsdfsd_1" localSheetId="7" hidden="1">{#N/A,#N/A,TRUE,"Basic";#N/A,#N/A,TRUE,"EXT-TABLE";#N/A,#N/A,TRUE,"STEEL";#N/A,#N/A,TRUE,"INT-Table";#N/A,#N/A,TRUE,"STEEL";#N/A,#N/A,TRUE,"Door"}</definedName>
    <definedName name="fasfsdfsdfasdfsdfsd_1" hidden="1">{#N/A,#N/A,TRUE,"Basic";#N/A,#N/A,TRUE,"EXT-TABLE";#N/A,#N/A,TRUE,"STEEL";#N/A,#N/A,TRUE,"INT-Table";#N/A,#N/A,TRUE,"STEEL";#N/A,#N/A,TRUE,"Door"}</definedName>
    <definedName name="fasfsdfsdfasdfsdfsd_1_1" localSheetId="8" hidden="1">{#N/A,#N/A,TRUE,"Basic";#N/A,#N/A,TRUE,"EXT-TABLE";#N/A,#N/A,TRUE,"STEEL";#N/A,#N/A,TRUE,"INT-Table";#N/A,#N/A,TRUE,"STEEL";#N/A,#N/A,TRUE,"Door"}</definedName>
    <definedName name="fasfsdfsdfasdfsdfsd_1_1" localSheetId="9" hidden="1">{#N/A,#N/A,TRUE,"Basic";#N/A,#N/A,TRUE,"EXT-TABLE";#N/A,#N/A,TRUE,"STEEL";#N/A,#N/A,TRUE,"INT-Table";#N/A,#N/A,TRUE,"STEEL";#N/A,#N/A,TRUE,"Door"}</definedName>
    <definedName name="fasfsdfsdfasdfsdfsd_1_1" localSheetId="7" hidden="1">{#N/A,#N/A,TRUE,"Basic";#N/A,#N/A,TRUE,"EXT-TABLE";#N/A,#N/A,TRUE,"STEEL";#N/A,#N/A,TRUE,"INT-Table";#N/A,#N/A,TRUE,"STEEL";#N/A,#N/A,TRUE,"Door"}</definedName>
    <definedName name="fasfsdfsdfasdfsdfsd_1_1" hidden="1">{#N/A,#N/A,TRUE,"Basic";#N/A,#N/A,TRUE,"EXT-TABLE";#N/A,#N/A,TRUE,"STEEL";#N/A,#N/A,TRUE,"INT-Table";#N/A,#N/A,TRUE,"STEEL";#N/A,#N/A,TRUE,"Door"}</definedName>
    <definedName name="fasfsdfsdfasdfsdfsd_1_2" localSheetId="8" hidden="1">{#N/A,#N/A,TRUE,"Basic";#N/A,#N/A,TRUE,"EXT-TABLE";#N/A,#N/A,TRUE,"STEEL";#N/A,#N/A,TRUE,"INT-Table";#N/A,#N/A,TRUE,"STEEL";#N/A,#N/A,TRUE,"Door"}</definedName>
    <definedName name="fasfsdfsdfasdfsdfsd_1_2" localSheetId="9" hidden="1">{#N/A,#N/A,TRUE,"Basic";#N/A,#N/A,TRUE,"EXT-TABLE";#N/A,#N/A,TRUE,"STEEL";#N/A,#N/A,TRUE,"INT-Table";#N/A,#N/A,TRUE,"STEEL";#N/A,#N/A,TRUE,"Door"}</definedName>
    <definedName name="fasfsdfsdfasdfsdfsd_1_2" localSheetId="7" hidden="1">{#N/A,#N/A,TRUE,"Basic";#N/A,#N/A,TRUE,"EXT-TABLE";#N/A,#N/A,TRUE,"STEEL";#N/A,#N/A,TRUE,"INT-Table";#N/A,#N/A,TRUE,"STEEL";#N/A,#N/A,TRUE,"Door"}</definedName>
    <definedName name="fasfsdfsdfasdfsdfsd_1_2" hidden="1">{#N/A,#N/A,TRUE,"Basic";#N/A,#N/A,TRUE,"EXT-TABLE";#N/A,#N/A,TRUE,"STEEL";#N/A,#N/A,TRUE,"INT-Table";#N/A,#N/A,TRUE,"STEEL";#N/A,#N/A,TRUE,"Door"}</definedName>
    <definedName name="fasfsdfsdfasdfsdfsd_2" localSheetId="8" hidden="1">{#N/A,#N/A,TRUE,"Basic";#N/A,#N/A,TRUE,"EXT-TABLE";#N/A,#N/A,TRUE,"STEEL";#N/A,#N/A,TRUE,"INT-Table";#N/A,#N/A,TRUE,"STEEL";#N/A,#N/A,TRUE,"Door"}</definedName>
    <definedName name="fasfsdfsdfasdfsdfsd_2" localSheetId="9" hidden="1">{#N/A,#N/A,TRUE,"Basic";#N/A,#N/A,TRUE,"EXT-TABLE";#N/A,#N/A,TRUE,"STEEL";#N/A,#N/A,TRUE,"INT-Table";#N/A,#N/A,TRUE,"STEEL";#N/A,#N/A,TRUE,"Door"}</definedName>
    <definedName name="fasfsdfsdfasdfsdfsd_2" localSheetId="7" hidden="1">{#N/A,#N/A,TRUE,"Basic";#N/A,#N/A,TRUE,"EXT-TABLE";#N/A,#N/A,TRUE,"STEEL";#N/A,#N/A,TRUE,"INT-Table";#N/A,#N/A,TRUE,"STEEL";#N/A,#N/A,TRUE,"Door"}</definedName>
    <definedName name="fasfsdfsdfasdfsdfsd_2" hidden="1">{#N/A,#N/A,TRUE,"Basic";#N/A,#N/A,TRUE,"EXT-TABLE";#N/A,#N/A,TRUE,"STEEL";#N/A,#N/A,TRUE,"INT-Table";#N/A,#N/A,TRUE,"STEEL";#N/A,#N/A,TRUE,"Door"}</definedName>
    <definedName name="fasfsdfsdfasdfsdfsd_2_1" localSheetId="8" hidden="1">{#N/A,#N/A,TRUE,"Basic";#N/A,#N/A,TRUE,"EXT-TABLE";#N/A,#N/A,TRUE,"STEEL";#N/A,#N/A,TRUE,"INT-Table";#N/A,#N/A,TRUE,"STEEL";#N/A,#N/A,TRUE,"Door"}</definedName>
    <definedName name="fasfsdfsdfasdfsdfsd_2_1" localSheetId="9" hidden="1">{#N/A,#N/A,TRUE,"Basic";#N/A,#N/A,TRUE,"EXT-TABLE";#N/A,#N/A,TRUE,"STEEL";#N/A,#N/A,TRUE,"INT-Table";#N/A,#N/A,TRUE,"STEEL";#N/A,#N/A,TRUE,"Door"}</definedName>
    <definedName name="fasfsdfsdfasdfsdfsd_2_1" localSheetId="7" hidden="1">{#N/A,#N/A,TRUE,"Basic";#N/A,#N/A,TRUE,"EXT-TABLE";#N/A,#N/A,TRUE,"STEEL";#N/A,#N/A,TRUE,"INT-Table";#N/A,#N/A,TRUE,"STEEL";#N/A,#N/A,TRUE,"Door"}</definedName>
    <definedName name="fasfsdfsdfasdfsdfsd_2_1" hidden="1">{#N/A,#N/A,TRUE,"Basic";#N/A,#N/A,TRUE,"EXT-TABLE";#N/A,#N/A,TRUE,"STEEL";#N/A,#N/A,TRUE,"INT-Table";#N/A,#N/A,TRUE,"STEEL";#N/A,#N/A,TRUE,"Door"}</definedName>
    <definedName name="fasfsdfsdfasdfsdfsd_2_2" localSheetId="8" hidden="1">{#N/A,#N/A,TRUE,"Basic";#N/A,#N/A,TRUE,"EXT-TABLE";#N/A,#N/A,TRUE,"STEEL";#N/A,#N/A,TRUE,"INT-Table";#N/A,#N/A,TRUE,"STEEL";#N/A,#N/A,TRUE,"Door"}</definedName>
    <definedName name="fasfsdfsdfasdfsdfsd_2_2" localSheetId="9" hidden="1">{#N/A,#N/A,TRUE,"Basic";#N/A,#N/A,TRUE,"EXT-TABLE";#N/A,#N/A,TRUE,"STEEL";#N/A,#N/A,TRUE,"INT-Table";#N/A,#N/A,TRUE,"STEEL";#N/A,#N/A,TRUE,"Door"}</definedName>
    <definedName name="fasfsdfsdfasdfsdfsd_2_2" localSheetId="7" hidden="1">{#N/A,#N/A,TRUE,"Basic";#N/A,#N/A,TRUE,"EXT-TABLE";#N/A,#N/A,TRUE,"STEEL";#N/A,#N/A,TRUE,"INT-Table";#N/A,#N/A,TRUE,"STEEL";#N/A,#N/A,TRUE,"Door"}</definedName>
    <definedName name="fasfsdfsdfasdfsdfsd_2_2" hidden="1">{#N/A,#N/A,TRUE,"Basic";#N/A,#N/A,TRUE,"EXT-TABLE";#N/A,#N/A,TRUE,"STEEL";#N/A,#N/A,TRUE,"INT-Table";#N/A,#N/A,TRUE,"STEEL";#N/A,#N/A,TRUE,"Door"}</definedName>
    <definedName name="fasfsdfsdfasdfsdfsd_3" localSheetId="8" hidden="1">{#N/A,#N/A,TRUE,"Basic";#N/A,#N/A,TRUE,"EXT-TABLE";#N/A,#N/A,TRUE,"STEEL";#N/A,#N/A,TRUE,"INT-Table";#N/A,#N/A,TRUE,"STEEL";#N/A,#N/A,TRUE,"Door"}</definedName>
    <definedName name="fasfsdfsdfasdfsdfsd_3" localSheetId="9" hidden="1">{#N/A,#N/A,TRUE,"Basic";#N/A,#N/A,TRUE,"EXT-TABLE";#N/A,#N/A,TRUE,"STEEL";#N/A,#N/A,TRUE,"INT-Table";#N/A,#N/A,TRUE,"STEEL";#N/A,#N/A,TRUE,"Door"}</definedName>
    <definedName name="fasfsdfsdfasdfsdfsd_3" localSheetId="7" hidden="1">{#N/A,#N/A,TRUE,"Basic";#N/A,#N/A,TRUE,"EXT-TABLE";#N/A,#N/A,TRUE,"STEEL";#N/A,#N/A,TRUE,"INT-Table";#N/A,#N/A,TRUE,"STEEL";#N/A,#N/A,TRUE,"Door"}</definedName>
    <definedName name="fasfsdfsdfasdfsdfsd_3" hidden="1">{#N/A,#N/A,TRUE,"Basic";#N/A,#N/A,TRUE,"EXT-TABLE";#N/A,#N/A,TRUE,"STEEL";#N/A,#N/A,TRUE,"INT-Table";#N/A,#N/A,TRUE,"STEEL";#N/A,#N/A,TRUE,"Door"}</definedName>
    <definedName name="fasfsdfsdfasdfsdfsd_3_1" localSheetId="8" hidden="1">{#N/A,#N/A,TRUE,"Basic";#N/A,#N/A,TRUE,"EXT-TABLE";#N/A,#N/A,TRUE,"STEEL";#N/A,#N/A,TRUE,"INT-Table";#N/A,#N/A,TRUE,"STEEL";#N/A,#N/A,TRUE,"Door"}</definedName>
    <definedName name="fasfsdfsdfasdfsdfsd_3_1" localSheetId="9" hidden="1">{#N/A,#N/A,TRUE,"Basic";#N/A,#N/A,TRUE,"EXT-TABLE";#N/A,#N/A,TRUE,"STEEL";#N/A,#N/A,TRUE,"INT-Table";#N/A,#N/A,TRUE,"STEEL";#N/A,#N/A,TRUE,"Door"}</definedName>
    <definedName name="fasfsdfsdfasdfsdfsd_3_1" localSheetId="7" hidden="1">{#N/A,#N/A,TRUE,"Basic";#N/A,#N/A,TRUE,"EXT-TABLE";#N/A,#N/A,TRUE,"STEEL";#N/A,#N/A,TRUE,"INT-Table";#N/A,#N/A,TRUE,"STEEL";#N/A,#N/A,TRUE,"Door"}</definedName>
    <definedName name="fasfsdfsdfasdfsdfsd_3_1" hidden="1">{#N/A,#N/A,TRUE,"Basic";#N/A,#N/A,TRUE,"EXT-TABLE";#N/A,#N/A,TRUE,"STEEL";#N/A,#N/A,TRUE,"INT-Table";#N/A,#N/A,TRUE,"STEEL";#N/A,#N/A,TRUE,"Door"}</definedName>
    <definedName name="fasfsdfsdfasdfsdfsd_3_2" localSheetId="8" hidden="1">{#N/A,#N/A,TRUE,"Basic";#N/A,#N/A,TRUE,"EXT-TABLE";#N/A,#N/A,TRUE,"STEEL";#N/A,#N/A,TRUE,"INT-Table";#N/A,#N/A,TRUE,"STEEL";#N/A,#N/A,TRUE,"Door"}</definedName>
    <definedName name="fasfsdfsdfasdfsdfsd_3_2" localSheetId="9" hidden="1">{#N/A,#N/A,TRUE,"Basic";#N/A,#N/A,TRUE,"EXT-TABLE";#N/A,#N/A,TRUE,"STEEL";#N/A,#N/A,TRUE,"INT-Table";#N/A,#N/A,TRUE,"STEEL";#N/A,#N/A,TRUE,"Door"}</definedName>
    <definedName name="fasfsdfsdfasdfsdfsd_3_2" localSheetId="7" hidden="1">{#N/A,#N/A,TRUE,"Basic";#N/A,#N/A,TRUE,"EXT-TABLE";#N/A,#N/A,TRUE,"STEEL";#N/A,#N/A,TRUE,"INT-Table";#N/A,#N/A,TRUE,"STEEL";#N/A,#N/A,TRUE,"Door"}</definedName>
    <definedName name="fasfsdfsdfasdfsdfsd_3_2" hidden="1">{#N/A,#N/A,TRUE,"Basic";#N/A,#N/A,TRUE,"EXT-TABLE";#N/A,#N/A,TRUE,"STEEL";#N/A,#N/A,TRUE,"INT-Table";#N/A,#N/A,TRUE,"STEEL";#N/A,#N/A,TRUE,"Door"}</definedName>
    <definedName name="fasfsdfsdfasdfsdfsd_4" localSheetId="8" hidden="1">{#N/A,#N/A,TRUE,"Basic";#N/A,#N/A,TRUE,"EXT-TABLE";#N/A,#N/A,TRUE,"STEEL";#N/A,#N/A,TRUE,"INT-Table";#N/A,#N/A,TRUE,"STEEL";#N/A,#N/A,TRUE,"Door"}</definedName>
    <definedName name="fasfsdfsdfasdfsdfsd_4" localSheetId="9" hidden="1">{#N/A,#N/A,TRUE,"Basic";#N/A,#N/A,TRUE,"EXT-TABLE";#N/A,#N/A,TRUE,"STEEL";#N/A,#N/A,TRUE,"INT-Table";#N/A,#N/A,TRUE,"STEEL";#N/A,#N/A,TRUE,"Door"}</definedName>
    <definedName name="fasfsdfsdfasdfsdfsd_4" localSheetId="7" hidden="1">{#N/A,#N/A,TRUE,"Basic";#N/A,#N/A,TRUE,"EXT-TABLE";#N/A,#N/A,TRUE,"STEEL";#N/A,#N/A,TRUE,"INT-Table";#N/A,#N/A,TRUE,"STEEL";#N/A,#N/A,TRUE,"Door"}</definedName>
    <definedName name="fasfsdfsdfasdfsdfsd_4" hidden="1">{#N/A,#N/A,TRUE,"Basic";#N/A,#N/A,TRUE,"EXT-TABLE";#N/A,#N/A,TRUE,"STEEL";#N/A,#N/A,TRUE,"INT-Table";#N/A,#N/A,TRUE,"STEEL";#N/A,#N/A,TRUE,"Door"}</definedName>
    <definedName name="fasfsdfsdfasdfsdfsd_4_1" localSheetId="8" hidden="1">{#N/A,#N/A,TRUE,"Basic";#N/A,#N/A,TRUE,"EXT-TABLE";#N/A,#N/A,TRUE,"STEEL";#N/A,#N/A,TRUE,"INT-Table";#N/A,#N/A,TRUE,"STEEL";#N/A,#N/A,TRUE,"Door"}</definedName>
    <definedName name="fasfsdfsdfasdfsdfsd_4_1" localSheetId="9" hidden="1">{#N/A,#N/A,TRUE,"Basic";#N/A,#N/A,TRUE,"EXT-TABLE";#N/A,#N/A,TRUE,"STEEL";#N/A,#N/A,TRUE,"INT-Table";#N/A,#N/A,TRUE,"STEEL";#N/A,#N/A,TRUE,"Door"}</definedName>
    <definedName name="fasfsdfsdfasdfsdfsd_4_1" localSheetId="7" hidden="1">{#N/A,#N/A,TRUE,"Basic";#N/A,#N/A,TRUE,"EXT-TABLE";#N/A,#N/A,TRUE,"STEEL";#N/A,#N/A,TRUE,"INT-Table";#N/A,#N/A,TRUE,"STEEL";#N/A,#N/A,TRUE,"Door"}</definedName>
    <definedName name="fasfsdfsdfasdfsdfsd_4_1" hidden="1">{#N/A,#N/A,TRUE,"Basic";#N/A,#N/A,TRUE,"EXT-TABLE";#N/A,#N/A,TRUE,"STEEL";#N/A,#N/A,TRUE,"INT-Table";#N/A,#N/A,TRUE,"STEEL";#N/A,#N/A,TRUE,"Door"}</definedName>
    <definedName name="fasfsdfsdfasdfsdfsd_4_2" localSheetId="8" hidden="1">{#N/A,#N/A,TRUE,"Basic";#N/A,#N/A,TRUE,"EXT-TABLE";#N/A,#N/A,TRUE,"STEEL";#N/A,#N/A,TRUE,"INT-Table";#N/A,#N/A,TRUE,"STEEL";#N/A,#N/A,TRUE,"Door"}</definedName>
    <definedName name="fasfsdfsdfasdfsdfsd_4_2" localSheetId="9" hidden="1">{#N/A,#N/A,TRUE,"Basic";#N/A,#N/A,TRUE,"EXT-TABLE";#N/A,#N/A,TRUE,"STEEL";#N/A,#N/A,TRUE,"INT-Table";#N/A,#N/A,TRUE,"STEEL";#N/A,#N/A,TRUE,"Door"}</definedName>
    <definedName name="fasfsdfsdfasdfsdfsd_4_2" localSheetId="7" hidden="1">{#N/A,#N/A,TRUE,"Basic";#N/A,#N/A,TRUE,"EXT-TABLE";#N/A,#N/A,TRUE,"STEEL";#N/A,#N/A,TRUE,"INT-Table";#N/A,#N/A,TRUE,"STEEL";#N/A,#N/A,TRUE,"Door"}</definedName>
    <definedName name="fasfsdfsdfasdfsdfsd_4_2" hidden="1">{#N/A,#N/A,TRUE,"Basic";#N/A,#N/A,TRUE,"EXT-TABLE";#N/A,#N/A,TRUE,"STEEL";#N/A,#N/A,TRUE,"INT-Table";#N/A,#N/A,TRUE,"STEEL";#N/A,#N/A,TRUE,"Door"}</definedName>
    <definedName name="fasfsdfsdfasdfsdfsd_5" localSheetId="8" hidden="1">{#N/A,#N/A,TRUE,"Basic";#N/A,#N/A,TRUE,"EXT-TABLE";#N/A,#N/A,TRUE,"STEEL";#N/A,#N/A,TRUE,"INT-Table";#N/A,#N/A,TRUE,"STEEL";#N/A,#N/A,TRUE,"Door"}</definedName>
    <definedName name="fasfsdfsdfasdfsdfsd_5" localSheetId="9" hidden="1">{#N/A,#N/A,TRUE,"Basic";#N/A,#N/A,TRUE,"EXT-TABLE";#N/A,#N/A,TRUE,"STEEL";#N/A,#N/A,TRUE,"INT-Table";#N/A,#N/A,TRUE,"STEEL";#N/A,#N/A,TRUE,"Door"}</definedName>
    <definedName name="fasfsdfsdfasdfsdfsd_5" localSheetId="7" hidden="1">{#N/A,#N/A,TRUE,"Basic";#N/A,#N/A,TRUE,"EXT-TABLE";#N/A,#N/A,TRUE,"STEEL";#N/A,#N/A,TRUE,"INT-Table";#N/A,#N/A,TRUE,"STEEL";#N/A,#N/A,TRUE,"Door"}</definedName>
    <definedName name="fasfsdfsdfasdfsdfsd_5" hidden="1">{#N/A,#N/A,TRUE,"Basic";#N/A,#N/A,TRUE,"EXT-TABLE";#N/A,#N/A,TRUE,"STEEL";#N/A,#N/A,TRUE,"INT-Table";#N/A,#N/A,TRUE,"STEEL";#N/A,#N/A,TRUE,"Door"}</definedName>
    <definedName name="fasfsdfsdfasdfsdfsd_5_1" localSheetId="8" hidden="1">{#N/A,#N/A,TRUE,"Basic";#N/A,#N/A,TRUE,"EXT-TABLE";#N/A,#N/A,TRUE,"STEEL";#N/A,#N/A,TRUE,"INT-Table";#N/A,#N/A,TRUE,"STEEL";#N/A,#N/A,TRUE,"Door"}</definedName>
    <definedName name="fasfsdfsdfasdfsdfsd_5_1" localSheetId="9" hidden="1">{#N/A,#N/A,TRUE,"Basic";#N/A,#N/A,TRUE,"EXT-TABLE";#N/A,#N/A,TRUE,"STEEL";#N/A,#N/A,TRUE,"INT-Table";#N/A,#N/A,TRUE,"STEEL";#N/A,#N/A,TRUE,"Door"}</definedName>
    <definedName name="fasfsdfsdfasdfsdfsd_5_1" localSheetId="7" hidden="1">{#N/A,#N/A,TRUE,"Basic";#N/A,#N/A,TRUE,"EXT-TABLE";#N/A,#N/A,TRUE,"STEEL";#N/A,#N/A,TRUE,"INT-Table";#N/A,#N/A,TRUE,"STEEL";#N/A,#N/A,TRUE,"Door"}</definedName>
    <definedName name="fasfsdfsdfasdfsdfsd_5_1" hidden="1">{#N/A,#N/A,TRUE,"Basic";#N/A,#N/A,TRUE,"EXT-TABLE";#N/A,#N/A,TRUE,"STEEL";#N/A,#N/A,TRUE,"INT-Table";#N/A,#N/A,TRUE,"STEEL";#N/A,#N/A,TRUE,"Door"}</definedName>
    <definedName name="fasfsdfsdfasdfsdfsd_5_2" localSheetId="8" hidden="1">{#N/A,#N/A,TRUE,"Basic";#N/A,#N/A,TRUE,"EXT-TABLE";#N/A,#N/A,TRUE,"STEEL";#N/A,#N/A,TRUE,"INT-Table";#N/A,#N/A,TRUE,"STEEL";#N/A,#N/A,TRUE,"Door"}</definedName>
    <definedName name="fasfsdfsdfasdfsdfsd_5_2" localSheetId="9" hidden="1">{#N/A,#N/A,TRUE,"Basic";#N/A,#N/A,TRUE,"EXT-TABLE";#N/A,#N/A,TRUE,"STEEL";#N/A,#N/A,TRUE,"INT-Table";#N/A,#N/A,TRUE,"STEEL";#N/A,#N/A,TRUE,"Door"}</definedName>
    <definedName name="fasfsdfsdfasdfsdfsd_5_2" localSheetId="7" hidden="1">{#N/A,#N/A,TRUE,"Basic";#N/A,#N/A,TRUE,"EXT-TABLE";#N/A,#N/A,TRUE,"STEEL";#N/A,#N/A,TRUE,"INT-Table";#N/A,#N/A,TRUE,"STEEL";#N/A,#N/A,TRUE,"Door"}</definedName>
    <definedName name="fasfsdfsdfasdfsdfsd_5_2" hidden="1">{#N/A,#N/A,TRUE,"Basic";#N/A,#N/A,TRUE,"EXT-TABLE";#N/A,#N/A,TRUE,"STEEL";#N/A,#N/A,TRUE,"INT-Table";#N/A,#N/A,TRUE,"STEEL";#N/A,#N/A,TRUE,"Door"}</definedName>
    <definedName name="FAULT">[68]DATA_REFERENCE!$J$53</definedName>
    <definedName name="FC">#REF!</definedName>
    <definedName name="FC_LC_Rate">#REF!</definedName>
    <definedName name="FC_SC">#REF!</definedName>
    <definedName name="FCode">#REF!</definedName>
    <definedName name="fd" localSheetId="8" hidden="1">{#N/A,#N/A,TRUE,"Mhr_Sum"}</definedName>
    <definedName name="fd" localSheetId="9" hidden="1">{#N/A,#N/A,TRUE,"Mhr_Sum"}</definedName>
    <definedName name="fd" localSheetId="7" hidden="1">{#N/A,#N/A,TRUE,"Mhr_Sum"}</definedName>
    <definedName name="fd" hidden="1">{#N/A,#N/A,TRUE,"Mhr_Sum"}</definedName>
    <definedName name="fddfhdfhdgh" localSheetId="6" hidden="1">{#N/A,#N/A,FALSE,"CCTV"}</definedName>
    <definedName name="fddfhdfhdgh" localSheetId="2" hidden="1">{#N/A,#N/A,FALSE,"CCTV"}</definedName>
    <definedName name="fddfhdfhdgh" localSheetId="1" hidden="1">{#N/A,#N/A,FALSE,"CCTV"}</definedName>
    <definedName name="fddfhdfhdgh" localSheetId="3" hidden="1">{#N/A,#N/A,FALSE,"CCTV"}</definedName>
    <definedName name="fddfhdfhdgh" localSheetId="0" hidden="1">{#N/A,#N/A,FALSE,"CCTV"}</definedName>
    <definedName name="fddfhdfhdgh" localSheetId="8" hidden="1">{#N/A,#N/A,FALSE,"CCTV"}</definedName>
    <definedName name="fddfhdfhdgh" localSheetId="9" hidden="1">{#N/A,#N/A,FALSE,"CCTV"}</definedName>
    <definedName name="fddfhdfhdgh" localSheetId="7" hidden="1">{#N/A,#N/A,FALSE,"CCTV"}</definedName>
    <definedName name="fddfhdfhdgh" hidden="1">{#N/A,#N/A,FALSE,"CCTV"}</definedName>
    <definedName name="FDDS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6" hidden="1">{#N/A,#N/A,FALSE,"CCTV"}</definedName>
    <definedName name="fdf" localSheetId="2" hidden="1">{#N/A,#N/A,FALSE,"CCTV"}</definedName>
    <definedName name="fdf" localSheetId="1" hidden="1">{#N/A,#N/A,FALSE,"CCTV"}</definedName>
    <definedName name="fdf" localSheetId="3" hidden="1">{#N/A,#N/A,FALSE,"CCTV"}</definedName>
    <definedName name="fdf" localSheetId="0" hidden="1">{#N/A,#N/A,FALSE,"CCTV"}</definedName>
    <definedName name="fdf" localSheetId="8" hidden="1">{#N/A,#N/A,FALSE,"CCTV"}</definedName>
    <definedName name="fdf" localSheetId="9" hidden="1">{#N/A,#N/A,FALSE,"CCTV"}</definedName>
    <definedName name="fdf" localSheetId="7" hidden="1">{#N/A,#N/A,FALSE,"CCTV"}</definedName>
    <definedName name="fdf" hidden="1">{#N/A,#N/A,FALSE,"CCTV"}</definedName>
    <definedName name="FDFDF" localSheetId="6" hidden="1">{#N/A,#N/A,FALSE,"CCTV"}</definedName>
    <definedName name="FDFDF" localSheetId="2" hidden="1">{#N/A,#N/A,FALSE,"CCTV"}</definedName>
    <definedName name="FDFDF" localSheetId="1" hidden="1">{#N/A,#N/A,FALSE,"CCTV"}</definedName>
    <definedName name="FDFDF" localSheetId="3" hidden="1">{#N/A,#N/A,FALSE,"CCTV"}</definedName>
    <definedName name="FDFDF" localSheetId="0" hidden="1">{#N/A,#N/A,FALSE,"CCTV"}</definedName>
    <definedName name="FDFDF" localSheetId="8" hidden="1">{#N/A,#N/A,FALSE,"CCTV"}</definedName>
    <definedName name="FDFDF" localSheetId="9" hidden="1">{#N/A,#N/A,FALSE,"CCTV"}</definedName>
    <definedName name="FDFDF" localSheetId="7" hidden="1">{#N/A,#N/A,FALSE,"CCTV"}</definedName>
    <definedName name="FDFDF" hidden="1">{#N/A,#N/A,FALSE,"CCTV"}</definedName>
    <definedName name="fdfdfdf">#REF!</definedName>
    <definedName name="FDFDSF" localSheetId="8" hidden="1">{#N/A,#N/A,TRUE,"SUM";#N/A,#N/A,TRUE,"EE";#N/A,#N/A,TRUE,"AC";#N/A,#N/A,TRUE,"SN"}</definedName>
    <definedName name="FDFDSF" localSheetId="9" hidden="1">{#N/A,#N/A,TRUE,"SUM";#N/A,#N/A,TRUE,"EE";#N/A,#N/A,TRUE,"AC";#N/A,#N/A,TRUE,"SN"}</definedName>
    <definedName name="FDFDSF" localSheetId="7" hidden="1">{#N/A,#N/A,TRUE,"SUM";#N/A,#N/A,TRUE,"EE";#N/A,#N/A,TRUE,"AC";#N/A,#N/A,TRUE,"SN"}</definedName>
    <definedName name="FDFDSF" hidden="1">{#N/A,#N/A,TRUE,"SUM";#N/A,#N/A,TRUE,"EE";#N/A,#N/A,TRUE,"AC";#N/A,#N/A,TRUE,"SN"}</definedName>
    <definedName name="fdfs" localSheetId="8" hidden="1">{#N/A,#N/A,TRUE,"SUM";#N/A,#N/A,TRUE,"EE";#N/A,#N/A,TRUE,"AC";#N/A,#N/A,TRUE,"SN"}</definedName>
    <definedName name="fdfs" localSheetId="9" hidden="1">{#N/A,#N/A,TRUE,"SUM";#N/A,#N/A,TRUE,"EE";#N/A,#N/A,TRUE,"AC";#N/A,#N/A,TRUE,"SN"}</definedName>
    <definedName name="fdfs" localSheetId="7" hidden="1">{#N/A,#N/A,TRUE,"SUM";#N/A,#N/A,TRUE,"EE";#N/A,#N/A,TRUE,"AC";#N/A,#N/A,TRUE,"SN"}</definedName>
    <definedName name="fdfs" hidden="1">{#N/A,#N/A,TRUE,"SUM";#N/A,#N/A,TRUE,"EE";#N/A,#N/A,TRUE,"AC";#N/A,#N/A,TRUE,"SN"}</definedName>
    <definedName name="fdfsdfs" localSheetId="8" hidden="1">{#N/A,#N/A,TRUE,"SUM";#N/A,#N/A,TRUE,"EE";#N/A,#N/A,TRUE,"AC";#N/A,#N/A,TRUE,"SN"}</definedName>
    <definedName name="fdfsdfs" localSheetId="9" hidden="1">{#N/A,#N/A,TRUE,"SUM";#N/A,#N/A,TRUE,"EE";#N/A,#N/A,TRUE,"AC";#N/A,#N/A,TRUE,"SN"}</definedName>
    <definedName name="fdfsdfs" localSheetId="7" hidden="1">{#N/A,#N/A,TRUE,"SUM";#N/A,#N/A,TRUE,"EE";#N/A,#N/A,TRUE,"AC";#N/A,#N/A,TRUE,"SN"}</definedName>
    <definedName name="fdfsdfs" hidden="1">{#N/A,#N/A,TRUE,"SUM";#N/A,#N/A,TRUE,"EE";#N/A,#N/A,TRUE,"AC";#N/A,#N/A,TRUE,"SN"}</definedName>
    <definedName name="fdfsf" localSheetId="6" hidden="1">{#N/A,#N/A,FALSE,"Chi tiÆt"}</definedName>
    <definedName name="fdfsf" localSheetId="2" hidden="1">{#N/A,#N/A,FALSE,"Chi tiÆt"}</definedName>
    <definedName name="fdfsf" localSheetId="1" hidden="1">{#N/A,#N/A,FALSE,"Chi tiÆt"}</definedName>
    <definedName name="fdfsf" localSheetId="3" hidden="1">{#N/A,#N/A,FALSE,"Chi tiÆt"}</definedName>
    <definedName name="fdfsf" localSheetId="0" hidden="1">{#N/A,#N/A,FALSE,"Chi tiÆt"}</definedName>
    <definedName name="fdfsf" localSheetId="8" hidden="1">{#N/A,#N/A,FALSE,"Chi tiÆt"}</definedName>
    <definedName name="fdfsf" localSheetId="9" hidden="1">{#N/A,#N/A,FALSE,"Chi tiÆt"}</definedName>
    <definedName name="fdfsf" localSheetId="7" hidden="1">{#N/A,#N/A,FALSE,"Chi tiÆt"}</definedName>
    <definedName name="fdfsf" hidden="1">{#N/A,#N/A,FALSE,"Chi tiÆt"}</definedName>
    <definedName name="fdg" localSheetId="6" hidden="1">{"'Sheet1'!$L$16"}</definedName>
    <definedName name="fdg" localSheetId="2" hidden="1">{"'Sheet1'!$L$16"}</definedName>
    <definedName name="fdg" localSheetId="1" hidden="1">{"'Sheet1'!$L$16"}</definedName>
    <definedName name="fdg" localSheetId="3" hidden="1">{"'Sheet1'!$L$16"}</definedName>
    <definedName name="fdg" localSheetId="0" hidden="1">{"'Sheet1'!$L$16"}</definedName>
    <definedName name="fdg" localSheetId="8" hidden="1">{"'Sheet1'!$L$16"}</definedName>
    <definedName name="fdg" localSheetId="9" hidden="1">{"'Sheet1'!$L$16"}</definedName>
    <definedName name="fdg" localSheetId="7" hidden="1">{"'Sheet1'!$L$16"}</definedName>
    <definedName name="fdg" hidden="1">{"'Sheet1'!$L$16"}</definedName>
    <definedName name="fdgfg" localSheetId="6" hidden="1">{"'Sheet1'!$L$16"}</definedName>
    <definedName name="fdgfg" localSheetId="2" hidden="1">{"'Sheet1'!$L$16"}</definedName>
    <definedName name="fdgfg" localSheetId="1" hidden="1">{"'Sheet1'!$L$16"}</definedName>
    <definedName name="fdgfg" localSheetId="3" hidden="1">{"'Sheet1'!$L$16"}</definedName>
    <definedName name="fdgfg" localSheetId="0" hidden="1">{"'Sheet1'!$L$16"}</definedName>
    <definedName name="fdgfg" localSheetId="8" hidden="1">{"'Sheet1'!$L$16"}</definedName>
    <definedName name="fdgfg" localSheetId="9" hidden="1">{"'Sheet1'!$L$16"}</definedName>
    <definedName name="fdgfg" localSheetId="7" hidden="1">{"'Sheet1'!$L$16"}</definedName>
    <definedName name="fdgfg" hidden="1">{"'Sheet1'!$L$16"}</definedName>
    <definedName name="fdgk" localSheetId="8" hidden="1">{"'Sheet1'!$L$16"}</definedName>
    <definedName name="fdgk" localSheetId="9" hidden="1">{"'Sheet1'!$L$16"}</definedName>
    <definedName name="fdgk" localSheetId="7" hidden="1">{"'Sheet1'!$L$16"}</definedName>
    <definedName name="fdgk" hidden="1">{"'Sheet1'!$L$16"}</definedName>
    <definedName name="fdisdfs" localSheetId="8" hidden="1">{#N/A,#N/A,FALSE,"Mhr_Sum"}</definedName>
    <definedName name="fdisdfs" localSheetId="9" hidden="1">{#N/A,#N/A,FALSE,"Mhr_Sum"}</definedName>
    <definedName name="fdisdfs" localSheetId="7" hidden="1">{#N/A,#N/A,FALSE,"Mhr_Sum"}</definedName>
    <definedName name="fdisdfs" hidden="1">{#N/A,#N/A,FALSE,"Mhr_Sum"}</definedName>
    <definedName name="FDSA" localSheetId="6" hidden="1">{#N/A,#N/A,FALSE,"CCTV"}</definedName>
    <definedName name="FDSA" localSheetId="2" hidden="1">{#N/A,#N/A,FALSE,"CCTV"}</definedName>
    <definedName name="FDSA" localSheetId="1" hidden="1">{#N/A,#N/A,FALSE,"CCTV"}</definedName>
    <definedName name="FDSA" localSheetId="3" hidden="1">{#N/A,#N/A,FALSE,"CCTV"}</definedName>
    <definedName name="FDSA" localSheetId="0" hidden="1">{#N/A,#N/A,FALSE,"CCTV"}</definedName>
    <definedName name="FDSA" localSheetId="8" hidden="1">{#N/A,#N/A,FALSE,"CCTV"}</definedName>
    <definedName name="FDSA" localSheetId="9" hidden="1">{#N/A,#N/A,FALSE,"CCTV"}</definedName>
    <definedName name="FDSA" localSheetId="7" hidden="1">{#N/A,#N/A,FALSE,"CCTV"}</definedName>
    <definedName name="FDSA" hidden="1">{#N/A,#N/A,FALSE,"CCTV"}</definedName>
    <definedName name="fdsfsdfd" localSheetId="6" hidden="1">{"'Sheet1'!$L$16"}</definedName>
    <definedName name="fdsfsdfd" localSheetId="2" hidden="1">{"'Sheet1'!$L$16"}</definedName>
    <definedName name="fdsfsdfd" localSheetId="1" hidden="1">{"'Sheet1'!$L$16"}</definedName>
    <definedName name="fdsfsdfd" localSheetId="3" hidden="1">{"'Sheet1'!$L$16"}</definedName>
    <definedName name="fdsfsdfd" localSheetId="0" hidden="1">{"'Sheet1'!$L$16"}</definedName>
    <definedName name="fdsfsdfd" localSheetId="8" hidden="1">{"'Sheet1'!$L$16"}</definedName>
    <definedName name="fdsfsdfd" localSheetId="9" hidden="1">{"'Sheet1'!$L$16"}</definedName>
    <definedName name="fdsfsdfd" localSheetId="7" hidden="1">{"'Sheet1'!$L$16"}</definedName>
    <definedName name="fdsfsdfd" hidden="1">{"'Sheet1'!$L$16"}</definedName>
    <definedName name="FDSG" localSheetId="8" hidden="1">{#N/A,#N/A,FALSE,"CCTV"}</definedName>
    <definedName name="FDSG" localSheetId="9" hidden="1">{#N/A,#N/A,FALSE,"CCTV"}</definedName>
    <definedName name="FDSG" localSheetId="7" hidden="1">{#N/A,#N/A,FALSE,"CCTV"}</definedName>
    <definedName name="FDSG" hidden="1">{#N/A,#N/A,FALSE,"CCTV"}</definedName>
    <definedName name="fe" localSheetId="8" hidden="1">{"'Sheet1'!$L$16"}</definedName>
    <definedName name="fe" localSheetId="9" hidden="1">{"'Sheet1'!$L$16"}</definedName>
    <definedName name="fe" localSheetId="7" hidden="1">{"'Sheet1'!$L$16"}</definedName>
    <definedName name="fe" hidden="1">{"'Sheet1'!$L$16"}</definedName>
    <definedName name="Fenster">#REF!</definedName>
    <definedName name="ff" localSheetId="6" hidden="1">{"'Sheet1'!$L$16"}</definedName>
    <definedName name="ff" localSheetId="2" hidden="1">{"'Sheet1'!$L$16"}</definedName>
    <definedName name="ff" localSheetId="1" hidden="1">{"'Sheet1'!$L$16"}</definedName>
    <definedName name="ff" localSheetId="3" hidden="1">{"'Sheet1'!$L$16"}</definedName>
    <definedName name="ff" localSheetId="0" hidden="1">{"'Sheet1'!$L$16"}</definedName>
    <definedName name="ff" localSheetId="8" hidden="1">{"'Sheet1'!$L$16"}</definedName>
    <definedName name="ff" localSheetId="9" hidden="1">{"'Sheet1'!$L$16"}</definedName>
    <definedName name="ff" localSheetId="7" hidden="1">{"'Sheet1'!$L$16"}</definedName>
    <definedName name="ff" hidden="1">{"'Sheet1'!$L$16"}</definedName>
    <definedName name="ffas" localSheetId="6" hidden="1">{"'Sheet1'!$L$16"}</definedName>
    <definedName name="ffas" localSheetId="2" hidden="1">{"'Sheet1'!$L$16"}</definedName>
    <definedName name="ffas" localSheetId="1" hidden="1">{"'Sheet1'!$L$16"}</definedName>
    <definedName name="ffas" localSheetId="3" hidden="1">{"'Sheet1'!$L$16"}</definedName>
    <definedName name="ffas" localSheetId="0" hidden="1">{"'Sheet1'!$L$16"}</definedName>
    <definedName name="ffas" localSheetId="8" hidden="1">{"'Sheet1'!$L$16"}</definedName>
    <definedName name="ffas" localSheetId="9" hidden="1">{"'Sheet1'!$L$16"}</definedName>
    <definedName name="ffas" localSheetId="7" hidden="1">{"'Sheet1'!$L$16"}</definedName>
    <definedName name="ffas" hidden="1">{"'Sheet1'!$L$16"}</definedName>
    <definedName name="fff" localSheetId="6">#N/A</definedName>
    <definedName name="fff" localSheetId="2">#N/A</definedName>
    <definedName name="fff" localSheetId="1">#N/A</definedName>
    <definedName name="fff" localSheetId="3">#N/A</definedName>
    <definedName name="fff" localSheetId="0">#N/A</definedName>
    <definedName name="fff" localSheetId="8">#N/A</definedName>
    <definedName name="fff" localSheetId="9">#N/A</definedName>
    <definedName name="fff" localSheetId="7">#N/A</definedName>
    <definedName name="fff" hidden="1">{#N/A,#N/A,FALSE,"CCTV"}</definedName>
    <definedName name="ffffd" localSheetId="8" hidden="1">{#N/A,#N/A,TRUE,"SUM";#N/A,#N/A,TRUE,"EE";#N/A,#N/A,TRUE,"AC";#N/A,#N/A,TRUE,"SN"}</definedName>
    <definedName name="ffffd" localSheetId="9" hidden="1">{#N/A,#N/A,TRUE,"SUM";#N/A,#N/A,TRUE,"EE";#N/A,#N/A,TRUE,"AC";#N/A,#N/A,TRUE,"SN"}</definedName>
    <definedName name="ffffd" localSheetId="7" hidden="1">{#N/A,#N/A,TRUE,"SUM";#N/A,#N/A,TRUE,"EE";#N/A,#N/A,TRUE,"AC";#N/A,#N/A,TRUE,"SN"}</definedName>
    <definedName name="ffffd" hidden="1">{#N/A,#N/A,TRUE,"SUM";#N/A,#N/A,TRUE,"EE";#N/A,#N/A,TRUE,"AC";#N/A,#N/A,TRUE,"SN"}</definedName>
    <definedName name="FFFFF" localSheetId="6" hidden="1">{#N/A,#N/A,FALSE,"CCTV"}</definedName>
    <definedName name="FFFFF" localSheetId="2" hidden="1">{#N/A,#N/A,FALSE,"CCTV"}</definedName>
    <definedName name="FFFFF" localSheetId="1" hidden="1">{#N/A,#N/A,FALSE,"CCTV"}</definedName>
    <definedName name="FFFFF" localSheetId="3" hidden="1">{#N/A,#N/A,FALSE,"CCTV"}</definedName>
    <definedName name="FFFFF" localSheetId="0" hidden="1">{#N/A,#N/A,FALSE,"CCTV"}</definedName>
    <definedName name="FFFFF" localSheetId="8" hidden="1">{#N/A,#N/A,FALSE,"CCTV"}</definedName>
    <definedName name="FFFFF" localSheetId="9" hidden="1">{#N/A,#N/A,FALSE,"CCTV"}</definedName>
    <definedName name="FFFFF" localSheetId="7" hidden="1">{#N/A,#N/A,FALSE,"CCTV"}</definedName>
    <definedName name="FFFFF" hidden="1">{#N/A,#N/A,FALSE,"CCTV"}</definedName>
    <definedName name="fffff_1" localSheetId="8" hidden="1">{#N/A,#N/A,TRUE,"Basic";#N/A,#N/A,TRUE,"EXT-TABLE";#N/A,#N/A,TRUE,"STEEL";#N/A,#N/A,TRUE,"INT-Table";#N/A,#N/A,TRUE,"STEEL";#N/A,#N/A,TRUE,"Door"}</definedName>
    <definedName name="fffff_1" localSheetId="9" hidden="1">{#N/A,#N/A,TRUE,"Basic";#N/A,#N/A,TRUE,"EXT-TABLE";#N/A,#N/A,TRUE,"STEEL";#N/A,#N/A,TRUE,"INT-Table";#N/A,#N/A,TRUE,"STEEL";#N/A,#N/A,TRUE,"Door"}</definedName>
    <definedName name="fffff_1" localSheetId="7" hidden="1">{#N/A,#N/A,TRUE,"Basic";#N/A,#N/A,TRUE,"EXT-TABLE";#N/A,#N/A,TRUE,"STEEL";#N/A,#N/A,TRUE,"INT-Table";#N/A,#N/A,TRUE,"STEEL";#N/A,#N/A,TRUE,"Door"}</definedName>
    <definedName name="fffff_1" hidden="1">{#N/A,#N/A,TRUE,"Basic";#N/A,#N/A,TRUE,"EXT-TABLE";#N/A,#N/A,TRUE,"STEEL";#N/A,#N/A,TRUE,"INT-Table";#N/A,#N/A,TRUE,"STEEL";#N/A,#N/A,TRUE,"Door"}</definedName>
    <definedName name="fffff_1_1" localSheetId="8" hidden="1">{#N/A,#N/A,TRUE,"Basic";#N/A,#N/A,TRUE,"EXT-TABLE";#N/A,#N/A,TRUE,"STEEL";#N/A,#N/A,TRUE,"INT-Table";#N/A,#N/A,TRUE,"STEEL";#N/A,#N/A,TRUE,"Door"}</definedName>
    <definedName name="fffff_1_1" localSheetId="9" hidden="1">{#N/A,#N/A,TRUE,"Basic";#N/A,#N/A,TRUE,"EXT-TABLE";#N/A,#N/A,TRUE,"STEEL";#N/A,#N/A,TRUE,"INT-Table";#N/A,#N/A,TRUE,"STEEL";#N/A,#N/A,TRUE,"Door"}</definedName>
    <definedName name="fffff_1_1" localSheetId="7" hidden="1">{#N/A,#N/A,TRUE,"Basic";#N/A,#N/A,TRUE,"EXT-TABLE";#N/A,#N/A,TRUE,"STEEL";#N/A,#N/A,TRUE,"INT-Table";#N/A,#N/A,TRUE,"STEEL";#N/A,#N/A,TRUE,"Door"}</definedName>
    <definedName name="fffff_1_1" hidden="1">{#N/A,#N/A,TRUE,"Basic";#N/A,#N/A,TRUE,"EXT-TABLE";#N/A,#N/A,TRUE,"STEEL";#N/A,#N/A,TRUE,"INT-Table";#N/A,#N/A,TRUE,"STEEL";#N/A,#N/A,TRUE,"Door"}</definedName>
    <definedName name="fffff_1_2" localSheetId="8" hidden="1">{#N/A,#N/A,TRUE,"Basic";#N/A,#N/A,TRUE,"EXT-TABLE";#N/A,#N/A,TRUE,"STEEL";#N/A,#N/A,TRUE,"INT-Table";#N/A,#N/A,TRUE,"STEEL";#N/A,#N/A,TRUE,"Door"}</definedName>
    <definedName name="fffff_1_2" localSheetId="9" hidden="1">{#N/A,#N/A,TRUE,"Basic";#N/A,#N/A,TRUE,"EXT-TABLE";#N/A,#N/A,TRUE,"STEEL";#N/A,#N/A,TRUE,"INT-Table";#N/A,#N/A,TRUE,"STEEL";#N/A,#N/A,TRUE,"Door"}</definedName>
    <definedName name="fffff_1_2" localSheetId="7" hidden="1">{#N/A,#N/A,TRUE,"Basic";#N/A,#N/A,TRUE,"EXT-TABLE";#N/A,#N/A,TRUE,"STEEL";#N/A,#N/A,TRUE,"INT-Table";#N/A,#N/A,TRUE,"STEEL";#N/A,#N/A,TRUE,"Door"}</definedName>
    <definedName name="fffff_1_2" hidden="1">{#N/A,#N/A,TRUE,"Basic";#N/A,#N/A,TRUE,"EXT-TABLE";#N/A,#N/A,TRUE,"STEEL";#N/A,#N/A,TRUE,"INT-Table";#N/A,#N/A,TRUE,"STEEL";#N/A,#N/A,TRUE,"Door"}</definedName>
    <definedName name="fffff_2" localSheetId="8" hidden="1">{#N/A,#N/A,TRUE,"Basic";#N/A,#N/A,TRUE,"EXT-TABLE";#N/A,#N/A,TRUE,"STEEL";#N/A,#N/A,TRUE,"INT-Table";#N/A,#N/A,TRUE,"STEEL";#N/A,#N/A,TRUE,"Door"}</definedName>
    <definedName name="fffff_2" localSheetId="9" hidden="1">{#N/A,#N/A,TRUE,"Basic";#N/A,#N/A,TRUE,"EXT-TABLE";#N/A,#N/A,TRUE,"STEEL";#N/A,#N/A,TRUE,"INT-Table";#N/A,#N/A,TRUE,"STEEL";#N/A,#N/A,TRUE,"Door"}</definedName>
    <definedName name="fffff_2" localSheetId="7" hidden="1">{#N/A,#N/A,TRUE,"Basic";#N/A,#N/A,TRUE,"EXT-TABLE";#N/A,#N/A,TRUE,"STEEL";#N/A,#N/A,TRUE,"INT-Table";#N/A,#N/A,TRUE,"STEEL";#N/A,#N/A,TRUE,"Door"}</definedName>
    <definedName name="fffff_2" hidden="1">{#N/A,#N/A,TRUE,"Basic";#N/A,#N/A,TRUE,"EXT-TABLE";#N/A,#N/A,TRUE,"STEEL";#N/A,#N/A,TRUE,"INT-Table";#N/A,#N/A,TRUE,"STEEL";#N/A,#N/A,TRUE,"Door"}</definedName>
    <definedName name="fffff_2_1" localSheetId="8" hidden="1">{#N/A,#N/A,TRUE,"Basic";#N/A,#N/A,TRUE,"EXT-TABLE";#N/A,#N/A,TRUE,"STEEL";#N/A,#N/A,TRUE,"INT-Table";#N/A,#N/A,TRUE,"STEEL";#N/A,#N/A,TRUE,"Door"}</definedName>
    <definedName name="fffff_2_1" localSheetId="9" hidden="1">{#N/A,#N/A,TRUE,"Basic";#N/A,#N/A,TRUE,"EXT-TABLE";#N/A,#N/A,TRUE,"STEEL";#N/A,#N/A,TRUE,"INT-Table";#N/A,#N/A,TRUE,"STEEL";#N/A,#N/A,TRUE,"Door"}</definedName>
    <definedName name="fffff_2_1" localSheetId="7" hidden="1">{#N/A,#N/A,TRUE,"Basic";#N/A,#N/A,TRUE,"EXT-TABLE";#N/A,#N/A,TRUE,"STEEL";#N/A,#N/A,TRUE,"INT-Table";#N/A,#N/A,TRUE,"STEEL";#N/A,#N/A,TRUE,"Door"}</definedName>
    <definedName name="fffff_2_1" hidden="1">{#N/A,#N/A,TRUE,"Basic";#N/A,#N/A,TRUE,"EXT-TABLE";#N/A,#N/A,TRUE,"STEEL";#N/A,#N/A,TRUE,"INT-Table";#N/A,#N/A,TRUE,"STEEL";#N/A,#N/A,TRUE,"Door"}</definedName>
    <definedName name="fffff_2_2" localSheetId="8" hidden="1">{#N/A,#N/A,TRUE,"Basic";#N/A,#N/A,TRUE,"EXT-TABLE";#N/A,#N/A,TRUE,"STEEL";#N/A,#N/A,TRUE,"INT-Table";#N/A,#N/A,TRUE,"STEEL";#N/A,#N/A,TRUE,"Door"}</definedName>
    <definedName name="fffff_2_2" localSheetId="9" hidden="1">{#N/A,#N/A,TRUE,"Basic";#N/A,#N/A,TRUE,"EXT-TABLE";#N/A,#N/A,TRUE,"STEEL";#N/A,#N/A,TRUE,"INT-Table";#N/A,#N/A,TRUE,"STEEL";#N/A,#N/A,TRUE,"Door"}</definedName>
    <definedName name="fffff_2_2" localSheetId="7" hidden="1">{#N/A,#N/A,TRUE,"Basic";#N/A,#N/A,TRUE,"EXT-TABLE";#N/A,#N/A,TRUE,"STEEL";#N/A,#N/A,TRUE,"INT-Table";#N/A,#N/A,TRUE,"STEEL";#N/A,#N/A,TRUE,"Door"}</definedName>
    <definedName name="fffff_2_2" hidden="1">{#N/A,#N/A,TRUE,"Basic";#N/A,#N/A,TRUE,"EXT-TABLE";#N/A,#N/A,TRUE,"STEEL";#N/A,#N/A,TRUE,"INT-Table";#N/A,#N/A,TRUE,"STEEL";#N/A,#N/A,TRUE,"Door"}</definedName>
    <definedName name="fffff_3" localSheetId="8" hidden="1">{#N/A,#N/A,TRUE,"Basic";#N/A,#N/A,TRUE,"EXT-TABLE";#N/A,#N/A,TRUE,"STEEL";#N/A,#N/A,TRUE,"INT-Table";#N/A,#N/A,TRUE,"STEEL";#N/A,#N/A,TRUE,"Door"}</definedName>
    <definedName name="fffff_3" localSheetId="9" hidden="1">{#N/A,#N/A,TRUE,"Basic";#N/A,#N/A,TRUE,"EXT-TABLE";#N/A,#N/A,TRUE,"STEEL";#N/A,#N/A,TRUE,"INT-Table";#N/A,#N/A,TRUE,"STEEL";#N/A,#N/A,TRUE,"Door"}</definedName>
    <definedName name="fffff_3" localSheetId="7" hidden="1">{#N/A,#N/A,TRUE,"Basic";#N/A,#N/A,TRUE,"EXT-TABLE";#N/A,#N/A,TRUE,"STEEL";#N/A,#N/A,TRUE,"INT-Table";#N/A,#N/A,TRUE,"STEEL";#N/A,#N/A,TRUE,"Door"}</definedName>
    <definedName name="fffff_3" hidden="1">{#N/A,#N/A,TRUE,"Basic";#N/A,#N/A,TRUE,"EXT-TABLE";#N/A,#N/A,TRUE,"STEEL";#N/A,#N/A,TRUE,"INT-Table";#N/A,#N/A,TRUE,"STEEL";#N/A,#N/A,TRUE,"Door"}</definedName>
    <definedName name="fffff_3_1" localSheetId="8" hidden="1">{#N/A,#N/A,TRUE,"Basic";#N/A,#N/A,TRUE,"EXT-TABLE";#N/A,#N/A,TRUE,"STEEL";#N/A,#N/A,TRUE,"INT-Table";#N/A,#N/A,TRUE,"STEEL";#N/A,#N/A,TRUE,"Door"}</definedName>
    <definedName name="fffff_3_1" localSheetId="9" hidden="1">{#N/A,#N/A,TRUE,"Basic";#N/A,#N/A,TRUE,"EXT-TABLE";#N/A,#N/A,TRUE,"STEEL";#N/A,#N/A,TRUE,"INT-Table";#N/A,#N/A,TRUE,"STEEL";#N/A,#N/A,TRUE,"Door"}</definedName>
    <definedName name="fffff_3_1" localSheetId="7" hidden="1">{#N/A,#N/A,TRUE,"Basic";#N/A,#N/A,TRUE,"EXT-TABLE";#N/A,#N/A,TRUE,"STEEL";#N/A,#N/A,TRUE,"INT-Table";#N/A,#N/A,TRUE,"STEEL";#N/A,#N/A,TRUE,"Door"}</definedName>
    <definedName name="fffff_3_1" hidden="1">{#N/A,#N/A,TRUE,"Basic";#N/A,#N/A,TRUE,"EXT-TABLE";#N/A,#N/A,TRUE,"STEEL";#N/A,#N/A,TRUE,"INT-Table";#N/A,#N/A,TRUE,"STEEL";#N/A,#N/A,TRUE,"Door"}</definedName>
    <definedName name="fffff_3_2" localSheetId="8" hidden="1">{#N/A,#N/A,TRUE,"Basic";#N/A,#N/A,TRUE,"EXT-TABLE";#N/A,#N/A,TRUE,"STEEL";#N/A,#N/A,TRUE,"INT-Table";#N/A,#N/A,TRUE,"STEEL";#N/A,#N/A,TRUE,"Door"}</definedName>
    <definedName name="fffff_3_2" localSheetId="9" hidden="1">{#N/A,#N/A,TRUE,"Basic";#N/A,#N/A,TRUE,"EXT-TABLE";#N/A,#N/A,TRUE,"STEEL";#N/A,#N/A,TRUE,"INT-Table";#N/A,#N/A,TRUE,"STEEL";#N/A,#N/A,TRUE,"Door"}</definedName>
    <definedName name="fffff_3_2" localSheetId="7" hidden="1">{#N/A,#N/A,TRUE,"Basic";#N/A,#N/A,TRUE,"EXT-TABLE";#N/A,#N/A,TRUE,"STEEL";#N/A,#N/A,TRUE,"INT-Table";#N/A,#N/A,TRUE,"STEEL";#N/A,#N/A,TRUE,"Door"}</definedName>
    <definedName name="fffff_3_2" hidden="1">{#N/A,#N/A,TRUE,"Basic";#N/A,#N/A,TRUE,"EXT-TABLE";#N/A,#N/A,TRUE,"STEEL";#N/A,#N/A,TRUE,"INT-Table";#N/A,#N/A,TRUE,"STEEL";#N/A,#N/A,TRUE,"Door"}</definedName>
    <definedName name="fffff_4" localSheetId="8" hidden="1">{#N/A,#N/A,TRUE,"Basic";#N/A,#N/A,TRUE,"EXT-TABLE";#N/A,#N/A,TRUE,"STEEL";#N/A,#N/A,TRUE,"INT-Table";#N/A,#N/A,TRUE,"STEEL";#N/A,#N/A,TRUE,"Door"}</definedName>
    <definedName name="fffff_4" localSheetId="9" hidden="1">{#N/A,#N/A,TRUE,"Basic";#N/A,#N/A,TRUE,"EXT-TABLE";#N/A,#N/A,TRUE,"STEEL";#N/A,#N/A,TRUE,"INT-Table";#N/A,#N/A,TRUE,"STEEL";#N/A,#N/A,TRUE,"Door"}</definedName>
    <definedName name="fffff_4" localSheetId="7" hidden="1">{#N/A,#N/A,TRUE,"Basic";#N/A,#N/A,TRUE,"EXT-TABLE";#N/A,#N/A,TRUE,"STEEL";#N/A,#N/A,TRUE,"INT-Table";#N/A,#N/A,TRUE,"STEEL";#N/A,#N/A,TRUE,"Door"}</definedName>
    <definedName name="fffff_4" hidden="1">{#N/A,#N/A,TRUE,"Basic";#N/A,#N/A,TRUE,"EXT-TABLE";#N/A,#N/A,TRUE,"STEEL";#N/A,#N/A,TRUE,"INT-Table";#N/A,#N/A,TRUE,"STEEL";#N/A,#N/A,TRUE,"Door"}</definedName>
    <definedName name="fffff_4_1" localSheetId="8" hidden="1">{#N/A,#N/A,TRUE,"Basic";#N/A,#N/A,TRUE,"EXT-TABLE";#N/A,#N/A,TRUE,"STEEL";#N/A,#N/A,TRUE,"INT-Table";#N/A,#N/A,TRUE,"STEEL";#N/A,#N/A,TRUE,"Door"}</definedName>
    <definedName name="fffff_4_1" localSheetId="9" hidden="1">{#N/A,#N/A,TRUE,"Basic";#N/A,#N/A,TRUE,"EXT-TABLE";#N/A,#N/A,TRUE,"STEEL";#N/A,#N/A,TRUE,"INT-Table";#N/A,#N/A,TRUE,"STEEL";#N/A,#N/A,TRUE,"Door"}</definedName>
    <definedName name="fffff_4_1" localSheetId="7" hidden="1">{#N/A,#N/A,TRUE,"Basic";#N/A,#N/A,TRUE,"EXT-TABLE";#N/A,#N/A,TRUE,"STEEL";#N/A,#N/A,TRUE,"INT-Table";#N/A,#N/A,TRUE,"STEEL";#N/A,#N/A,TRUE,"Door"}</definedName>
    <definedName name="fffff_4_1" hidden="1">{#N/A,#N/A,TRUE,"Basic";#N/A,#N/A,TRUE,"EXT-TABLE";#N/A,#N/A,TRUE,"STEEL";#N/A,#N/A,TRUE,"INT-Table";#N/A,#N/A,TRUE,"STEEL";#N/A,#N/A,TRUE,"Door"}</definedName>
    <definedName name="fffff_4_2" localSheetId="8" hidden="1">{#N/A,#N/A,TRUE,"Basic";#N/A,#N/A,TRUE,"EXT-TABLE";#N/A,#N/A,TRUE,"STEEL";#N/A,#N/A,TRUE,"INT-Table";#N/A,#N/A,TRUE,"STEEL";#N/A,#N/A,TRUE,"Door"}</definedName>
    <definedName name="fffff_4_2" localSheetId="9" hidden="1">{#N/A,#N/A,TRUE,"Basic";#N/A,#N/A,TRUE,"EXT-TABLE";#N/A,#N/A,TRUE,"STEEL";#N/A,#N/A,TRUE,"INT-Table";#N/A,#N/A,TRUE,"STEEL";#N/A,#N/A,TRUE,"Door"}</definedName>
    <definedName name="fffff_4_2" localSheetId="7" hidden="1">{#N/A,#N/A,TRUE,"Basic";#N/A,#N/A,TRUE,"EXT-TABLE";#N/A,#N/A,TRUE,"STEEL";#N/A,#N/A,TRUE,"INT-Table";#N/A,#N/A,TRUE,"STEEL";#N/A,#N/A,TRUE,"Door"}</definedName>
    <definedName name="fffff_4_2" hidden="1">{#N/A,#N/A,TRUE,"Basic";#N/A,#N/A,TRUE,"EXT-TABLE";#N/A,#N/A,TRUE,"STEEL";#N/A,#N/A,TRUE,"INT-Table";#N/A,#N/A,TRUE,"STEEL";#N/A,#N/A,TRUE,"Door"}</definedName>
    <definedName name="fffff_5" localSheetId="8" hidden="1">{#N/A,#N/A,TRUE,"Basic";#N/A,#N/A,TRUE,"EXT-TABLE";#N/A,#N/A,TRUE,"STEEL";#N/A,#N/A,TRUE,"INT-Table";#N/A,#N/A,TRUE,"STEEL";#N/A,#N/A,TRUE,"Door"}</definedName>
    <definedName name="fffff_5" localSheetId="9" hidden="1">{#N/A,#N/A,TRUE,"Basic";#N/A,#N/A,TRUE,"EXT-TABLE";#N/A,#N/A,TRUE,"STEEL";#N/A,#N/A,TRUE,"INT-Table";#N/A,#N/A,TRUE,"STEEL";#N/A,#N/A,TRUE,"Door"}</definedName>
    <definedName name="fffff_5" localSheetId="7" hidden="1">{#N/A,#N/A,TRUE,"Basic";#N/A,#N/A,TRUE,"EXT-TABLE";#N/A,#N/A,TRUE,"STEEL";#N/A,#N/A,TRUE,"INT-Table";#N/A,#N/A,TRUE,"STEEL";#N/A,#N/A,TRUE,"Door"}</definedName>
    <definedName name="fffff_5" hidden="1">{#N/A,#N/A,TRUE,"Basic";#N/A,#N/A,TRUE,"EXT-TABLE";#N/A,#N/A,TRUE,"STEEL";#N/A,#N/A,TRUE,"INT-Table";#N/A,#N/A,TRUE,"STEEL";#N/A,#N/A,TRUE,"Door"}</definedName>
    <definedName name="fffff_5_1" localSheetId="8" hidden="1">{#N/A,#N/A,TRUE,"Basic";#N/A,#N/A,TRUE,"EXT-TABLE";#N/A,#N/A,TRUE,"STEEL";#N/A,#N/A,TRUE,"INT-Table";#N/A,#N/A,TRUE,"STEEL";#N/A,#N/A,TRUE,"Door"}</definedName>
    <definedName name="fffff_5_1" localSheetId="9" hidden="1">{#N/A,#N/A,TRUE,"Basic";#N/A,#N/A,TRUE,"EXT-TABLE";#N/A,#N/A,TRUE,"STEEL";#N/A,#N/A,TRUE,"INT-Table";#N/A,#N/A,TRUE,"STEEL";#N/A,#N/A,TRUE,"Door"}</definedName>
    <definedName name="fffff_5_1" localSheetId="7" hidden="1">{#N/A,#N/A,TRUE,"Basic";#N/A,#N/A,TRUE,"EXT-TABLE";#N/A,#N/A,TRUE,"STEEL";#N/A,#N/A,TRUE,"INT-Table";#N/A,#N/A,TRUE,"STEEL";#N/A,#N/A,TRUE,"Door"}</definedName>
    <definedName name="fffff_5_1" hidden="1">{#N/A,#N/A,TRUE,"Basic";#N/A,#N/A,TRUE,"EXT-TABLE";#N/A,#N/A,TRUE,"STEEL";#N/A,#N/A,TRUE,"INT-Table";#N/A,#N/A,TRUE,"STEEL";#N/A,#N/A,TRUE,"Door"}</definedName>
    <definedName name="fffff_5_2" localSheetId="8" hidden="1">{#N/A,#N/A,TRUE,"Basic";#N/A,#N/A,TRUE,"EXT-TABLE";#N/A,#N/A,TRUE,"STEEL";#N/A,#N/A,TRUE,"INT-Table";#N/A,#N/A,TRUE,"STEEL";#N/A,#N/A,TRUE,"Door"}</definedName>
    <definedName name="fffff_5_2" localSheetId="9" hidden="1">{#N/A,#N/A,TRUE,"Basic";#N/A,#N/A,TRUE,"EXT-TABLE";#N/A,#N/A,TRUE,"STEEL";#N/A,#N/A,TRUE,"INT-Table";#N/A,#N/A,TRUE,"STEEL";#N/A,#N/A,TRUE,"Door"}</definedName>
    <definedName name="fffff_5_2" localSheetId="7" hidden="1">{#N/A,#N/A,TRUE,"Basic";#N/A,#N/A,TRUE,"EXT-TABLE";#N/A,#N/A,TRUE,"STEEL";#N/A,#N/A,TRUE,"INT-Table";#N/A,#N/A,TRUE,"STEEL";#N/A,#N/A,TRUE,"Door"}</definedName>
    <definedName name="fffff_5_2" hidden="1">{#N/A,#N/A,TRUE,"Basic";#N/A,#N/A,TRUE,"EXT-TABLE";#N/A,#N/A,TRUE,"STEEL";#N/A,#N/A,TRUE,"INT-Table";#N/A,#N/A,TRUE,"STEEL";#N/A,#N/A,TRUE,"Door"}</definedName>
    <definedName name="ffffff" localSheetId="6" hidden="1">{#N/A,#N/A,FALSE,"CCTV"}</definedName>
    <definedName name="ffffff" localSheetId="2" hidden="1">{#N/A,#N/A,FALSE,"CCTV"}</definedName>
    <definedName name="ffffff" localSheetId="1" hidden="1">{#N/A,#N/A,FALSE,"CCTV"}</definedName>
    <definedName name="ffffff" localSheetId="3" hidden="1">{#N/A,#N/A,FALSE,"CCTV"}</definedName>
    <definedName name="ffffff" localSheetId="0" hidden="1">{#N/A,#N/A,FALSE,"CCTV"}</definedName>
    <definedName name="ffffff" localSheetId="8" hidden="1">{#N/A,#N/A,FALSE,"CCTV"}</definedName>
    <definedName name="ffffff" localSheetId="9" hidden="1">{#N/A,#N/A,FALSE,"CCTV"}</definedName>
    <definedName name="ffffff" localSheetId="7" hidden="1">{#N/A,#N/A,FALSE,"CCTV"}</definedName>
    <definedName name="ffffff" hidden="1">{#N/A,#N/A,FALSE,"CCTV"}</definedName>
    <definedName name="FFFFFFFF" hidden="1">#REF!</definedName>
    <definedName name="fffffffffffffff" localSheetId="6" hidden="1">{"'Sheet1'!$L$16"}</definedName>
    <definedName name="fffffffffffffff" localSheetId="2" hidden="1">{"'Sheet1'!$L$16"}</definedName>
    <definedName name="fffffffffffffff" localSheetId="1" hidden="1">{"'Sheet1'!$L$16"}</definedName>
    <definedName name="fffffffffffffff" localSheetId="3" hidden="1">{"'Sheet1'!$L$16"}</definedName>
    <definedName name="fffffffffffffff" localSheetId="0" hidden="1">{"'Sheet1'!$L$16"}</definedName>
    <definedName name="fffffffffffffff" localSheetId="8" hidden="1">{"'Sheet1'!$L$16"}</definedName>
    <definedName name="fffffffffffffff" localSheetId="9" hidden="1">{"'Sheet1'!$L$16"}</definedName>
    <definedName name="fffffffffffffff" localSheetId="7" hidden="1">{"'Sheet1'!$L$16"}</definedName>
    <definedName name="fffffffffffffff" hidden="1">{"'Sheet1'!$L$16"}</definedName>
    <definedName name="fffffffg" localSheetId="8" hidden="1">{"'장비'!$A$3:$M$12"}</definedName>
    <definedName name="fffffffg" localSheetId="9" hidden="1">{"'장비'!$A$3:$M$12"}</definedName>
    <definedName name="fffffffg" localSheetId="7" hidden="1">{"'장비'!$A$3:$M$12"}</definedName>
    <definedName name="fffffffg" hidden="1">{"'장비'!$A$3:$M$12"}</definedName>
    <definedName name="ffgfg" localSheetId="8" hidden="1">{"'장비'!$A$3:$M$12"}</definedName>
    <definedName name="ffgfg" localSheetId="9" hidden="1">{"'장비'!$A$3:$M$12"}</definedName>
    <definedName name="ffgfg" localSheetId="7" hidden="1">{"'장비'!$A$3:$M$12"}</definedName>
    <definedName name="ffgfg" hidden="1">{"'장비'!$A$3:$M$12"}</definedName>
    <definedName name="fg" localSheetId="8" hidden="1">{"'Sheet1'!$L$16"}</definedName>
    <definedName name="fg" localSheetId="9" hidden="1">{"'Sheet1'!$L$16"}</definedName>
    <definedName name="fg" localSheetId="7" hidden="1">{"'Sheet1'!$L$16"}</definedName>
    <definedName name="fg" hidden="1">{"'Sheet1'!$L$16"}</definedName>
    <definedName name="FGF" localSheetId="6" hidden="1">{#N/A,#N/A,FALSE,"CCTV"}</definedName>
    <definedName name="FGF" localSheetId="2" hidden="1">{#N/A,#N/A,FALSE,"CCTV"}</definedName>
    <definedName name="FGF" localSheetId="1" hidden="1">{#N/A,#N/A,FALSE,"CCTV"}</definedName>
    <definedName name="FGF" localSheetId="3" hidden="1">{#N/A,#N/A,FALSE,"CCTV"}</definedName>
    <definedName name="FGF" localSheetId="0" hidden="1">{#N/A,#N/A,FALSE,"CCTV"}</definedName>
    <definedName name="FGF" localSheetId="8" hidden="1">{#N/A,#N/A,FALSE,"CCTV"}</definedName>
    <definedName name="FGF" localSheetId="9" hidden="1">{#N/A,#N/A,FALSE,"CCTV"}</definedName>
    <definedName name="FGF" localSheetId="7" hidden="1">{#N/A,#N/A,FALSE,"CCTV"}</definedName>
    <definedName name="FGF" hidden="1">{#N/A,#N/A,FALSE,"CCTV"}</definedName>
    <definedName name="fgfd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f" localSheetId="8" hidden="1">{#N/A,#N/A,TRUE,"SUM";#N/A,#N/A,TRUE,"EE";#N/A,#N/A,TRUE,"AC";#N/A,#N/A,TRUE,"SN"}</definedName>
    <definedName name="fgff" localSheetId="9" hidden="1">{#N/A,#N/A,TRUE,"SUM";#N/A,#N/A,TRUE,"EE";#N/A,#N/A,TRUE,"AC";#N/A,#N/A,TRUE,"SN"}</definedName>
    <definedName name="fgff" localSheetId="7" hidden="1">{#N/A,#N/A,TRUE,"SUM";#N/A,#N/A,TRUE,"EE";#N/A,#N/A,TRUE,"AC";#N/A,#N/A,TRUE,"SN"}</definedName>
    <definedName name="fgff" hidden="1">{#N/A,#N/A,TRUE,"SUM";#N/A,#N/A,TRUE,"EE";#N/A,#N/A,TRUE,"AC";#N/A,#N/A,TRUE,"SN"}</definedName>
    <definedName name="fgg" localSheetId="8" hidden="1">{"'장비'!$A$3:$M$12"}</definedName>
    <definedName name="fgg" localSheetId="9" hidden="1">{"'장비'!$A$3:$M$12"}</definedName>
    <definedName name="fgg" localSheetId="7" hidden="1">{"'장비'!$A$3:$M$12"}</definedName>
    <definedName name="fgg" hidden="1">{"'장비'!$A$3:$M$12"}</definedName>
    <definedName name="FGGHJ" localSheetId="8" hidden="1">{#N/A,#N/A,FALSE,"CCTV"}</definedName>
    <definedName name="FGGHJ" localSheetId="9" hidden="1">{#N/A,#N/A,FALSE,"CCTV"}</definedName>
    <definedName name="FGGHJ" localSheetId="7" hidden="1">{#N/A,#N/A,FALSE,"CCTV"}</definedName>
    <definedName name="FGGHJ" hidden="1">{#N/A,#N/A,FALSE,"CCTV"}</definedName>
    <definedName name="FGJFG" localSheetId="8" hidden="1">{#N/A,#N/A,FALSE,"배수2"}</definedName>
    <definedName name="FGJFG" localSheetId="9" hidden="1">{#N/A,#N/A,FALSE,"배수2"}</definedName>
    <definedName name="FGJFG" localSheetId="7" hidden="1">{#N/A,#N/A,FALSE,"배수2"}</definedName>
    <definedName name="FGJFG" hidden="1">{#N/A,#N/A,FALSE,"배수2"}</definedName>
    <definedName name="FGJFK" localSheetId="8" hidden="1">{#N/A,#N/A,FALSE,"구조2"}</definedName>
    <definedName name="FGJFK" localSheetId="9" hidden="1">{#N/A,#N/A,FALSE,"구조2"}</definedName>
    <definedName name="FGJFK" localSheetId="7" hidden="1">{#N/A,#N/A,FALSE,"구조2"}</definedName>
    <definedName name="FGJFK" hidden="1">{#N/A,#N/A,FALSE,"구조2"}</definedName>
    <definedName name="FGJGFJGF" localSheetId="8" hidden="1">{#N/A,#N/A,FALSE,"포장2"}</definedName>
    <definedName name="FGJGFJGF" localSheetId="9" hidden="1">{#N/A,#N/A,FALSE,"포장2"}</definedName>
    <definedName name="FGJGFJGF" localSheetId="7" hidden="1">{#N/A,#N/A,FALSE,"포장2"}</definedName>
    <definedName name="FGJGFJGF" hidden="1">{#N/A,#N/A,FALSE,"포장2"}</definedName>
    <definedName name="FGJGFJGH" localSheetId="8" hidden="1">{#N/A,#N/A,FALSE,"구조2"}</definedName>
    <definedName name="FGJGFJGH" localSheetId="9" hidden="1">{#N/A,#N/A,FALSE,"구조2"}</definedName>
    <definedName name="FGJGFJGH" localSheetId="7" hidden="1">{#N/A,#N/A,FALSE,"구조2"}</definedName>
    <definedName name="FGJGFJGH" hidden="1">{#N/A,#N/A,FALSE,"구조2"}</definedName>
    <definedName name="FGJGFTTJGHK" localSheetId="8" hidden="1">{#N/A,#N/A,FALSE,"배수2"}</definedName>
    <definedName name="FGJGFTTJGHK" localSheetId="9" hidden="1">{#N/A,#N/A,FALSE,"배수2"}</definedName>
    <definedName name="FGJGFTTJGHK" localSheetId="7" hidden="1">{#N/A,#N/A,FALSE,"배수2"}</definedName>
    <definedName name="FGJGFTTJGHK" hidden="1">{#N/A,#N/A,FALSE,"배수2"}</definedName>
    <definedName name="FGJGHJ" localSheetId="8" hidden="1">{#N/A,#N/A,FALSE,"속도"}</definedName>
    <definedName name="FGJGHJ" localSheetId="9" hidden="1">{#N/A,#N/A,FALSE,"속도"}</definedName>
    <definedName name="FGJGHJ" localSheetId="7" hidden="1">{#N/A,#N/A,FALSE,"속도"}</definedName>
    <definedName name="FGJGHJ" hidden="1">{#N/A,#N/A,FALSE,"속도"}</definedName>
    <definedName name="FGJGJG" localSheetId="8" hidden="1">{#N/A,#N/A,FALSE,"배수1"}</definedName>
    <definedName name="FGJGJG" localSheetId="9" hidden="1">{#N/A,#N/A,FALSE,"배수1"}</definedName>
    <definedName name="FGJGJG" localSheetId="7" hidden="1">{#N/A,#N/A,FALSE,"배수1"}</definedName>
    <definedName name="FGJGJG" hidden="1">{#N/A,#N/A,FALSE,"배수1"}</definedName>
    <definedName name="FGJHGFJG" localSheetId="8" hidden="1">{#N/A,#N/A,FALSE,"구조2"}</definedName>
    <definedName name="FGJHGFJG" localSheetId="9" hidden="1">{#N/A,#N/A,FALSE,"구조2"}</definedName>
    <definedName name="FGJHGFJG" localSheetId="7" hidden="1">{#N/A,#N/A,FALSE,"구조2"}</definedName>
    <definedName name="FGJHGFJG" hidden="1">{#N/A,#N/A,FALSE,"구조2"}</definedName>
    <definedName name="fgtg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g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g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hgjfghfghgf" localSheetId="6" hidden="1">{#N/A,#N/A,FALSE,"CCTV"}</definedName>
    <definedName name="fhgjfghfghgf" localSheetId="2" hidden="1">{#N/A,#N/A,FALSE,"CCTV"}</definedName>
    <definedName name="fhgjfghfghgf" localSheetId="1" hidden="1">{#N/A,#N/A,FALSE,"CCTV"}</definedName>
    <definedName name="fhgjfghfghgf" localSheetId="3" hidden="1">{#N/A,#N/A,FALSE,"CCTV"}</definedName>
    <definedName name="fhgjfghfghgf" localSheetId="0" hidden="1">{#N/A,#N/A,FALSE,"CCTV"}</definedName>
    <definedName name="fhgjfghfghgf" localSheetId="8" hidden="1">{#N/A,#N/A,FALSE,"CCTV"}</definedName>
    <definedName name="fhgjfghfghgf" localSheetId="9" hidden="1">{#N/A,#N/A,FALSE,"CCTV"}</definedName>
    <definedName name="fhgjfghfghgf" localSheetId="7" hidden="1">{#N/A,#N/A,FALSE,"CCTV"}</definedName>
    <definedName name="fhgjfghfghgf" hidden="1">{#N/A,#N/A,FALSE,"CCTV"}</definedName>
    <definedName name="fi" hidden="1">#REF!</definedName>
    <definedName name="FILENAME">#REF!</definedName>
    <definedName name="filename1">#REF!</definedName>
    <definedName name="fill">#REF!</definedName>
    <definedName name="FILLED" hidden="1">#REF!</definedName>
    <definedName name="fillt" hidden="1">#REF!</definedName>
    <definedName name="Filter_Area">#REF!</definedName>
    <definedName name="FinLengths">#REF!</definedName>
    <definedName name="FinnedLength1">#REF!</definedName>
    <definedName name="FinnedLength10">#REF!</definedName>
    <definedName name="FinnedLength11">#REF!</definedName>
    <definedName name="FinnedLength12">#REF!</definedName>
    <definedName name="FinnedLength2">#REF!</definedName>
    <definedName name="FinnedLength3">#REF!</definedName>
    <definedName name="FinnedLength4">#REF!</definedName>
    <definedName name="FinnedLength5">#REF!</definedName>
    <definedName name="FinnedLength6">#REF!</definedName>
    <definedName name="FinnedLength7">#REF!</definedName>
    <definedName name="FinnedLength8">#REF!</definedName>
    <definedName name="FinnedLength9">#REF!</definedName>
    <definedName name="FinnedLengths">#REF!</definedName>
    <definedName name="FittingWeightDat">[72]WeightTable!$H:$I</definedName>
    <definedName name="FJHGJK" localSheetId="8" hidden="1">{#N/A,#N/A,FALSE,"운반시간"}</definedName>
    <definedName name="FJHGJK" localSheetId="9" hidden="1">{#N/A,#N/A,FALSE,"운반시간"}</definedName>
    <definedName name="FJHGJK" localSheetId="7" hidden="1">{#N/A,#N/A,FALSE,"운반시간"}</definedName>
    <definedName name="FJHGJK" hidden="1">{#N/A,#N/A,FALSE,"운반시간"}</definedName>
    <definedName name="FLG">#REF!</definedName>
    <definedName name="Floor">#REF!</definedName>
    <definedName name="Flow_Area">'[40]Noise (3)'!$O$57</definedName>
    <definedName name="Flow_Rate">'[40]Noise (3)'!$C$4</definedName>
    <definedName name="Flow_Temp">'[40]Noise (3)'!$C$5</definedName>
    <definedName name="Flowsensor">#REF!</definedName>
    <definedName name="FM1JobInfo\174xx\17464\Thermal9S9Documents\Performance\V17464_Termozulia_Rev03.dat" hidden="1">#REF!</definedName>
    <definedName name="FM1ProposalWork\2000\0042\Design\HRSG9S9Design\Cards\Design9S9B\DesignB_Plaquemine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FM1ProposalWork\2006\6016\Design\HRSG9S9Design\Design9S9A\P6016A1.dat" hidden="1">"BW504"</definedName>
    <definedName name="FM1ProposalWork\2006\6028\Design\HRSG9S9Design\Design9S9B\P9M96028B.dat" hidden="1">"BW504"</definedName>
    <definedName name="FM1ProposalWork\2006\6057\Design\HRSG9S9Design\Design9S9B\P9M96057B1.dat" hidden="1">"BW504"</definedName>
    <definedName name="FM1ProposalWork\2007\7108\Design\HRSG9S9Design\Design9S9A\P9M97108A.dat" hidden="1">"BW504"</definedName>
    <definedName name="FM1ProposalWork\2007\7109\Design\HRSG9S9Design\Design9S9A\P9M97109A.dat" hidden="1">"BW504"</definedName>
    <definedName name="FM1ProposalWork\2008\8101\Design\HRSG9S9Design\Design9S9E\TRS\P9M98101E.dat" hidden="1">#REF!</definedName>
    <definedName name="FM1ProposalWork\2011\1072\Design\Design9S9A\TRS\P9M91072A5.dat" hidden="1">#REF!</definedName>
    <definedName name="FM1ProposalWork\2012\2036\Design\Design9S9C\TRS\P9M92036C29S99M99S9Base9S9Model.tdb" hidden="1">#REF!</definedName>
    <definedName name="FM1ProposalWork\2012\2072\Design\Design9S9A\TRS\2072A_Rev059S99M99S9Option9S9A.tdb" hidden="1">#REF!</definedName>
    <definedName name="FM1ProposalWork\2012\2072\Design\Design9S9A\TRS\2072A_Rev069S99M99S9Option9S9A.tdb" hidden="1">#REF!</definedName>
    <definedName name="FM1ProposalWork\2012\2072\Design\Design9S9B\TRS\2072B_RHAtt9S99M99S9Rev00.tdb" hidden="1">#REF!</definedName>
    <definedName name="FM1ProposalWork\2012\2072\Design\Design9S9D9S9Low9S9Cost\TRS\P2072D19S99M99S9Rev00.dat" hidden="1">#REF!</definedName>
    <definedName name="FM1ProposalWork\2012\2091\Design\Design9S9A\TRS\P9M92091A_Rev09S99M99S9Rev0.tdb" hidden="1">"BW504"</definedName>
    <definedName name="FM1ProposalWork\2012\2091\Design\Design9S9B\TRS\P9M92091B_Rev09S99M99S9.tdb" hidden="1">"BW504"</definedName>
    <definedName name="FM1ProposalWork\2012\2091\Design\Design9S9D\TRS\P9M92091D_Rev09S99M99S9.tdb" hidden="1">"BW504"</definedName>
    <definedName name="FM1ProposalWork\2012\2091\Design\Design9S9E\TRS\P9M92091E_Rev09S99M99S99S9.tdb" hidden="1">"BW504"</definedName>
    <definedName name="FM1ProposalWork\2012\2091\Design\Design9S9H\TRS\P9M92091H_Rev09S99M99S99S9.tdb" hidden="1">"BW504"</definedName>
    <definedName name="FM1ProposalWork\2012\2091\Design\Design9S9H\TRS\P9M92091H_Rev19S99M99S99S9.tdb" hidden="1">"BW504"</definedName>
    <definedName name="FM1ProposalWork\2013\3043\Design\Design9S9A\TRS\P9M93043A9S99M99S9Base9S9Model.dat" hidden="1">#REF!</definedName>
    <definedName name="FM1ProposalWork\2013\3051\Design\Design9S9G9S99M99S9Bent9S9Serrated\TRS\P3051G9S9rev09S99M99S9Base.dat" hidden="1">#REF!</definedName>
    <definedName name="FM1ProposalWork\2013\3507\Design\Design9S9D\TRS\P3507D49S99M99S9D0.dat" hidden="1">#REF!</definedName>
    <definedName name="FOB">#REF!</definedName>
    <definedName name="FOB_FC_Group">#REF!</definedName>
    <definedName name="FOB_FC_Main">#REF!</definedName>
    <definedName name="FOB_FC_Other">#REF!</definedName>
    <definedName name="FOB_LC_Main">#REF!</definedName>
    <definedName name="FOB_LC_Other">#REF!</definedName>
    <definedName name="For">'[64]Data Input'!$G$3</definedName>
    <definedName name="FORMAT" localSheetId="8" hidden="1">{#N/A,#N/A,FALSE,"CCTV"}</definedName>
    <definedName name="FORMAT" localSheetId="9" hidden="1">{#N/A,#N/A,FALSE,"CCTV"}</definedName>
    <definedName name="FORMAT" localSheetId="7" hidden="1">{#N/A,#N/A,FALSE,"CCTV"}</definedName>
    <definedName name="FORMAT" hidden="1">{#N/A,#N/A,FALSE,"CCTV"}</definedName>
    <definedName name="FOS">#REF!</definedName>
    <definedName name="fr" localSheetId="8" hidden="1">{"'Liquid'!$A$1:$U$57"}</definedName>
    <definedName name="fr" localSheetId="9" hidden="1">{"'Liquid'!$A$1:$U$57"}</definedName>
    <definedName name="fr" localSheetId="7" hidden="1">{"'Liquid'!$A$1:$U$57"}</definedName>
    <definedName name="fr" hidden="1">{"'Liquid'!$A$1:$U$57"}</definedName>
    <definedName name="frf">#REF!</definedName>
    <definedName name="fs" localSheetId="8" hidden="1">{"'Sheet1'!$L$16"}</definedName>
    <definedName name="fs" localSheetId="9" hidden="1">{"'Sheet1'!$L$16"}</definedName>
    <definedName name="fs" localSheetId="7" hidden="1">{"'Sheet1'!$L$16"}</definedName>
    <definedName name="fs" hidden="1">{"'Sheet1'!$L$16"}</definedName>
    <definedName name="FSAFSAFSA" localSheetId="8" hidden="1">{#N/A,#N/A,FALSE,"운반시간"}</definedName>
    <definedName name="FSAFSAFSA" localSheetId="9" hidden="1">{#N/A,#N/A,FALSE,"운반시간"}</definedName>
    <definedName name="FSAFSAFSA" localSheetId="7" hidden="1">{#N/A,#N/A,FALSE,"운반시간"}</definedName>
    <definedName name="FSAFSAFSA" hidden="1">{#N/A,#N/A,FALSE,"운반시간"}</definedName>
    <definedName name="FSD" localSheetId="8" hidden="1">{#N/A,#N/A,TRUE,"Mhr_Sum"}</definedName>
    <definedName name="FSD" localSheetId="9" hidden="1">{#N/A,#N/A,TRUE,"Mhr_Sum"}</definedName>
    <definedName name="FSD" localSheetId="7" hidden="1">{#N/A,#N/A,TRUE,"Mhr_Sum"}</definedName>
    <definedName name="FSD" hidden="1">{#N/A,#N/A,TRUE,"Mhr_Sum"}</definedName>
    <definedName name="fsda" localSheetId="8" hidden="1">{#N/A,#N/A,TRUE,"Basic";#N/A,#N/A,TRUE,"EXT-TABLE";#N/A,#N/A,TRUE,"STEEL";#N/A,#N/A,TRUE,"INT-Table";#N/A,#N/A,TRUE,"STEEL";#N/A,#N/A,TRUE,"Door"}</definedName>
    <definedName name="fsda" localSheetId="9" hidden="1">{#N/A,#N/A,TRUE,"Basic";#N/A,#N/A,TRUE,"EXT-TABLE";#N/A,#N/A,TRUE,"STEEL";#N/A,#N/A,TRUE,"INT-Table";#N/A,#N/A,TRUE,"STEEL";#N/A,#N/A,TRUE,"Door"}</definedName>
    <definedName name="fsda" localSheetId="7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a_1" localSheetId="8" hidden="1">{#N/A,#N/A,TRUE,"Basic";#N/A,#N/A,TRUE,"EXT-TABLE";#N/A,#N/A,TRUE,"STEEL";#N/A,#N/A,TRUE,"INT-Table";#N/A,#N/A,TRUE,"STEEL";#N/A,#N/A,TRUE,"Door"}</definedName>
    <definedName name="fsda_1" localSheetId="9" hidden="1">{#N/A,#N/A,TRUE,"Basic";#N/A,#N/A,TRUE,"EXT-TABLE";#N/A,#N/A,TRUE,"STEEL";#N/A,#N/A,TRUE,"INT-Table";#N/A,#N/A,TRUE,"STEEL";#N/A,#N/A,TRUE,"Door"}</definedName>
    <definedName name="fsda_1" localSheetId="7" hidden="1">{#N/A,#N/A,TRUE,"Basic";#N/A,#N/A,TRUE,"EXT-TABLE";#N/A,#N/A,TRUE,"STEEL";#N/A,#N/A,TRUE,"INT-Table";#N/A,#N/A,TRUE,"STEEL";#N/A,#N/A,TRUE,"Door"}</definedName>
    <definedName name="fsda_1" hidden="1">{#N/A,#N/A,TRUE,"Basic";#N/A,#N/A,TRUE,"EXT-TABLE";#N/A,#N/A,TRUE,"STEEL";#N/A,#N/A,TRUE,"INT-Table";#N/A,#N/A,TRUE,"STEEL";#N/A,#N/A,TRUE,"Door"}</definedName>
    <definedName name="fsda_1_1" localSheetId="8" hidden="1">{#N/A,#N/A,TRUE,"Basic";#N/A,#N/A,TRUE,"EXT-TABLE";#N/A,#N/A,TRUE,"STEEL";#N/A,#N/A,TRUE,"INT-Table";#N/A,#N/A,TRUE,"STEEL";#N/A,#N/A,TRUE,"Door"}</definedName>
    <definedName name="fsda_1_1" localSheetId="9" hidden="1">{#N/A,#N/A,TRUE,"Basic";#N/A,#N/A,TRUE,"EXT-TABLE";#N/A,#N/A,TRUE,"STEEL";#N/A,#N/A,TRUE,"INT-Table";#N/A,#N/A,TRUE,"STEEL";#N/A,#N/A,TRUE,"Door"}</definedName>
    <definedName name="fsda_1_1" localSheetId="7" hidden="1">{#N/A,#N/A,TRUE,"Basic";#N/A,#N/A,TRUE,"EXT-TABLE";#N/A,#N/A,TRUE,"STEEL";#N/A,#N/A,TRUE,"INT-Table";#N/A,#N/A,TRUE,"STEEL";#N/A,#N/A,TRUE,"Door"}</definedName>
    <definedName name="fsda_1_1" hidden="1">{#N/A,#N/A,TRUE,"Basic";#N/A,#N/A,TRUE,"EXT-TABLE";#N/A,#N/A,TRUE,"STEEL";#N/A,#N/A,TRUE,"INT-Table";#N/A,#N/A,TRUE,"STEEL";#N/A,#N/A,TRUE,"Door"}</definedName>
    <definedName name="fsda_1_2" localSheetId="8" hidden="1">{#N/A,#N/A,TRUE,"Basic";#N/A,#N/A,TRUE,"EXT-TABLE";#N/A,#N/A,TRUE,"STEEL";#N/A,#N/A,TRUE,"INT-Table";#N/A,#N/A,TRUE,"STEEL";#N/A,#N/A,TRUE,"Door"}</definedName>
    <definedName name="fsda_1_2" localSheetId="9" hidden="1">{#N/A,#N/A,TRUE,"Basic";#N/A,#N/A,TRUE,"EXT-TABLE";#N/A,#N/A,TRUE,"STEEL";#N/A,#N/A,TRUE,"INT-Table";#N/A,#N/A,TRUE,"STEEL";#N/A,#N/A,TRUE,"Door"}</definedName>
    <definedName name="fsda_1_2" localSheetId="7" hidden="1">{#N/A,#N/A,TRUE,"Basic";#N/A,#N/A,TRUE,"EXT-TABLE";#N/A,#N/A,TRUE,"STEEL";#N/A,#N/A,TRUE,"INT-Table";#N/A,#N/A,TRUE,"STEEL";#N/A,#N/A,TRUE,"Door"}</definedName>
    <definedName name="fsda_1_2" hidden="1">{#N/A,#N/A,TRUE,"Basic";#N/A,#N/A,TRUE,"EXT-TABLE";#N/A,#N/A,TRUE,"STEEL";#N/A,#N/A,TRUE,"INT-Table";#N/A,#N/A,TRUE,"STEEL";#N/A,#N/A,TRUE,"Door"}</definedName>
    <definedName name="fsda_2" localSheetId="8" hidden="1">{#N/A,#N/A,TRUE,"Basic";#N/A,#N/A,TRUE,"EXT-TABLE";#N/A,#N/A,TRUE,"STEEL";#N/A,#N/A,TRUE,"INT-Table";#N/A,#N/A,TRUE,"STEEL";#N/A,#N/A,TRUE,"Door"}</definedName>
    <definedName name="fsda_2" localSheetId="9" hidden="1">{#N/A,#N/A,TRUE,"Basic";#N/A,#N/A,TRUE,"EXT-TABLE";#N/A,#N/A,TRUE,"STEEL";#N/A,#N/A,TRUE,"INT-Table";#N/A,#N/A,TRUE,"STEEL";#N/A,#N/A,TRUE,"Door"}</definedName>
    <definedName name="fsda_2" localSheetId="7" hidden="1">{#N/A,#N/A,TRUE,"Basic";#N/A,#N/A,TRUE,"EXT-TABLE";#N/A,#N/A,TRUE,"STEEL";#N/A,#N/A,TRUE,"INT-Table";#N/A,#N/A,TRUE,"STEEL";#N/A,#N/A,TRUE,"Door"}</definedName>
    <definedName name="fsda_2" hidden="1">{#N/A,#N/A,TRUE,"Basic";#N/A,#N/A,TRUE,"EXT-TABLE";#N/A,#N/A,TRUE,"STEEL";#N/A,#N/A,TRUE,"INT-Table";#N/A,#N/A,TRUE,"STEEL";#N/A,#N/A,TRUE,"Door"}</definedName>
    <definedName name="fsda_2_1" localSheetId="8" hidden="1">{#N/A,#N/A,TRUE,"Basic";#N/A,#N/A,TRUE,"EXT-TABLE";#N/A,#N/A,TRUE,"STEEL";#N/A,#N/A,TRUE,"INT-Table";#N/A,#N/A,TRUE,"STEEL";#N/A,#N/A,TRUE,"Door"}</definedName>
    <definedName name="fsda_2_1" localSheetId="9" hidden="1">{#N/A,#N/A,TRUE,"Basic";#N/A,#N/A,TRUE,"EXT-TABLE";#N/A,#N/A,TRUE,"STEEL";#N/A,#N/A,TRUE,"INT-Table";#N/A,#N/A,TRUE,"STEEL";#N/A,#N/A,TRUE,"Door"}</definedName>
    <definedName name="fsda_2_1" localSheetId="7" hidden="1">{#N/A,#N/A,TRUE,"Basic";#N/A,#N/A,TRUE,"EXT-TABLE";#N/A,#N/A,TRUE,"STEEL";#N/A,#N/A,TRUE,"INT-Table";#N/A,#N/A,TRUE,"STEEL";#N/A,#N/A,TRUE,"Door"}</definedName>
    <definedName name="fsda_2_1" hidden="1">{#N/A,#N/A,TRUE,"Basic";#N/A,#N/A,TRUE,"EXT-TABLE";#N/A,#N/A,TRUE,"STEEL";#N/A,#N/A,TRUE,"INT-Table";#N/A,#N/A,TRUE,"STEEL";#N/A,#N/A,TRUE,"Door"}</definedName>
    <definedName name="fsda_2_2" localSheetId="8" hidden="1">{#N/A,#N/A,TRUE,"Basic";#N/A,#N/A,TRUE,"EXT-TABLE";#N/A,#N/A,TRUE,"STEEL";#N/A,#N/A,TRUE,"INT-Table";#N/A,#N/A,TRUE,"STEEL";#N/A,#N/A,TRUE,"Door"}</definedName>
    <definedName name="fsda_2_2" localSheetId="9" hidden="1">{#N/A,#N/A,TRUE,"Basic";#N/A,#N/A,TRUE,"EXT-TABLE";#N/A,#N/A,TRUE,"STEEL";#N/A,#N/A,TRUE,"INT-Table";#N/A,#N/A,TRUE,"STEEL";#N/A,#N/A,TRUE,"Door"}</definedName>
    <definedName name="fsda_2_2" localSheetId="7" hidden="1">{#N/A,#N/A,TRUE,"Basic";#N/A,#N/A,TRUE,"EXT-TABLE";#N/A,#N/A,TRUE,"STEEL";#N/A,#N/A,TRUE,"INT-Table";#N/A,#N/A,TRUE,"STEEL";#N/A,#N/A,TRUE,"Door"}</definedName>
    <definedName name="fsda_2_2" hidden="1">{#N/A,#N/A,TRUE,"Basic";#N/A,#N/A,TRUE,"EXT-TABLE";#N/A,#N/A,TRUE,"STEEL";#N/A,#N/A,TRUE,"INT-Table";#N/A,#N/A,TRUE,"STEEL";#N/A,#N/A,TRUE,"Door"}</definedName>
    <definedName name="fsda_3" localSheetId="8" hidden="1">{#N/A,#N/A,TRUE,"Basic";#N/A,#N/A,TRUE,"EXT-TABLE";#N/A,#N/A,TRUE,"STEEL";#N/A,#N/A,TRUE,"INT-Table";#N/A,#N/A,TRUE,"STEEL";#N/A,#N/A,TRUE,"Door"}</definedName>
    <definedName name="fsda_3" localSheetId="9" hidden="1">{#N/A,#N/A,TRUE,"Basic";#N/A,#N/A,TRUE,"EXT-TABLE";#N/A,#N/A,TRUE,"STEEL";#N/A,#N/A,TRUE,"INT-Table";#N/A,#N/A,TRUE,"STEEL";#N/A,#N/A,TRUE,"Door"}</definedName>
    <definedName name="fsda_3" localSheetId="7" hidden="1">{#N/A,#N/A,TRUE,"Basic";#N/A,#N/A,TRUE,"EXT-TABLE";#N/A,#N/A,TRUE,"STEEL";#N/A,#N/A,TRUE,"INT-Table";#N/A,#N/A,TRUE,"STEEL";#N/A,#N/A,TRUE,"Door"}</definedName>
    <definedName name="fsda_3" hidden="1">{#N/A,#N/A,TRUE,"Basic";#N/A,#N/A,TRUE,"EXT-TABLE";#N/A,#N/A,TRUE,"STEEL";#N/A,#N/A,TRUE,"INT-Table";#N/A,#N/A,TRUE,"STEEL";#N/A,#N/A,TRUE,"Door"}</definedName>
    <definedName name="fsda_3_1" localSheetId="8" hidden="1">{#N/A,#N/A,TRUE,"Basic";#N/A,#N/A,TRUE,"EXT-TABLE";#N/A,#N/A,TRUE,"STEEL";#N/A,#N/A,TRUE,"INT-Table";#N/A,#N/A,TRUE,"STEEL";#N/A,#N/A,TRUE,"Door"}</definedName>
    <definedName name="fsda_3_1" localSheetId="9" hidden="1">{#N/A,#N/A,TRUE,"Basic";#N/A,#N/A,TRUE,"EXT-TABLE";#N/A,#N/A,TRUE,"STEEL";#N/A,#N/A,TRUE,"INT-Table";#N/A,#N/A,TRUE,"STEEL";#N/A,#N/A,TRUE,"Door"}</definedName>
    <definedName name="fsda_3_1" localSheetId="7" hidden="1">{#N/A,#N/A,TRUE,"Basic";#N/A,#N/A,TRUE,"EXT-TABLE";#N/A,#N/A,TRUE,"STEEL";#N/A,#N/A,TRUE,"INT-Table";#N/A,#N/A,TRUE,"STEEL";#N/A,#N/A,TRUE,"Door"}</definedName>
    <definedName name="fsda_3_1" hidden="1">{#N/A,#N/A,TRUE,"Basic";#N/A,#N/A,TRUE,"EXT-TABLE";#N/A,#N/A,TRUE,"STEEL";#N/A,#N/A,TRUE,"INT-Table";#N/A,#N/A,TRUE,"STEEL";#N/A,#N/A,TRUE,"Door"}</definedName>
    <definedName name="fsda_3_2" localSheetId="8" hidden="1">{#N/A,#N/A,TRUE,"Basic";#N/A,#N/A,TRUE,"EXT-TABLE";#N/A,#N/A,TRUE,"STEEL";#N/A,#N/A,TRUE,"INT-Table";#N/A,#N/A,TRUE,"STEEL";#N/A,#N/A,TRUE,"Door"}</definedName>
    <definedName name="fsda_3_2" localSheetId="9" hidden="1">{#N/A,#N/A,TRUE,"Basic";#N/A,#N/A,TRUE,"EXT-TABLE";#N/A,#N/A,TRUE,"STEEL";#N/A,#N/A,TRUE,"INT-Table";#N/A,#N/A,TRUE,"STEEL";#N/A,#N/A,TRUE,"Door"}</definedName>
    <definedName name="fsda_3_2" localSheetId="7" hidden="1">{#N/A,#N/A,TRUE,"Basic";#N/A,#N/A,TRUE,"EXT-TABLE";#N/A,#N/A,TRUE,"STEEL";#N/A,#N/A,TRUE,"INT-Table";#N/A,#N/A,TRUE,"STEEL";#N/A,#N/A,TRUE,"Door"}</definedName>
    <definedName name="fsda_3_2" hidden="1">{#N/A,#N/A,TRUE,"Basic";#N/A,#N/A,TRUE,"EXT-TABLE";#N/A,#N/A,TRUE,"STEEL";#N/A,#N/A,TRUE,"INT-Table";#N/A,#N/A,TRUE,"STEEL";#N/A,#N/A,TRUE,"Door"}</definedName>
    <definedName name="fsda_4" localSheetId="8" hidden="1">{#N/A,#N/A,TRUE,"Basic";#N/A,#N/A,TRUE,"EXT-TABLE";#N/A,#N/A,TRUE,"STEEL";#N/A,#N/A,TRUE,"INT-Table";#N/A,#N/A,TRUE,"STEEL";#N/A,#N/A,TRUE,"Door"}</definedName>
    <definedName name="fsda_4" localSheetId="9" hidden="1">{#N/A,#N/A,TRUE,"Basic";#N/A,#N/A,TRUE,"EXT-TABLE";#N/A,#N/A,TRUE,"STEEL";#N/A,#N/A,TRUE,"INT-Table";#N/A,#N/A,TRUE,"STEEL";#N/A,#N/A,TRUE,"Door"}</definedName>
    <definedName name="fsda_4" localSheetId="7" hidden="1">{#N/A,#N/A,TRUE,"Basic";#N/A,#N/A,TRUE,"EXT-TABLE";#N/A,#N/A,TRUE,"STEEL";#N/A,#N/A,TRUE,"INT-Table";#N/A,#N/A,TRUE,"STEEL";#N/A,#N/A,TRUE,"Door"}</definedName>
    <definedName name="fsda_4" hidden="1">{#N/A,#N/A,TRUE,"Basic";#N/A,#N/A,TRUE,"EXT-TABLE";#N/A,#N/A,TRUE,"STEEL";#N/A,#N/A,TRUE,"INT-Table";#N/A,#N/A,TRUE,"STEEL";#N/A,#N/A,TRUE,"Door"}</definedName>
    <definedName name="fsda_4_1" localSheetId="8" hidden="1">{#N/A,#N/A,TRUE,"Basic";#N/A,#N/A,TRUE,"EXT-TABLE";#N/A,#N/A,TRUE,"STEEL";#N/A,#N/A,TRUE,"INT-Table";#N/A,#N/A,TRUE,"STEEL";#N/A,#N/A,TRUE,"Door"}</definedName>
    <definedName name="fsda_4_1" localSheetId="9" hidden="1">{#N/A,#N/A,TRUE,"Basic";#N/A,#N/A,TRUE,"EXT-TABLE";#N/A,#N/A,TRUE,"STEEL";#N/A,#N/A,TRUE,"INT-Table";#N/A,#N/A,TRUE,"STEEL";#N/A,#N/A,TRUE,"Door"}</definedName>
    <definedName name="fsda_4_1" localSheetId="7" hidden="1">{#N/A,#N/A,TRUE,"Basic";#N/A,#N/A,TRUE,"EXT-TABLE";#N/A,#N/A,TRUE,"STEEL";#N/A,#N/A,TRUE,"INT-Table";#N/A,#N/A,TRUE,"STEEL";#N/A,#N/A,TRUE,"Door"}</definedName>
    <definedName name="fsda_4_1" hidden="1">{#N/A,#N/A,TRUE,"Basic";#N/A,#N/A,TRUE,"EXT-TABLE";#N/A,#N/A,TRUE,"STEEL";#N/A,#N/A,TRUE,"INT-Table";#N/A,#N/A,TRUE,"STEEL";#N/A,#N/A,TRUE,"Door"}</definedName>
    <definedName name="fsda_4_2" localSheetId="8" hidden="1">{#N/A,#N/A,TRUE,"Basic";#N/A,#N/A,TRUE,"EXT-TABLE";#N/A,#N/A,TRUE,"STEEL";#N/A,#N/A,TRUE,"INT-Table";#N/A,#N/A,TRUE,"STEEL";#N/A,#N/A,TRUE,"Door"}</definedName>
    <definedName name="fsda_4_2" localSheetId="9" hidden="1">{#N/A,#N/A,TRUE,"Basic";#N/A,#N/A,TRUE,"EXT-TABLE";#N/A,#N/A,TRUE,"STEEL";#N/A,#N/A,TRUE,"INT-Table";#N/A,#N/A,TRUE,"STEEL";#N/A,#N/A,TRUE,"Door"}</definedName>
    <definedName name="fsda_4_2" localSheetId="7" hidden="1">{#N/A,#N/A,TRUE,"Basic";#N/A,#N/A,TRUE,"EXT-TABLE";#N/A,#N/A,TRUE,"STEEL";#N/A,#N/A,TRUE,"INT-Table";#N/A,#N/A,TRUE,"STEEL";#N/A,#N/A,TRUE,"Door"}</definedName>
    <definedName name="fsda_4_2" hidden="1">{#N/A,#N/A,TRUE,"Basic";#N/A,#N/A,TRUE,"EXT-TABLE";#N/A,#N/A,TRUE,"STEEL";#N/A,#N/A,TRUE,"INT-Table";#N/A,#N/A,TRUE,"STEEL";#N/A,#N/A,TRUE,"Door"}</definedName>
    <definedName name="fsda_5" localSheetId="8" hidden="1">{#N/A,#N/A,TRUE,"Basic";#N/A,#N/A,TRUE,"EXT-TABLE";#N/A,#N/A,TRUE,"STEEL";#N/A,#N/A,TRUE,"INT-Table";#N/A,#N/A,TRUE,"STEEL";#N/A,#N/A,TRUE,"Door"}</definedName>
    <definedName name="fsda_5" localSheetId="9" hidden="1">{#N/A,#N/A,TRUE,"Basic";#N/A,#N/A,TRUE,"EXT-TABLE";#N/A,#N/A,TRUE,"STEEL";#N/A,#N/A,TRUE,"INT-Table";#N/A,#N/A,TRUE,"STEEL";#N/A,#N/A,TRUE,"Door"}</definedName>
    <definedName name="fsda_5" localSheetId="7" hidden="1">{#N/A,#N/A,TRUE,"Basic";#N/A,#N/A,TRUE,"EXT-TABLE";#N/A,#N/A,TRUE,"STEEL";#N/A,#N/A,TRUE,"INT-Table";#N/A,#N/A,TRUE,"STEEL";#N/A,#N/A,TRUE,"Door"}</definedName>
    <definedName name="fsda_5" hidden="1">{#N/A,#N/A,TRUE,"Basic";#N/A,#N/A,TRUE,"EXT-TABLE";#N/A,#N/A,TRUE,"STEEL";#N/A,#N/A,TRUE,"INT-Table";#N/A,#N/A,TRUE,"STEEL";#N/A,#N/A,TRUE,"Door"}</definedName>
    <definedName name="fsda_5_1" localSheetId="8" hidden="1">{#N/A,#N/A,TRUE,"Basic";#N/A,#N/A,TRUE,"EXT-TABLE";#N/A,#N/A,TRUE,"STEEL";#N/A,#N/A,TRUE,"INT-Table";#N/A,#N/A,TRUE,"STEEL";#N/A,#N/A,TRUE,"Door"}</definedName>
    <definedName name="fsda_5_1" localSheetId="9" hidden="1">{#N/A,#N/A,TRUE,"Basic";#N/A,#N/A,TRUE,"EXT-TABLE";#N/A,#N/A,TRUE,"STEEL";#N/A,#N/A,TRUE,"INT-Table";#N/A,#N/A,TRUE,"STEEL";#N/A,#N/A,TRUE,"Door"}</definedName>
    <definedName name="fsda_5_1" localSheetId="7" hidden="1">{#N/A,#N/A,TRUE,"Basic";#N/A,#N/A,TRUE,"EXT-TABLE";#N/A,#N/A,TRUE,"STEEL";#N/A,#N/A,TRUE,"INT-Table";#N/A,#N/A,TRUE,"STEEL";#N/A,#N/A,TRUE,"Door"}</definedName>
    <definedName name="fsda_5_1" hidden="1">{#N/A,#N/A,TRUE,"Basic";#N/A,#N/A,TRUE,"EXT-TABLE";#N/A,#N/A,TRUE,"STEEL";#N/A,#N/A,TRUE,"INT-Table";#N/A,#N/A,TRUE,"STEEL";#N/A,#N/A,TRUE,"Door"}</definedName>
    <definedName name="fsda_5_2" localSheetId="8" hidden="1">{#N/A,#N/A,TRUE,"Basic";#N/A,#N/A,TRUE,"EXT-TABLE";#N/A,#N/A,TRUE,"STEEL";#N/A,#N/A,TRUE,"INT-Table";#N/A,#N/A,TRUE,"STEEL";#N/A,#N/A,TRUE,"Door"}</definedName>
    <definedName name="fsda_5_2" localSheetId="9" hidden="1">{#N/A,#N/A,TRUE,"Basic";#N/A,#N/A,TRUE,"EXT-TABLE";#N/A,#N/A,TRUE,"STEEL";#N/A,#N/A,TRUE,"INT-Table";#N/A,#N/A,TRUE,"STEEL";#N/A,#N/A,TRUE,"Door"}</definedName>
    <definedName name="fsda_5_2" localSheetId="7" hidden="1">{#N/A,#N/A,TRUE,"Basic";#N/A,#N/A,TRUE,"EXT-TABLE";#N/A,#N/A,TRUE,"STEEL";#N/A,#N/A,TRUE,"INT-Table";#N/A,#N/A,TRUE,"STEEL";#N/A,#N/A,TRUE,"Door"}</definedName>
    <definedName name="fsda_5_2" hidden="1">{#N/A,#N/A,TRUE,"Basic";#N/A,#N/A,TRUE,"EXT-TABLE";#N/A,#N/A,TRUE,"STEEL";#N/A,#N/A,TRUE,"INT-Table";#N/A,#N/A,TRUE,"STEEL";#N/A,#N/A,TRUE,"Door"}</definedName>
    <definedName name="fsdaa" localSheetId="8" hidden="1">{#N/A,#N/A,TRUE,"Basic";#N/A,#N/A,TRUE,"EXT-TABLE";#N/A,#N/A,TRUE,"STEEL";#N/A,#N/A,TRUE,"INT-Table";#N/A,#N/A,TRUE,"STEEL";#N/A,#N/A,TRUE,"Door"}</definedName>
    <definedName name="fsdaa" localSheetId="9" hidden="1">{#N/A,#N/A,TRUE,"Basic";#N/A,#N/A,TRUE,"EXT-TABLE";#N/A,#N/A,TRUE,"STEEL";#N/A,#N/A,TRUE,"INT-Table";#N/A,#N/A,TRUE,"STEEL";#N/A,#N/A,TRUE,"Door"}</definedName>
    <definedName name="fsdaa" localSheetId="7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sdaa_1" localSheetId="8" hidden="1">{#N/A,#N/A,TRUE,"Basic";#N/A,#N/A,TRUE,"EXT-TABLE";#N/A,#N/A,TRUE,"STEEL";#N/A,#N/A,TRUE,"INT-Table";#N/A,#N/A,TRUE,"STEEL";#N/A,#N/A,TRUE,"Door"}</definedName>
    <definedName name="fsdaa_1" localSheetId="9" hidden="1">{#N/A,#N/A,TRUE,"Basic";#N/A,#N/A,TRUE,"EXT-TABLE";#N/A,#N/A,TRUE,"STEEL";#N/A,#N/A,TRUE,"INT-Table";#N/A,#N/A,TRUE,"STEEL";#N/A,#N/A,TRUE,"Door"}</definedName>
    <definedName name="fsdaa_1" localSheetId="7" hidden="1">{#N/A,#N/A,TRUE,"Basic";#N/A,#N/A,TRUE,"EXT-TABLE";#N/A,#N/A,TRUE,"STEEL";#N/A,#N/A,TRUE,"INT-Table";#N/A,#N/A,TRUE,"STEEL";#N/A,#N/A,TRUE,"Door"}</definedName>
    <definedName name="fsdaa_1" hidden="1">{#N/A,#N/A,TRUE,"Basic";#N/A,#N/A,TRUE,"EXT-TABLE";#N/A,#N/A,TRUE,"STEEL";#N/A,#N/A,TRUE,"INT-Table";#N/A,#N/A,TRUE,"STEEL";#N/A,#N/A,TRUE,"Door"}</definedName>
    <definedName name="fsdaa_1_1" localSheetId="8" hidden="1">{#N/A,#N/A,TRUE,"Basic";#N/A,#N/A,TRUE,"EXT-TABLE";#N/A,#N/A,TRUE,"STEEL";#N/A,#N/A,TRUE,"INT-Table";#N/A,#N/A,TRUE,"STEEL";#N/A,#N/A,TRUE,"Door"}</definedName>
    <definedName name="fsdaa_1_1" localSheetId="9" hidden="1">{#N/A,#N/A,TRUE,"Basic";#N/A,#N/A,TRUE,"EXT-TABLE";#N/A,#N/A,TRUE,"STEEL";#N/A,#N/A,TRUE,"INT-Table";#N/A,#N/A,TRUE,"STEEL";#N/A,#N/A,TRUE,"Door"}</definedName>
    <definedName name="fsdaa_1_1" localSheetId="7" hidden="1">{#N/A,#N/A,TRUE,"Basic";#N/A,#N/A,TRUE,"EXT-TABLE";#N/A,#N/A,TRUE,"STEEL";#N/A,#N/A,TRUE,"INT-Table";#N/A,#N/A,TRUE,"STEEL";#N/A,#N/A,TRUE,"Door"}</definedName>
    <definedName name="fsdaa_1_1" hidden="1">{#N/A,#N/A,TRUE,"Basic";#N/A,#N/A,TRUE,"EXT-TABLE";#N/A,#N/A,TRUE,"STEEL";#N/A,#N/A,TRUE,"INT-Table";#N/A,#N/A,TRUE,"STEEL";#N/A,#N/A,TRUE,"Door"}</definedName>
    <definedName name="fsdaa_1_2" localSheetId="8" hidden="1">{#N/A,#N/A,TRUE,"Basic";#N/A,#N/A,TRUE,"EXT-TABLE";#N/A,#N/A,TRUE,"STEEL";#N/A,#N/A,TRUE,"INT-Table";#N/A,#N/A,TRUE,"STEEL";#N/A,#N/A,TRUE,"Door"}</definedName>
    <definedName name="fsdaa_1_2" localSheetId="9" hidden="1">{#N/A,#N/A,TRUE,"Basic";#N/A,#N/A,TRUE,"EXT-TABLE";#N/A,#N/A,TRUE,"STEEL";#N/A,#N/A,TRUE,"INT-Table";#N/A,#N/A,TRUE,"STEEL";#N/A,#N/A,TRUE,"Door"}</definedName>
    <definedName name="fsdaa_1_2" localSheetId="7" hidden="1">{#N/A,#N/A,TRUE,"Basic";#N/A,#N/A,TRUE,"EXT-TABLE";#N/A,#N/A,TRUE,"STEEL";#N/A,#N/A,TRUE,"INT-Table";#N/A,#N/A,TRUE,"STEEL";#N/A,#N/A,TRUE,"Door"}</definedName>
    <definedName name="fsdaa_1_2" hidden="1">{#N/A,#N/A,TRUE,"Basic";#N/A,#N/A,TRUE,"EXT-TABLE";#N/A,#N/A,TRUE,"STEEL";#N/A,#N/A,TRUE,"INT-Table";#N/A,#N/A,TRUE,"STEEL";#N/A,#N/A,TRUE,"Door"}</definedName>
    <definedName name="fsdaa_2" localSheetId="8" hidden="1">{#N/A,#N/A,TRUE,"Basic";#N/A,#N/A,TRUE,"EXT-TABLE";#N/A,#N/A,TRUE,"STEEL";#N/A,#N/A,TRUE,"INT-Table";#N/A,#N/A,TRUE,"STEEL";#N/A,#N/A,TRUE,"Door"}</definedName>
    <definedName name="fsdaa_2" localSheetId="9" hidden="1">{#N/A,#N/A,TRUE,"Basic";#N/A,#N/A,TRUE,"EXT-TABLE";#N/A,#N/A,TRUE,"STEEL";#N/A,#N/A,TRUE,"INT-Table";#N/A,#N/A,TRUE,"STEEL";#N/A,#N/A,TRUE,"Door"}</definedName>
    <definedName name="fsdaa_2" localSheetId="7" hidden="1">{#N/A,#N/A,TRUE,"Basic";#N/A,#N/A,TRUE,"EXT-TABLE";#N/A,#N/A,TRUE,"STEEL";#N/A,#N/A,TRUE,"INT-Table";#N/A,#N/A,TRUE,"STEEL";#N/A,#N/A,TRUE,"Door"}</definedName>
    <definedName name="fsdaa_2" hidden="1">{#N/A,#N/A,TRUE,"Basic";#N/A,#N/A,TRUE,"EXT-TABLE";#N/A,#N/A,TRUE,"STEEL";#N/A,#N/A,TRUE,"INT-Table";#N/A,#N/A,TRUE,"STEEL";#N/A,#N/A,TRUE,"Door"}</definedName>
    <definedName name="fsdaa_2_1" localSheetId="8" hidden="1">{#N/A,#N/A,TRUE,"Basic";#N/A,#N/A,TRUE,"EXT-TABLE";#N/A,#N/A,TRUE,"STEEL";#N/A,#N/A,TRUE,"INT-Table";#N/A,#N/A,TRUE,"STEEL";#N/A,#N/A,TRUE,"Door"}</definedName>
    <definedName name="fsdaa_2_1" localSheetId="9" hidden="1">{#N/A,#N/A,TRUE,"Basic";#N/A,#N/A,TRUE,"EXT-TABLE";#N/A,#N/A,TRUE,"STEEL";#N/A,#N/A,TRUE,"INT-Table";#N/A,#N/A,TRUE,"STEEL";#N/A,#N/A,TRUE,"Door"}</definedName>
    <definedName name="fsdaa_2_1" localSheetId="7" hidden="1">{#N/A,#N/A,TRUE,"Basic";#N/A,#N/A,TRUE,"EXT-TABLE";#N/A,#N/A,TRUE,"STEEL";#N/A,#N/A,TRUE,"INT-Table";#N/A,#N/A,TRUE,"STEEL";#N/A,#N/A,TRUE,"Door"}</definedName>
    <definedName name="fsdaa_2_1" hidden="1">{#N/A,#N/A,TRUE,"Basic";#N/A,#N/A,TRUE,"EXT-TABLE";#N/A,#N/A,TRUE,"STEEL";#N/A,#N/A,TRUE,"INT-Table";#N/A,#N/A,TRUE,"STEEL";#N/A,#N/A,TRUE,"Door"}</definedName>
    <definedName name="fsdaa_2_2" localSheetId="8" hidden="1">{#N/A,#N/A,TRUE,"Basic";#N/A,#N/A,TRUE,"EXT-TABLE";#N/A,#N/A,TRUE,"STEEL";#N/A,#N/A,TRUE,"INT-Table";#N/A,#N/A,TRUE,"STEEL";#N/A,#N/A,TRUE,"Door"}</definedName>
    <definedName name="fsdaa_2_2" localSheetId="9" hidden="1">{#N/A,#N/A,TRUE,"Basic";#N/A,#N/A,TRUE,"EXT-TABLE";#N/A,#N/A,TRUE,"STEEL";#N/A,#N/A,TRUE,"INT-Table";#N/A,#N/A,TRUE,"STEEL";#N/A,#N/A,TRUE,"Door"}</definedName>
    <definedName name="fsdaa_2_2" localSheetId="7" hidden="1">{#N/A,#N/A,TRUE,"Basic";#N/A,#N/A,TRUE,"EXT-TABLE";#N/A,#N/A,TRUE,"STEEL";#N/A,#N/A,TRUE,"INT-Table";#N/A,#N/A,TRUE,"STEEL";#N/A,#N/A,TRUE,"Door"}</definedName>
    <definedName name="fsdaa_2_2" hidden="1">{#N/A,#N/A,TRUE,"Basic";#N/A,#N/A,TRUE,"EXT-TABLE";#N/A,#N/A,TRUE,"STEEL";#N/A,#N/A,TRUE,"INT-Table";#N/A,#N/A,TRUE,"STEEL";#N/A,#N/A,TRUE,"Door"}</definedName>
    <definedName name="fsdaa_3" localSheetId="8" hidden="1">{#N/A,#N/A,TRUE,"Basic";#N/A,#N/A,TRUE,"EXT-TABLE";#N/A,#N/A,TRUE,"STEEL";#N/A,#N/A,TRUE,"INT-Table";#N/A,#N/A,TRUE,"STEEL";#N/A,#N/A,TRUE,"Door"}</definedName>
    <definedName name="fsdaa_3" localSheetId="9" hidden="1">{#N/A,#N/A,TRUE,"Basic";#N/A,#N/A,TRUE,"EXT-TABLE";#N/A,#N/A,TRUE,"STEEL";#N/A,#N/A,TRUE,"INT-Table";#N/A,#N/A,TRUE,"STEEL";#N/A,#N/A,TRUE,"Door"}</definedName>
    <definedName name="fsdaa_3" localSheetId="7" hidden="1">{#N/A,#N/A,TRUE,"Basic";#N/A,#N/A,TRUE,"EXT-TABLE";#N/A,#N/A,TRUE,"STEEL";#N/A,#N/A,TRUE,"INT-Table";#N/A,#N/A,TRUE,"STEEL";#N/A,#N/A,TRUE,"Door"}</definedName>
    <definedName name="fsdaa_3" hidden="1">{#N/A,#N/A,TRUE,"Basic";#N/A,#N/A,TRUE,"EXT-TABLE";#N/A,#N/A,TRUE,"STEEL";#N/A,#N/A,TRUE,"INT-Table";#N/A,#N/A,TRUE,"STEEL";#N/A,#N/A,TRUE,"Door"}</definedName>
    <definedName name="fsdaa_3_1" localSheetId="8" hidden="1">{#N/A,#N/A,TRUE,"Basic";#N/A,#N/A,TRUE,"EXT-TABLE";#N/A,#N/A,TRUE,"STEEL";#N/A,#N/A,TRUE,"INT-Table";#N/A,#N/A,TRUE,"STEEL";#N/A,#N/A,TRUE,"Door"}</definedName>
    <definedName name="fsdaa_3_1" localSheetId="9" hidden="1">{#N/A,#N/A,TRUE,"Basic";#N/A,#N/A,TRUE,"EXT-TABLE";#N/A,#N/A,TRUE,"STEEL";#N/A,#N/A,TRUE,"INT-Table";#N/A,#N/A,TRUE,"STEEL";#N/A,#N/A,TRUE,"Door"}</definedName>
    <definedName name="fsdaa_3_1" localSheetId="7" hidden="1">{#N/A,#N/A,TRUE,"Basic";#N/A,#N/A,TRUE,"EXT-TABLE";#N/A,#N/A,TRUE,"STEEL";#N/A,#N/A,TRUE,"INT-Table";#N/A,#N/A,TRUE,"STEEL";#N/A,#N/A,TRUE,"Door"}</definedName>
    <definedName name="fsdaa_3_1" hidden="1">{#N/A,#N/A,TRUE,"Basic";#N/A,#N/A,TRUE,"EXT-TABLE";#N/A,#N/A,TRUE,"STEEL";#N/A,#N/A,TRUE,"INT-Table";#N/A,#N/A,TRUE,"STEEL";#N/A,#N/A,TRUE,"Door"}</definedName>
    <definedName name="fsdaa_3_2" localSheetId="8" hidden="1">{#N/A,#N/A,TRUE,"Basic";#N/A,#N/A,TRUE,"EXT-TABLE";#N/A,#N/A,TRUE,"STEEL";#N/A,#N/A,TRUE,"INT-Table";#N/A,#N/A,TRUE,"STEEL";#N/A,#N/A,TRUE,"Door"}</definedName>
    <definedName name="fsdaa_3_2" localSheetId="9" hidden="1">{#N/A,#N/A,TRUE,"Basic";#N/A,#N/A,TRUE,"EXT-TABLE";#N/A,#N/A,TRUE,"STEEL";#N/A,#N/A,TRUE,"INT-Table";#N/A,#N/A,TRUE,"STEEL";#N/A,#N/A,TRUE,"Door"}</definedName>
    <definedName name="fsdaa_3_2" localSheetId="7" hidden="1">{#N/A,#N/A,TRUE,"Basic";#N/A,#N/A,TRUE,"EXT-TABLE";#N/A,#N/A,TRUE,"STEEL";#N/A,#N/A,TRUE,"INT-Table";#N/A,#N/A,TRUE,"STEEL";#N/A,#N/A,TRUE,"Door"}</definedName>
    <definedName name="fsdaa_3_2" hidden="1">{#N/A,#N/A,TRUE,"Basic";#N/A,#N/A,TRUE,"EXT-TABLE";#N/A,#N/A,TRUE,"STEEL";#N/A,#N/A,TRUE,"INT-Table";#N/A,#N/A,TRUE,"STEEL";#N/A,#N/A,TRUE,"Door"}</definedName>
    <definedName name="fsdaa_4" localSheetId="8" hidden="1">{#N/A,#N/A,TRUE,"Basic";#N/A,#N/A,TRUE,"EXT-TABLE";#N/A,#N/A,TRUE,"STEEL";#N/A,#N/A,TRUE,"INT-Table";#N/A,#N/A,TRUE,"STEEL";#N/A,#N/A,TRUE,"Door"}</definedName>
    <definedName name="fsdaa_4" localSheetId="9" hidden="1">{#N/A,#N/A,TRUE,"Basic";#N/A,#N/A,TRUE,"EXT-TABLE";#N/A,#N/A,TRUE,"STEEL";#N/A,#N/A,TRUE,"INT-Table";#N/A,#N/A,TRUE,"STEEL";#N/A,#N/A,TRUE,"Door"}</definedName>
    <definedName name="fsdaa_4" localSheetId="7" hidden="1">{#N/A,#N/A,TRUE,"Basic";#N/A,#N/A,TRUE,"EXT-TABLE";#N/A,#N/A,TRUE,"STEEL";#N/A,#N/A,TRUE,"INT-Table";#N/A,#N/A,TRUE,"STEEL";#N/A,#N/A,TRUE,"Door"}</definedName>
    <definedName name="fsdaa_4" hidden="1">{#N/A,#N/A,TRUE,"Basic";#N/A,#N/A,TRUE,"EXT-TABLE";#N/A,#N/A,TRUE,"STEEL";#N/A,#N/A,TRUE,"INT-Table";#N/A,#N/A,TRUE,"STEEL";#N/A,#N/A,TRUE,"Door"}</definedName>
    <definedName name="fsdaa_4_1" localSheetId="8" hidden="1">{#N/A,#N/A,TRUE,"Basic";#N/A,#N/A,TRUE,"EXT-TABLE";#N/A,#N/A,TRUE,"STEEL";#N/A,#N/A,TRUE,"INT-Table";#N/A,#N/A,TRUE,"STEEL";#N/A,#N/A,TRUE,"Door"}</definedName>
    <definedName name="fsdaa_4_1" localSheetId="9" hidden="1">{#N/A,#N/A,TRUE,"Basic";#N/A,#N/A,TRUE,"EXT-TABLE";#N/A,#N/A,TRUE,"STEEL";#N/A,#N/A,TRUE,"INT-Table";#N/A,#N/A,TRUE,"STEEL";#N/A,#N/A,TRUE,"Door"}</definedName>
    <definedName name="fsdaa_4_1" localSheetId="7" hidden="1">{#N/A,#N/A,TRUE,"Basic";#N/A,#N/A,TRUE,"EXT-TABLE";#N/A,#N/A,TRUE,"STEEL";#N/A,#N/A,TRUE,"INT-Table";#N/A,#N/A,TRUE,"STEEL";#N/A,#N/A,TRUE,"Door"}</definedName>
    <definedName name="fsdaa_4_1" hidden="1">{#N/A,#N/A,TRUE,"Basic";#N/A,#N/A,TRUE,"EXT-TABLE";#N/A,#N/A,TRUE,"STEEL";#N/A,#N/A,TRUE,"INT-Table";#N/A,#N/A,TRUE,"STEEL";#N/A,#N/A,TRUE,"Door"}</definedName>
    <definedName name="fsdaa_4_2" localSheetId="8" hidden="1">{#N/A,#N/A,TRUE,"Basic";#N/A,#N/A,TRUE,"EXT-TABLE";#N/A,#N/A,TRUE,"STEEL";#N/A,#N/A,TRUE,"INT-Table";#N/A,#N/A,TRUE,"STEEL";#N/A,#N/A,TRUE,"Door"}</definedName>
    <definedName name="fsdaa_4_2" localSheetId="9" hidden="1">{#N/A,#N/A,TRUE,"Basic";#N/A,#N/A,TRUE,"EXT-TABLE";#N/A,#N/A,TRUE,"STEEL";#N/A,#N/A,TRUE,"INT-Table";#N/A,#N/A,TRUE,"STEEL";#N/A,#N/A,TRUE,"Door"}</definedName>
    <definedName name="fsdaa_4_2" localSheetId="7" hidden="1">{#N/A,#N/A,TRUE,"Basic";#N/A,#N/A,TRUE,"EXT-TABLE";#N/A,#N/A,TRUE,"STEEL";#N/A,#N/A,TRUE,"INT-Table";#N/A,#N/A,TRUE,"STEEL";#N/A,#N/A,TRUE,"Door"}</definedName>
    <definedName name="fsdaa_4_2" hidden="1">{#N/A,#N/A,TRUE,"Basic";#N/A,#N/A,TRUE,"EXT-TABLE";#N/A,#N/A,TRUE,"STEEL";#N/A,#N/A,TRUE,"INT-Table";#N/A,#N/A,TRUE,"STEEL";#N/A,#N/A,TRUE,"Door"}</definedName>
    <definedName name="fsdaa_5" localSheetId="8" hidden="1">{#N/A,#N/A,TRUE,"Basic";#N/A,#N/A,TRUE,"EXT-TABLE";#N/A,#N/A,TRUE,"STEEL";#N/A,#N/A,TRUE,"INT-Table";#N/A,#N/A,TRUE,"STEEL";#N/A,#N/A,TRUE,"Door"}</definedName>
    <definedName name="fsdaa_5" localSheetId="9" hidden="1">{#N/A,#N/A,TRUE,"Basic";#N/A,#N/A,TRUE,"EXT-TABLE";#N/A,#N/A,TRUE,"STEEL";#N/A,#N/A,TRUE,"INT-Table";#N/A,#N/A,TRUE,"STEEL";#N/A,#N/A,TRUE,"Door"}</definedName>
    <definedName name="fsdaa_5" localSheetId="7" hidden="1">{#N/A,#N/A,TRUE,"Basic";#N/A,#N/A,TRUE,"EXT-TABLE";#N/A,#N/A,TRUE,"STEEL";#N/A,#N/A,TRUE,"INT-Table";#N/A,#N/A,TRUE,"STEEL";#N/A,#N/A,TRUE,"Door"}</definedName>
    <definedName name="fsdaa_5" hidden="1">{#N/A,#N/A,TRUE,"Basic";#N/A,#N/A,TRUE,"EXT-TABLE";#N/A,#N/A,TRUE,"STEEL";#N/A,#N/A,TRUE,"INT-Table";#N/A,#N/A,TRUE,"STEEL";#N/A,#N/A,TRUE,"Door"}</definedName>
    <definedName name="fsdaa_5_1" localSheetId="8" hidden="1">{#N/A,#N/A,TRUE,"Basic";#N/A,#N/A,TRUE,"EXT-TABLE";#N/A,#N/A,TRUE,"STEEL";#N/A,#N/A,TRUE,"INT-Table";#N/A,#N/A,TRUE,"STEEL";#N/A,#N/A,TRUE,"Door"}</definedName>
    <definedName name="fsdaa_5_1" localSheetId="9" hidden="1">{#N/A,#N/A,TRUE,"Basic";#N/A,#N/A,TRUE,"EXT-TABLE";#N/A,#N/A,TRUE,"STEEL";#N/A,#N/A,TRUE,"INT-Table";#N/A,#N/A,TRUE,"STEEL";#N/A,#N/A,TRUE,"Door"}</definedName>
    <definedName name="fsdaa_5_1" localSheetId="7" hidden="1">{#N/A,#N/A,TRUE,"Basic";#N/A,#N/A,TRUE,"EXT-TABLE";#N/A,#N/A,TRUE,"STEEL";#N/A,#N/A,TRUE,"INT-Table";#N/A,#N/A,TRUE,"STEEL";#N/A,#N/A,TRUE,"Door"}</definedName>
    <definedName name="fsdaa_5_1" hidden="1">{#N/A,#N/A,TRUE,"Basic";#N/A,#N/A,TRUE,"EXT-TABLE";#N/A,#N/A,TRUE,"STEEL";#N/A,#N/A,TRUE,"INT-Table";#N/A,#N/A,TRUE,"STEEL";#N/A,#N/A,TRUE,"Door"}</definedName>
    <definedName name="fsdaa_5_2" localSheetId="8" hidden="1">{#N/A,#N/A,TRUE,"Basic";#N/A,#N/A,TRUE,"EXT-TABLE";#N/A,#N/A,TRUE,"STEEL";#N/A,#N/A,TRUE,"INT-Table";#N/A,#N/A,TRUE,"STEEL";#N/A,#N/A,TRUE,"Door"}</definedName>
    <definedName name="fsdaa_5_2" localSheetId="9" hidden="1">{#N/A,#N/A,TRUE,"Basic";#N/A,#N/A,TRUE,"EXT-TABLE";#N/A,#N/A,TRUE,"STEEL";#N/A,#N/A,TRUE,"INT-Table";#N/A,#N/A,TRUE,"STEEL";#N/A,#N/A,TRUE,"Door"}</definedName>
    <definedName name="fsdaa_5_2" localSheetId="7" hidden="1">{#N/A,#N/A,TRUE,"Basic";#N/A,#N/A,TRUE,"EXT-TABLE";#N/A,#N/A,TRUE,"STEEL";#N/A,#N/A,TRUE,"INT-Table";#N/A,#N/A,TRUE,"STEEL";#N/A,#N/A,TRUE,"Door"}</definedName>
    <definedName name="fsdaa_5_2" hidden="1">{#N/A,#N/A,TRUE,"Basic";#N/A,#N/A,TRUE,"EXT-TABLE";#N/A,#N/A,TRUE,"STEEL";#N/A,#N/A,TRUE,"INT-Table";#N/A,#N/A,TRUE,"STEEL";#N/A,#N/A,TRUE,"Door"}</definedName>
    <definedName name="fsdf" hidden="1">#REF!</definedName>
    <definedName name="FSDFASDF" localSheetId="8" hidden="1">{#N/A,#N/A,FALSE,"배수1"}</definedName>
    <definedName name="FSDFASDF" localSheetId="9" hidden="1">{#N/A,#N/A,FALSE,"배수1"}</definedName>
    <definedName name="FSDFASDF" localSheetId="7" hidden="1">{#N/A,#N/A,FALSE,"배수1"}</definedName>
    <definedName name="FSDFASDF" hidden="1">{#N/A,#N/A,FALSE,"배수1"}</definedName>
    <definedName name="fsdfdsf" localSheetId="6" hidden="1">{"'Sheet1'!$L$16"}</definedName>
    <definedName name="fsdfdsf" localSheetId="2" hidden="1">{"'Sheet1'!$L$16"}</definedName>
    <definedName name="fsdfdsf" localSheetId="1" hidden="1">{"'Sheet1'!$L$16"}</definedName>
    <definedName name="fsdfdsf" localSheetId="3" hidden="1">{"'Sheet1'!$L$16"}</definedName>
    <definedName name="fsdfdsf" localSheetId="0" hidden="1">{"'Sheet1'!$L$16"}</definedName>
    <definedName name="fsdfdsf" localSheetId="8" hidden="1">{"'Sheet1'!$L$16"}</definedName>
    <definedName name="fsdfdsf" localSheetId="9" hidden="1">{"'Sheet1'!$L$16"}</definedName>
    <definedName name="fsdfdsf" localSheetId="7" hidden="1">{"'Sheet1'!$L$16"}</definedName>
    <definedName name="fsdfdsf" hidden="1">{"'Sheet1'!$L$16"}</definedName>
    <definedName name="FSDFFF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F" localSheetId="8" hidden="1">{#N/A,#N/A,TRUE,"SUM";#N/A,#N/A,TRUE,"EE";#N/A,#N/A,TRUE,"AC";#N/A,#N/A,TRUE,"SN"}</definedName>
    <definedName name="FSDFSDF" localSheetId="9" hidden="1">{#N/A,#N/A,TRUE,"SUM";#N/A,#N/A,TRUE,"EE";#N/A,#N/A,TRUE,"AC";#N/A,#N/A,TRUE,"SN"}</definedName>
    <definedName name="FSDFSDF" localSheetId="7" hidden="1">{#N/A,#N/A,TRUE,"SUM";#N/A,#N/A,TRUE,"EE";#N/A,#N/A,TRUE,"AC";#N/A,#N/A,TRUE,"SN"}</definedName>
    <definedName name="FSDFSDF" hidden="1">{#N/A,#N/A,TRUE,"SUM";#N/A,#N/A,TRUE,"EE";#N/A,#N/A,TRUE,"AC";#N/A,#N/A,TRUE,"SN"}</definedName>
    <definedName name="FSDSAFSA" localSheetId="8" hidden="1">{#N/A,#N/A,FALSE,"2~8번"}</definedName>
    <definedName name="FSDSAFSA" localSheetId="9" hidden="1">{#N/A,#N/A,FALSE,"2~8번"}</definedName>
    <definedName name="FSDSAFSA" localSheetId="7" hidden="1">{#N/A,#N/A,FALSE,"2~8번"}</definedName>
    <definedName name="FSDSAFSA" hidden="1">{#N/A,#N/A,FALSE,"2~8번"}</definedName>
    <definedName name="FSF" localSheetId="8" hidden="1">{#N/A,#N/A,TRUE,"Mhr_Sum"}</definedName>
    <definedName name="FSF" localSheetId="9" hidden="1">{#N/A,#N/A,TRUE,"Mhr_Sum"}</definedName>
    <definedName name="FSF" localSheetId="7" hidden="1">{#N/A,#N/A,TRUE,"Mhr_Sum"}</definedName>
    <definedName name="FSF" hidden="1">{#N/A,#N/A,TRUE,"Mhr_Sum"}</definedName>
    <definedName name="ft" localSheetId="6" hidden="1">{"'Sheet1'!$L$16"}</definedName>
    <definedName name="ft" localSheetId="2" hidden="1">{"'Sheet1'!$L$16"}</definedName>
    <definedName name="ft" localSheetId="1" hidden="1">{"'Sheet1'!$L$16"}</definedName>
    <definedName name="ft" localSheetId="3" hidden="1">{"'Sheet1'!$L$16"}</definedName>
    <definedName name="ft" localSheetId="0" hidden="1">{"'Sheet1'!$L$16"}</definedName>
    <definedName name="ft" localSheetId="8" hidden="1">{"'Sheet1'!$L$16"}</definedName>
    <definedName name="ft" localSheetId="9" hidden="1">{"'Sheet1'!$L$16"}</definedName>
    <definedName name="ft" localSheetId="7" hidden="1">{"'Sheet1'!$L$16"}</definedName>
    <definedName name="ft" hidden="1">{"'Sheet1'!$L$16"}</definedName>
    <definedName name="Ft_Matl">[73]Proposal!#REF!</definedName>
    <definedName name="Ft_Zone_B">[73]Proposal!#REF!</definedName>
    <definedName name="Ft_Zone_C">[73]Proposal!#REF!</definedName>
    <definedName name="Ft_Zone_D">[73]Proposal!#REF!</definedName>
    <definedName name="Ft_Zone_E">[73]Proposal!#REF!</definedName>
    <definedName name="FTLDTmp">#REF!:#REF!:#REF!</definedName>
    <definedName name="FTsda" localSheetId="8" hidden="1">{#N/A,#N/A,TRUE,"Mhr_Sum"}</definedName>
    <definedName name="FTsda" localSheetId="9" hidden="1">{#N/A,#N/A,TRUE,"Mhr_Sum"}</definedName>
    <definedName name="FTsda" localSheetId="7" hidden="1">{#N/A,#N/A,TRUE,"Mhr_Sum"}</definedName>
    <definedName name="FTsda" hidden="1">{#N/A,#N/A,TRUE,"Mhr_Sum"}</definedName>
    <definedName name="FTsda2" localSheetId="8" hidden="1">{#N/A,#N/A,TRUE,"Mhr_Sum"}</definedName>
    <definedName name="FTsda2" localSheetId="9" hidden="1">{#N/A,#N/A,TRUE,"Mhr_Sum"}</definedName>
    <definedName name="FTsda2" localSheetId="7" hidden="1">{#N/A,#N/A,TRUE,"Mhr_Sum"}</definedName>
    <definedName name="FTsda2" hidden="1">{#N/A,#N/A,TRUE,"Mhr_Sum"}</definedName>
    <definedName name="FTSDF" localSheetId="8" hidden="1">{#N/A,#N/A,TRUE,"Mhr_Sum"}</definedName>
    <definedName name="FTSDF" localSheetId="9" hidden="1">{#N/A,#N/A,TRUE,"Mhr_Sum"}</definedName>
    <definedName name="FTSDF" localSheetId="7" hidden="1">{#N/A,#N/A,TRUE,"Mhr_Sum"}</definedName>
    <definedName name="FTSDF" hidden="1">{#N/A,#N/A,TRUE,"Mhr_Sum"}</definedName>
    <definedName name="FTSDF2" localSheetId="8" hidden="1">{#N/A,#N/A,TRUE,"Mhr_Sum"}</definedName>
    <definedName name="FTSDF2" localSheetId="9" hidden="1">{#N/A,#N/A,TRUE,"Mhr_Sum"}</definedName>
    <definedName name="FTSDF2" localSheetId="7" hidden="1">{#N/A,#N/A,TRUE,"Mhr_Sum"}</definedName>
    <definedName name="FTSDF2" hidden="1">{#N/A,#N/A,TRUE,"Mhr_Sum"}</definedName>
    <definedName name="FU">#REF!</definedName>
    <definedName name="Furniture" localSheetId="8" hidden="1">{#N/A,#N/A,TRUE,"Basic";#N/A,#N/A,TRUE,"EXT-TABLE";#N/A,#N/A,TRUE,"STEEL";#N/A,#N/A,TRUE,"INT-Table";#N/A,#N/A,TRUE,"STEEL";#N/A,#N/A,TRUE,"Door"}</definedName>
    <definedName name="Furniture" localSheetId="9" hidden="1">{#N/A,#N/A,TRUE,"Basic";#N/A,#N/A,TRUE,"EXT-TABLE";#N/A,#N/A,TRUE,"STEEL";#N/A,#N/A,TRUE,"INT-Table";#N/A,#N/A,TRUE,"STEEL";#N/A,#N/A,TRUE,"Door"}</definedName>
    <definedName name="Furniture" localSheetId="7" hidden="1">{#N/A,#N/A,TRUE,"Basic";#N/A,#N/A,TRUE,"EXT-TABLE";#N/A,#N/A,TRUE,"STEEL";#N/A,#N/A,TRUE,"INT-Table";#N/A,#N/A,TRUE,"STEEL";#N/A,#N/A,TRUE,"Door"}</definedName>
    <definedName name="Furniture" hidden="1">{#N/A,#N/A,TRUE,"Basic";#N/A,#N/A,TRUE,"EXT-TABLE";#N/A,#N/A,TRUE,"STEEL";#N/A,#N/A,TRUE,"INT-Table";#N/A,#N/A,TRUE,"STEEL";#N/A,#N/A,TRUE,"Door"}</definedName>
    <definedName name="Furniture_1" localSheetId="8" hidden="1">{#N/A,#N/A,TRUE,"Basic";#N/A,#N/A,TRUE,"EXT-TABLE";#N/A,#N/A,TRUE,"STEEL";#N/A,#N/A,TRUE,"INT-Table";#N/A,#N/A,TRUE,"STEEL";#N/A,#N/A,TRUE,"Door"}</definedName>
    <definedName name="Furniture_1" localSheetId="9" hidden="1">{#N/A,#N/A,TRUE,"Basic";#N/A,#N/A,TRUE,"EXT-TABLE";#N/A,#N/A,TRUE,"STEEL";#N/A,#N/A,TRUE,"INT-Table";#N/A,#N/A,TRUE,"STEEL";#N/A,#N/A,TRUE,"Door"}</definedName>
    <definedName name="Furniture_1" localSheetId="7" hidden="1">{#N/A,#N/A,TRUE,"Basic";#N/A,#N/A,TRUE,"EXT-TABLE";#N/A,#N/A,TRUE,"STEEL";#N/A,#N/A,TRUE,"INT-Table";#N/A,#N/A,TRUE,"STEEL";#N/A,#N/A,TRUE,"Door"}</definedName>
    <definedName name="Furniture_1" hidden="1">{#N/A,#N/A,TRUE,"Basic";#N/A,#N/A,TRUE,"EXT-TABLE";#N/A,#N/A,TRUE,"STEEL";#N/A,#N/A,TRUE,"INT-Table";#N/A,#N/A,TRUE,"STEEL";#N/A,#N/A,TRUE,"Door"}</definedName>
    <definedName name="Furniture_1_1" localSheetId="8" hidden="1">{#N/A,#N/A,TRUE,"Basic";#N/A,#N/A,TRUE,"EXT-TABLE";#N/A,#N/A,TRUE,"STEEL";#N/A,#N/A,TRUE,"INT-Table";#N/A,#N/A,TRUE,"STEEL";#N/A,#N/A,TRUE,"Door"}</definedName>
    <definedName name="Furniture_1_1" localSheetId="9" hidden="1">{#N/A,#N/A,TRUE,"Basic";#N/A,#N/A,TRUE,"EXT-TABLE";#N/A,#N/A,TRUE,"STEEL";#N/A,#N/A,TRUE,"INT-Table";#N/A,#N/A,TRUE,"STEEL";#N/A,#N/A,TRUE,"Door"}</definedName>
    <definedName name="Furniture_1_1" localSheetId="7" hidden="1">{#N/A,#N/A,TRUE,"Basic";#N/A,#N/A,TRUE,"EXT-TABLE";#N/A,#N/A,TRUE,"STEEL";#N/A,#N/A,TRUE,"INT-Table";#N/A,#N/A,TRUE,"STEEL";#N/A,#N/A,TRUE,"Door"}</definedName>
    <definedName name="Furniture_1_1" hidden="1">{#N/A,#N/A,TRUE,"Basic";#N/A,#N/A,TRUE,"EXT-TABLE";#N/A,#N/A,TRUE,"STEEL";#N/A,#N/A,TRUE,"INT-Table";#N/A,#N/A,TRUE,"STEEL";#N/A,#N/A,TRUE,"Door"}</definedName>
    <definedName name="Furniture_1_2" localSheetId="8" hidden="1">{#N/A,#N/A,TRUE,"Basic";#N/A,#N/A,TRUE,"EXT-TABLE";#N/A,#N/A,TRUE,"STEEL";#N/A,#N/A,TRUE,"INT-Table";#N/A,#N/A,TRUE,"STEEL";#N/A,#N/A,TRUE,"Door"}</definedName>
    <definedName name="Furniture_1_2" localSheetId="9" hidden="1">{#N/A,#N/A,TRUE,"Basic";#N/A,#N/A,TRUE,"EXT-TABLE";#N/A,#N/A,TRUE,"STEEL";#N/A,#N/A,TRUE,"INT-Table";#N/A,#N/A,TRUE,"STEEL";#N/A,#N/A,TRUE,"Door"}</definedName>
    <definedName name="Furniture_1_2" localSheetId="7" hidden="1">{#N/A,#N/A,TRUE,"Basic";#N/A,#N/A,TRUE,"EXT-TABLE";#N/A,#N/A,TRUE,"STEEL";#N/A,#N/A,TRUE,"INT-Table";#N/A,#N/A,TRUE,"STEEL";#N/A,#N/A,TRUE,"Door"}</definedName>
    <definedName name="Furniture_1_2" hidden="1">{#N/A,#N/A,TRUE,"Basic";#N/A,#N/A,TRUE,"EXT-TABLE";#N/A,#N/A,TRUE,"STEEL";#N/A,#N/A,TRUE,"INT-Table";#N/A,#N/A,TRUE,"STEEL";#N/A,#N/A,TRUE,"Door"}</definedName>
    <definedName name="Furniture_2" localSheetId="8" hidden="1">{#N/A,#N/A,TRUE,"Basic";#N/A,#N/A,TRUE,"EXT-TABLE";#N/A,#N/A,TRUE,"STEEL";#N/A,#N/A,TRUE,"INT-Table";#N/A,#N/A,TRUE,"STEEL";#N/A,#N/A,TRUE,"Door"}</definedName>
    <definedName name="Furniture_2" localSheetId="9" hidden="1">{#N/A,#N/A,TRUE,"Basic";#N/A,#N/A,TRUE,"EXT-TABLE";#N/A,#N/A,TRUE,"STEEL";#N/A,#N/A,TRUE,"INT-Table";#N/A,#N/A,TRUE,"STEEL";#N/A,#N/A,TRUE,"Door"}</definedName>
    <definedName name="Furniture_2" localSheetId="7" hidden="1">{#N/A,#N/A,TRUE,"Basic";#N/A,#N/A,TRUE,"EXT-TABLE";#N/A,#N/A,TRUE,"STEEL";#N/A,#N/A,TRUE,"INT-Table";#N/A,#N/A,TRUE,"STEEL";#N/A,#N/A,TRUE,"Door"}</definedName>
    <definedName name="Furniture_2" hidden="1">{#N/A,#N/A,TRUE,"Basic";#N/A,#N/A,TRUE,"EXT-TABLE";#N/A,#N/A,TRUE,"STEEL";#N/A,#N/A,TRUE,"INT-Table";#N/A,#N/A,TRUE,"STEEL";#N/A,#N/A,TRUE,"Door"}</definedName>
    <definedName name="Furniture_2_1" localSheetId="8" hidden="1">{#N/A,#N/A,TRUE,"Basic";#N/A,#N/A,TRUE,"EXT-TABLE";#N/A,#N/A,TRUE,"STEEL";#N/A,#N/A,TRUE,"INT-Table";#N/A,#N/A,TRUE,"STEEL";#N/A,#N/A,TRUE,"Door"}</definedName>
    <definedName name="Furniture_2_1" localSheetId="9" hidden="1">{#N/A,#N/A,TRUE,"Basic";#N/A,#N/A,TRUE,"EXT-TABLE";#N/A,#N/A,TRUE,"STEEL";#N/A,#N/A,TRUE,"INT-Table";#N/A,#N/A,TRUE,"STEEL";#N/A,#N/A,TRUE,"Door"}</definedName>
    <definedName name="Furniture_2_1" localSheetId="7" hidden="1">{#N/A,#N/A,TRUE,"Basic";#N/A,#N/A,TRUE,"EXT-TABLE";#N/A,#N/A,TRUE,"STEEL";#N/A,#N/A,TRUE,"INT-Table";#N/A,#N/A,TRUE,"STEEL";#N/A,#N/A,TRUE,"Door"}</definedName>
    <definedName name="Furniture_2_1" hidden="1">{#N/A,#N/A,TRUE,"Basic";#N/A,#N/A,TRUE,"EXT-TABLE";#N/A,#N/A,TRUE,"STEEL";#N/A,#N/A,TRUE,"INT-Table";#N/A,#N/A,TRUE,"STEEL";#N/A,#N/A,TRUE,"Door"}</definedName>
    <definedName name="Furniture_2_2" localSheetId="8" hidden="1">{#N/A,#N/A,TRUE,"Basic";#N/A,#N/A,TRUE,"EXT-TABLE";#N/A,#N/A,TRUE,"STEEL";#N/A,#N/A,TRUE,"INT-Table";#N/A,#N/A,TRUE,"STEEL";#N/A,#N/A,TRUE,"Door"}</definedName>
    <definedName name="Furniture_2_2" localSheetId="9" hidden="1">{#N/A,#N/A,TRUE,"Basic";#N/A,#N/A,TRUE,"EXT-TABLE";#N/A,#N/A,TRUE,"STEEL";#N/A,#N/A,TRUE,"INT-Table";#N/A,#N/A,TRUE,"STEEL";#N/A,#N/A,TRUE,"Door"}</definedName>
    <definedName name="Furniture_2_2" localSheetId="7" hidden="1">{#N/A,#N/A,TRUE,"Basic";#N/A,#N/A,TRUE,"EXT-TABLE";#N/A,#N/A,TRUE,"STEEL";#N/A,#N/A,TRUE,"INT-Table";#N/A,#N/A,TRUE,"STEEL";#N/A,#N/A,TRUE,"Door"}</definedName>
    <definedName name="Furniture_2_2" hidden="1">{#N/A,#N/A,TRUE,"Basic";#N/A,#N/A,TRUE,"EXT-TABLE";#N/A,#N/A,TRUE,"STEEL";#N/A,#N/A,TRUE,"INT-Table";#N/A,#N/A,TRUE,"STEEL";#N/A,#N/A,TRUE,"Door"}</definedName>
    <definedName name="Furniture_3" localSheetId="8" hidden="1">{#N/A,#N/A,TRUE,"Basic";#N/A,#N/A,TRUE,"EXT-TABLE";#N/A,#N/A,TRUE,"STEEL";#N/A,#N/A,TRUE,"INT-Table";#N/A,#N/A,TRUE,"STEEL";#N/A,#N/A,TRUE,"Door"}</definedName>
    <definedName name="Furniture_3" localSheetId="9" hidden="1">{#N/A,#N/A,TRUE,"Basic";#N/A,#N/A,TRUE,"EXT-TABLE";#N/A,#N/A,TRUE,"STEEL";#N/A,#N/A,TRUE,"INT-Table";#N/A,#N/A,TRUE,"STEEL";#N/A,#N/A,TRUE,"Door"}</definedName>
    <definedName name="Furniture_3" localSheetId="7" hidden="1">{#N/A,#N/A,TRUE,"Basic";#N/A,#N/A,TRUE,"EXT-TABLE";#N/A,#N/A,TRUE,"STEEL";#N/A,#N/A,TRUE,"INT-Table";#N/A,#N/A,TRUE,"STEEL";#N/A,#N/A,TRUE,"Door"}</definedName>
    <definedName name="Furniture_3" hidden="1">{#N/A,#N/A,TRUE,"Basic";#N/A,#N/A,TRUE,"EXT-TABLE";#N/A,#N/A,TRUE,"STEEL";#N/A,#N/A,TRUE,"INT-Table";#N/A,#N/A,TRUE,"STEEL";#N/A,#N/A,TRUE,"Door"}</definedName>
    <definedName name="Furniture_3_1" localSheetId="8" hidden="1">{#N/A,#N/A,TRUE,"Basic";#N/A,#N/A,TRUE,"EXT-TABLE";#N/A,#N/A,TRUE,"STEEL";#N/A,#N/A,TRUE,"INT-Table";#N/A,#N/A,TRUE,"STEEL";#N/A,#N/A,TRUE,"Door"}</definedName>
    <definedName name="Furniture_3_1" localSheetId="9" hidden="1">{#N/A,#N/A,TRUE,"Basic";#N/A,#N/A,TRUE,"EXT-TABLE";#N/A,#N/A,TRUE,"STEEL";#N/A,#N/A,TRUE,"INT-Table";#N/A,#N/A,TRUE,"STEEL";#N/A,#N/A,TRUE,"Door"}</definedName>
    <definedName name="Furniture_3_1" localSheetId="7" hidden="1">{#N/A,#N/A,TRUE,"Basic";#N/A,#N/A,TRUE,"EXT-TABLE";#N/A,#N/A,TRUE,"STEEL";#N/A,#N/A,TRUE,"INT-Table";#N/A,#N/A,TRUE,"STEEL";#N/A,#N/A,TRUE,"Door"}</definedName>
    <definedName name="Furniture_3_1" hidden="1">{#N/A,#N/A,TRUE,"Basic";#N/A,#N/A,TRUE,"EXT-TABLE";#N/A,#N/A,TRUE,"STEEL";#N/A,#N/A,TRUE,"INT-Table";#N/A,#N/A,TRUE,"STEEL";#N/A,#N/A,TRUE,"Door"}</definedName>
    <definedName name="Furniture_3_2" localSheetId="8" hidden="1">{#N/A,#N/A,TRUE,"Basic";#N/A,#N/A,TRUE,"EXT-TABLE";#N/A,#N/A,TRUE,"STEEL";#N/A,#N/A,TRUE,"INT-Table";#N/A,#N/A,TRUE,"STEEL";#N/A,#N/A,TRUE,"Door"}</definedName>
    <definedName name="Furniture_3_2" localSheetId="9" hidden="1">{#N/A,#N/A,TRUE,"Basic";#N/A,#N/A,TRUE,"EXT-TABLE";#N/A,#N/A,TRUE,"STEEL";#N/A,#N/A,TRUE,"INT-Table";#N/A,#N/A,TRUE,"STEEL";#N/A,#N/A,TRUE,"Door"}</definedName>
    <definedName name="Furniture_3_2" localSheetId="7" hidden="1">{#N/A,#N/A,TRUE,"Basic";#N/A,#N/A,TRUE,"EXT-TABLE";#N/A,#N/A,TRUE,"STEEL";#N/A,#N/A,TRUE,"INT-Table";#N/A,#N/A,TRUE,"STEEL";#N/A,#N/A,TRUE,"Door"}</definedName>
    <definedName name="Furniture_3_2" hidden="1">{#N/A,#N/A,TRUE,"Basic";#N/A,#N/A,TRUE,"EXT-TABLE";#N/A,#N/A,TRUE,"STEEL";#N/A,#N/A,TRUE,"INT-Table";#N/A,#N/A,TRUE,"STEEL";#N/A,#N/A,TRUE,"Door"}</definedName>
    <definedName name="Furniture_4" localSheetId="8" hidden="1">{#N/A,#N/A,TRUE,"Basic";#N/A,#N/A,TRUE,"EXT-TABLE";#N/A,#N/A,TRUE,"STEEL";#N/A,#N/A,TRUE,"INT-Table";#N/A,#N/A,TRUE,"STEEL";#N/A,#N/A,TRUE,"Door"}</definedName>
    <definedName name="Furniture_4" localSheetId="9" hidden="1">{#N/A,#N/A,TRUE,"Basic";#N/A,#N/A,TRUE,"EXT-TABLE";#N/A,#N/A,TRUE,"STEEL";#N/A,#N/A,TRUE,"INT-Table";#N/A,#N/A,TRUE,"STEEL";#N/A,#N/A,TRUE,"Door"}</definedName>
    <definedName name="Furniture_4" localSheetId="7" hidden="1">{#N/A,#N/A,TRUE,"Basic";#N/A,#N/A,TRUE,"EXT-TABLE";#N/A,#N/A,TRUE,"STEEL";#N/A,#N/A,TRUE,"INT-Table";#N/A,#N/A,TRUE,"STEEL";#N/A,#N/A,TRUE,"Door"}</definedName>
    <definedName name="Furniture_4" hidden="1">{#N/A,#N/A,TRUE,"Basic";#N/A,#N/A,TRUE,"EXT-TABLE";#N/A,#N/A,TRUE,"STEEL";#N/A,#N/A,TRUE,"INT-Table";#N/A,#N/A,TRUE,"STEEL";#N/A,#N/A,TRUE,"Door"}</definedName>
    <definedName name="Furniture_4_1" localSheetId="8" hidden="1">{#N/A,#N/A,TRUE,"Basic";#N/A,#N/A,TRUE,"EXT-TABLE";#N/A,#N/A,TRUE,"STEEL";#N/A,#N/A,TRUE,"INT-Table";#N/A,#N/A,TRUE,"STEEL";#N/A,#N/A,TRUE,"Door"}</definedName>
    <definedName name="Furniture_4_1" localSheetId="9" hidden="1">{#N/A,#N/A,TRUE,"Basic";#N/A,#N/A,TRUE,"EXT-TABLE";#N/A,#N/A,TRUE,"STEEL";#N/A,#N/A,TRUE,"INT-Table";#N/A,#N/A,TRUE,"STEEL";#N/A,#N/A,TRUE,"Door"}</definedName>
    <definedName name="Furniture_4_1" localSheetId="7" hidden="1">{#N/A,#N/A,TRUE,"Basic";#N/A,#N/A,TRUE,"EXT-TABLE";#N/A,#N/A,TRUE,"STEEL";#N/A,#N/A,TRUE,"INT-Table";#N/A,#N/A,TRUE,"STEEL";#N/A,#N/A,TRUE,"Door"}</definedName>
    <definedName name="Furniture_4_1" hidden="1">{#N/A,#N/A,TRUE,"Basic";#N/A,#N/A,TRUE,"EXT-TABLE";#N/A,#N/A,TRUE,"STEEL";#N/A,#N/A,TRUE,"INT-Table";#N/A,#N/A,TRUE,"STEEL";#N/A,#N/A,TRUE,"Door"}</definedName>
    <definedName name="Furniture_4_2" localSheetId="8" hidden="1">{#N/A,#N/A,TRUE,"Basic";#N/A,#N/A,TRUE,"EXT-TABLE";#N/A,#N/A,TRUE,"STEEL";#N/A,#N/A,TRUE,"INT-Table";#N/A,#N/A,TRUE,"STEEL";#N/A,#N/A,TRUE,"Door"}</definedName>
    <definedName name="Furniture_4_2" localSheetId="9" hidden="1">{#N/A,#N/A,TRUE,"Basic";#N/A,#N/A,TRUE,"EXT-TABLE";#N/A,#N/A,TRUE,"STEEL";#N/A,#N/A,TRUE,"INT-Table";#N/A,#N/A,TRUE,"STEEL";#N/A,#N/A,TRUE,"Door"}</definedName>
    <definedName name="Furniture_4_2" localSheetId="7" hidden="1">{#N/A,#N/A,TRUE,"Basic";#N/A,#N/A,TRUE,"EXT-TABLE";#N/A,#N/A,TRUE,"STEEL";#N/A,#N/A,TRUE,"INT-Table";#N/A,#N/A,TRUE,"STEEL";#N/A,#N/A,TRUE,"Door"}</definedName>
    <definedName name="Furniture_4_2" hidden="1">{#N/A,#N/A,TRUE,"Basic";#N/A,#N/A,TRUE,"EXT-TABLE";#N/A,#N/A,TRUE,"STEEL";#N/A,#N/A,TRUE,"INT-Table";#N/A,#N/A,TRUE,"STEEL";#N/A,#N/A,TRUE,"Door"}</definedName>
    <definedName name="Furniture_5" localSheetId="8" hidden="1">{#N/A,#N/A,TRUE,"Basic";#N/A,#N/A,TRUE,"EXT-TABLE";#N/A,#N/A,TRUE,"STEEL";#N/A,#N/A,TRUE,"INT-Table";#N/A,#N/A,TRUE,"STEEL";#N/A,#N/A,TRUE,"Door"}</definedName>
    <definedName name="Furniture_5" localSheetId="9" hidden="1">{#N/A,#N/A,TRUE,"Basic";#N/A,#N/A,TRUE,"EXT-TABLE";#N/A,#N/A,TRUE,"STEEL";#N/A,#N/A,TRUE,"INT-Table";#N/A,#N/A,TRUE,"STEEL";#N/A,#N/A,TRUE,"Door"}</definedName>
    <definedName name="Furniture_5" localSheetId="7" hidden="1">{#N/A,#N/A,TRUE,"Basic";#N/A,#N/A,TRUE,"EXT-TABLE";#N/A,#N/A,TRUE,"STEEL";#N/A,#N/A,TRUE,"INT-Table";#N/A,#N/A,TRUE,"STEEL";#N/A,#N/A,TRUE,"Door"}</definedName>
    <definedName name="Furniture_5" hidden="1">{#N/A,#N/A,TRUE,"Basic";#N/A,#N/A,TRUE,"EXT-TABLE";#N/A,#N/A,TRUE,"STEEL";#N/A,#N/A,TRUE,"INT-Table";#N/A,#N/A,TRUE,"STEEL";#N/A,#N/A,TRUE,"Door"}</definedName>
    <definedName name="Furniture_5_1" localSheetId="8" hidden="1">{#N/A,#N/A,TRUE,"Basic";#N/A,#N/A,TRUE,"EXT-TABLE";#N/A,#N/A,TRUE,"STEEL";#N/A,#N/A,TRUE,"INT-Table";#N/A,#N/A,TRUE,"STEEL";#N/A,#N/A,TRUE,"Door"}</definedName>
    <definedName name="Furniture_5_1" localSheetId="9" hidden="1">{#N/A,#N/A,TRUE,"Basic";#N/A,#N/A,TRUE,"EXT-TABLE";#N/A,#N/A,TRUE,"STEEL";#N/A,#N/A,TRUE,"INT-Table";#N/A,#N/A,TRUE,"STEEL";#N/A,#N/A,TRUE,"Door"}</definedName>
    <definedName name="Furniture_5_1" localSheetId="7" hidden="1">{#N/A,#N/A,TRUE,"Basic";#N/A,#N/A,TRUE,"EXT-TABLE";#N/A,#N/A,TRUE,"STEEL";#N/A,#N/A,TRUE,"INT-Table";#N/A,#N/A,TRUE,"STEEL";#N/A,#N/A,TRUE,"Door"}</definedName>
    <definedName name="Furniture_5_1" hidden="1">{#N/A,#N/A,TRUE,"Basic";#N/A,#N/A,TRUE,"EXT-TABLE";#N/A,#N/A,TRUE,"STEEL";#N/A,#N/A,TRUE,"INT-Table";#N/A,#N/A,TRUE,"STEEL";#N/A,#N/A,TRUE,"Door"}</definedName>
    <definedName name="Furniture_5_2" localSheetId="8" hidden="1">{#N/A,#N/A,TRUE,"Basic";#N/A,#N/A,TRUE,"EXT-TABLE";#N/A,#N/A,TRUE,"STEEL";#N/A,#N/A,TRUE,"INT-Table";#N/A,#N/A,TRUE,"STEEL";#N/A,#N/A,TRUE,"Door"}</definedName>
    <definedName name="Furniture_5_2" localSheetId="9" hidden="1">{#N/A,#N/A,TRUE,"Basic";#N/A,#N/A,TRUE,"EXT-TABLE";#N/A,#N/A,TRUE,"STEEL";#N/A,#N/A,TRUE,"INT-Table";#N/A,#N/A,TRUE,"STEEL";#N/A,#N/A,TRUE,"Door"}</definedName>
    <definedName name="Furniture_5_2" localSheetId="7" hidden="1">{#N/A,#N/A,TRUE,"Basic";#N/A,#N/A,TRUE,"EXT-TABLE";#N/A,#N/A,TRUE,"STEEL";#N/A,#N/A,TRUE,"INT-Table";#N/A,#N/A,TRUE,"STEEL";#N/A,#N/A,TRUE,"Door"}</definedName>
    <definedName name="Furniture_5_2" hidden="1">{#N/A,#N/A,TRUE,"Basic";#N/A,#N/A,TRUE,"EXT-TABLE";#N/A,#N/A,TRUE,"STEEL";#N/A,#N/A,TRUE,"INT-Table";#N/A,#N/A,TRUE,"STEEL";#N/A,#N/A,TRUE,"Door"}</definedName>
    <definedName name="fwtsl">#REF!</definedName>
    <definedName name="fwtsw">#REF!</definedName>
    <definedName name="G">[27]Breech_Duct!$B$70</definedName>
    <definedName name="gasgh" localSheetId="6" hidden="1">{#N/A,#N/A,FALSE,"Project Cost Summary";#N/A,#N/A,FALSE,"Man Hour Summary"}</definedName>
    <definedName name="gasgh" localSheetId="2" hidden="1">{#N/A,#N/A,FALSE,"Project Cost Summary";#N/A,#N/A,FALSE,"Man Hour Summary"}</definedName>
    <definedName name="gasgh" localSheetId="1" hidden="1">{#N/A,#N/A,FALSE,"Project Cost Summary";#N/A,#N/A,FALSE,"Man Hour Summary"}</definedName>
    <definedName name="gasgh" localSheetId="3" hidden="1">{#N/A,#N/A,FALSE,"Project Cost Summary";#N/A,#N/A,FALSE,"Man Hour Summary"}</definedName>
    <definedName name="gasgh" localSheetId="0" hidden="1">{#N/A,#N/A,FALSE,"Project Cost Summary";#N/A,#N/A,FALSE,"Man Hour Summary"}</definedName>
    <definedName name="gasgh" localSheetId="8" hidden="1">{#N/A,#N/A,FALSE,"Project Cost Summary";#N/A,#N/A,FALSE,"Man Hour Summary"}</definedName>
    <definedName name="gasgh" localSheetId="9" hidden="1">{#N/A,#N/A,FALSE,"Project Cost Summary";#N/A,#N/A,FALSE,"Man Hour Summary"}</definedName>
    <definedName name="gasgh" localSheetId="7" hidden="1">{#N/A,#N/A,FALSE,"Project Cost Summary";#N/A,#N/A,FALSE,"Man Hour Summary"}</definedName>
    <definedName name="gasgh" hidden="1">{#N/A,#N/A,FALSE,"Project Cost Summary";#N/A,#N/A,FALSE,"Man Hour Summary"}</definedName>
    <definedName name="Gasturbine1">'[40]Noise (3)'!$C$37</definedName>
    <definedName name="Gasturbines">[40]Tables!$A$80:$A$179</definedName>
    <definedName name="gate">#REF!</definedName>
    <definedName name="GD" localSheetId="8" hidden="1">{#N/A,#N/A,FALSE,"CCTV"}</definedName>
    <definedName name="GD" localSheetId="9" hidden="1">{#N/A,#N/A,FALSE,"CCTV"}</definedName>
    <definedName name="GD" localSheetId="7" hidden="1">{#N/A,#N/A,FALSE,"CCTV"}</definedName>
    <definedName name="GD" hidden="1">{#N/A,#N/A,FALSE,"CCTV"}</definedName>
    <definedName name="gdfg" localSheetId="6" hidden="1">[69]Z!$T$180:$AH$180</definedName>
    <definedName name="gdfg" localSheetId="2" hidden="1">[69]Z!$T$180:$AH$180</definedName>
    <definedName name="gdfg" localSheetId="1" hidden="1">[69]Z!$T$180:$AH$180</definedName>
    <definedName name="gdfg" localSheetId="3" hidden="1">[69]Z!$T$180:$AH$180</definedName>
    <definedName name="gdfg" localSheetId="0" hidden="1">[69]Z!$T$180:$AH$180</definedName>
    <definedName name="gdfg" localSheetId="8" hidden="1">[69]Z!$T$180:$AH$180</definedName>
    <definedName name="gdfg" localSheetId="9" hidden="1">[69]Z!$T$180:$AH$180</definedName>
    <definedName name="gdfg" localSheetId="7" hidden="1">[69]Z!$T$180:$AH$180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dfgdf" localSheetId="6" hidden="1">{"'Sheet1'!$L$16"}</definedName>
    <definedName name="gdfgdfgdf" localSheetId="2" hidden="1">{"'Sheet1'!$L$16"}</definedName>
    <definedName name="gdfgdfgdf" localSheetId="1" hidden="1">{"'Sheet1'!$L$16"}</definedName>
    <definedName name="gdfgdfgdf" localSheetId="3" hidden="1">{"'Sheet1'!$L$16"}</definedName>
    <definedName name="gdfgdfgdf" localSheetId="0" hidden="1">{"'Sheet1'!$L$16"}</definedName>
    <definedName name="gdfgdfgdf" localSheetId="8" hidden="1">{"'Sheet1'!$L$16"}</definedName>
    <definedName name="gdfgdfgdf" localSheetId="9" hidden="1">{"'Sheet1'!$L$16"}</definedName>
    <definedName name="gdfgdfgdf" localSheetId="7" hidden="1">{"'Sheet1'!$L$16"}</definedName>
    <definedName name="gdfgdfgdf" hidden="1">{"'Sheet1'!$L$16"}</definedName>
    <definedName name="GD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hdhg" localSheetId="8" hidden="1">{#N/A,#N/A,FALSE,"Chi tiÆt"}</definedName>
    <definedName name="gdghdhg" localSheetId="9" hidden="1">{#N/A,#N/A,FALSE,"Chi tiÆt"}</definedName>
    <definedName name="gdghdhg" localSheetId="7" hidden="1">{#N/A,#N/A,FALSE,"Chi tiÆt"}</definedName>
    <definedName name="gdghdhg" hidden="1">{#N/A,#N/A,FALSE,"Chi tiÆt"}</definedName>
    <definedName name="GDHS" hidden="1">#REF!</definedName>
    <definedName name="Geländer">#REF!</definedName>
    <definedName name="geom">[62]r_vali!$D$1:$IV$27</definedName>
    <definedName name="GF" hidden="1">#REF!</definedName>
    <definedName name="GFDGDF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h" localSheetId="8" hidden="1">{#N/A,#N/A,FALSE,"CCTV"}</definedName>
    <definedName name="gfdh" localSheetId="9" hidden="1">{#N/A,#N/A,FALSE,"CCTV"}</definedName>
    <definedName name="gfdh" localSheetId="7" hidden="1">{#N/A,#N/A,FALSE,"CCTV"}</definedName>
    <definedName name="gfdh" hidden="1">{#N/A,#N/A,FALSE,"CCTV"}</definedName>
    <definedName name="GFDS" localSheetId="6" hidden="1">{#N/A,#N/A,FALSE,"CCTV"}</definedName>
    <definedName name="GFDS" localSheetId="2" hidden="1">{#N/A,#N/A,FALSE,"CCTV"}</definedName>
    <definedName name="GFDS" localSheetId="1" hidden="1">{#N/A,#N/A,FALSE,"CCTV"}</definedName>
    <definedName name="GFDS" localSheetId="3" hidden="1">{#N/A,#N/A,FALSE,"CCTV"}</definedName>
    <definedName name="GFDS" localSheetId="0" hidden="1">{#N/A,#N/A,FALSE,"CCTV"}</definedName>
    <definedName name="GFDS" localSheetId="8" hidden="1">{#N/A,#N/A,FALSE,"CCTV"}</definedName>
    <definedName name="GFDS" localSheetId="9" hidden="1">{#N/A,#N/A,FALSE,"CCTV"}</definedName>
    <definedName name="GFDS" localSheetId="7" hidden="1">{#N/A,#N/A,FALSE,"CCTV"}</definedName>
    <definedName name="GFDS" hidden="1">{#N/A,#N/A,FALSE,"CCTV"}</definedName>
    <definedName name="GF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[74]차액보증!#REF!</definedName>
    <definedName name="gfhfgh" localSheetId="8" hidden="1">{#N/A,#N/A,FALSE,"Chi tiÆt"}</definedName>
    <definedName name="gfhfgh" localSheetId="9" hidden="1">{#N/A,#N/A,FALSE,"Chi tiÆt"}</definedName>
    <definedName name="gfhfgh" localSheetId="7" hidden="1">{#N/A,#N/A,FALSE,"Chi tiÆt"}</definedName>
    <definedName name="gfhfgh" hidden="1">{#N/A,#N/A,FALSE,"Chi tiÆt"}</definedName>
    <definedName name="GFHJ" localSheetId="8" hidden="1">{#N/A,#N/A,FALSE,"단가표지"}</definedName>
    <definedName name="GFHJ" localSheetId="9" hidden="1">{#N/A,#N/A,FALSE,"단가표지"}</definedName>
    <definedName name="GFHJ" localSheetId="7" hidden="1">{#N/A,#N/A,FALSE,"단가표지"}</definedName>
    <definedName name="GFHJ" hidden="1">{#N/A,#N/A,FALSE,"단가표지"}</definedName>
    <definedName name="gfjgfh" localSheetId="6" hidden="1">{#N/A,#N/A,FALSE,"CCTV"}</definedName>
    <definedName name="gfjgfh" localSheetId="2" hidden="1">{#N/A,#N/A,FALSE,"CCTV"}</definedName>
    <definedName name="gfjgfh" localSheetId="1" hidden="1">{#N/A,#N/A,FALSE,"CCTV"}</definedName>
    <definedName name="gfjgfh" localSheetId="3" hidden="1">{#N/A,#N/A,FALSE,"CCTV"}</definedName>
    <definedName name="gfjgfh" localSheetId="0" hidden="1">{#N/A,#N/A,FALSE,"CCTV"}</definedName>
    <definedName name="gfjgfh" localSheetId="8" hidden="1">{#N/A,#N/A,FALSE,"CCTV"}</definedName>
    <definedName name="gfjgfh" localSheetId="9" hidden="1">{#N/A,#N/A,FALSE,"CCTV"}</definedName>
    <definedName name="gfjgfh" localSheetId="7" hidden="1">{#N/A,#N/A,FALSE,"CCTV"}</definedName>
    <definedName name="gfjgfh" hidden="1">{#N/A,#N/A,FALSE,"CCTV"}</definedName>
    <definedName name="gfjgfhfg" localSheetId="6" hidden="1">{#N/A,#N/A,FALSE,"CCTV"}</definedName>
    <definedName name="gfjgfhfg" localSheetId="2" hidden="1">{#N/A,#N/A,FALSE,"CCTV"}</definedName>
    <definedName name="gfjgfhfg" localSheetId="1" hidden="1">{#N/A,#N/A,FALSE,"CCTV"}</definedName>
    <definedName name="gfjgfhfg" localSheetId="3" hidden="1">{#N/A,#N/A,FALSE,"CCTV"}</definedName>
    <definedName name="gfjgfhfg" localSheetId="0" hidden="1">{#N/A,#N/A,FALSE,"CCTV"}</definedName>
    <definedName name="gfjgfhfg" localSheetId="8" hidden="1">{#N/A,#N/A,FALSE,"CCTV"}</definedName>
    <definedName name="gfjgfhfg" localSheetId="9" hidden="1">{#N/A,#N/A,FALSE,"CCTV"}</definedName>
    <definedName name="gfjgfhfg" localSheetId="7" hidden="1">{#N/A,#N/A,FALSE,"CCTV"}</definedName>
    <definedName name="gfjgfhfg" hidden="1">{#N/A,#N/A,FALSE,"CCTV"}</definedName>
    <definedName name="GFJGFJGH" localSheetId="8" hidden="1">{#N/A,#N/A,FALSE,"2~8번"}</definedName>
    <definedName name="GFJGFJGH" localSheetId="9" hidden="1">{#N/A,#N/A,FALSE,"2~8번"}</definedName>
    <definedName name="GFJGFJGH" localSheetId="7" hidden="1">{#N/A,#N/A,FALSE,"2~8번"}</definedName>
    <definedName name="GFJGFJGH" hidden="1">{#N/A,#N/A,FALSE,"2~8번"}</definedName>
    <definedName name="GFJGFJRRJGH" localSheetId="8" hidden="1">{#N/A,#N/A,FALSE,"배수1"}</definedName>
    <definedName name="GFJGFJRRJGH" localSheetId="9" hidden="1">{#N/A,#N/A,FALSE,"배수1"}</definedName>
    <definedName name="GFJGFJRRJGH" localSheetId="7" hidden="1">{#N/A,#N/A,FALSE,"배수1"}</definedName>
    <definedName name="GFJGFJRRJGH" hidden="1">{#N/A,#N/A,FALSE,"배수1"}</definedName>
    <definedName name="GFJHGFJGF" localSheetId="8" hidden="1">{#N/A,#N/A,FALSE,"혼합골재"}</definedName>
    <definedName name="GFJHGFJGF" localSheetId="9" hidden="1">{#N/A,#N/A,FALSE,"혼합골재"}</definedName>
    <definedName name="GFJHGFJGF" localSheetId="7" hidden="1">{#N/A,#N/A,FALSE,"혼합골재"}</definedName>
    <definedName name="GFJHGFJGF" hidden="1">{#N/A,#N/A,FALSE,"혼합골재"}</definedName>
    <definedName name="GFRRJGH" localSheetId="8" hidden="1">{#N/A,#N/A,FALSE,"단가표지"}</definedName>
    <definedName name="GFRRJGH" localSheetId="9" hidden="1">{#N/A,#N/A,FALSE,"단가표지"}</definedName>
    <definedName name="GFRRJGH" localSheetId="7" hidden="1">{#N/A,#N/A,FALSE,"단가표지"}</definedName>
    <definedName name="GFRRJGH" hidden="1">{#N/A,#N/A,FALSE,"단가표지"}</definedName>
    <definedName name="gg">#REF!</definedName>
    <definedName name="ggg" localSheetId="6" hidden="1">{"'Sheet1'!$L$16"}</definedName>
    <definedName name="ggg" localSheetId="2" hidden="1">{"'Sheet1'!$L$16"}</definedName>
    <definedName name="ggg" localSheetId="1" hidden="1">{"'Sheet1'!$L$16"}</definedName>
    <definedName name="ggg" localSheetId="3" hidden="1">{"'Sheet1'!$L$16"}</definedName>
    <definedName name="ggg" localSheetId="0" hidden="1">{"'Sheet1'!$L$16"}</definedName>
    <definedName name="ggg" localSheetId="8" hidden="1">{"'Sheet1'!$L$16"}</definedName>
    <definedName name="ggg" localSheetId="9" hidden="1">{"'Sheet1'!$L$16"}</definedName>
    <definedName name="ggg" localSheetId="7" hidden="1">{"'Sheet1'!$L$16"}</definedName>
    <definedName name="ggg" hidden="1">{"'Sheet1'!$L$16"}</definedName>
    <definedName name="gggg" localSheetId="6" hidden="1">{"'Sheet1'!$L$16"}</definedName>
    <definedName name="gggg" localSheetId="2" hidden="1">{"'Sheet1'!$L$16"}</definedName>
    <definedName name="gggg" localSheetId="1" hidden="1">{"'Sheet1'!$L$16"}</definedName>
    <definedName name="gggg" localSheetId="3" hidden="1">{"'Sheet1'!$L$16"}</definedName>
    <definedName name="gggg" localSheetId="0" hidden="1">{"'Sheet1'!$L$16"}</definedName>
    <definedName name="gggg" localSheetId="8" hidden="1">{"'Sheet1'!$L$16"}</definedName>
    <definedName name="gggg" localSheetId="9" hidden="1">{"'Sheet1'!$L$16"}</definedName>
    <definedName name="gggg" localSheetId="7" hidden="1">{"'Sheet1'!$L$16"}</definedName>
    <definedName name="gggg" hidden="1">{"'Sheet1'!$L$16"}</definedName>
    <definedName name="ggggfd" hidden="1">[12]Spread!#REF!</definedName>
    <definedName name="ggggg" localSheetId="8" hidden="1">{"'장비'!$A$3:$M$12"}</definedName>
    <definedName name="ggggg" localSheetId="9" hidden="1">{"'장비'!$A$3:$M$12"}</definedName>
    <definedName name="ggggg" localSheetId="7" hidden="1">{"'장비'!$A$3:$M$12"}</definedName>
    <definedName name="ggggg" hidden="1">{"'장비'!$A$3:$M$12"}</definedName>
    <definedName name="GGGGGGG" hidden="1">#REF!</definedName>
    <definedName name="ggsf">#REF!</definedName>
    <definedName name="gh" localSheetId="6" hidden="1">{#N/A,#N/A,FALSE,"Project Cost Summary";#N/A,#N/A,FALSE,"Man Hour Summary"}</definedName>
    <definedName name="gh" localSheetId="2" hidden="1">{#N/A,#N/A,FALSE,"Project Cost Summary";#N/A,#N/A,FALSE,"Man Hour Summary"}</definedName>
    <definedName name="gh" localSheetId="1" hidden="1">{#N/A,#N/A,FALSE,"Project Cost Summary";#N/A,#N/A,FALSE,"Man Hour Summary"}</definedName>
    <definedName name="gh" localSheetId="3" hidden="1">{#N/A,#N/A,FALSE,"Project Cost Summary";#N/A,#N/A,FALSE,"Man Hour Summary"}</definedName>
    <definedName name="gh" localSheetId="0" hidden="1">{#N/A,#N/A,FALSE,"Project Cost Summary";#N/A,#N/A,FALSE,"Man Hour Summary"}</definedName>
    <definedName name="gh" localSheetId="8" hidden="1">{#N/A,#N/A,FALSE,"Project Cost Summary";#N/A,#N/A,FALSE,"Man Hour Summary"}</definedName>
    <definedName name="gh" localSheetId="9" hidden="1">{#N/A,#N/A,FALSE,"Project Cost Summary";#N/A,#N/A,FALSE,"Man Hour Summary"}</definedName>
    <definedName name="gh" localSheetId="7" hidden="1">{#N/A,#N/A,FALSE,"Project Cost Summary";#N/A,#N/A,FALSE,"Man Hour Summary"}</definedName>
    <definedName name="gh" hidden="1">{#N/A,#N/A,FALSE,"Project Cost Summary";#N/A,#N/A,FALSE,"Man Hour Summary"}</definedName>
    <definedName name="ghj" localSheetId="6" hidden="1">{"'Sheet1'!$L$16"}</definedName>
    <definedName name="ghj" localSheetId="2" hidden="1">{"'Sheet1'!$L$16"}</definedName>
    <definedName name="ghj" localSheetId="1" hidden="1">{"'Sheet1'!$L$16"}</definedName>
    <definedName name="ghj" localSheetId="3" hidden="1">{"'Sheet1'!$L$16"}</definedName>
    <definedName name="ghj" localSheetId="0" hidden="1">{"'Sheet1'!$L$16"}</definedName>
    <definedName name="ghj" localSheetId="8" hidden="1">{"'Sheet1'!$L$16"}</definedName>
    <definedName name="ghj" localSheetId="9" hidden="1">{"'Sheet1'!$L$16"}</definedName>
    <definedName name="ghj" localSheetId="7" hidden="1">{"'Sheet1'!$L$16"}</definedName>
    <definedName name="ghj" hidden="1">{"'Sheet1'!$L$16"}</definedName>
    <definedName name="gid" localSheetId="8" hidden="1">{"'Sheet1'!$L$16"}</definedName>
    <definedName name="gid" localSheetId="9" hidden="1">{"'Sheet1'!$L$16"}</definedName>
    <definedName name="gid" localSheetId="7" hidden="1">{"'Sheet1'!$L$16"}</definedName>
    <definedName name="gid" hidden="1">{"'Sheet1'!$L$16"}</definedName>
    <definedName name="Girostufen">#REF!</definedName>
    <definedName name="Gitterrost">#REF!</definedName>
    <definedName name="gj" localSheetId="8" hidden="1">{"'Liquid'!$A$1:$U$57"}</definedName>
    <definedName name="gj" localSheetId="9" hidden="1">{"'Liquid'!$A$1:$U$57"}</definedName>
    <definedName name="gj" localSheetId="7" hidden="1">{"'Liquid'!$A$1:$U$57"}</definedName>
    <definedName name="gj" hidden="1">{"'Liquid'!$A$1:$U$57"}</definedName>
    <definedName name="GJFGJFGJ" localSheetId="8" hidden="1">{#N/A,#N/A,FALSE,"골재소요량";#N/A,#N/A,FALSE,"골재소요량"}</definedName>
    <definedName name="GJFGJFGJ" localSheetId="9" hidden="1">{#N/A,#N/A,FALSE,"골재소요량";#N/A,#N/A,FALSE,"골재소요량"}</definedName>
    <definedName name="GJFGJFGJ" localSheetId="7" hidden="1">{#N/A,#N/A,FALSE,"골재소요량";#N/A,#N/A,FALSE,"골재소요량"}</definedName>
    <definedName name="GJFGJFGJ" hidden="1">{#N/A,#N/A,FALSE,"골재소요량";#N/A,#N/A,FALSE,"골재소요량"}</definedName>
    <definedName name="GJGFJGFHJ" localSheetId="8" hidden="1">{#N/A,#N/A,FALSE,"속도"}</definedName>
    <definedName name="GJGFJGFHJ" localSheetId="9" hidden="1">{#N/A,#N/A,FALSE,"속도"}</definedName>
    <definedName name="GJGFJGFHJ" localSheetId="7" hidden="1">{#N/A,#N/A,FALSE,"속도"}</definedName>
    <definedName name="GJGFJGFHJ" hidden="1">{#N/A,#N/A,FALSE,"속도"}</definedName>
    <definedName name="gkd" localSheetId="8" hidden="1">{"'Sheet1'!$L$16"}</definedName>
    <definedName name="gkd" localSheetId="9" hidden="1">{"'Sheet1'!$L$16"}</definedName>
    <definedName name="gkd" localSheetId="7" hidden="1">{"'Sheet1'!$L$16"}</definedName>
    <definedName name="gkd" hidden="1">{"'Sheet1'!$L$16"}</definedName>
    <definedName name="gl3p">#REF!</definedName>
    <definedName name="globe">#REF!</definedName>
    <definedName name="GoBack" localSheetId="6">[60]Sheet1!GoBack</definedName>
    <definedName name="GoBack" localSheetId="2">[60]Sheet1!GoBack</definedName>
    <definedName name="GoBack" localSheetId="1">[60]Sheet1!GoBack</definedName>
    <definedName name="GoBack" localSheetId="3">[60]Sheet1!GoBack</definedName>
    <definedName name="GoBack" localSheetId="0">[60]Sheet1!GoBack</definedName>
    <definedName name="GoBack" localSheetId="8">[60]Sheet1!GoBack</definedName>
    <definedName name="GoBack" localSheetId="9">[60]Sheet1!GoBack</definedName>
    <definedName name="GoBack" localSheetId="7">[60]Sheet1!GoBack</definedName>
    <definedName name="GoBack">[60]Sheet1!GoBack</definedName>
    <definedName name="Gr">#REF!</definedName>
    <definedName name="Gr_FC_FOB_PlMat">#REF!</definedName>
    <definedName name="Gr_FC_LocTransp">#REF!</definedName>
    <definedName name="Gr_FC_OceanFr">#REF!</definedName>
    <definedName name="Groups">#REF!</definedName>
    <definedName name="GSDGSRWQR" localSheetId="8" hidden="1">{#N/A,#N/A,FALSE,"속도"}</definedName>
    <definedName name="GSDGSRWQR" localSheetId="9" hidden="1">{#N/A,#N/A,FALSE,"속도"}</definedName>
    <definedName name="GSDGSRWQR" localSheetId="7" hidden="1">{#N/A,#N/A,FALSE,"속도"}</definedName>
    <definedName name="GSDGSRWQR" hidden="1">{#N/A,#N/A,FALSE,"속도"}</definedName>
    <definedName name="gt" localSheetId="8" hidden="1">{"'Liquid'!$A$1:$U$57"}</definedName>
    <definedName name="gt" localSheetId="9" hidden="1">{"'Liquid'!$A$1:$U$57"}</definedName>
    <definedName name="gt" localSheetId="7" hidden="1">{"'Liquid'!$A$1:$U$57"}</definedName>
    <definedName name="gt" hidden="1">{"'Liquid'!$A$1:$U$57"}</definedName>
    <definedName name="GTESS" localSheetId="8" hidden="1">{#N/A,#N/A,FALSE,"Mhr_Sum"}</definedName>
    <definedName name="GTESS" localSheetId="9" hidden="1">{#N/A,#N/A,FALSE,"Mhr_Sum"}</definedName>
    <definedName name="GTESS" localSheetId="7" hidden="1">{#N/A,#N/A,FALSE,"Mhr_Sum"}</definedName>
    <definedName name="GTESS" hidden="1">{#N/A,#N/A,FALSE,"Mhr_Sum"}</definedName>
    <definedName name="GTOTAL" localSheetId="6" hidden="1">{"'Sheet1'!$L$16"}</definedName>
    <definedName name="GTOTAL" localSheetId="2" hidden="1">{"'Sheet1'!$L$16"}</definedName>
    <definedName name="GTOTAL" localSheetId="1" hidden="1">{"'Sheet1'!$L$16"}</definedName>
    <definedName name="GTOTAL" localSheetId="3" hidden="1">{"'Sheet1'!$L$16"}</definedName>
    <definedName name="GTOTAL" localSheetId="0" hidden="1">{"'Sheet1'!$L$16"}</definedName>
    <definedName name="GTOTAL" localSheetId="8" hidden="1">{"'Sheet1'!$L$16"}</definedName>
    <definedName name="GTOTAL" localSheetId="9" hidden="1">{"'Sheet1'!$L$16"}</definedName>
    <definedName name="GTOTAL" localSheetId="7" hidden="1">{"'Sheet1'!$L$16"}</definedName>
    <definedName name="GTOTAL" hidden="1">{"'Sheet1'!$L$16"}</definedName>
    <definedName name="GUESTPNT" localSheetId="6">[43]!GUESTPNT</definedName>
    <definedName name="GUESTPNT" localSheetId="2">[43]!GUESTPNT</definedName>
    <definedName name="GUESTPNT" localSheetId="1">[43]!GUESTPNT</definedName>
    <definedName name="GUESTPNT" localSheetId="3">[43]!GUESTPNT</definedName>
    <definedName name="GUESTPNT" localSheetId="0">[43]!GUESTPNT</definedName>
    <definedName name="GUESTPNT" localSheetId="8">[43]!GUESTPNT</definedName>
    <definedName name="GUESTPNT" localSheetId="9">[43]!GUESTPNT</definedName>
    <definedName name="GUESTPNT" localSheetId="7">[43]!GUESTPNT</definedName>
    <definedName name="GUESTPNT">[43]!GUESTPNT</definedName>
    <definedName name="GV" localSheetId="8" hidden="1">{#N/A,#N/A,FALSE,"CCTV"}</definedName>
    <definedName name="GV" localSheetId="9" hidden="1">{#N/A,#N/A,FALSE,"CCTV"}</definedName>
    <definedName name="GV" localSheetId="7" hidden="1">{#N/A,#N/A,FALSE,"CCTV"}</definedName>
    <definedName name="GV" hidden="1">{#N/A,#N/A,FALSE,"CCTV"}</definedName>
    <definedName name="h" localSheetId="6" hidden="1">{"'Sheet1'!$L$16"}</definedName>
    <definedName name="h" localSheetId="2" hidden="1">{"'Sheet1'!$L$16"}</definedName>
    <definedName name="h" localSheetId="1" hidden="1">{"'Sheet1'!$L$16"}</definedName>
    <definedName name="h" localSheetId="3" hidden="1">{"'Sheet1'!$L$16"}</definedName>
    <definedName name="h" localSheetId="0" hidden="1">{"'Sheet1'!$L$16"}</definedName>
    <definedName name="h" localSheetId="8" hidden="1">{"'Sheet1'!$L$16"}</definedName>
    <definedName name="h" localSheetId="9" hidden="1">{"'Sheet1'!$L$16"}</definedName>
    <definedName name="h" localSheetId="7" hidden="1">{"'Sheet1'!$L$16"}</definedName>
    <definedName name="h" hidden="1">{"'Sheet1'!$L$16"}</definedName>
    <definedName name="HANGER_LOOKUP">#REF!</definedName>
    <definedName name="HangerMultiplier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q" localSheetId="6" hidden="1">{"'Sheet1'!$L$16"}</definedName>
    <definedName name="haq" localSheetId="2" hidden="1">{"'Sheet1'!$L$16"}</definedName>
    <definedName name="haq" localSheetId="1" hidden="1">{"'Sheet1'!$L$16"}</definedName>
    <definedName name="haq" localSheetId="3" hidden="1">{"'Sheet1'!$L$16"}</definedName>
    <definedName name="haq" localSheetId="0" hidden="1">{"'Sheet1'!$L$16"}</definedName>
    <definedName name="haq" localSheetId="8" hidden="1">{"'Sheet1'!$L$16"}</definedName>
    <definedName name="haq" localSheetId="9" hidden="1">{"'Sheet1'!$L$16"}</definedName>
    <definedName name="haq" localSheetId="7" hidden="1">{"'Sheet1'!$L$16"}</definedName>
    <definedName name="haq" hidden="1">{"'Sheet1'!$L$16"}</definedName>
    <definedName name="Hardware" localSheetId="8" hidden="1">{#N/A,#N/A,TRUE,"Str.";#N/A,#N/A,TRUE,"Steel &amp; Roof";#N/A,#N/A,TRUE,"Arc.";#N/A,#N/A,TRUE,"Preliminary";#N/A,#N/A,TRUE,"Sum_Prelim"}</definedName>
    <definedName name="Hardware" localSheetId="9" hidden="1">{#N/A,#N/A,TRUE,"Str.";#N/A,#N/A,TRUE,"Steel &amp; Roof";#N/A,#N/A,TRUE,"Arc.";#N/A,#N/A,TRUE,"Preliminary";#N/A,#N/A,TRUE,"Sum_Prelim"}</definedName>
    <definedName name="Hardware" localSheetId="7" hidden="1">{#N/A,#N/A,TRUE,"Str.";#N/A,#N/A,TRUE,"Steel &amp; Roof";#N/A,#N/A,TRUE,"Arc.";#N/A,#N/A,TRUE,"Preliminary";#N/A,#N/A,TRUE,"Sum_Prelim"}</definedName>
    <definedName name="Hardware" hidden="1">{#N/A,#N/A,TRUE,"Str.";#N/A,#N/A,TRUE,"Steel &amp; Roof";#N/A,#N/A,TRUE,"Arc.";#N/A,#N/A,TRUE,"Preliminary";#N/A,#N/A,TRUE,"Sum_Prelim"}</definedName>
    <definedName name="Haspelfahrwerk">#REF!</definedName>
    <definedName name="hchair">#REF!</definedName>
    <definedName name="HCNA" localSheetId="6" hidden="1">{"'Sheet1'!$L$16"}</definedName>
    <definedName name="HCNA" localSheetId="2" hidden="1">{"'Sheet1'!$L$16"}</definedName>
    <definedName name="HCNA" localSheetId="1" hidden="1">{"'Sheet1'!$L$16"}</definedName>
    <definedName name="HCNA" localSheetId="3" hidden="1">{"'Sheet1'!$L$16"}</definedName>
    <definedName name="HCNA" localSheetId="0" hidden="1">{"'Sheet1'!$L$16"}</definedName>
    <definedName name="HCNA" localSheetId="8" hidden="1">{"'Sheet1'!$L$16"}</definedName>
    <definedName name="HCNA" localSheetId="9" hidden="1">{"'Sheet1'!$L$16"}</definedName>
    <definedName name="HCNA" localSheetId="7" hidden="1">{"'Sheet1'!$L$16"}</definedName>
    <definedName name="HCNA" hidden="1">{"'Sheet1'!$L$16"}</definedName>
    <definedName name="HDFD" localSheetId="8" hidden="1">{#N/A,#N/A,FALSE,"속도"}</definedName>
    <definedName name="HDFD" localSheetId="9" hidden="1">{#N/A,#N/A,FALSE,"속도"}</definedName>
    <definedName name="HDFD" localSheetId="7" hidden="1">{#N/A,#N/A,FALSE,"속도"}</definedName>
    <definedName name="HDFD" hidden="1">{#N/A,#N/A,FALSE,"속도"}</definedName>
    <definedName name="HDFJHJ" localSheetId="8" hidden="1">{#N/A,#N/A,FALSE,"Mhr_Sum"}</definedName>
    <definedName name="HDFJHJ" localSheetId="9" hidden="1">{#N/A,#N/A,FALSE,"Mhr_Sum"}</definedName>
    <definedName name="HDFJHJ" localSheetId="7" hidden="1">{#N/A,#N/A,FALSE,"Mhr_Sum"}</definedName>
    <definedName name="HDFJHJ" hidden="1">{#N/A,#N/A,FALSE,"Mhr_Sum"}</definedName>
    <definedName name="Heä_soá_laép_xaø_H">1.7</definedName>
    <definedName name="heä_soá_sình_laày">#REF!</definedName>
    <definedName name="HEADER_DRAWING_NUMBER">#REF!</definedName>
    <definedName name="HEADER_KFP_ORIGIN_KEY">#REF!</definedName>
    <definedName name="Header12">#REF!</definedName>
    <definedName name="Header12.5">#REF!</definedName>
    <definedName name="Header13">#REF!</definedName>
    <definedName name="Header13.5">#REF!</definedName>
    <definedName name="Header14">#REF!</definedName>
    <definedName name="Header15">#REF!</definedName>
    <definedName name="Header16">#REF!</definedName>
    <definedName name="HeaderH12">#REF!</definedName>
    <definedName name="HeaderH12.5">#REF!</definedName>
    <definedName name="HeaderH13">#REF!</definedName>
    <definedName name="HeaderH13.5">#REF!</definedName>
    <definedName name="HeaderH14">#REF!</definedName>
    <definedName name="HeaderH15">#REF!</definedName>
    <definedName name="HeaderH16">#REF!</definedName>
    <definedName name="HeaderLength1">#REF!</definedName>
    <definedName name="HeaderLength10">#REF!</definedName>
    <definedName name="HeaderLength11">#REF!</definedName>
    <definedName name="HeaderLength12">#REF!</definedName>
    <definedName name="HeaderLength2">#REF!</definedName>
    <definedName name="HeaderLength3">#REF!</definedName>
    <definedName name="HeaderLength4">#REF!</definedName>
    <definedName name="HeaderLength5">#REF!</definedName>
    <definedName name="HeaderLength6">#REF!</definedName>
    <definedName name="HeaderLength7">#REF!</definedName>
    <definedName name="HeaderLength8">#REF!</definedName>
    <definedName name="HeaderLength9">#REF!</definedName>
    <definedName name="HeaderLengths">#REF!</definedName>
    <definedName name="HEADERS">'[68]DATA LISTS'!$A$4:$A$10</definedName>
    <definedName name="HElec">'[50]Labor Sum'!$D$58</definedName>
    <definedName name="HEPM">'[50]Labor Sum'!$L$58</definedName>
    <definedName name="HEProc">'[50]Labor Sum'!$F$58</definedName>
    <definedName name="HEQAQC">'[50]Labor Sum'!$H$58</definedName>
    <definedName name="herbert" hidden="1">#REF!</definedName>
    <definedName name="HESched">'[50]Labor Sum'!$J$58</definedName>
    <definedName name="hethongthoatnuocngoainha">#REF!</definedName>
    <definedName name="hf">#REF!</definedName>
    <definedName name="hfdgfdg" localSheetId="6" hidden="1">{#N/A,#N/A,FALSE,"CCTV"}</definedName>
    <definedName name="hfdgfdg" localSheetId="2" hidden="1">{#N/A,#N/A,FALSE,"CCTV"}</definedName>
    <definedName name="hfdgfdg" localSheetId="1" hidden="1">{#N/A,#N/A,FALSE,"CCTV"}</definedName>
    <definedName name="hfdgfdg" localSheetId="3" hidden="1">{#N/A,#N/A,FALSE,"CCTV"}</definedName>
    <definedName name="hfdgfdg" localSheetId="0" hidden="1">{#N/A,#N/A,FALSE,"CCTV"}</definedName>
    <definedName name="hfdgfdg" localSheetId="8" hidden="1">{#N/A,#N/A,FALSE,"CCTV"}</definedName>
    <definedName name="hfdgfdg" localSheetId="9" hidden="1">{#N/A,#N/A,FALSE,"CCTV"}</definedName>
    <definedName name="hfdgfdg" localSheetId="7" hidden="1">{#N/A,#N/A,FALSE,"CCTV"}</definedName>
    <definedName name="hfdgfdg" hidden="1">{#N/A,#N/A,FALSE,"CCTV"}</definedName>
    <definedName name="hfjhhjj" localSheetId="6" hidden="1">{#N/A,#N/A,FALSE,"CCTV"}</definedName>
    <definedName name="hfjhhjj" localSheetId="2" hidden="1">{#N/A,#N/A,FALSE,"CCTV"}</definedName>
    <definedName name="hfjhhjj" localSheetId="1" hidden="1">{#N/A,#N/A,FALSE,"CCTV"}</definedName>
    <definedName name="hfjhhjj" localSheetId="3" hidden="1">{#N/A,#N/A,FALSE,"CCTV"}</definedName>
    <definedName name="hfjhhjj" localSheetId="0" hidden="1">{#N/A,#N/A,FALSE,"CCTV"}</definedName>
    <definedName name="hfjhhjj" localSheetId="8" hidden="1">{#N/A,#N/A,FALSE,"CCTV"}</definedName>
    <definedName name="hfjhhjj" localSheetId="9" hidden="1">{#N/A,#N/A,FALSE,"CCTV"}</definedName>
    <definedName name="hfjhhjj" localSheetId="7" hidden="1">{#N/A,#N/A,FALSE,"CCTV"}</definedName>
    <definedName name="hfjhhjj" hidden="1">{#N/A,#N/A,FALSE,"CCTV"}</definedName>
    <definedName name="HGDSGJGFJGF" localSheetId="8" hidden="1">{#N/A,#N/A,FALSE,"배수2"}</definedName>
    <definedName name="HGDSGJGFJGF" localSheetId="9" hidden="1">{#N/A,#N/A,FALSE,"배수2"}</definedName>
    <definedName name="HGDSGJGFJGF" localSheetId="7" hidden="1">{#N/A,#N/A,FALSE,"배수2"}</definedName>
    <definedName name="HGDSGJGFJGF" hidden="1">{#N/A,#N/A,FALSE,"배수2"}</definedName>
    <definedName name="hgfhgshghsh" localSheetId="6" hidden="1">{#N/A,#N/A,FALSE,"Project Cost Summary";#N/A,#N/A,FALSE,"Man Hour Summary"}</definedName>
    <definedName name="hgfhgshghsh" localSheetId="2" hidden="1">{#N/A,#N/A,FALSE,"Project Cost Summary";#N/A,#N/A,FALSE,"Man Hour Summary"}</definedName>
    <definedName name="hgfhgshghsh" localSheetId="1" hidden="1">{#N/A,#N/A,FALSE,"Project Cost Summary";#N/A,#N/A,FALSE,"Man Hour Summary"}</definedName>
    <definedName name="hgfhgshghsh" localSheetId="3" hidden="1">{#N/A,#N/A,FALSE,"Project Cost Summary";#N/A,#N/A,FALSE,"Man Hour Summary"}</definedName>
    <definedName name="hgfhgshghsh" localSheetId="0" hidden="1">{#N/A,#N/A,FALSE,"Project Cost Summary";#N/A,#N/A,FALSE,"Man Hour Summary"}</definedName>
    <definedName name="hgfhgshghsh" localSheetId="8" hidden="1">{#N/A,#N/A,FALSE,"Project Cost Summary";#N/A,#N/A,FALSE,"Man Hour Summary"}</definedName>
    <definedName name="hgfhgshghsh" localSheetId="9" hidden="1">{#N/A,#N/A,FALSE,"Project Cost Summary";#N/A,#N/A,FALSE,"Man Hour Summary"}</definedName>
    <definedName name="hgfhgshghsh" localSheetId="7" hidden="1">{#N/A,#N/A,FALSE,"Project Cost Summary";#N/A,#N/A,FALSE,"Man Hour Summary"}</definedName>
    <definedName name="hgfhgshghsh" hidden="1">{#N/A,#N/A,FALSE,"Project Cost Summary";#N/A,#N/A,FALSE,"Man Hour Summary"}</definedName>
    <definedName name="HGHH" localSheetId="8" hidden="1">{#N/A,#N/A,FALSE,"표지목차"}</definedName>
    <definedName name="HGHH" localSheetId="9" hidden="1">{#N/A,#N/A,FALSE,"표지목차"}</definedName>
    <definedName name="HGHH" localSheetId="7" hidden="1">{#N/A,#N/A,FALSE,"표지목차"}</definedName>
    <definedName name="HGHH" hidden="1">{#N/A,#N/A,FALSE,"표지목차"}</definedName>
    <definedName name="hgjfgh" localSheetId="6" hidden="1">{#N/A,#N/A,FALSE,"CCTV"}</definedName>
    <definedName name="hgjfgh" localSheetId="2" hidden="1">{#N/A,#N/A,FALSE,"CCTV"}</definedName>
    <definedName name="hgjfgh" localSheetId="1" hidden="1">{#N/A,#N/A,FALSE,"CCTV"}</definedName>
    <definedName name="hgjfgh" localSheetId="3" hidden="1">{#N/A,#N/A,FALSE,"CCTV"}</definedName>
    <definedName name="hgjfgh" localSheetId="0" hidden="1">{#N/A,#N/A,FALSE,"CCTV"}</definedName>
    <definedName name="hgjfgh" localSheetId="8" hidden="1">{#N/A,#N/A,FALSE,"CCTV"}</definedName>
    <definedName name="hgjfgh" localSheetId="9" hidden="1">{#N/A,#N/A,FALSE,"CCTV"}</definedName>
    <definedName name="hgjfgh" localSheetId="7" hidden="1">{#N/A,#N/A,FALSE,"CCTV"}</definedName>
    <definedName name="hgjfgh" hidden="1">{#N/A,#N/A,FALSE,"CCTV"}</definedName>
    <definedName name="hgjgfhgh" localSheetId="6" hidden="1">{#N/A,#N/A,FALSE,"CCTV"}</definedName>
    <definedName name="hgjgfhgh" localSheetId="2" hidden="1">{#N/A,#N/A,FALSE,"CCTV"}</definedName>
    <definedName name="hgjgfhgh" localSheetId="1" hidden="1">{#N/A,#N/A,FALSE,"CCTV"}</definedName>
    <definedName name="hgjgfhgh" localSheetId="3" hidden="1">{#N/A,#N/A,FALSE,"CCTV"}</definedName>
    <definedName name="hgjgfhgh" localSheetId="0" hidden="1">{#N/A,#N/A,FALSE,"CCTV"}</definedName>
    <definedName name="hgjgfhgh" localSheetId="8" hidden="1">{#N/A,#N/A,FALSE,"CCTV"}</definedName>
    <definedName name="hgjgfhgh" localSheetId="9" hidden="1">{#N/A,#N/A,FALSE,"CCTV"}</definedName>
    <definedName name="hgjgfhgh" localSheetId="7" hidden="1">{#N/A,#N/A,FALSE,"CCTV"}</definedName>
    <definedName name="hgjgfhgh" hidden="1">{#N/A,#N/A,FALSE,"CCTV"}</definedName>
    <definedName name="hgshsh" localSheetId="6" hidden="1">{#N/A,#N/A,FALSE,"Project Cost Summary";#N/A,#N/A,FALSE,"Man Hour Summary"}</definedName>
    <definedName name="hgshsh" localSheetId="2" hidden="1">{#N/A,#N/A,FALSE,"Project Cost Summary";#N/A,#N/A,FALSE,"Man Hour Summary"}</definedName>
    <definedName name="hgshsh" localSheetId="1" hidden="1">{#N/A,#N/A,FALSE,"Project Cost Summary";#N/A,#N/A,FALSE,"Man Hour Summary"}</definedName>
    <definedName name="hgshsh" localSheetId="3" hidden="1">{#N/A,#N/A,FALSE,"Project Cost Summary";#N/A,#N/A,FALSE,"Man Hour Summary"}</definedName>
    <definedName name="hgshsh" localSheetId="0" hidden="1">{#N/A,#N/A,FALSE,"Project Cost Summary";#N/A,#N/A,FALSE,"Man Hour Summary"}</definedName>
    <definedName name="hgshsh" localSheetId="8" hidden="1">{#N/A,#N/A,FALSE,"Project Cost Summary";#N/A,#N/A,FALSE,"Man Hour Summary"}</definedName>
    <definedName name="hgshsh" localSheetId="9" hidden="1">{#N/A,#N/A,FALSE,"Project Cost Summary";#N/A,#N/A,FALSE,"Man Hour Summary"}</definedName>
    <definedName name="hgshsh" localSheetId="7" hidden="1">{#N/A,#N/A,FALSE,"Project Cost Summary";#N/A,#N/A,FALSE,"Man Hour Summary"}</definedName>
    <definedName name="hgshsh" hidden="1">{#N/A,#N/A,FALSE,"Project Cost Summary";#N/A,#N/A,FALSE,"Man Hour Summary"}</definedName>
    <definedName name="hh" localSheetId="6" hidden="1">{#N/A,#N/A,FALSE,"CCTV"}</definedName>
    <definedName name="hh" localSheetId="2" hidden="1">{#N/A,#N/A,FALSE,"CCTV"}</definedName>
    <definedName name="hh" localSheetId="1" hidden="1">{#N/A,#N/A,FALSE,"CCTV"}</definedName>
    <definedName name="hh" localSheetId="3" hidden="1">{#N/A,#N/A,FALSE,"CCTV"}</definedName>
    <definedName name="hh" localSheetId="0" hidden="1">{#N/A,#N/A,FALSE,"CCTV"}</definedName>
    <definedName name="hh" localSheetId="8" hidden="1">{#N/A,#N/A,FALSE,"CCTV"}</definedName>
    <definedName name="hh" localSheetId="9" hidden="1">{#N/A,#N/A,FALSE,"CCTV"}</definedName>
    <definedName name="hh" localSheetId="7" hidden="1">{#N/A,#N/A,FALSE,"CCTV"}</definedName>
    <definedName name="hh" hidden="1">{#N/A,#N/A,FALSE,"CCTV"}</definedName>
    <definedName name="HHH" localSheetId="6" hidden="1">{#N/A,#N/A,FALSE,"CCTV"}</definedName>
    <definedName name="HHH" localSheetId="2" hidden="1">{#N/A,#N/A,FALSE,"CCTV"}</definedName>
    <definedName name="HHH" localSheetId="1" hidden="1">{#N/A,#N/A,FALSE,"CCTV"}</definedName>
    <definedName name="HHH" localSheetId="3" hidden="1">{#N/A,#N/A,FALSE,"CCTV"}</definedName>
    <definedName name="HHH" localSheetId="0" hidden="1">{#N/A,#N/A,FALSE,"CCTV"}</definedName>
    <definedName name="HHH" localSheetId="8" hidden="1">{#N/A,#N/A,FALSE,"CCTV"}</definedName>
    <definedName name="HHH" localSheetId="9" hidden="1">{#N/A,#N/A,FALSE,"CCTV"}</definedName>
    <definedName name="HHH" localSheetId="7" hidden="1">{#N/A,#N/A,FALSE,"CCTV"}</definedName>
    <definedName name="HHH" hidden="1">{#N/A,#N/A,FALSE,"CCTV"}</definedName>
    <definedName name="HHH_1" localSheetId="8" hidden="1">{#N/A,#N/A,TRUE,"Basic";#N/A,#N/A,TRUE,"EXT-TABLE";#N/A,#N/A,TRUE,"STEEL";#N/A,#N/A,TRUE,"INT-Table";#N/A,#N/A,TRUE,"STEEL";#N/A,#N/A,TRUE,"Door"}</definedName>
    <definedName name="HHH_1" localSheetId="9" hidden="1">{#N/A,#N/A,TRUE,"Basic";#N/A,#N/A,TRUE,"EXT-TABLE";#N/A,#N/A,TRUE,"STEEL";#N/A,#N/A,TRUE,"INT-Table";#N/A,#N/A,TRUE,"STEEL";#N/A,#N/A,TRUE,"Door"}</definedName>
    <definedName name="HHH_1" localSheetId="7" hidden="1">{#N/A,#N/A,TRUE,"Basic";#N/A,#N/A,TRUE,"EXT-TABLE";#N/A,#N/A,TRUE,"STEEL";#N/A,#N/A,TRUE,"INT-Table";#N/A,#N/A,TRUE,"STEEL";#N/A,#N/A,TRUE,"Door"}</definedName>
    <definedName name="HHH_1" hidden="1">{#N/A,#N/A,TRUE,"Basic";#N/A,#N/A,TRUE,"EXT-TABLE";#N/A,#N/A,TRUE,"STEEL";#N/A,#N/A,TRUE,"INT-Table";#N/A,#N/A,TRUE,"STEEL";#N/A,#N/A,TRUE,"Door"}</definedName>
    <definedName name="HHH_1_1" localSheetId="8" hidden="1">{#N/A,#N/A,TRUE,"Basic";#N/A,#N/A,TRUE,"EXT-TABLE";#N/A,#N/A,TRUE,"STEEL";#N/A,#N/A,TRUE,"INT-Table";#N/A,#N/A,TRUE,"STEEL";#N/A,#N/A,TRUE,"Door"}</definedName>
    <definedName name="HHH_1_1" localSheetId="9" hidden="1">{#N/A,#N/A,TRUE,"Basic";#N/A,#N/A,TRUE,"EXT-TABLE";#N/A,#N/A,TRUE,"STEEL";#N/A,#N/A,TRUE,"INT-Table";#N/A,#N/A,TRUE,"STEEL";#N/A,#N/A,TRUE,"Door"}</definedName>
    <definedName name="HHH_1_1" localSheetId="7" hidden="1">{#N/A,#N/A,TRUE,"Basic";#N/A,#N/A,TRUE,"EXT-TABLE";#N/A,#N/A,TRUE,"STEEL";#N/A,#N/A,TRUE,"INT-Table";#N/A,#N/A,TRUE,"STEEL";#N/A,#N/A,TRUE,"Door"}</definedName>
    <definedName name="HHH_1_1" hidden="1">{#N/A,#N/A,TRUE,"Basic";#N/A,#N/A,TRUE,"EXT-TABLE";#N/A,#N/A,TRUE,"STEEL";#N/A,#N/A,TRUE,"INT-Table";#N/A,#N/A,TRUE,"STEEL";#N/A,#N/A,TRUE,"Door"}</definedName>
    <definedName name="HHH_1_2" localSheetId="8" hidden="1">{#N/A,#N/A,TRUE,"Basic";#N/A,#N/A,TRUE,"EXT-TABLE";#N/A,#N/A,TRUE,"STEEL";#N/A,#N/A,TRUE,"INT-Table";#N/A,#N/A,TRUE,"STEEL";#N/A,#N/A,TRUE,"Door"}</definedName>
    <definedName name="HHH_1_2" localSheetId="9" hidden="1">{#N/A,#N/A,TRUE,"Basic";#N/A,#N/A,TRUE,"EXT-TABLE";#N/A,#N/A,TRUE,"STEEL";#N/A,#N/A,TRUE,"INT-Table";#N/A,#N/A,TRUE,"STEEL";#N/A,#N/A,TRUE,"Door"}</definedName>
    <definedName name="HHH_1_2" localSheetId="7" hidden="1">{#N/A,#N/A,TRUE,"Basic";#N/A,#N/A,TRUE,"EXT-TABLE";#N/A,#N/A,TRUE,"STEEL";#N/A,#N/A,TRUE,"INT-Table";#N/A,#N/A,TRUE,"STEEL";#N/A,#N/A,TRUE,"Door"}</definedName>
    <definedName name="HHH_1_2" hidden="1">{#N/A,#N/A,TRUE,"Basic";#N/A,#N/A,TRUE,"EXT-TABLE";#N/A,#N/A,TRUE,"STEEL";#N/A,#N/A,TRUE,"INT-Table";#N/A,#N/A,TRUE,"STEEL";#N/A,#N/A,TRUE,"Door"}</definedName>
    <definedName name="HHH_2" localSheetId="8" hidden="1">{#N/A,#N/A,TRUE,"Basic";#N/A,#N/A,TRUE,"EXT-TABLE";#N/A,#N/A,TRUE,"STEEL";#N/A,#N/A,TRUE,"INT-Table";#N/A,#N/A,TRUE,"STEEL";#N/A,#N/A,TRUE,"Door"}</definedName>
    <definedName name="HHH_2" localSheetId="9" hidden="1">{#N/A,#N/A,TRUE,"Basic";#N/A,#N/A,TRUE,"EXT-TABLE";#N/A,#N/A,TRUE,"STEEL";#N/A,#N/A,TRUE,"INT-Table";#N/A,#N/A,TRUE,"STEEL";#N/A,#N/A,TRUE,"Door"}</definedName>
    <definedName name="HHH_2" localSheetId="7" hidden="1">{#N/A,#N/A,TRUE,"Basic";#N/A,#N/A,TRUE,"EXT-TABLE";#N/A,#N/A,TRUE,"STEEL";#N/A,#N/A,TRUE,"INT-Table";#N/A,#N/A,TRUE,"STEEL";#N/A,#N/A,TRUE,"Door"}</definedName>
    <definedName name="HHH_2" hidden="1">{#N/A,#N/A,TRUE,"Basic";#N/A,#N/A,TRUE,"EXT-TABLE";#N/A,#N/A,TRUE,"STEEL";#N/A,#N/A,TRUE,"INT-Table";#N/A,#N/A,TRUE,"STEEL";#N/A,#N/A,TRUE,"Door"}</definedName>
    <definedName name="HHH_2_1" localSheetId="8" hidden="1">{#N/A,#N/A,TRUE,"Basic";#N/A,#N/A,TRUE,"EXT-TABLE";#N/A,#N/A,TRUE,"STEEL";#N/A,#N/A,TRUE,"INT-Table";#N/A,#N/A,TRUE,"STEEL";#N/A,#N/A,TRUE,"Door"}</definedName>
    <definedName name="HHH_2_1" localSheetId="9" hidden="1">{#N/A,#N/A,TRUE,"Basic";#N/A,#N/A,TRUE,"EXT-TABLE";#N/A,#N/A,TRUE,"STEEL";#N/A,#N/A,TRUE,"INT-Table";#N/A,#N/A,TRUE,"STEEL";#N/A,#N/A,TRUE,"Door"}</definedName>
    <definedName name="HHH_2_1" localSheetId="7" hidden="1">{#N/A,#N/A,TRUE,"Basic";#N/A,#N/A,TRUE,"EXT-TABLE";#N/A,#N/A,TRUE,"STEEL";#N/A,#N/A,TRUE,"INT-Table";#N/A,#N/A,TRUE,"STEEL";#N/A,#N/A,TRUE,"Door"}</definedName>
    <definedName name="HHH_2_1" hidden="1">{#N/A,#N/A,TRUE,"Basic";#N/A,#N/A,TRUE,"EXT-TABLE";#N/A,#N/A,TRUE,"STEEL";#N/A,#N/A,TRUE,"INT-Table";#N/A,#N/A,TRUE,"STEEL";#N/A,#N/A,TRUE,"Door"}</definedName>
    <definedName name="HHH_2_2" localSheetId="8" hidden="1">{#N/A,#N/A,TRUE,"Basic";#N/A,#N/A,TRUE,"EXT-TABLE";#N/A,#N/A,TRUE,"STEEL";#N/A,#N/A,TRUE,"INT-Table";#N/A,#N/A,TRUE,"STEEL";#N/A,#N/A,TRUE,"Door"}</definedName>
    <definedName name="HHH_2_2" localSheetId="9" hidden="1">{#N/A,#N/A,TRUE,"Basic";#N/A,#N/A,TRUE,"EXT-TABLE";#N/A,#N/A,TRUE,"STEEL";#N/A,#N/A,TRUE,"INT-Table";#N/A,#N/A,TRUE,"STEEL";#N/A,#N/A,TRUE,"Door"}</definedName>
    <definedName name="HHH_2_2" localSheetId="7" hidden="1">{#N/A,#N/A,TRUE,"Basic";#N/A,#N/A,TRUE,"EXT-TABLE";#N/A,#N/A,TRUE,"STEEL";#N/A,#N/A,TRUE,"INT-Table";#N/A,#N/A,TRUE,"STEEL";#N/A,#N/A,TRUE,"Door"}</definedName>
    <definedName name="HHH_2_2" hidden="1">{#N/A,#N/A,TRUE,"Basic";#N/A,#N/A,TRUE,"EXT-TABLE";#N/A,#N/A,TRUE,"STEEL";#N/A,#N/A,TRUE,"INT-Table";#N/A,#N/A,TRUE,"STEEL";#N/A,#N/A,TRUE,"Door"}</definedName>
    <definedName name="HHH_3" localSheetId="8" hidden="1">{#N/A,#N/A,TRUE,"Basic";#N/A,#N/A,TRUE,"EXT-TABLE";#N/A,#N/A,TRUE,"STEEL";#N/A,#N/A,TRUE,"INT-Table";#N/A,#N/A,TRUE,"STEEL";#N/A,#N/A,TRUE,"Door"}</definedName>
    <definedName name="HHH_3" localSheetId="9" hidden="1">{#N/A,#N/A,TRUE,"Basic";#N/A,#N/A,TRUE,"EXT-TABLE";#N/A,#N/A,TRUE,"STEEL";#N/A,#N/A,TRUE,"INT-Table";#N/A,#N/A,TRUE,"STEEL";#N/A,#N/A,TRUE,"Door"}</definedName>
    <definedName name="HHH_3" localSheetId="7" hidden="1">{#N/A,#N/A,TRUE,"Basic";#N/A,#N/A,TRUE,"EXT-TABLE";#N/A,#N/A,TRUE,"STEEL";#N/A,#N/A,TRUE,"INT-Table";#N/A,#N/A,TRUE,"STEEL";#N/A,#N/A,TRUE,"Door"}</definedName>
    <definedName name="HHH_3" hidden="1">{#N/A,#N/A,TRUE,"Basic";#N/A,#N/A,TRUE,"EXT-TABLE";#N/A,#N/A,TRUE,"STEEL";#N/A,#N/A,TRUE,"INT-Table";#N/A,#N/A,TRUE,"STEEL";#N/A,#N/A,TRUE,"Door"}</definedName>
    <definedName name="HHH_3_1" localSheetId="8" hidden="1">{#N/A,#N/A,TRUE,"Basic";#N/A,#N/A,TRUE,"EXT-TABLE";#N/A,#N/A,TRUE,"STEEL";#N/A,#N/A,TRUE,"INT-Table";#N/A,#N/A,TRUE,"STEEL";#N/A,#N/A,TRUE,"Door"}</definedName>
    <definedName name="HHH_3_1" localSheetId="9" hidden="1">{#N/A,#N/A,TRUE,"Basic";#N/A,#N/A,TRUE,"EXT-TABLE";#N/A,#N/A,TRUE,"STEEL";#N/A,#N/A,TRUE,"INT-Table";#N/A,#N/A,TRUE,"STEEL";#N/A,#N/A,TRUE,"Door"}</definedName>
    <definedName name="HHH_3_1" localSheetId="7" hidden="1">{#N/A,#N/A,TRUE,"Basic";#N/A,#N/A,TRUE,"EXT-TABLE";#N/A,#N/A,TRUE,"STEEL";#N/A,#N/A,TRUE,"INT-Table";#N/A,#N/A,TRUE,"STEEL";#N/A,#N/A,TRUE,"Door"}</definedName>
    <definedName name="HHH_3_1" hidden="1">{#N/A,#N/A,TRUE,"Basic";#N/A,#N/A,TRUE,"EXT-TABLE";#N/A,#N/A,TRUE,"STEEL";#N/A,#N/A,TRUE,"INT-Table";#N/A,#N/A,TRUE,"STEEL";#N/A,#N/A,TRUE,"Door"}</definedName>
    <definedName name="HHH_3_2" localSheetId="8" hidden="1">{#N/A,#N/A,TRUE,"Basic";#N/A,#N/A,TRUE,"EXT-TABLE";#N/A,#N/A,TRUE,"STEEL";#N/A,#N/A,TRUE,"INT-Table";#N/A,#N/A,TRUE,"STEEL";#N/A,#N/A,TRUE,"Door"}</definedName>
    <definedName name="HHH_3_2" localSheetId="9" hidden="1">{#N/A,#N/A,TRUE,"Basic";#N/A,#N/A,TRUE,"EXT-TABLE";#N/A,#N/A,TRUE,"STEEL";#N/A,#N/A,TRUE,"INT-Table";#N/A,#N/A,TRUE,"STEEL";#N/A,#N/A,TRUE,"Door"}</definedName>
    <definedName name="HHH_3_2" localSheetId="7" hidden="1">{#N/A,#N/A,TRUE,"Basic";#N/A,#N/A,TRUE,"EXT-TABLE";#N/A,#N/A,TRUE,"STEEL";#N/A,#N/A,TRUE,"INT-Table";#N/A,#N/A,TRUE,"STEEL";#N/A,#N/A,TRUE,"Door"}</definedName>
    <definedName name="HHH_3_2" hidden="1">{#N/A,#N/A,TRUE,"Basic";#N/A,#N/A,TRUE,"EXT-TABLE";#N/A,#N/A,TRUE,"STEEL";#N/A,#N/A,TRUE,"INT-Table";#N/A,#N/A,TRUE,"STEEL";#N/A,#N/A,TRUE,"Door"}</definedName>
    <definedName name="HHH_4" localSheetId="8" hidden="1">{#N/A,#N/A,TRUE,"Basic";#N/A,#N/A,TRUE,"EXT-TABLE";#N/A,#N/A,TRUE,"STEEL";#N/A,#N/A,TRUE,"INT-Table";#N/A,#N/A,TRUE,"STEEL";#N/A,#N/A,TRUE,"Door"}</definedName>
    <definedName name="HHH_4" localSheetId="9" hidden="1">{#N/A,#N/A,TRUE,"Basic";#N/A,#N/A,TRUE,"EXT-TABLE";#N/A,#N/A,TRUE,"STEEL";#N/A,#N/A,TRUE,"INT-Table";#N/A,#N/A,TRUE,"STEEL";#N/A,#N/A,TRUE,"Door"}</definedName>
    <definedName name="HHH_4" localSheetId="7" hidden="1">{#N/A,#N/A,TRUE,"Basic";#N/A,#N/A,TRUE,"EXT-TABLE";#N/A,#N/A,TRUE,"STEEL";#N/A,#N/A,TRUE,"INT-Table";#N/A,#N/A,TRUE,"STEEL";#N/A,#N/A,TRUE,"Door"}</definedName>
    <definedName name="HHH_4" hidden="1">{#N/A,#N/A,TRUE,"Basic";#N/A,#N/A,TRUE,"EXT-TABLE";#N/A,#N/A,TRUE,"STEEL";#N/A,#N/A,TRUE,"INT-Table";#N/A,#N/A,TRUE,"STEEL";#N/A,#N/A,TRUE,"Door"}</definedName>
    <definedName name="HHH_4_1" localSheetId="8" hidden="1">{#N/A,#N/A,TRUE,"Basic";#N/A,#N/A,TRUE,"EXT-TABLE";#N/A,#N/A,TRUE,"STEEL";#N/A,#N/A,TRUE,"INT-Table";#N/A,#N/A,TRUE,"STEEL";#N/A,#N/A,TRUE,"Door"}</definedName>
    <definedName name="HHH_4_1" localSheetId="9" hidden="1">{#N/A,#N/A,TRUE,"Basic";#N/A,#N/A,TRUE,"EXT-TABLE";#N/A,#N/A,TRUE,"STEEL";#N/A,#N/A,TRUE,"INT-Table";#N/A,#N/A,TRUE,"STEEL";#N/A,#N/A,TRUE,"Door"}</definedName>
    <definedName name="HHH_4_1" localSheetId="7" hidden="1">{#N/A,#N/A,TRUE,"Basic";#N/A,#N/A,TRUE,"EXT-TABLE";#N/A,#N/A,TRUE,"STEEL";#N/A,#N/A,TRUE,"INT-Table";#N/A,#N/A,TRUE,"STEEL";#N/A,#N/A,TRUE,"Door"}</definedName>
    <definedName name="HHH_4_1" hidden="1">{#N/A,#N/A,TRUE,"Basic";#N/A,#N/A,TRUE,"EXT-TABLE";#N/A,#N/A,TRUE,"STEEL";#N/A,#N/A,TRUE,"INT-Table";#N/A,#N/A,TRUE,"STEEL";#N/A,#N/A,TRUE,"Door"}</definedName>
    <definedName name="HHH_4_2" localSheetId="8" hidden="1">{#N/A,#N/A,TRUE,"Basic";#N/A,#N/A,TRUE,"EXT-TABLE";#N/A,#N/A,TRUE,"STEEL";#N/A,#N/A,TRUE,"INT-Table";#N/A,#N/A,TRUE,"STEEL";#N/A,#N/A,TRUE,"Door"}</definedName>
    <definedName name="HHH_4_2" localSheetId="9" hidden="1">{#N/A,#N/A,TRUE,"Basic";#N/A,#N/A,TRUE,"EXT-TABLE";#N/A,#N/A,TRUE,"STEEL";#N/A,#N/A,TRUE,"INT-Table";#N/A,#N/A,TRUE,"STEEL";#N/A,#N/A,TRUE,"Door"}</definedName>
    <definedName name="HHH_4_2" localSheetId="7" hidden="1">{#N/A,#N/A,TRUE,"Basic";#N/A,#N/A,TRUE,"EXT-TABLE";#N/A,#N/A,TRUE,"STEEL";#N/A,#N/A,TRUE,"INT-Table";#N/A,#N/A,TRUE,"STEEL";#N/A,#N/A,TRUE,"Door"}</definedName>
    <definedName name="HHH_4_2" hidden="1">{#N/A,#N/A,TRUE,"Basic";#N/A,#N/A,TRUE,"EXT-TABLE";#N/A,#N/A,TRUE,"STEEL";#N/A,#N/A,TRUE,"INT-Table";#N/A,#N/A,TRUE,"STEEL";#N/A,#N/A,TRUE,"Door"}</definedName>
    <definedName name="HHH_5" localSheetId="8" hidden="1">{#N/A,#N/A,TRUE,"Basic";#N/A,#N/A,TRUE,"EXT-TABLE";#N/A,#N/A,TRUE,"STEEL";#N/A,#N/A,TRUE,"INT-Table";#N/A,#N/A,TRUE,"STEEL";#N/A,#N/A,TRUE,"Door"}</definedName>
    <definedName name="HHH_5" localSheetId="9" hidden="1">{#N/A,#N/A,TRUE,"Basic";#N/A,#N/A,TRUE,"EXT-TABLE";#N/A,#N/A,TRUE,"STEEL";#N/A,#N/A,TRUE,"INT-Table";#N/A,#N/A,TRUE,"STEEL";#N/A,#N/A,TRUE,"Door"}</definedName>
    <definedName name="HHH_5" localSheetId="7" hidden="1">{#N/A,#N/A,TRUE,"Basic";#N/A,#N/A,TRUE,"EXT-TABLE";#N/A,#N/A,TRUE,"STEEL";#N/A,#N/A,TRUE,"INT-Table";#N/A,#N/A,TRUE,"STEEL";#N/A,#N/A,TRUE,"Door"}</definedName>
    <definedName name="HHH_5" hidden="1">{#N/A,#N/A,TRUE,"Basic";#N/A,#N/A,TRUE,"EXT-TABLE";#N/A,#N/A,TRUE,"STEEL";#N/A,#N/A,TRUE,"INT-Table";#N/A,#N/A,TRUE,"STEEL";#N/A,#N/A,TRUE,"Door"}</definedName>
    <definedName name="HHH_5_1" localSheetId="8" hidden="1">{#N/A,#N/A,TRUE,"Basic";#N/A,#N/A,TRUE,"EXT-TABLE";#N/A,#N/A,TRUE,"STEEL";#N/A,#N/A,TRUE,"INT-Table";#N/A,#N/A,TRUE,"STEEL";#N/A,#N/A,TRUE,"Door"}</definedName>
    <definedName name="HHH_5_1" localSheetId="9" hidden="1">{#N/A,#N/A,TRUE,"Basic";#N/A,#N/A,TRUE,"EXT-TABLE";#N/A,#N/A,TRUE,"STEEL";#N/A,#N/A,TRUE,"INT-Table";#N/A,#N/A,TRUE,"STEEL";#N/A,#N/A,TRUE,"Door"}</definedName>
    <definedName name="HHH_5_1" localSheetId="7" hidden="1">{#N/A,#N/A,TRUE,"Basic";#N/A,#N/A,TRUE,"EXT-TABLE";#N/A,#N/A,TRUE,"STEEL";#N/A,#N/A,TRUE,"INT-Table";#N/A,#N/A,TRUE,"STEEL";#N/A,#N/A,TRUE,"Door"}</definedName>
    <definedName name="HHH_5_1" hidden="1">{#N/A,#N/A,TRUE,"Basic";#N/A,#N/A,TRUE,"EXT-TABLE";#N/A,#N/A,TRUE,"STEEL";#N/A,#N/A,TRUE,"INT-Table";#N/A,#N/A,TRUE,"STEEL";#N/A,#N/A,TRUE,"Door"}</definedName>
    <definedName name="HHH_5_2" localSheetId="8" hidden="1">{#N/A,#N/A,TRUE,"Basic";#N/A,#N/A,TRUE,"EXT-TABLE";#N/A,#N/A,TRUE,"STEEL";#N/A,#N/A,TRUE,"INT-Table";#N/A,#N/A,TRUE,"STEEL";#N/A,#N/A,TRUE,"Door"}</definedName>
    <definedName name="HHH_5_2" localSheetId="9" hidden="1">{#N/A,#N/A,TRUE,"Basic";#N/A,#N/A,TRUE,"EXT-TABLE";#N/A,#N/A,TRUE,"STEEL";#N/A,#N/A,TRUE,"INT-Table";#N/A,#N/A,TRUE,"STEEL";#N/A,#N/A,TRUE,"Door"}</definedName>
    <definedName name="HHH_5_2" localSheetId="7" hidden="1">{#N/A,#N/A,TRUE,"Basic";#N/A,#N/A,TRUE,"EXT-TABLE";#N/A,#N/A,TRUE,"STEEL";#N/A,#N/A,TRUE,"INT-Table";#N/A,#N/A,TRUE,"STEEL";#N/A,#N/A,TRUE,"Door"}</definedName>
    <definedName name="HHH_5_2" hidden="1">{#N/A,#N/A,TRUE,"Basic";#N/A,#N/A,TRUE,"EXT-TABLE";#N/A,#N/A,TRUE,"STEEL";#N/A,#N/A,TRUE,"INT-Table";#N/A,#N/A,TRUE,"STEEL";#N/A,#N/A,TRUE,"Door"}</definedName>
    <definedName name="HHHHHH" localSheetId="8" hidden="1">{#N/A,#N/A,TRUE,"SUM";#N/A,#N/A,TRUE,"EE";#N/A,#N/A,TRUE,"AC";#N/A,#N/A,TRUE,"SN"}</definedName>
    <definedName name="HHHHHH" localSheetId="9" hidden="1">{#N/A,#N/A,TRUE,"SUM";#N/A,#N/A,TRUE,"EE";#N/A,#N/A,TRUE,"AC";#N/A,#N/A,TRUE,"SN"}</definedName>
    <definedName name="HHHHHH" localSheetId="7" hidden="1">{#N/A,#N/A,TRUE,"SUM";#N/A,#N/A,TRUE,"EE";#N/A,#N/A,TRUE,"AC";#N/A,#N/A,TRUE,"SN"}</definedName>
    <definedName name="HHHHHH" hidden="1">{#N/A,#N/A,TRUE,"SUM";#N/A,#N/A,TRUE,"EE";#N/A,#N/A,TRUE,"AC";#N/A,#N/A,TRUE,"SN"}</definedName>
    <definedName name="HHHHHHHHHHHHHHHHHHHHH" localSheetId="8" hidden="1">{#N/A,#N/A,FALSE,"토공2"}</definedName>
    <definedName name="HHHHHHHHHHHHHHHHHHHHH" localSheetId="9" hidden="1">{#N/A,#N/A,FALSE,"토공2"}</definedName>
    <definedName name="HHHHHHHHHHHHHHHHHHHHH" localSheetId="7" hidden="1">{#N/A,#N/A,FALSE,"토공2"}</definedName>
    <definedName name="HHHHHHHHHHHHHHHHHHHHH" hidden="1">{#N/A,#N/A,FALSE,"토공2"}</definedName>
    <definedName name="HiddenRows">#REF!</definedName>
    <definedName name="hieu">#REF!</definedName>
    <definedName name="hj">#REF!</definedName>
    <definedName name="HMechStruct">'[50]Labor Sum'!$D$46</definedName>
    <definedName name="HMProc">'[50]Labor Sum'!$F$46</definedName>
    <definedName name="HMQAQC">'[50]Labor Sum'!$H$46</definedName>
    <definedName name="HMSched">'[50]Labor Sum'!$J$46</definedName>
    <definedName name="HN">#REF!</definedName>
    <definedName name="hoa" localSheetId="6" hidden="1">{"'Sheet1'!$L$16"}</definedName>
    <definedName name="hoa" localSheetId="2" hidden="1">{"'Sheet1'!$L$16"}</definedName>
    <definedName name="hoa" localSheetId="1" hidden="1">{"'Sheet1'!$L$16"}</definedName>
    <definedName name="hoa" localSheetId="3" hidden="1">{"'Sheet1'!$L$16"}</definedName>
    <definedName name="hoa" localSheetId="0" hidden="1">{"'Sheet1'!$L$16"}</definedName>
    <definedName name="hoa" localSheetId="8" hidden="1">{"'Sheet1'!$L$16"}</definedName>
    <definedName name="hoa" localSheetId="9" hidden="1">{"'Sheet1'!$L$16"}</definedName>
    <definedName name="hoa" localSheetId="7" hidden="1">{"'Sheet1'!$L$16"}</definedName>
    <definedName name="hoa" hidden="1">{"'Sheet1'!$L$16"}</definedName>
    <definedName name="hoc" localSheetId="8" hidden="1">{"'Sheet1'!$L$16"}</definedName>
    <definedName name="hoc" localSheetId="9" hidden="1">{"'Sheet1'!$L$16"}</definedName>
    <definedName name="hoc" localSheetId="7" hidden="1">{"'Sheet1'!$L$16"}</definedName>
    <definedName name="hoc" hidden="1">{"'Sheet1'!$L$16"}</definedName>
    <definedName name="hoist_number">6</definedName>
    <definedName name="HOLE_TYPE">'[68]DATA LISTS'!$A$14:$A$17</definedName>
    <definedName name="HoleAngle">#REF!</definedName>
    <definedName name="HoleHeightdim">#REF!</definedName>
    <definedName name="HolePitchdim">#REF!</definedName>
    <definedName name="HOME_MANP">#REF!</definedName>
    <definedName name="HOMEOFFICE_COST">#REF!</definedName>
    <definedName name="HOUY" localSheetId="8" hidden="1">{#N/A,#N/A,FALSE,"CCTV"}</definedName>
    <definedName name="HOUY" localSheetId="9" hidden="1">{#N/A,#N/A,FALSE,"CCTV"}</definedName>
    <definedName name="HOUY" localSheetId="7" hidden="1">{#N/A,#N/A,FALSE,"CCTV"}</definedName>
    <definedName name="HOUY" hidden="1">{#N/A,#N/A,FALSE,"CCTV"}</definedName>
    <definedName name="HPEcDPres">#REF!</definedName>
    <definedName name="HPEcTbDPres">#REF!</definedName>
    <definedName name="HPEcV">#REF!</definedName>
    <definedName name="HPEvDPres">#REF!</definedName>
    <definedName name="HPFWDPres">#REF!</definedName>
    <definedName name="HPFWDPress">#REF!</definedName>
    <definedName name="HPSRV">#REF!</definedName>
    <definedName name="HPSysDPres">#REF!</definedName>
    <definedName name="hray1" hidden="1">#REF!</definedName>
    <definedName name="hrsgl">[63]DATA!#REF!</definedName>
    <definedName name="hrsgw">[63]DATA!#REF!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SVC1">#REF!</definedName>
    <definedName name="HSVC2">#REF!</definedName>
    <definedName name="HSVC3">#REF!</definedName>
    <definedName name="htlm" localSheetId="6" hidden="1">{"'Sheet1'!$L$16"}</definedName>
    <definedName name="htlm" localSheetId="2" hidden="1">{"'Sheet1'!$L$16"}</definedName>
    <definedName name="htlm" localSheetId="1" hidden="1">{"'Sheet1'!$L$16"}</definedName>
    <definedName name="htlm" localSheetId="3" hidden="1">{"'Sheet1'!$L$16"}</definedName>
    <definedName name="htlm" localSheetId="0" hidden="1">{"'Sheet1'!$L$16"}</definedName>
    <definedName name="htlm" localSheetId="8" hidden="1">{"'Sheet1'!$L$16"}</definedName>
    <definedName name="htlm" localSheetId="9" hidden="1">{"'Sheet1'!$L$16"}</definedName>
    <definedName name="htlm" localSheetId="7" hidden="1">{"'Sheet1'!$L$16"}</definedName>
    <definedName name="htlm" hidden="1">{"'Sheet1'!$L$16"}</definedName>
    <definedName name="HTML" localSheetId="8" hidden="1">{"'장비'!$A$3:$M$12"}</definedName>
    <definedName name="HTML" localSheetId="9" hidden="1">{"'장비'!$A$3:$M$12"}</definedName>
    <definedName name="HTML" localSheetId="7" hidden="1">{"'장비'!$A$3:$M$12"}</definedName>
    <definedName name="HTML" hidden="1">{"'장비'!$A$3:$M$12"}</definedName>
    <definedName name="HTML_AAA" localSheetId="8" hidden="1">{"'Sheet1'!$L$16"}</definedName>
    <definedName name="HTML_AAA" localSheetId="9" hidden="1">{"'Sheet1'!$L$16"}</definedName>
    <definedName name="HTML_AAA" localSheetId="7" hidden="1">{"'Sheet1'!$L$16"}</definedName>
    <definedName name="HTML_AAA" hidden="1">{"'Sheet1'!$L$16"}</definedName>
    <definedName name="HTML_CodePage" hidden="1">950</definedName>
    <definedName name="HTML_Control" localSheetId="6" hidden="1">{"'Sheet1'!$L$16"}</definedName>
    <definedName name="HTML_Control" localSheetId="2" hidden="1">{"'Sheet1'!$L$16"}</definedName>
    <definedName name="HTML_Control" localSheetId="1" hidden="1">{"'Sheet1'!$L$16"}</definedName>
    <definedName name="HTML_Control" localSheetId="3" hidden="1">{"'Sheet1'!$L$16"}</definedName>
    <definedName name="HTML_Control" localSheetId="0" hidden="1">{"'Sheet1'!$L$16"}</definedName>
    <definedName name="HTML_Control" localSheetId="8" hidden="1">{"'Sheet1'!$L$16"}</definedName>
    <definedName name="HTML_Control" localSheetId="9" hidden="1">{"'Sheet1'!$L$16"}</definedName>
    <definedName name="HTML_Control" localSheetId="7" hidden="1">{"'Sheet1'!$L$16"}</definedName>
    <definedName name="HTML_Control" hidden="1">{"'Sheet1'!$L$16"}</definedName>
    <definedName name="HTML_Control1" localSheetId="6" hidden="1">{"'ｺｽﾄ予算ﾍｯﾀﾞ'!$I$5:$K$6","'ｺｽﾄ予算ﾍｯﾀﾞ'!$A$1:$K$44"}</definedName>
    <definedName name="HTML_Control1" localSheetId="2" hidden="1">{"'ｺｽﾄ予算ﾍｯﾀﾞ'!$I$5:$K$6","'ｺｽﾄ予算ﾍｯﾀﾞ'!$A$1:$K$44"}</definedName>
    <definedName name="HTML_Control1" localSheetId="1" hidden="1">{"'ｺｽﾄ予算ﾍｯﾀﾞ'!$I$5:$K$6","'ｺｽﾄ予算ﾍｯﾀﾞ'!$A$1:$K$44"}</definedName>
    <definedName name="HTML_Control1" localSheetId="3" hidden="1">{"'ｺｽﾄ予算ﾍｯﾀﾞ'!$I$5:$K$6","'ｺｽﾄ予算ﾍｯﾀﾞ'!$A$1:$K$44"}</definedName>
    <definedName name="HTML_Control1" localSheetId="0" hidden="1">{"'ｺｽﾄ予算ﾍｯﾀﾞ'!$I$5:$K$6","'ｺｽﾄ予算ﾍｯﾀﾞ'!$A$1:$K$44"}</definedName>
    <definedName name="HTML_Control1" localSheetId="8" hidden="1">{"'ｺｽﾄ予算ﾍｯﾀﾞ'!$I$5:$K$6","'ｺｽﾄ予算ﾍｯﾀﾞ'!$A$1:$K$44"}</definedName>
    <definedName name="HTML_Control1" localSheetId="9" hidden="1">{"'ｺｽﾄ予算ﾍｯﾀﾞ'!$I$5:$K$6","'ｺｽﾄ予算ﾍｯﾀﾞ'!$A$1:$K$44"}</definedName>
    <definedName name="HTML_Control1" localSheetId="7" hidden="1">{"'ｺｽﾄ予算ﾍｯﾀﾞ'!$I$5:$K$6","'ｺｽﾄ予算ﾍｯﾀﾞ'!$A$1:$K$44"}</definedName>
    <definedName name="HTML_Control1" hidden="1">{"'ｺｽﾄ予算ﾍｯﾀﾞ'!$I$5:$K$6","'ｺｽﾄ予算ﾍｯﾀﾞ'!$A$1:$K$44"}</definedName>
    <definedName name="HTML_Control2" localSheetId="6" hidden="1">{"'Sheet1'!$A$3:$I$11"}</definedName>
    <definedName name="HTML_Control2" localSheetId="2" hidden="1">{"'Sheet1'!$A$3:$I$11"}</definedName>
    <definedName name="HTML_Control2" localSheetId="1" hidden="1">{"'Sheet1'!$A$3:$I$11"}</definedName>
    <definedName name="HTML_Control2" localSheetId="3" hidden="1">{"'Sheet1'!$A$3:$I$11"}</definedName>
    <definedName name="HTML_Control2" localSheetId="0" hidden="1">{"'Sheet1'!$A$3:$I$11"}</definedName>
    <definedName name="HTML_Control2" localSheetId="8" hidden="1">{"'Sheet1'!$A$3:$I$11"}</definedName>
    <definedName name="HTML_Control2" localSheetId="9" hidden="1">{"'Sheet1'!$A$3:$I$11"}</definedName>
    <definedName name="HTML_Control2" localSheetId="7" hidden="1">{"'Sheet1'!$A$3:$I$11"}</definedName>
    <definedName name="HTML_Control2" hidden="1">{"'Sheet1'!$A$3:$I$11"}</definedName>
    <definedName name="HTML_Controlmoi" localSheetId="6" hidden="1">{"'Sheet1'!$L$16"}</definedName>
    <definedName name="HTML_Controlmoi" localSheetId="2" hidden="1">{"'Sheet1'!$L$16"}</definedName>
    <definedName name="HTML_Controlmoi" localSheetId="1" hidden="1">{"'Sheet1'!$L$16"}</definedName>
    <definedName name="HTML_Controlmoi" localSheetId="3" hidden="1">{"'Sheet1'!$L$16"}</definedName>
    <definedName name="HTML_Controlmoi" localSheetId="0" hidden="1">{"'Sheet1'!$L$16"}</definedName>
    <definedName name="HTML_Controlmoi" localSheetId="8" hidden="1">{"'Sheet1'!$L$16"}</definedName>
    <definedName name="HTML_Controlmoi" localSheetId="9" hidden="1">{"'Sheet1'!$L$16"}</definedName>
    <definedName name="HTML_Controlmoi" localSheetId="7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PathTemplate" hidden="1">"E:\Documents and Settings\SADBW402\My Documents\SAS-DRILLING-ACTIVITY.htm"</definedName>
    <definedName name="HTML_Title" hidden="1">"00Q3961-SUM"</definedName>
    <definedName name="HTML1_1" hidden="1">"[mnsavg.xls]Sheet1!$A$1:$AD$11"</definedName>
    <definedName name="HTML1_10" hidden="1">""</definedName>
    <definedName name="HTML1_11" hidden="1">1</definedName>
    <definedName name="HTML1_12" hidden="1">"A:\mnsavg.html"</definedName>
    <definedName name="HTML1_2" hidden="1">1</definedName>
    <definedName name="HTML1_3" hidden="1">"mnsavg"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"98-10-26"</definedName>
    <definedName name="HTML1_9" hidden="1">"한국외환은행"</definedName>
    <definedName name="HTML2_1" hidden="1">"[mnsavg.xls]Sheet1!$A$4:$K$33"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unt" hidden="1">2</definedName>
    <definedName name="HTMLmoi" localSheetId="6" hidden="1">{"'Sheet1'!$L$16"}</definedName>
    <definedName name="HTMLmoi" localSheetId="2" hidden="1">{"'Sheet1'!$L$16"}</definedName>
    <definedName name="HTMLmoi" localSheetId="1" hidden="1">{"'Sheet1'!$L$16"}</definedName>
    <definedName name="HTMLmoi" localSheetId="3" hidden="1">{"'Sheet1'!$L$16"}</definedName>
    <definedName name="HTMLmoi" localSheetId="0" hidden="1">{"'Sheet1'!$L$16"}</definedName>
    <definedName name="HTMLmoi" localSheetId="8" hidden="1">{"'Sheet1'!$L$16"}</definedName>
    <definedName name="HTMLmoi" localSheetId="9" hidden="1">{"'Sheet1'!$L$16"}</definedName>
    <definedName name="HTMLmoi" localSheetId="7" hidden="1">{"'Sheet1'!$L$16"}</definedName>
    <definedName name="HTMLmoi" hidden="1">{"'Sheet1'!$L$16"}</definedName>
    <definedName name="HTNC">#REF!</definedName>
    <definedName name="HTVL">#REF!</definedName>
    <definedName name="hu" localSheetId="6" hidden="1">{"'Sheet1'!$L$16"}</definedName>
    <definedName name="hu" localSheetId="2" hidden="1">{"'Sheet1'!$L$16"}</definedName>
    <definedName name="hu" localSheetId="1" hidden="1">{"'Sheet1'!$L$16"}</definedName>
    <definedName name="hu" localSheetId="3" hidden="1">{"'Sheet1'!$L$16"}</definedName>
    <definedName name="hu" localSheetId="0" hidden="1">{"'Sheet1'!$L$16"}</definedName>
    <definedName name="hu" localSheetId="8" hidden="1">{"'Sheet1'!$L$16"}</definedName>
    <definedName name="hu" localSheetId="9" hidden="1">{"'Sheet1'!$L$16"}</definedName>
    <definedName name="hu" localSheetId="7" hidden="1">{"'Sheet1'!$L$16"}</definedName>
    <definedName name="hu" hidden="1">{"'Sheet1'!$L$16"}</definedName>
    <definedName name="hugo" localSheetId="8" hidden="1">{#N/A,#N/A,TRUE,"Mhr_Sum"}</definedName>
    <definedName name="hugo" localSheetId="9" hidden="1">{#N/A,#N/A,TRUE,"Mhr_Sum"}</definedName>
    <definedName name="hugo" localSheetId="7" hidden="1">{#N/A,#N/A,TRUE,"Mhr_Sum"}</definedName>
    <definedName name="hugo" hidden="1">{#N/A,#N/A,TRUE,"Mhr_Sum"}</definedName>
    <definedName name="hui" localSheetId="6" hidden="1">{"'Sheet1'!$L$16"}</definedName>
    <definedName name="hui" localSheetId="2" hidden="1">{"'Sheet1'!$L$16"}</definedName>
    <definedName name="hui" localSheetId="1" hidden="1">{"'Sheet1'!$L$16"}</definedName>
    <definedName name="hui" localSheetId="3" hidden="1">{"'Sheet1'!$L$16"}</definedName>
    <definedName name="hui" localSheetId="0" hidden="1">{"'Sheet1'!$L$16"}</definedName>
    <definedName name="hui" localSheetId="8" hidden="1">{"'Sheet1'!$L$16"}</definedName>
    <definedName name="hui" localSheetId="9" hidden="1">{"'Sheet1'!$L$16"}</definedName>
    <definedName name="hui" localSheetId="7" hidden="1">{"'Sheet1'!$L$16"}</definedName>
    <definedName name="hui" hidden="1">{"'Sheet1'!$L$16"}</definedName>
    <definedName name="huon" localSheetId="8" hidden="1">{"'Sheet1'!$L$16"}</definedName>
    <definedName name="huon" localSheetId="9" hidden="1">{"'Sheet1'!$L$16"}</definedName>
    <definedName name="huon" localSheetId="7" hidden="1">{"'Sheet1'!$L$16"}</definedName>
    <definedName name="huon" hidden="1">{"'Sheet1'!$L$16"}</definedName>
    <definedName name="huy" localSheetId="6" hidden="1">{"'Sheet1'!$L$16"}</definedName>
    <definedName name="huy" localSheetId="2" hidden="1">{"'Sheet1'!$L$16"}</definedName>
    <definedName name="huy" localSheetId="1" hidden="1">{"'Sheet1'!$L$16"}</definedName>
    <definedName name="huy" localSheetId="3" hidden="1">{"'Sheet1'!$L$16"}</definedName>
    <definedName name="huy" localSheetId="0" hidden="1">{"'Sheet1'!$L$16"}</definedName>
    <definedName name="huy" localSheetId="8" hidden="1">{"'Sheet1'!$L$16"}</definedName>
    <definedName name="huy" localSheetId="9" hidden="1">{"'Sheet1'!$L$16"}</definedName>
    <definedName name="huy" localSheetId="7" hidden="1">{"'Sheet1'!$L$16"}</definedName>
    <definedName name="huy" hidden="1">{"'Sheet1'!$L$16"}</definedName>
    <definedName name="huy1moi" localSheetId="6" hidden="1">{"'Sheet1'!$L$16"}</definedName>
    <definedName name="huy1moi" localSheetId="2" hidden="1">{"'Sheet1'!$L$16"}</definedName>
    <definedName name="huy1moi" localSheetId="1" hidden="1">{"'Sheet1'!$L$16"}</definedName>
    <definedName name="huy1moi" localSheetId="3" hidden="1">{"'Sheet1'!$L$16"}</definedName>
    <definedName name="huy1moi" localSheetId="0" hidden="1">{"'Sheet1'!$L$16"}</definedName>
    <definedName name="huy1moi" localSheetId="8" hidden="1">{"'Sheet1'!$L$16"}</definedName>
    <definedName name="huy1moi" localSheetId="9" hidden="1">{"'Sheet1'!$L$16"}</definedName>
    <definedName name="huy1moi" localSheetId="7" hidden="1">{"'Sheet1'!$L$16"}</definedName>
    <definedName name="huy1moi" hidden="1">{"'Sheet1'!$L$16"}</definedName>
    <definedName name="huymoi" localSheetId="6" hidden="1">{"'Sheet1'!$L$16"}</definedName>
    <definedName name="huymoi" localSheetId="2" hidden="1">{"'Sheet1'!$L$16"}</definedName>
    <definedName name="huymoi" localSheetId="1" hidden="1">{"'Sheet1'!$L$16"}</definedName>
    <definedName name="huymoi" localSheetId="3" hidden="1">{"'Sheet1'!$L$16"}</definedName>
    <definedName name="huymoi" localSheetId="0" hidden="1">{"'Sheet1'!$L$16"}</definedName>
    <definedName name="huymoi" localSheetId="8" hidden="1">{"'Sheet1'!$L$16"}</definedName>
    <definedName name="huymoi" localSheetId="9" hidden="1">{"'Sheet1'!$L$16"}</definedName>
    <definedName name="huymoi" localSheetId="7" hidden="1">{"'Sheet1'!$L$16"}</definedName>
    <definedName name="huymoi" hidden="1">{"'Sheet1'!$L$16"}</definedName>
    <definedName name="HV">#REF!</definedName>
    <definedName name="hvac1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tdfkytdfo" hidden="1">#REF!</definedName>
    <definedName name="i" localSheetId="6" hidden="1">{"'Sheet1'!$A$3:$I$11"}</definedName>
    <definedName name="i" localSheetId="2" hidden="1">{"'Sheet1'!$A$3:$I$11"}</definedName>
    <definedName name="i" localSheetId="1" hidden="1">{"'Sheet1'!$A$3:$I$11"}</definedName>
    <definedName name="i" localSheetId="3" hidden="1">{"'Sheet1'!$A$3:$I$11"}</definedName>
    <definedName name="i" localSheetId="0" hidden="1">{"'Sheet1'!$A$3:$I$11"}</definedName>
    <definedName name="i" localSheetId="8" hidden="1">{"'Sheet1'!$A$3:$I$11"}</definedName>
    <definedName name="i" localSheetId="9" hidden="1">{"'Sheet1'!$A$3:$I$11"}</definedName>
    <definedName name="i" localSheetId="7" hidden="1">{"'Sheet1'!$A$3:$I$11"}</definedName>
    <definedName name="i" hidden="1">{"'Sheet1'!$A$3:$I$11"}</definedName>
    <definedName name="I_C">#REF!</definedName>
    <definedName name="Ìag" localSheetId="6" hidden="1">{"'Sheet1'!$L$16"}</definedName>
    <definedName name="Ìag" localSheetId="2" hidden="1">{"'Sheet1'!$L$16"}</definedName>
    <definedName name="Ìag" localSheetId="1" hidden="1">{"'Sheet1'!$L$16"}</definedName>
    <definedName name="Ìag" localSheetId="3" hidden="1">{"'Sheet1'!$L$16"}</definedName>
    <definedName name="Ìag" localSheetId="0" hidden="1">{"'Sheet1'!$L$16"}</definedName>
    <definedName name="Ìag" localSheetId="8" hidden="1">{"'Sheet1'!$L$16"}</definedName>
    <definedName name="Ìag" localSheetId="9" hidden="1">{"'Sheet1'!$L$16"}</definedName>
    <definedName name="Ìag" localSheetId="7" hidden="1">{"'Sheet1'!$L$16"}</definedName>
    <definedName name="Ìag" hidden="1">{"'Sheet1'!$L$16"}</definedName>
    <definedName name="IBCYear">#REF!</definedName>
    <definedName name="IBD00110チェック仕様" localSheetId="6" hidden="1">{"'Sheet1'!$A$3:$I$11"}</definedName>
    <definedName name="IBD00110チェック仕様" localSheetId="2" hidden="1">{"'Sheet1'!$A$3:$I$11"}</definedName>
    <definedName name="IBD00110チェック仕様" localSheetId="1" hidden="1">{"'Sheet1'!$A$3:$I$11"}</definedName>
    <definedName name="IBD00110チェック仕様" localSheetId="3" hidden="1">{"'Sheet1'!$A$3:$I$11"}</definedName>
    <definedName name="IBD00110チェック仕様" localSheetId="0" hidden="1">{"'Sheet1'!$A$3:$I$11"}</definedName>
    <definedName name="IBD00110チェック仕様" localSheetId="8" hidden="1">{"'Sheet1'!$A$3:$I$11"}</definedName>
    <definedName name="IBD00110チェック仕様" localSheetId="9" hidden="1">{"'Sheet1'!$A$3:$I$11"}</definedName>
    <definedName name="IBD00110チェック仕様" localSheetId="7" hidden="1">{"'Sheet1'!$A$3:$I$11"}</definedName>
    <definedName name="IBD00110チェック仕様" hidden="1">{"'Sheet1'!$A$3:$I$11"}</definedName>
    <definedName name="IBE09000チェック仕様" localSheetId="6" hidden="1">{"'Sheet1'!$A$3:$I$11"}</definedName>
    <definedName name="IBE09000チェック仕様" localSheetId="2" hidden="1">{"'Sheet1'!$A$3:$I$11"}</definedName>
    <definedName name="IBE09000チェック仕様" localSheetId="1" hidden="1">{"'Sheet1'!$A$3:$I$11"}</definedName>
    <definedName name="IBE09000チェック仕様" localSheetId="3" hidden="1">{"'Sheet1'!$A$3:$I$11"}</definedName>
    <definedName name="IBE09000チェック仕様" localSheetId="0" hidden="1">{"'Sheet1'!$A$3:$I$11"}</definedName>
    <definedName name="IBE09000チェック仕様" localSheetId="8" hidden="1">{"'Sheet1'!$A$3:$I$11"}</definedName>
    <definedName name="IBE09000チェック仕様" localSheetId="9" hidden="1">{"'Sheet1'!$A$3:$I$11"}</definedName>
    <definedName name="IBE09000チェック仕様" localSheetId="7" hidden="1">{"'Sheet1'!$A$3:$I$11"}</definedName>
    <definedName name="IBE09000チェック仕様" hidden="1">{"'Sheet1'!$A$3:$I$11"}</definedName>
    <definedName name="ID_Stack">'[40]Noise (3)'!$C$13</definedName>
    <definedName name="IDC">#REF!</definedName>
    <definedName name="IDLAB_COST">#REF!</definedName>
    <definedName name="idr">#REF!</definedName>
    <definedName name="IGLE" hidden="1">#REF!</definedName>
    <definedName name="II" localSheetId="8" hidden="1">{#N/A,#N/A,FALSE,"JACKETS (1100 t) (1)"}</definedName>
    <definedName name="II" localSheetId="9" hidden="1">{#N/A,#N/A,FALSE,"JACKETS (1100 t) (1)"}</definedName>
    <definedName name="II" localSheetId="7" hidden="1">{#N/A,#N/A,FALSE,"JACKETS (1100 t) (1)"}</definedName>
    <definedName name="II" hidden="1">{#N/A,#N/A,FALSE,"JACKETS (1100 t) (1)"}</definedName>
    <definedName name="iiouolkll" localSheetId="6" hidden="1">{#N/A,#N/A,FALSE,"CCTV"}</definedName>
    <definedName name="iiouolkll" localSheetId="2" hidden="1">{#N/A,#N/A,FALSE,"CCTV"}</definedName>
    <definedName name="iiouolkll" localSheetId="1" hidden="1">{#N/A,#N/A,FALSE,"CCTV"}</definedName>
    <definedName name="iiouolkll" localSheetId="3" hidden="1">{#N/A,#N/A,FALSE,"CCTV"}</definedName>
    <definedName name="iiouolkll" localSheetId="0" hidden="1">{#N/A,#N/A,FALSE,"CCTV"}</definedName>
    <definedName name="iiouolkll" localSheetId="8" hidden="1">{#N/A,#N/A,FALSE,"CCTV"}</definedName>
    <definedName name="iiouolkll" localSheetId="9" hidden="1">{#N/A,#N/A,FALSE,"CCTV"}</definedName>
    <definedName name="iiouolkll" localSheetId="7" hidden="1">{#N/A,#N/A,FALSE,"CCTV"}</definedName>
    <definedName name="iiouolkll" hidden="1">{#N/A,#N/A,FALSE,"CCTV"}</definedName>
    <definedName name="inch_mm">25.4</definedName>
    <definedName name="Incoterms">#REF!</definedName>
    <definedName name="Ind_FC_ConsMat">#REF!</definedName>
    <definedName name="Ind_FC_EquipDepr">#REF!</definedName>
    <definedName name="Ind_FC_ExpLab">#REF!</definedName>
    <definedName name="Ind_FC_Food">#REF!</definedName>
    <definedName name="Ind_FC_LocalLab">#REF!</definedName>
    <definedName name="Ind_FC_OceanFr">#REF!</definedName>
    <definedName name="Ind_FC_Phone">#REF!</definedName>
    <definedName name="Ind_FC_RentEquip">#REF!</definedName>
    <definedName name="Ind_FC_RentHouse">#REF!</definedName>
    <definedName name="Ind_FC_Spare">#REF!</definedName>
    <definedName name="Ind_FC_Travel">#REF!</definedName>
    <definedName name="IND_LAB">#REF!</definedName>
    <definedName name="Ind_LC_ClearCost">#REF!</definedName>
    <definedName name="Ind_LC_ConsMat">#REF!</definedName>
    <definedName name="Ind_LC_CustDuty">#REF!</definedName>
    <definedName name="Ind_LC_EquipDepr">#REF!</definedName>
    <definedName name="Ind_LC_EquipTransp">#REF!</definedName>
    <definedName name="Ind_LC_ExpLab">#REF!</definedName>
    <definedName name="Ind_LC_Food">#REF!</definedName>
    <definedName name="Ind_LC_LocalLab">#REF!</definedName>
    <definedName name="Ind_LC_Phone">#REF!</definedName>
    <definedName name="Ind_LC_RentEquip">#REF!</definedName>
    <definedName name="Ind_LC_RentHouse">#REF!</definedName>
    <definedName name="Ind_LC_Spare">#REF!</definedName>
    <definedName name="Ind_LC_Travel">#REF!</definedName>
    <definedName name="index2bay_in">#REF!</definedName>
    <definedName name="index2bay_out">#REF!</definedName>
    <definedName name="INDIRECT_COST">#REF!</definedName>
    <definedName name="IndirectHours">#REF!</definedName>
    <definedName name="INDMANP">#REF!</definedName>
    <definedName name="InfoDialog">"Dialogfeldrahmen 1"</definedName>
    <definedName name="InletFlowProfile">'[40]Noise (3)'!$C$33</definedName>
    <definedName name="InputData">#REF!,#REF!,#REF!,#REF!,#REF!,#REF!,#REF!</definedName>
    <definedName name="INST">'[45]S N'!$B$61:$I$78</definedName>
    <definedName name="INSU">'[45]S N'!$B$79:$I$96</definedName>
    <definedName name="insulation" localSheetId="8" hidden="1">{#N/A,#N/A,FALSE,"CCTV"}</definedName>
    <definedName name="insulation" localSheetId="9" hidden="1">{#N/A,#N/A,FALSE,"CCTV"}</definedName>
    <definedName name="insulation" localSheetId="7" hidden="1">{#N/A,#N/A,FALSE,"CCTV"}</definedName>
    <definedName name="insulation" hidden="1">{#N/A,#N/A,FALSE,"CCTV"}</definedName>
    <definedName name="InsulationMaterial">[33]DATA_LIST!$B$23:$B$34</definedName>
    <definedName name="InsulHt">#REF!</definedName>
    <definedName name="Insurance">[50]Summary!$D$23</definedName>
    <definedName name="Int_with_adv">#REF!</definedName>
    <definedName name="Int_without_adv">#REF!</definedName>
    <definedName name="inter">#REF!</definedName>
    <definedName name="Interest_FC">#REF!</definedName>
    <definedName name="Interest_LC">#REF!</definedName>
    <definedName name="interest_on_adv">#REF!</definedName>
    <definedName name="interest_wth_adv">#REF!</definedName>
    <definedName name="INTERFACE_FORMAT_VERSION">#REF!</definedName>
    <definedName name="INTERFACE_NAME">#REF!</definedName>
    <definedName name="INTEST">[1]PP!$A$2:$N$44</definedName>
    <definedName name="intracs" localSheetId="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localSheetId="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localSheetId="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op" localSheetId="8" hidden="1">{"'Sheet1'!$L$16"}</definedName>
    <definedName name="iop" localSheetId="9" hidden="1">{"'Sheet1'!$L$16"}</definedName>
    <definedName name="iop" localSheetId="7" hidden="1">{"'Sheet1'!$L$16"}</definedName>
    <definedName name="iop" hidden="1">{"'Sheet1'!$L$16"}</definedName>
    <definedName name="IPEcDPres">#REF!</definedName>
    <definedName name="IPEcTbDPres">#REF!</definedName>
    <definedName name="IPEcV">#REF!</definedName>
    <definedName name="IPEvDPres">#REF!</definedName>
    <definedName name="IPFWDPres">#REF!</definedName>
    <definedName name="IPFWDPress">#REF!</definedName>
    <definedName name="IPSRV">#REF!</definedName>
    <definedName name="IPSysDPres">#REF!</definedName>
    <definedName name="IPT">#N/A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8" hidden="1">{"'Sheet1'!$L$16"}</definedName>
    <definedName name="is" localSheetId="9" hidden="1">{"'Sheet1'!$L$16"}</definedName>
    <definedName name="is" localSheetId="7" hidden="1">{"'Sheet1'!$L$16"}</definedName>
    <definedName name="is" hidden="1">{"'Sheet1'!$L$16"}</definedName>
    <definedName name="isken">#REF!</definedName>
    <definedName name="ISO">#REF!</definedName>
    <definedName name="it" localSheetId="8" hidden="1">{"'Sheet1'!$L$16"}</definedName>
    <definedName name="it" localSheetId="9" hidden="1">{"'Sheet1'!$L$16"}</definedName>
    <definedName name="it" localSheetId="7" hidden="1">{"'Sheet1'!$L$16"}</definedName>
    <definedName name="it" hidden="1">{"'Sheet1'!$L$16"}</definedName>
    <definedName name="itb" localSheetId="8" hidden="1">{#N/A,#N/A,FALSE,"CCTV"}</definedName>
    <definedName name="itb" localSheetId="9" hidden="1">{#N/A,#N/A,FALSE,"CCTV"}</definedName>
    <definedName name="itb" localSheetId="7" hidden="1">{#N/A,#N/A,FALSE,"CCTV"}</definedName>
    <definedName name="itb" hidden="1">{#N/A,#N/A,FALSE,"CCTV"}</definedName>
    <definedName name="ItemName">'[64]Data Input'!$G$11</definedName>
    <definedName name="ItemNo">'[64]Data Input'!$D$5</definedName>
    <definedName name="iyuuku" hidden="1">[12]Spread!#REF!</definedName>
    <definedName name="j" localSheetId="6">#REF!</definedName>
    <definedName name="j" localSheetId="2">#REF!</definedName>
    <definedName name="j" localSheetId="1">#REF!</definedName>
    <definedName name="j" localSheetId="3">#REF!</definedName>
    <definedName name="j" localSheetId="0">#REF!</definedName>
    <definedName name="j" localSheetId="8">#REF!</definedName>
    <definedName name="j" localSheetId="9">#REF!</definedName>
    <definedName name="j" localSheetId="7">#REF!</definedName>
    <definedName name="J">[27]Breech_Duct!$B$71</definedName>
    <definedName name="JAAR_1">#REF!</definedName>
    <definedName name="JAAR_2">#REF!</definedName>
    <definedName name="janein">#REF!</definedName>
    <definedName name="jartj">#REF!</definedName>
    <definedName name="JDFHERHGFHJ" localSheetId="8" hidden="1">{#N/A,#N/A,FALSE,"포장2"}</definedName>
    <definedName name="JDFHERHGFHJ" localSheetId="9" hidden="1">{#N/A,#N/A,FALSE,"포장2"}</definedName>
    <definedName name="JDFHERHGFHJ" localSheetId="7" hidden="1">{#N/A,#N/A,FALSE,"포장2"}</definedName>
    <definedName name="JDFHERHGFHJ" hidden="1">{#N/A,#N/A,FALSE,"포장2"}</definedName>
    <definedName name="JDFHERHGFJFD" localSheetId="8" hidden="1">{#N/A,#N/A,FALSE,"포장1";#N/A,#N/A,FALSE,"포장1"}</definedName>
    <definedName name="JDFHERHGFJFD" localSheetId="9" hidden="1">{#N/A,#N/A,FALSE,"포장1";#N/A,#N/A,FALSE,"포장1"}</definedName>
    <definedName name="JDFHERHGFJFD" localSheetId="7" hidden="1">{#N/A,#N/A,FALSE,"포장1";#N/A,#N/A,FALSE,"포장1"}</definedName>
    <definedName name="JDFHERHGFJFD" hidden="1">{#N/A,#N/A,FALSE,"포장1";#N/A,#N/A,FALSE,"포장1"}</definedName>
    <definedName name="JDFHETHGFJ" localSheetId="8" hidden="1">{#N/A,#N/A,FALSE,"조골재"}</definedName>
    <definedName name="JDFHETHGFJ" localSheetId="9" hidden="1">{#N/A,#N/A,FALSE,"조골재"}</definedName>
    <definedName name="JDFHETHGFJ" localSheetId="7" hidden="1">{#N/A,#N/A,FALSE,"조골재"}</definedName>
    <definedName name="JDFHETHGFJ" hidden="1">{#N/A,#N/A,FALSE,"조골재"}</definedName>
    <definedName name="JDFHFDJDNDHT" localSheetId="8" hidden="1">{#N/A,#N/A,FALSE,"토공2"}</definedName>
    <definedName name="JDFHFDJDNDHT" localSheetId="9" hidden="1">{#N/A,#N/A,FALSE,"토공2"}</definedName>
    <definedName name="JDFHFDJDNDHT" localSheetId="7" hidden="1">{#N/A,#N/A,FALSE,"토공2"}</definedName>
    <definedName name="JDFHFDJDNDHT" hidden="1">{#N/A,#N/A,FALSE,"토공2"}</definedName>
    <definedName name="JDHDFHERHG" localSheetId="8" hidden="1">{#N/A,#N/A,FALSE,"이정표"}</definedName>
    <definedName name="JDHDFHERHG" localSheetId="9" hidden="1">{#N/A,#N/A,FALSE,"이정표"}</definedName>
    <definedName name="JDHDFHERHG" localSheetId="7" hidden="1">{#N/A,#N/A,FALSE,"이정표"}</definedName>
    <definedName name="JDHDFHERHG" hidden="1">{#N/A,#N/A,FALSE,"이정표"}</definedName>
    <definedName name="JDHGEHGFGJRTYJHFG" localSheetId="8" hidden="1">{#N/A,#N/A,FALSE,"구조1"}</definedName>
    <definedName name="JDHGEHGFGJRTYJHFG" localSheetId="9" hidden="1">{#N/A,#N/A,FALSE,"구조1"}</definedName>
    <definedName name="JDHGEHGFGJRTYJHFG" localSheetId="7" hidden="1">{#N/A,#N/A,FALSE,"구조1"}</definedName>
    <definedName name="JDHGEHGFGJRTYJHFG" hidden="1">{#N/A,#N/A,FALSE,"구조1"}</definedName>
    <definedName name="jhhhh" localSheetId="6" hidden="1">{#N/A,#N/A,FALSE,"CCTV"}</definedName>
    <definedName name="jhhhh" localSheetId="2" hidden="1">{#N/A,#N/A,FALSE,"CCTV"}</definedName>
    <definedName name="jhhhh" localSheetId="1" hidden="1">{#N/A,#N/A,FALSE,"CCTV"}</definedName>
    <definedName name="jhhhh" localSheetId="3" hidden="1">{#N/A,#N/A,FALSE,"CCTV"}</definedName>
    <definedName name="jhhhh" localSheetId="0" hidden="1">{#N/A,#N/A,FALSE,"CCTV"}</definedName>
    <definedName name="jhhhh" localSheetId="8" hidden="1">{#N/A,#N/A,FALSE,"CCTV"}</definedName>
    <definedName name="jhhhh" localSheetId="9" hidden="1">{#N/A,#N/A,FALSE,"CCTV"}</definedName>
    <definedName name="jhhhh" localSheetId="7" hidden="1">{#N/A,#N/A,FALSE,"CCTV"}</definedName>
    <definedName name="jhhhh" hidden="1">{#N/A,#N/A,FALSE,"CCTV"}</definedName>
    <definedName name="jim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jim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jim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jim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JISG3101">#REF!</definedName>
    <definedName name="JK" localSheetId="8" hidden="1">{#N/A,#N/A,FALSE,"CCTV"}</definedName>
    <definedName name="JK" localSheetId="9" hidden="1">{#N/A,#N/A,FALSE,"CCTV"}</definedName>
    <definedName name="JK" localSheetId="7" hidden="1">{#N/A,#N/A,FALSE,"CCTV"}</definedName>
    <definedName name="JK" hidden="1">{#N/A,#N/A,FALSE,"CCTV"}</definedName>
    <definedName name="JKDFSJCSDKJ" localSheetId="8" hidden="1">{#N/A,#N/A,TRUE,"SUM";#N/A,#N/A,TRUE,"EE";#N/A,#N/A,TRUE,"AC";#N/A,#N/A,TRUE,"SN"}</definedName>
    <definedName name="JKDFSJCSDKJ" localSheetId="9" hidden="1">{#N/A,#N/A,TRUE,"SUM";#N/A,#N/A,TRUE,"EE";#N/A,#N/A,TRUE,"AC";#N/A,#N/A,TRUE,"SN"}</definedName>
    <definedName name="JKDFSJCSDKJ" localSheetId="7" hidden="1">{#N/A,#N/A,TRUE,"SUM";#N/A,#N/A,TRUE,"EE";#N/A,#N/A,TRUE,"AC";#N/A,#N/A,TRUE,"SN"}</definedName>
    <definedName name="JKDFSJCSDKJ" hidden="1">{#N/A,#N/A,TRUE,"SUM";#N/A,#N/A,TRUE,"EE";#N/A,#N/A,TRUE,"AC";#N/A,#N/A,TRUE,"SN"}</definedName>
    <definedName name="JKE" localSheetId="8" hidden="1">{#N/A,#N/A,FALSE,"CCTV"}</definedName>
    <definedName name="JKE" localSheetId="9" hidden="1">{#N/A,#N/A,FALSE,"CCTV"}</definedName>
    <definedName name="JKE" localSheetId="7" hidden="1">{#N/A,#N/A,FALSE,"CCTV"}</definedName>
    <definedName name="JKE" hidden="1">{#N/A,#N/A,FALSE,"CCTV"}</definedName>
    <definedName name="jkh" localSheetId="8" hidden="1">{#N/A,#N/A,FALSE,"Chi tiÆt"}</definedName>
    <definedName name="jkh" localSheetId="9" hidden="1">{#N/A,#N/A,FALSE,"Chi tiÆt"}</definedName>
    <definedName name="jkh" localSheetId="7" hidden="1">{#N/A,#N/A,FALSE,"Chi tiÆt"}</definedName>
    <definedName name="jkh" hidden="1">{#N/A,#N/A,FALSE,"Chi tiÆt"}</definedName>
    <definedName name="jkjk" localSheetId="6" hidden="1">{"'Sheet1'!$L$16"}</definedName>
    <definedName name="jkjk" localSheetId="2" hidden="1">{"'Sheet1'!$L$16"}</definedName>
    <definedName name="jkjk" localSheetId="1" hidden="1">{"'Sheet1'!$L$16"}</definedName>
    <definedName name="jkjk" localSheetId="3" hidden="1">{"'Sheet1'!$L$16"}</definedName>
    <definedName name="jkjk" localSheetId="0" hidden="1">{"'Sheet1'!$L$16"}</definedName>
    <definedName name="jkjk" localSheetId="8" hidden="1">{"'Sheet1'!$L$16"}</definedName>
    <definedName name="jkjk" localSheetId="9" hidden="1">{"'Sheet1'!$L$16"}</definedName>
    <definedName name="jkjk" localSheetId="7" hidden="1">{"'Sheet1'!$L$16"}</definedName>
    <definedName name="jkjk" hidden="1">{"'Sheet1'!$L$16"}</definedName>
    <definedName name="JKKIO" localSheetId="8" hidden="1">{#N/A,#N/A,FALSE,"CCTV"}</definedName>
    <definedName name="JKKIO" localSheetId="9" hidden="1">{#N/A,#N/A,FALSE,"CCTV"}</definedName>
    <definedName name="JKKIO" localSheetId="7" hidden="1">{#N/A,#N/A,FALSE,"CCTV"}</definedName>
    <definedName name="JKKIO" hidden="1">{#N/A,#N/A,FALSE,"CCTV"}</definedName>
    <definedName name="JM_10">#REF!</definedName>
    <definedName name="JM_11">#REF!</definedName>
    <definedName name="Job">#REF!</definedName>
    <definedName name="JobNo">'[64]Data Input'!$D$3</definedName>
    <definedName name="JointSpacing">#REF!</definedName>
    <definedName name="k" localSheetId="6" hidden="1">{"Offgrid",#N/A,FALSE,"OFFGRID";"Region",#N/A,FALSE,"REGION";"Offgrid -2",#N/A,FALSE,"OFFGRID";"WTP",#N/A,FALSE,"WTP";"WTP -2",#N/A,FALSE,"WTP";"Project",#N/A,FALSE,"PROJECT";"Summary -2",#N/A,FALSE,"SUMMARY"}</definedName>
    <definedName name="k" localSheetId="2" hidden="1">{"Offgrid",#N/A,FALSE,"OFFGRID";"Region",#N/A,FALSE,"REGION";"Offgrid -2",#N/A,FALSE,"OFFGRID";"WTP",#N/A,FALSE,"WTP";"WTP -2",#N/A,FALSE,"WTP";"Project",#N/A,FALSE,"PROJECT";"Summary -2",#N/A,FALSE,"SUMMARY"}</definedName>
    <definedName name="k" localSheetId="1" hidden="1">{"Offgrid",#N/A,FALSE,"OFFGRID";"Region",#N/A,FALSE,"REGION";"Offgrid -2",#N/A,FALSE,"OFFGRID";"WTP",#N/A,FALSE,"WTP";"WTP -2",#N/A,FALSE,"WTP";"Project",#N/A,FALSE,"PROJECT";"Summary -2",#N/A,FALSE,"SUMMARY"}</definedName>
    <definedName name="k" localSheetId="3" hidden="1">{"Offgrid",#N/A,FALSE,"OFFGRID";"Region",#N/A,FALSE,"REGION";"Offgrid -2",#N/A,FALSE,"OFFGRID";"WTP",#N/A,FALSE,"WTP";"WTP -2",#N/A,FALSE,"WTP";"Project",#N/A,FALSE,"PROJECT";"Summary -2",#N/A,FALSE,"SUMMARY"}</definedName>
    <definedName name="k" localSheetId="0" hidden="1">{"Offgrid",#N/A,FALSE,"OFFGRID";"Region",#N/A,FALSE,"REGION";"Offgrid -2",#N/A,FALSE,"OFFGRID";"WTP",#N/A,FALSE,"WTP";"WTP -2",#N/A,FALSE,"WTP";"Project",#N/A,FALSE,"PROJECT";"Summary -2",#N/A,FALSE,"SUMMARY"}</definedName>
    <definedName name="k" localSheetId="8" hidden="1">{"Offgrid",#N/A,FALSE,"OFFGRID";"Region",#N/A,FALSE,"REGION";"Offgrid -2",#N/A,FALSE,"OFFGRID";"WTP",#N/A,FALSE,"WTP";"WTP -2",#N/A,FALSE,"WTP";"Project",#N/A,FALSE,"PROJECT";"Summary -2",#N/A,FALSE,"SUMMARY"}</definedName>
    <definedName name="k" localSheetId="9" hidden="1">{"Offgrid",#N/A,FALSE,"OFFGRID";"Region",#N/A,FALSE,"REGION";"Offgrid -2",#N/A,FALSE,"OFFGRID";"WTP",#N/A,FALSE,"WTP";"WTP -2",#N/A,FALSE,"WTP";"Project",#N/A,FALSE,"PROJECT";"Summary -2",#N/A,FALSE,"SUMMARY"}</definedName>
    <definedName name="k" localSheetId="7" hidden="1">{"Offgrid",#N/A,FALSE,"OFFGRID";"Region",#N/A,FALSE,"REGION";"Offgrid -2",#N/A,FALSE,"OFFGRID";"WTP",#N/A,FALSE,"WTP";"WTP -2",#N/A,FALSE,"WTP";"Project",#N/A,FALSE,"PROJECT";"Summary -2",#N/A,FALSE,"SUMMARY"}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_Vend_FC_DirInd">#REF!</definedName>
    <definedName name="K_Vend_FC_Group">#REF!</definedName>
    <definedName name="K_Vend_FC_MS">#REF!</definedName>
    <definedName name="K_Vend_FC_OS">#REF!</definedName>
    <definedName name="K_Vend_FC_SC">#REF!</definedName>
    <definedName name="K_Vend_LC_DirInd">#REF!</definedName>
    <definedName name="K_Vend_LC_MS">#REF!</definedName>
    <definedName name="K_Vend_LC_OS">#REF!</definedName>
    <definedName name="K_Vend_LC_SC">#REF!</definedName>
    <definedName name="K_Vend_Loc_MS">#REF!</definedName>
    <definedName name="K_Vend_Loc_OS">#REF!</definedName>
    <definedName name="K_Vend_Loc_SC">#REF!</definedName>
    <definedName name="Kalkulation_DB">#REF!</definedName>
    <definedName name="Kalkulationsdatenbank">#REF!</definedName>
    <definedName name="KalkVersion">#REF!</definedName>
    <definedName name="KBALackierung">#REF!</definedName>
    <definedName name="KDJU" localSheetId="8" hidden="1">{"'장비'!$A$3:$M$12"}</definedName>
    <definedName name="KDJU" localSheetId="9" hidden="1">{"'장비'!$A$3:$M$12"}</definedName>
    <definedName name="KDJU" localSheetId="7" hidden="1">{"'장비'!$A$3:$M$12"}</definedName>
    <definedName name="KDJU" hidden="1">{"'장비'!$A$3:$M$12"}</definedName>
    <definedName name="KFGHYH" localSheetId="8" hidden="1">{#N/A,#N/A,FALSE,"혼합골재"}</definedName>
    <definedName name="KFGHYH" localSheetId="9" hidden="1">{#N/A,#N/A,FALSE,"혼합골재"}</definedName>
    <definedName name="KFGHYH" localSheetId="7" hidden="1">{#N/A,#N/A,FALSE,"혼합골재"}</definedName>
    <definedName name="KFGHYH" hidden="1">{#N/A,#N/A,FALSE,"혼합골재"}</definedName>
    <definedName name="KFGJGFJGHGRJGH" localSheetId="8" hidden="1">{#N/A,#N/A,FALSE,"부대1"}</definedName>
    <definedName name="KFGJGFJGHGRJGH" localSheetId="9" hidden="1">{#N/A,#N/A,FALSE,"부대1"}</definedName>
    <definedName name="KFGJGFJGHGRJGH" localSheetId="7" hidden="1">{#N/A,#N/A,FALSE,"부대1"}</definedName>
    <definedName name="KFGJGFJGHGRJGH" hidden="1">{#N/A,#N/A,FALSE,"부대1"}</definedName>
    <definedName name="KFGJREYDFHFD" localSheetId="8" hidden="1">{#N/A,#N/A,FALSE,"속도"}</definedName>
    <definedName name="KFGJREYDFHFD" localSheetId="9" hidden="1">{#N/A,#N/A,FALSE,"속도"}</definedName>
    <definedName name="KFGJREYDFHFD" localSheetId="7" hidden="1">{#N/A,#N/A,FALSE,"속도"}</definedName>
    <definedName name="KFGJREYDFHFD" hidden="1">{#N/A,#N/A,FALSE,"속도"}</definedName>
    <definedName name="Kg">0.4536</definedName>
    <definedName name="KGFJHGJGH" localSheetId="8" hidden="1">{#N/A,#N/A,FALSE,"2~8번"}</definedName>
    <definedName name="KGFJHGJGH" localSheetId="9" hidden="1">{#N/A,#N/A,FALSE,"2~8번"}</definedName>
    <definedName name="KGFJHGJGH" localSheetId="7" hidden="1">{#N/A,#N/A,FALSE,"2~8번"}</definedName>
    <definedName name="KGFJHGJGH" hidden="1">{#N/A,#N/A,FALSE,"2~8번"}</definedName>
    <definedName name="kghlgh" localSheetId="6" hidden="1">{#N/A,#N/A,FALSE,"CCTV"}</definedName>
    <definedName name="kghlgh" localSheetId="2" hidden="1">{#N/A,#N/A,FALSE,"CCTV"}</definedName>
    <definedName name="kghlgh" localSheetId="1" hidden="1">{#N/A,#N/A,FALSE,"CCTV"}</definedName>
    <definedName name="kghlgh" localSheetId="3" hidden="1">{#N/A,#N/A,FALSE,"CCTV"}</definedName>
    <definedName name="kghlgh" localSheetId="0" hidden="1">{#N/A,#N/A,FALSE,"CCTV"}</definedName>
    <definedName name="kghlgh" localSheetId="8" hidden="1">{#N/A,#N/A,FALSE,"CCTV"}</definedName>
    <definedName name="kghlgh" localSheetId="9" hidden="1">{#N/A,#N/A,FALSE,"CCTV"}</definedName>
    <definedName name="kghlgh" localSheetId="7" hidden="1">{#N/A,#N/A,FALSE,"CCTV"}</definedName>
    <definedName name="kghlgh" hidden="1">{#N/A,#N/A,FALSE,"CCTV"}</definedName>
    <definedName name="khongtruotgia" localSheetId="6" hidden="1">{"'Sheet1'!$L$16"}</definedName>
    <definedName name="khongtruotgia" localSheetId="2" hidden="1">{"'Sheet1'!$L$16"}</definedName>
    <definedName name="khongtruotgia" localSheetId="1" hidden="1">{"'Sheet1'!$L$16"}</definedName>
    <definedName name="khongtruotgia" localSheetId="3" hidden="1">{"'Sheet1'!$L$16"}</definedName>
    <definedName name="khongtruotgia" localSheetId="0" hidden="1">{"'Sheet1'!$L$16"}</definedName>
    <definedName name="khongtruotgia" localSheetId="8" hidden="1">{"'Sheet1'!$L$16"}</definedName>
    <definedName name="khongtruotgia" localSheetId="9" hidden="1">{"'Sheet1'!$L$16"}</definedName>
    <definedName name="khongtruotgia" localSheetId="7" hidden="1">{"'Sheet1'!$L$16"}</definedName>
    <definedName name="khongtruotgia" hidden="1">{"'Sheet1'!$L$16"}</definedName>
    <definedName name="kitz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tz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tz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localSheetId="6" hidden="1">{#N/A,#N/A,FALSE,"CCTV"}</definedName>
    <definedName name="kiulil" localSheetId="2" hidden="1">{#N/A,#N/A,FALSE,"CCTV"}</definedName>
    <definedName name="kiulil" localSheetId="1" hidden="1">{#N/A,#N/A,FALSE,"CCTV"}</definedName>
    <definedName name="kiulil" localSheetId="3" hidden="1">{#N/A,#N/A,FALSE,"CCTV"}</definedName>
    <definedName name="kiulil" localSheetId="0" hidden="1">{#N/A,#N/A,FALSE,"CCTV"}</definedName>
    <definedName name="kiulil" localSheetId="8" hidden="1">{#N/A,#N/A,FALSE,"CCTV"}</definedName>
    <definedName name="kiulil" localSheetId="9" hidden="1">{#N/A,#N/A,FALSE,"CCTV"}</definedName>
    <definedName name="kiulil" localSheetId="7" hidden="1">{#N/A,#N/A,FALSE,"CCTV"}</definedName>
    <definedName name="kiulil" hidden="1">{#N/A,#N/A,FALSE,"CCTV"}</definedName>
    <definedName name="kj" hidden="1">#REF!</definedName>
    <definedName name="kjfkl" localSheetId="6" hidden="1">{#N/A,#N/A,FALSE,"HO Rates";#N/A,#N/A,FALSE,"HO Sum"}</definedName>
    <definedName name="kjfkl" localSheetId="2" hidden="1">{#N/A,#N/A,FALSE,"HO Rates";#N/A,#N/A,FALSE,"HO Sum"}</definedName>
    <definedName name="kjfkl" localSheetId="1" hidden="1">{#N/A,#N/A,FALSE,"HO Rates";#N/A,#N/A,FALSE,"HO Sum"}</definedName>
    <definedName name="kjfkl" localSheetId="3" hidden="1">{#N/A,#N/A,FALSE,"HO Rates";#N/A,#N/A,FALSE,"HO Sum"}</definedName>
    <definedName name="kjfkl" localSheetId="0" hidden="1">{#N/A,#N/A,FALSE,"HO Rates";#N/A,#N/A,FALSE,"HO Sum"}</definedName>
    <definedName name="kjfkl" localSheetId="8" hidden="1">{#N/A,#N/A,FALSE,"HO Rates";#N/A,#N/A,FALSE,"HO Sum"}</definedName>
    <definedName name="kjfkl" localSheetId="9" hidden="1">{#N/A,#N/A,FALSE,"HO Rates";#N/A,#N/A,FALSE,"HO Sum"}</definedName>
    <definedName name="kjfkl" localSheetId="7" hidden="1">{#N/A,#N/A,FALSE,"HO Rates";#N/A,#N/A,FALSE,"HO Sum"}</definedName>
    <definedName name="kjfkl" hidden="1">{#N/A,#N/A,FALSE,"HO Rates";#N/A,#N/A,FALSE,"HO Sum"}</definedName>
    <definedName name="KJGHJG" localSheetId="8" hidden="1">{#N/A,#N/A,FALSE,"배수2"}</definedName>
    <definedName name="KJGHJG" localSheetId="9" hidden="1">{#N/A,#N/A,FALSE,"배수2"}</definedName>
    <definedName name="KJGHJG" localSheetId="7" hidden="1">{#N/A,#N/A,FALSE,"배수2"}</definedName>
    <definedName name="KJGHJG" hidden="1">{#N/A,#N/A,FALSE,"배수2"}</definedName>
    <definedName name="kjh" localSheetId="8" hidden="1">{#N/A,#N/A,FALSE,"Chi tiÆt"}</definedName>
    <definedName name="kjh" localSheetId="9" hidden="1">{#N/A,#N/A,FALSE,"Chi tiÆt"}</definedName>
    <definedName name="kjh" localSheetId="7" hidden="1">{#N/A,#N/A,FALSE,"Chi tiÆt"}</definedName>
    <definedName name="kjh" hidden="1">{#N/A,#N/A,FALSE,"Chi tiÆt"}</definedName>
    <definedName name="kjhlh" localSheetId="6" hidden="1">{#N/A,#N/A,FALSE,"CCTV"}</definedName>
    <definedName name="kjhlh" localSheetId="2" hidden="1">{#N/A,#N/A,FALSE,"CCTV"}</definedName>
    <definedName name="kjhlh" localSheetId="1" hidden="1">{#N/A,#N/A,FALSE,"CCTV"}</definedName>
    <definedName name="kjhlh" localSheetId="3" hidden="1">{#N/A,#N/A,FALSE,"CCTV"}</definedName>
    <definedName name="kjhlh" localSheetId="0" hidden="1">{#N/A,#N/A,FALSE,"CCTV"}</definedName>
    <definedName name="kjhlh" localSheetId="8" hidden="1">{#N/A,#N/A,FALSE,"CCTV"}</definedName>
    <definedName name="kjhlh" localSheetId="9" hidden="1">{#N/A,#N/A,FALSE,"CCTV"}</definedName>
    <definedName name="kjhlh" localSheetId="7" hidden="1">{#N/A,#N/A,FALSE,"CCTV"}</definedName>
    <definedName name="kjhlh" hidden="1">{#N/A,#N/A,FALSE,"CCTV"}</definedName>
    <definedName name="kjhljhk" localSheetId="6" hidden="1">{#N/A,#N/A,FALSE,"CCTV"}</definedName>
    <definedName name="kjhljhk" localSheetId="2" hidden="1">{#N/A,#N/A,FALSE,"CCTV"}</definedName>
    <definedName name="kjhljhk" localSheetId="1" hidden="1">{#N/A,#N/A,FALSE,"CCTV"}</definedName>
    <definedName name="kjhljhk" localSheetId="3" hidden="1">{#N/A,#N/A,FALSE,"CCTV"}</definedName>
    <definedName name="kjhljhk" localSheetId="0" hidden="1">{#N/A,#N/A,FALSE,"CCTV"}</definedName>
    <definedName name="kjhljhk" localSheetId="8" hidden="1">{#N/A,#N/A,FALSE,"CCTV"}</definedName>
    <definedName name="kjhljhk" localSheetId="9" hidden="1">{#N/A,#N/A,FALSE,"CCTV"}</definedName>
    <definedName name="kjhljhk" localSheetId="7" hidden="1">{#N/A,#N/A,FALSE,"CCTV"}</definedName>
    <definedName name="kjhljhk" hidden="1">{#N/A,#N/A,FALSE,"CCTV"}</definedName>
    <definedName name="kjkgh" localSheetId="8" hidden="1">{"'장비'!$A$3:$M$12"}</definedName>
    <definedName name="kjkgh" localSheetId="9" hidden="1">{"'장비'!$A$3:$M$12"}</definedName>
    <definedName name="kjkgh" localSheetId="7" hidden="1">{"'장비'!$A$3:$M$12"}</definedName>
    <definedName name="kjkgh" hidden="1">{"'장비'!$A$3:$M$12"}</definedName>
    <definedName name="KK" localSheetId="8" hidden="1">{#N/A,#N/A,FALSE,"포장2"}</definedName>
    <definedName name="KK" localSheetId="9" hidden="1">{#N/A,#N/A,FALSE,"포장2"}</definedName>
    <definedName name="KK" localSheetId="7" hidden="1">{#N/A,#N/A,FALSE,"포장2"}</definedName>
    <definedName name="KK" hidden="1">{#N/A,#N/A,FALSE,"포장2"}</definedName>
    <definedName name="KKK" localSheetId="6" hidden="1">{#N/A,#N/A,FALSE,"CCTV"}</definedName>
    <definedName name="KKK" localSheetId="2" hidden="1">{#N/A,#N/A,FALSE,"CCTV"}</definedName>
    <definedName name="KKK" localSheetId="1" hidden="1">{#N/A,#N/A,FALSE,"CCTV"}</definedName>
    <definedName name="KKK" localSheetId="3" hidden="1">{#N/A,#N/A,FALSE,"CCTV"}</definedName>
    <definedName name="KKK" localSheetId="0" hidden="1">{#N/A,#N/A,FALSE,"CCTV"}</definedName>
    <definedName name="KKK" localSheetId="8" hidden="1">{#N/A,#N/A,FALSE,"CCTV"}</definedName>
    <definedName name="KKK" localSheetId="9" hidden="1">{#N/A,#N/A,FALSE,"CCTV"}</definedName>
    <definedName name="KKK" localSheetId="7" hidden="1">{#N/A,#N/A,FALSE,"CCTV"}</definedName>
    <definedName name="KKK" hidden="1">{#N/A,#N/A,FALSE,"CCTV"}</definedName>
    <definedName name="kkkk" localSheetId="6" hidden="1">{"'Sheet1'!$L$16"}</definedName>
    <definedName name="kkkk" localSheetId="2" hidden="1">{"'Sheet1'!$L$16"}</definedName>
    <definedName name="kkkk" localSheetId="1" hidden="1">{"'Sheet1'!$L$16"}</definedName>
    <definedName name="kkkk" localSheetId="3" hidden="1">{"'Sheet1'!$L$16"}</definedName>
    <definedName name="kkkk" localSheetId="0" hidden="1">{"'Sheet1'!$L$16"}</definedName>
    <definedName name="kkkk" localSheetId="8" hidden="1">{"'Sheet1'!$L$16"}</definedName>
    <definedName name="kkkk" localSheetId="9" hidden="1">{"'Sheet1'!$L$16"}</definedName>
    <definedName name="kkkk" localSheetId="7" hidden="1">{"'Sheet1'!$L$16"}</definedName>
    <definedName name="kkkk" hidden="1">{"'Sheet1'!$L$16"}</definedName>
    <definedName name="KKKKK" hidden="1">#REF!</definedName>
    <definedName name="KKPP" localSheetId="8" hidden="1">{#N/A,#N/A,TRUE,"SUM";#N/A,#N/A,TRUE,"EE";#N/A,#N/A,TRUE,"AC";#N/A,#N/A,TRUE,"SN"}</definedName>
    <definedName name="KKPP" localSheetId="9" hidden="1">{#N/A,#N/A,TRUE,"SUM";#N/A,#N/A,TRUE,"EE";#N/A,#N/A,TRUE,"AC";#N/A,#N/A,TRUE,"SN"}</definedName>
    <definedName name="KKPP" localSheetId="7" hidden="1">{#N/A,#N/A,TRUE,"SUM";#N/A,#N/A,TRUE,"EE";#N/A,#N/A,TRUE,"AC";#N/A,#N/A,TRUE,"SN"}</definedName>
    <definedName name="KKPP" hidden="1">{#N/A,#N/A,TRUE,"SUM";#N/A,#N/A,TRUE,"EE";#N/A,#N/A,TRUE,"AC";#N/A,#N/A,TRUE,"SN"}</definedName>
    <definedName name="klar" localSheetId="6" hidden="1">{#N/A,#N/A,TRUE,"WKG";#N/A,#N/A,TRUE,"AuslDat";#N/A,#N/A,TRUE,"Konst";#N/A,#N/A,TRUE,"max_erf_Md";#N/A,#N/A,TRUE,"Graph";#N/A,#N/A,TRUE,"Kräfte"}</definedName>
    <definedName name="klar" localSheetId="2" hidden="1">{#N/A,#N/A,TRUE,"WKG";#N/A,#N/A,TRUE,"AuslDat";#N/A,#N/A,TRUE,"Konst";#N/A,#N/A,TRUE,"max_erf_Md";#N/A,#N/A,TRUE,"Graph";#N/A,#N/A,TRUE,"Kräfte"}</definedName>
    <definedName name="klar" localSheetId="1" hidden="1">{#N/A,#N/A,TRUE,"WKG";#N/A,#N/A,TRUE,"AuslDat";#N/A,#N/A,TRUE,"Konst";#N/A,#N/A,TRUE,"max_erf_Md";#N/A,#N/A,TRUE,"Graph";#N/A,#N/A,TRUE,"Kräfte"}</definedName>
    <definedName name="klar" localSheetId="3" hidden="1">{#N/A,#N/A,TRUE,"WKG";#N/A,#N/A,TRUE,"AuslDat";#N/A,#N/A,TRUE,"Konst";#N/A,#N/A,TRUE,"max_erf_Md";#N/A,#N/A,TRUE,"Graph";#N/A,#N/A,TRUE,"Kräfte"}</definedName>
    <definedName name="klar" localSheetId="0" hidden="1">{#N/A,#N/A,TRUE,"WKG";#N/A,#N/A,TRUE,"AuslDat";#N/A,#N/A,TRUE,"Konst";#N/A,#N/A,TRUE,"max_erf_Md";#N/A,#N/A,TRUE,"Graph";#N/A,#N/A,TRUE,"Kräfte"}</definedName>
    <definedName name="klar" localSheetId="8" hidden="1">{#N/A,#N/A,TRUE,"WKG";#N/A,#N/A,TRUE,"AuslDat";#N/A,#N/A,TRUE,"Konst";#N/A,#N/A,TRUE,"max_erf_Md";#N/A,#N/A,TRUE,"Graph";#N/A,#N/A,TRUE,"Kräfte"}</definedName>
    <definedName name="klar" localSheetId="9" hidden="1">{#N/A,#N/A,TRUE,"WKG";#N/A,#N/A,TRUE,"AuslDat";#N/A,#N/A,TRUE,"Konst";#N/A,#N/A,TRUE,"max_erf_Md";#N/A,#N/A,TRUE,"Graph";#N/A,#N/A,TRUE,"Kräfte"}</definedName>
    <definedName name="klar" localSheetId="7" hidden="1">{#N/A,#N/A,TRUE,"WKG";#N/A,#N/A,TRUE,"AuslDat";#N/A,#N/A,TRUE,"Konst";#N/A,#N/A,TRUE,"max_erf_Md";#N/A,#N/A,TRUE,"Graph";#N/A,#N/A,TRUE,"Kräfte"}</definedName>
    <definedName name="klar" hidden="1">{#N/A,#N/A,TRUE,"WKG";#N/A,#N/A,TRUE,"AuslDat";#N/A,#N/A,TRUE,"Konst";#N/A,#N/A,TRUE,"max_erf_Md";#N/A,#N/A,TRUE,"Graph";#N/A,#N/A,TRUE,"Kräfte"}</definedName>
    <definedName name="KLduonggiaods" localSheetId="6" hidden="1">{"'Sheet1'!$L$16"}</definedName>
    <definedName name="KLduonggiaods" localSheetId="2" hidden="1">{"'Sheet1'!$L$16"}</definedName>
    <definedName name="KLduonggiaods" localSheetId="1" hidden="1">{"'Sheet1'!$L$16"}</definedName>
    <definedName name="KLduonggiaods" localSheetId="3" hidden="1">{"'Sheet1'!$L$16"}</definedName>
    <definedName name="KLduonggiaods" localSheetId="0" hidden="1">{"'Sheet1'!$L$16"}</definedName>
    <definedName name="KLduonggiaods" localSheetId="8" hidden="1">{"'Sheet1'!$L$16"}</definedName>
    <definedName name="KLduonggiaods" localSheetId="9" hidden="1">{"'Sheet1'!$L$16"}</definedName>
    <definedName name="KLduonggiaods" localSheetId="7" hidden="1">{"'Sheet1'!$L$16"}</definedName>
    <definedName name="KLduonggiaods" hidden="1">{"'Sheet1'!$L$16"}</definedName>
    <definedName name="klhkl" hidden="1">#REF!</definedName>
    <definedName name="KO" localSheetId="8" hidden="1">{"'Liquid'!$A$1:$U$57"}</definedName>
    <definedName name="KO" localSheetId="9" hidden="1">{"'Liquid'!$A$1:$U$57"}</definedName>
    <definedName name="KO" localSheetId="7" hidden="1">{"'Liquid'!$A$1:$U$57"}</definedName>
    <definedName name="KO" hidden="1">{"'Liquid'!$A$1:$U$57"}</definedName>
    <definedName name="KOPER" localSheetId="8" hidden="1">{"'Liquid'!$A$1:$U$57"}</definedName>
    <definedName name="KOPER" localSheetId="9" hidden="1">{"'Liquid'!$A$1:$U$57"}</definedName>
    <definedName name="KOPER" localSheetId="7" hidden="1">{"'Liquid'!$A$1:$U$57"}</definedName>
    <definedName name="KOPER" hidden="1">{"'Liquid'!$A$1:$U$57"}</definedName>
    <definedName name="Kostenart">#REF!</definedName>
    <definedName name="kp1ph">#REF!</definedName>
    <definedName name="Kprim">#REF!</definedName>
    <definedName name="ksbn" localSheetId="6" hidden="1">{"'Sheet1'!$L$16"}</definedName>
    <definedName name="ksbn" localSheetId="2" hidden="1">{"'Sheet1'!$L$16"}</definedName>
    <definedName name="ksbn" localSheetId="1" hidden="1">{"'Sheet1'!$L$16"}</definedName>
    <definedName name="ksbn" localSheetId="3" hidden="1">{"'Sheet1'!$L$16"}</definedName>
    <definedName name="ksbn" localSheetId="0" hidden="1">{"'Sheet1'!$L$16"}</definedName>
    <definedName name="ksbn" localSheetId="8" hidden="1">{"'Sheet1'!$L$16"}</definedName>
    <definedName name="ksbn" localSheetId="9" hidden="1">{"'Sheet1'!$L$16"}</definedName>
    <definedName name="ksbn" localSheetId="7" hidden="1">{"'Sheet1'!$L$16"}</definedName>
    <definedName name="ksbn" hidden="1">{"'Sheet1'!$L$16"}</definedName>
    <definedName name="KSD">#REF!</definedName>
    <definedName name="KSDA" localSheetId="6" hidden="1">{"'Sheet1'!$L$16"}</definedName>
    <definedName name="KSDA" localSheetId="2" hidden="1">{"'Sheet1'!$L$16"}</definedName>
    <definedName name="KSDA" localSheetId="1" hidden="1">{"'Sheet1'!$L$16"}</definedName>
    <definedName name="KSDA" localSheetId="3" hidden="1">{"'Sheet1'!$L$16"}</definedName>
    <definedName name="KSDA" localSheetId="0" hidden="1">{"'Sheet1'!$L$16"}</definedName>
    <definedName name="KSDA" localSheetId="8" hidden="1">{"'Sheet1'!$L$16"}</definedName>
    <definedName name="KSDA" localSheetId="9" hidden="1">{"'Sheet1'!$L$16"}</definedName>
    <definedName name="KSDA" localSheetId="7" hidden="1">{"'Sheet1'!$L$16"}</definedName>
    <definedName name="KSDA" hidden="1">{"'Sheet1'!$L$16"}</definedName>
    <definedName name="kshn" localSheetId="6" hidden="1">{"'Sheet1'!$L$16"}</definedName>
    <definedName name="kshn" localSheetId="2" hidden="1">{"'Sheet1'!$L$16"}</definedName>
    <definedName name="kshn" localSheetId="1" hidden="1">{"'Sheet1'!$L$16"}</definedName>
    <definedName name="kshn" localSheetId="3" hidden="1">{"'Sheet1'!$L$16"}</definedName>
    <definedName name="kshn" localSheetId="0" hidden="1">{"'Sheet1'!$L$16"}</definedName>
    <definedName name="kshn" localSheetId="8" hidden="1">{"'Sheet1'!$L$16"}</definedName>
    <definedName name="kshn" localSheetId="9" hidden="1">{"'Sheet1'!$L$16"}</definedName>
    <definedName name="kshn" localSheetId="7" hidden="1">{"'Sheet1'!$L$16"}</definedName>
    <definedName name="kshn" hidden="1">{"'Sheet1'!$L$16"}</definedName>
    <definedName name="ksls" localSheetId="6" hidden="1">{"'Sheet1'!$L$16"}</definedName>
    <definedName name="ksls" localSheetId="2" hidden="1">{"'Sheet1'!$L$16"}</definedName>
    <definedName name="ksls" localSheetId="1" hidden="1">{"'Sheet1'!$L$16"}</definedName>
    <definedName name="ksls" localSheetId="3" hidden="1">{"'Sheet1'!$L$16"}</definedName>
    <definedName name="ksls" localSheetId="0" hidden="1">{"'Sheet1'!$L$16"}</definedName>
    <definedName name="ksls" localSheetId="8" hidden="1">{"'Sheet1'!$L$16"}</definedName>
    <definedName name="ksls" localSheetId="9" hidden="1">{"'Sheet1'!$L$16"}</definedName>
    <definedName name="ksls" localSheetId="7" hidden="1">{"'Sheet1'!$L$16"}</definedName>
    <definedName name="ksls" hidden="1">{"'Sheet1'!$L$16"}</definedName>
    <definedName name="KT">#REF!</definedName>
    <definedName name="ktf" hidden="1">#N/A</definedName>
    <definedName name="kty" hidden="1">#N/A</definedName>
    <definedName name="KUR">#REF!</definedName>
    <definedName name="KW">[36]작성기준!$C$23</definedName>
    <definedName name="l" localSheetId="6" hidden="1">{"'Sheet1'!$A$3:$I$11"}</definedName>
    <definedName name="l" localSheetId="2" hidden="1">{"'Sheet1'!$A$3:$I$11"}</definedName>
    <definedName name="l" localSheetId="1" hidden="1">{"'Sheet1'!$A$3:$I$11"}</definedName>
    <definedName name="l" localSheetId="3" hidden="1">{"'Sheet1'!$A$3:$I$11"}</definedName>
    <definedName name="l" localSheetId="0" hidden="1">{"'Sheet1'!$A$3:$I$11"}</definedName>
    <definedName name="l" localSheetId="8" hidden="1">{"'Sheet1'!$A$3:$I$11"}</definedName>
    <definedName name="l" localSheetId="9" hidden="1">{"'Sheet1'!$A$3:$I$11"}</definedName>
    <definedName name="l" localSheetId="7" hidden="1">{"'Sheet1'!$A$3:$I$11"}</definedName>
    <definedName name="L">#REF!</definedName>
    <definedName name="L_">[27]Breech_Duct!$B$74</definedName>
    <definedName name="LA">#REF!</definedName>
    <definedName name="Labor">[50]Summary!$K$11</definedName>
    <definedName name="Labor_add">[75]Summary!$D$59</definedName>
    <definedName name="LackierungsflächeKBA">#REF!</definedName>
    <definedName name="Lackierungspreise">#REF!</definedName>
    <definedName name="LadderCount">#REF!</definedName>
    <definedName name="Ladders">#REF!</definedName>
    <definedName name="LadderSelect">#REF!</definedName>
    <definedName name="lam" localSheetId="6" hidden="1">{"'Sheet1'!$L$16"}</definedName>
    <definedName name="lam" localSheetId="2" hidden="1">{"'Sheet1'!$L$16"}</definedName>
    <definedName name="lam" localSheetId="1" hidden="1">{"'Sheet1'!$L$16"}</definedName>
    <definedName name="lam" localSheetId="3" hidden="1">{"'Sheet1'!$L$16"}</definedName>
    <definedName name="lam" localSheetId="0" hidden="1">{"'Sheet1'!$L$16"}</definedName>
    <definedName name="lam" localSheetId="8" hidden="1">{"'Sheet1'!$L$16"}</definedName>
    <definedName name="lam" localSheetId="9" hidden="1">{"'Sheet1'!$L$16"}</definedName>
    <definedName name="lam" localSheetId="7" hidden="1">{"'Sheet1'!$L$16"}</definedName>
    <definedName name="lam" hidden="1">{"'Sheet1'!$L$16"}</definedName>
    <definedName name="Länder">#REF!</definedName>
    <definedName name="LandingCount">#REF!</definedName>
    <definedName name="Landings">#REF!</definedName>
    <definedName name="langson" localSheetId="6" hidden="1">{"'Sheet1'!$L$16"}</definedName>
    <definedName name="langson" localSheetId="2" hidden="1">{"'Sheet1'!$L$16"}</definedName>
    <definedName name="langson" localSheetId="1" hidden="1">{"'Sheet1'!$L$16"}</definedName>
    <definedName name="langson" localSheetId="3" hidden="1">{"'Sheet1'!$L$16"}</definedName>
    <definedName name="langson" localSheetId="0" hidden="1">{"'Sheet1'!$L$16"}</definedName>
    <definedName name="langson" localSheetId="8" hidden="1">{"'Sheet1'!$L$16"}</definedName>
    <definedName name="langson" localSheetId="9" hidden="1">{"'Sheet1'!$L$16"}</definedName>
    <definedName name="langson" localSheetId="7" hidden="1">{"'Sheet1'!$L$16"}</definedName>
    <definedName name="langson" hidden="1">{"'Sheet1'!$L$16"}</definedName>
    <definedName name="LANGUAGE_VERSION">#REF!</definedName>
    <definedName name="LC">#REF!</definedName>
    <definedName name="LC_SC">#REF!</definedName>
    <definedName name="LEE" localSheetId="8" hidden="1">{#N/A,#N/A,TRUE,"Basic";#N/A,#N/A,TRUE,"EXT-TABLE";#N/A,#N/A,TRUE,"STEEL";#N/A,#N/A,TRUE,"INT-Table";#N/A,#N/A,TRUE,"STEEL";#N/A,#N/A,TRUE,"Door"}</definedName>
    <definedName name="LEE" localSheetId="9" hidden="1">{#N/A,#N/A,TRUE,"Basic";#N/A,#N/A,TRUE,"EXT-TABLE";#N/A,#N/A,TRUE,"STEEL";#N/A,#N/A,TRUE,"INT-Table";#N/A,#N/A,TRUE,"STEEL";#N/A,#N/A,TRUE,"Door"}</definedName>
    <definedName name="LEE" localSheetId="7" hidden="1">{#N/A,#N/A,TRUE,"Basic";#N/A,#N/A,TRUE,"EXT-TABLE";#N/A,#N/A,TRUE,"STEEL";#N/A,#N/A,TRUE,"INT-Table";#N/A,#N/A,TRUE,"STEEL";#N/A,#N/A,TRUE,"Door"}</definedName>
    <definedName name="LEE" hidden="1">{#N/A,#N/A,TRUE,"Basic";#N/A,#N/A,TRUE,"EXT-TABLE";#N/A,#N/A,TRUE,"STEEL";#N/A,#N/A,TRUE,"INT-Table";#N/A,#N/A,TRUE,"STEEL";#N/A,#N/A,TRUE,"Door"}</definedName>
    <definedName name="LEE_1" localSheetId="8" hidden="1">{#N/A,#N/A,TRUE,"Basic";#N/A,#N/A,TRUE,"EXT-TABLE";#N/A,#N/A,TRUE,"STEEL";#N/A,#N/A,TRUE,"INT-Table";#N/A,#N/A,TRUE,"STEEL";#N/A,#N/A,TRUE,"Door"}</definedName>
    <definedName name="LEE_1" localSheetId="9" hidden="1">{#N/A,#N/A,TRUE,"Basic";#N/A,#N/A,TRUE,"EXT-TABLE";#N/A,#N/A,TRUE,"STEEL";#N/A,#N/A,TRUE,"INT-Table";#N/A,#N/A,TRUE,"STEEL";#N/A,#N/A,TRUE,"Door"}</definedName>
    <definedName name="LEE_1" localSheetId="7" hidden="1">{#N/A,#N/A,TRUE,"Basic";#N/A,#N/A,TRUE,"EXT-TABLE";#N/A,#N/A,TRUE,"STEEL";#N/A,#N/A,TRUE,"INT-Table";#N/A,#N/A,TRUE,"STEEL";#N/A,#N/A,TRUE,"Door"}</definedName>
    <definedName name="LEE_1" hidden="1">{#N/A,#N/A,TRUE,"Basic";#N/A,#N/A,TRUE,"EXT-TABLE";#N/A,#N/A,TRUE,"STEEL";#N/A,#N/A,TRUE,"INT-Table";#N/A,#N/A,TRUE,"STEEL";#N/A,#N/A,TRUE,"Door"}</definedName>
    <definedName name="LEE_1_1" localSheetId="8" hidden="1">{#N/A,#N/A,TRUE,"Basic";#N/A,#N/A,TRUE,"EXT-TABLE";#N/A,#N/A,TRUE,"STEEL";#N/A,#N/A,TRUE,"INT-Table";#N/A,#N/A,TRUE,"STEEL";#N/A,#N/A,TRUE,"Door"}</definedName>
    <definedName name="LEE_1_1" localSheetId="9" hidden="1">{#N/A,#N/A,TRUE,"Basic";#N/A,#N/A,TRUE,"EXT-TABLE";#N/A,#N/A,TRUE,"STEEL";#N/A,#N/A,TRUE,"INT-Table";#N/A,#N/A,TRUE,"STEEL";#N/A,#N/A,TRUE,"Door"}</definedName>
    <definedName name="LEE_1_1" localSheetId="7" hidden="1">{#N/A,#N/A,TRUE,"Basic";#N/A,#N/A,TRUE,"EXT-TABLE";#N/A,#N/A,TRUE,"STEEL";#N/A,#N/A,TRUE,"INT-Table";#N/A,#N/A,TRUE,"STEEL";#N/A,#N/A,TRUE,"Door"}</definedName>
    <definedName name="LEE_1_1" hidden="1">{#N/A,#N/A,TRUE,"Basic";#N/A,#N/A,TRUE,"EXT-TABLE";#N/A,#N/A,TRUE,"STEEL";#N/A,#N/A,TRUE,"INT-Table";#N/A,#N/A,TRUE,"STEEL";#N/A,#N/A,TRUE,"Door"}</definedName>
    <definedName name="LEE_1_2" localSheetId="8" hidden="1">{#N/A,#N/A,TRUE,"Basic";#N/A,#N/A,TRUE,"EXT-TABLE";#N/A,#N/A,TRUE,"STEEL";#N/A,#N/A,TRUE,"INT-Table";#N/A,#N/A,TRUE,"STEEL";#N/A,#N/A,TRUE,"Door"}</definedName>
    <definedName name="LEE_1_2" localSheetId="9" hidden="1">{#N/A,#N/A,TRUE,"Basic";#N/A,#N/A,TRUE,"EXT-TABLE";#N/A,#N/A,TRUE,"STEEL";#N/A,#N/A,TRUE,"INT-Table";#N/A,#N/A,TRUE,"STEEL";#N/A,#N/A,TRUE,"Door"}</definedName>
    <definedName name="LEE_1_2" localSheetId="7" hidden="1">{#N/A,#N/A,TRUE,"Basic";#N/A,#N/A,TRUE,"EXT-TABLE";#N/A,#N/A,TRUE,"STEEL";#N/A,#N/A,TRUE,"INT-Table";#N/A,#N/A,TRUE,"STEEL";#N/A,#N/A,TRUE,"Door"}</definedName>
    <definedName name="LEE_1_2" hidden="1">{#N/A,#N/A,TRUE,"Basic";#N/A,#N/A,TRUE,"EXT-TABLE";#N/A,#N/A,TRUE,"STEEL";#N/A,#N/A,TRUE,"INT-Table";#N/A,#N/A,TRUE,"STEEL";#N/A,#N/A,TRUE,"Door"}</definedName>
    <definedName name="LEE_2" localSheetId="8" hidden="1">{#N/A,#N/A,TRUE,"Basic";#N/A,#N/A,TRUE,"EXT-TABLE";#N/A,#N/A,TRUE,"STEEL";#N/A,#N/A,TRUE,"INT-Table";#N/A,#N/A,TRUE,"STEEL";#N/A,#N/A,TRUE,"Door"}</definedName>
    <definedName name="LEE_2" localSheetId="9" hidden="1">{#N/A,#N/A,TRUE,"Basic";#N/A,#N/A,TRUE,"EXT-TABLE";#N/A,#N/A,TRUE,"STEEL";#N/A,#N/A,TRUE,"INT-Table";#N/A,#N/A,TRUE,"STEEL";#N/A,#N/A,TRUE,"Door"}</definedName>
    <definedName name="LEE_2" localSheetId="7" hidden="1">{#N/A,#N/A,TRUE,"Basic";#N/A,#N/A,TRUE,"EXT-TABLE";#N/A,#N/A,TRUE,"STEEL";#N/A,#N/A,TRUE,"INT-Table";#N/A,#N/A,TRUE,"STEEL";#N/A,#N/A,TRUE,"Door"}</definedName>
    <definedName name="LEE_2" hidden="1">{#N/A,#N/A,TRUE,"Basic";#N/A,#N/A,TRUE,"EXT-TABLE";#N/A,#N/A,TRUE,"STEEL";#N/A,#N/A,TRUE,"INT-Table";#N/A,#N/A,TRUE,"STEEL";#N/A,#N/A,TRUE,"Door"}</definedName>
    <definedName name="LEE_2_1" localSheetId="8" hidden="1">{#N/A,#N/A,TRUE,"Basic";#N/A,#N/A,TRUE,"EXT-TABLE";#N/A,#N/A,TRUE,"STEEL";#N/A,#N/A,TRUE,"INT-Table";#N/A,#N/A,TRUE,"STEEL";#N/A,#N/A,TRUE,"Door"}</definedName>
    <definedName name="LEE_2_1" localSheetId="9" hidden="1">{#N/A,#N/A,TRUE,"Basic";#N/A,#N/A,TRUE,"EXT-TABLE";#N/A,#N/A,TRUE,"STEEL";#N/A,#N/A,TRUE,"INT-Table";#N/A,#N/A,TRUE,"STEEL";#N/A,#N/A,TRUE,"Door"}</definedName>
    <definedName name="LEE_2_1" localSheetId="7" hidden="1">{#N/A,#N/A,TRUE,"Basic";#N/A,#N/A,TRUE,"EXT-TABLE";#N/A,#N/A,TRUE,"STEEL";#N/A,#N/A,TRUE,"INT-Table";#N/A,#N/A,TRUE,"STEEL";#N/A,#N/A,TRUE,"Door"}</definedName>
    <definedName name="LEE_2_1" hidden="1">{#N/A,#N/A,TRUE,"Basic";#N/A,#N/A,TRUE,"EXT-TABLE";#N/A,#N/A,TRUE,"STEEL";#N/A,#N/A,TRUE,"INT-Table";#N/A,#N/A,TRUE,"STEEL";#N/A,#N/A,TRUE,"Door"}</definedName>
    <definedName name="LEE_2_2" localSheetId="8" hidden="1">{#N/A,#N/A,TRUE,"Basic";#N/A,#N/A,TRUE,"EXT-TABLE";#N/A,#N/A,TRUE,"STEEL";#N/A,#N/A,TRUE,"INT-Table";#N/A,#N/A,TRUE,"STEEL";#N/A,#N/A,TRUE,"Door"}</definedName>
    <definedName name="LEE_2_2" localSheetId="9" hidden="1">{#N/A,#N/A,TRUE,"Basic";#N/A,#N/A,TRUE,"EXT-TABLE";#N/A,#N/A,TRUE,"STEEL";#N/A,#N/A,TRUE,"INT-Table";#N/A,#N/A,TRUE,"STEEL";#N/A,#N/A,TRUE,"Door"}</definedName>
    <definedName name="LEE_2_2" localSheetId="7" hidden="1">{#N/A,#N/A,TRUE,"Basic";#N/A,#N/A,TRUE,"EXT-TABLE";#N/A,#N/A,TRUE,"STEEL";#N/A,#N/A,TRUE,"INT-Table";#N/A,#N/A,TRUE,"STEEL";#N/A,#N/A,TRUE,"Door"}</definedName>
    <definedName name="LEE_2_2" hidden="1">{#N/A,#N/A,TRUE,"Basic";#N/A,#N/A,TRUE,"EXT-TABLE";#N/A,#N/A,TRUE,"STEEL";#N/A,#N/A,TRUE,"INT-Table";#N/A,#N/A,TRUE,"STEEL";#N/A,#N/A,TRUE,"Door"}</definedName>
    <definedName name="LEE_3" localSheetId="8" hidden="1">{#N/A,#N/A,TRUE,"Basic";#N/A,#N/A,TRUE,"EXT-TABLE";#N/A,#N/A,TRUE,"STEEL";#N/A,#N/A,TRUE,"INT-Table";#N/A,#N/A,TRUE,"STEEL";#N/A,#N/A,TRUE,"Door"}</definedName>
    <definedName name="LEE_3" localSheetId="9" hidden="1">{#N/A,#N/A,TRUE,"Basic";#N/A,#N/A,TRUE,"EXT-TABLE";#N/A,#N/A,TRUE,"STEEL";#N/A,#N/A,TRUE,"INT-Table";#N/A,#N/A,TRUE,"STEEL";#N/A,#N/A,TRUE,"Door"}</definedName>
    <definedName name="LEE_3" localSheetId="7" hidden="1">{#N/A,#N/A,TRUE,"Basic";#N/A,#N/A,TRUE,"EXT-TABLE";#N/A,#N/A,TRUE,"STEEL";#N/A,#N/A,TRUE,"INT-Table";#N/A,#N/A,TRUE,"STEEL";#N/A,#N/A,TRUE,"Door"}</definedName>
    <definedName name="LEE_3" hidden="1">{#N/A,#N/A,TRUE,"Basic";#N/A,#N/A,TRUE,"EXT-TABLE";#N/A,#N/A,TRUE,"STEEL";#N/A,#N/A,TRUE,"INT-Table";#N/A,#N/A,TRUE,"STEEL";#N/A,#N/A,TRUE,"Door"}</definedName>
    <definedName name="LEE_3_1" localSheetId="8" hidden="1">{#N/A,#N/A,TRUE,"Basic";#N/A,#N/A,TRUE,"EXT-TABLE";#N/A,#N/A,TRUE,"STEEL";#N/A,#N/A,TRUE,"INT-Table";#N/A,#N/A,TRUE,"STEEL";#N/A,#N/A,TRUE,"Door"}</definedName>
    <definedName name="LEE_3_1" localSheetId="9" hidden="1">{#N/A,#N/A,TRUE,"Basic";#N/A,#N/A,TRUE,"EXT-TABLE";#N/A,#N/A,TRUE,"STEEL";#N/A,#N/A,TRUE,"INT-Table";#N/A,#N/A,TRUE,"STEEL";#N/A,#N/A,TRUE,"Door"}</definedName>
    <definedName name="LEE_3_1" localSheetId="7" hidden="1">{#N/A,#N/A,TRUE,"Basic";#N/A,#N/A,TRUE,"EXT-TABLE";#N/A,#N/A,TRUE,"STEEL";#N/A,#N/A,TRUE,"INT-Table";#N/A,#N/A,TRUE,"STEEL";#N/A,#N/A,TRUE,"Door"}</definedName>
    <definedName name="LEE_3_1" hidden="1">{#N/A,#N/A,TRUE,"Basic";#N/A,#N/A,TRUE,"EXT-TABLE";#N/A,#N/A,TRUE,"STEEL";#N/A,#N/A,TRUE,"INT-Table";#N/A,#N/A,TRUE,"STEEL";#N/A,#N/A,TRUE,"Door"}</definedName>
    <definedName name="LEE_3_2" localSheetId="8" hidden="1">{#N/A,#N/A,TRUE,"Basic";#N/A,#N/A,TRUE,"EXT-TABLE";#N/A,#N/A,TRUE,"STEEL";#N/A,#N/A,TRUE,"INT-Table";#N/A,#N/A,TRUE,"STEEL";#N/A,#N/A,TRUE,"Door"}</definedName>
    <definedName name="LEE_3_2" localSheetId="9" hidden="1">{#N/A,#N/A,TRUE,"Basic";#N/A,#N/A,TRUE,"EXT-TABLE";#N/A,#N/A,TRUE,"STEEL";#N/A,#N/A,TRUE,"INT-Table";#N/A,#N/A,TRUE,"STEEL";#N/A,#N/A,TRUE,"Door"}</definedName>
    <definedName name="LEE_3_2" localSheetId="7" hidden="1">{#N/A,#N/A,TRUE,"Basic";#N/A,#N/A,TRUE,"EXT-TABLE";#N/A,#N/A,TRUE,"STEEL";#N/A,#N/A,TRUE,"INT-Table";#N/A,#N/A,TRUE,"STEEL";#N/A,#N/A,TRUE,"Door"}</definedName>
    <definedName name="LEE_3_2" hidden="1">{#N/A,#N/A,TRUE,"Basic";#N/A,#N/A,TRUE,"EXT-TABLE";#N/A,#N/A,TRUE,"STEEL";#N/A,#N/A,TRUE,"INT-Table";#N/A,#N/A,TRUE,"STEEL";#N/A,#N/A,TRUE,"Door"}</definedName>
    <definedName name="LEE_4" localSheetId="8" hidden="1">{#N/A,#N/A,TRUE,"Basic";#N/A,#N/A,TRUE,"EXT-TABLE";#N/A,#N/A,TRUE,"STEEL";#N/A,#N/A,TRUE,"INT-Table";#N/A,#N/A,TRUE,"STEEL";#N/A,#N/A,TRUE,"Door"}</definedName>
    <definedName name="LEE_4" localSheetId="9" hidden="1">{#N/A,#N/A,TRUE,"Basic";#N/A,#N/A,TRUE,"EXT-TABLE";#N/A,#N/A,TRUE,"STEEL";#N/A,#N/A,TRUE,"INT-Table";#N/A,#N/A,TRUE,"STEEL";#N/A,#N/A,TRUE,"Door"}</definedName>
    <definedName name="LEE_4" localSheetId="7" hidden="1">{#N/A,#N/A,TRUE,"Basic";#N/A,#N/A,TRUE,"EXT-TABLE";#N/A,#N/A,TRUE,"STEEL";#N/A,#N/A,TRUE,"INT-Table";#N/A,#N/A,TRUE,"STEEL";#N/A,#N/A,TRUE,"Door"}</definedName>
    <definedName name="LEE_4" hidden="1">{#N/A,#N/A,TRUE,"Basic";#N/A,#N/A,TRUE,"EXT-TABLE";#N/A,#N/A,TRUE,"STEEL";#N/A,#N/A,TRUE,"INT-Table";#N/A,#N/A,TRUE,"STEEL";#N/A,#N/A,TRUE,"Door"}</definedName>
    <definedName name="LEE_4_1" localSheetId="8" hidden="1">{#N/A,#N/A,TRUE,"Basic";#N/A,#N/A,TRUE,"EXT-TABLE";#N/A,#N/A,TRUE,"STEEL";#N/A,#N/A,TRUE,"INT-Table";#N/A,#N/A,TRUE,"STEEL";#N/A,#N/A,TRUE,"Door"}</definedName>
    <definedName name="LEE_4_1" localSheetId="9" hidden="1">{#N/A,#N/A,TRUE,"Basic";#N/A,#N/A,TRUE,"EXT-TABLE";#N/A,#N/A,TRUE,"STEEL";#N/A,#N/A,TRUE,"INT-Table";#N/A,#N/A,TRUE,"STEEL";#N/A,#N/A,TRUE,"Door"}</definedName>
    <definedName name="LEE_4_1" localSheetId="7" hidden="1">{#N/A,#N/A,TRUE,"Basic";#N/A,#N/A,TRUE,"EXT-TABLE";#N/A,#N/A,TRUE,"STEEL";#N/A,#N/A,TRUE,"INT-Table";#N/A,#N/A,TRUE,"STEEL";#N/A,#N/A,TRUE,"Door"}</definedName>
    <definedName name="LEE_4_1" hidden="1">{#N/A,#N/A,TRUE,"Basic";#N/A,#N/A,TRUE,"EXT-TABLE";#N/A,#N/A,TRUE,"STEEL";#N/A,#N/A,TRUE,"INT-Table";#N/A,#N/A,TRUE,"STEEL";#N/A,#N/A,TRUE,"Door"}</definedName>
    <definedName name="LEE_4_2" localSheetId="8" hidden="1">{#N/A,#N/A,TRUE,"Basic";#N/A,#N/A,TRUE,"EXT-TABLE";#N/A,#N/A,TRUE,"STEEL";#N/A,#N/A,TRUE,"INT-Table";#N/A,#N/A,TRUE,"STEEL";#N/A,#N/A,TRUE,"Door"}</definedName>
    <definedName name="LEE_4_2" localSheetId="9" hidden="1">{#N/A,#N/A,TRUE,"Basic";#N/A,#N/A,TRUE,"EXT-TABLE";#N/A,#N/A,TRUE,"STEEL";#N/A,#N/A,TRUE,"INT-Table";#N/A,#N/A,TRUE,"STEEL";#N/A,#N/A,TRUE,"Door"}</definedName>
    <definedName name="LEE_4_2" localSheetId="7" hidden="1">{#N/A,#N/A,TRUE,"Basic";#N/A,#N/A,TRUE,"EXT-TABLE";#N/A,#N/A,TRUE,"STEEL";#N/A,#N/A,TRUE,"INT-Table";#N/A,#N/A,TRUE,"STEEL";#N/A,#N/A,TRUE,"Door"}</definedName>
    <definedName name="LEE_4_2" hidden="1">{#N/A,#N/A,TRUE,"Basic";#N/A,#N/A,TRUE,"EXT-TABLE";#N/A,#N/A,TRUE,"STEEL";#N/A,#N/A,TRUE,"INT-Table";#N/A,#N/A,TRUE,"STEEL";#N/A,#N/A,TRUE,"Door"}</definedName>
    <definedName name="LEE_5" localSheetId="8" hidden="1">{#N/A,#N/A,TRUE,"Basic";#N/A,#N/A,TRUE,"EXT-TABLE";#N/A,#N/A,TRUE,"STEEL";#N/A,#N/A,TRUE,"INT-Table";#N/A,#N/A,TRUE,"STEEL";#N/A,#N/A,TRUE,"Door"}</definedName>
    <definedName name="LEE_5" localSheetId="9" hidden="1">{#N/A,#N/A,TRUE,"Basic";#N/A,#N/A,TRUE,"EXT-TABLE";#N/A,#N/A,TRUE,"STEEL";#N/A,#N/A,TRUE,"INT-Table";#N/A,#N/A,TRUE,"STEEL";#N/A,#N/A,TRUE,"Door"}</definedName>
    <definedName name="LEE_5" localSheetId="7" hidden="1">{#N/A,#N/A,TRUE,"Basic";#N/A,#N/A,TRUE,"EXT-TABLE";#N/A,#N/A,TRUE,"STEEL";#N/A,#N/A,TRUE,"INT-Table";#N/A,#N/A,TRUE,"STEEL";#N/A,#N/A,TRUE,"Door"}</definedName>
    <definedName name="LEE_5" hidden="1">{#N/A,#N/A,TRUE,"Basic";#N/A,#N/A,TRUE,"EXT-TABLE";#N/A,#N/A,TRUE,"STEEL";#N/A,#N/A,TRUE,"INT-Table";#N/A,#N/A,TRUE,"STEEL";#N/A,#N/A,TRUE,"Door"}</definedName>
    <definedName name="LEE_5_1" localSheetId="8" hidden="1">{#N/A,#N/A,TRUE,"Basic";#N/A,#N/A,TRUE,"EXT-TABLE";#N/A,#N/A,TRUE,"STEEL";#N/A,#N/A,TRUE,"INT-Table";#N/A,#N/A,TRUE,"STEEL";#N/A,#N/A,TRUE,"Door"}</definedName>
    <definedName name="LEE_5_1" localSheetId="9" hidden="1">{#N/A,#N/A,TRUE,"Basic";#N/A,#N/A,TRUE,"EXT-TABLE";#N/A,#N/A,TRUE,"STEEL";#N/A,#N/A,TRUE,"INT-Table";#N/A,#N/A,TRUE,"STEEL";#N/A,#N/A,TRUE,"Door"}</definedName>
    <definedName name="LEE_5_1" localSheetId="7" hidden="1">{#N/A,#N/A,TRUE,"Basic";#N/A,#N/A,TRUE,"EXT-TABLE";#N/A,#N/A,TRUE,"STEEL";#N/A,#N/A,TRUE,"INT-Table";#N/A,#N/A,TRUE,"STEEL";#N/A,#N/A,TRUE,"Door"}</definedName>
    <definedName name="LEE_5_1" hidden="1">{#N/A,#N/A,TRUE,"Basic";#N/A,#N/A,TRUE,"EXT-TABLE";#N/A,#N/A,TRUE,"STEEL";#N/A,#N/A,TRUE,"INT-Table";#N/A,#N/A,TRUE,"STEEL";#N/A,#N/A,TRUE,"Door"}</definedName>
    <definedName name="LEE_5_2" localSheetId="8" hidden="1">{#N/A,#N/A,TRUE,"Basic";#N/A,#N/A,TRUE,"EXT-TABLE";#N/A,#N/A,TRUE,"STEEL";#N/A,#N/A,TRUE,"INT-Table";#N/A,#N/A,TRUE,"STEEL";#N/A,#N/A,TRUE,"Door"}</definedName>
    <definedName name="LEE_5_2" localSheetId="9" hidden="1">{#N/A,#N/A,TRUE,"Basic";#N/A,#N/A,TRUE,"EXT-TABLE";#N/A,#N/A,TRUE,"STEEL";#N/A,#N/A,TRUE,"INT-Table";#N/A,#N/A,TRUE,"STEEL";#N/A,#N/A,TRUE,"Door"}</definedName>
    <definedName name="LEE_5_2" localSheetId="7" hidden="1">{#N/A,#N/A,TRUE,"Basic";#N/A,#N/A,TRUE,"EXT-TABLE";#N/A,#N/A,TRUE,"STEEL";#N/A,#N/A,TRUE,"INT-Table";#N/A,#N/A,TRUE,"STEEL";#N/A,#N/A,TRUE,"Door"}</definedName>
    <definedName name="LEE_5_2" hidden="1">{#N/A,#N/A,TRUE,"Basic";#N/A,#N/A,TRUE,"EXT-TABLE";#N/A,#N/A,TRUE,"STEEL";#N/A,#N/A,TRUE,"INT-Table";#N/A,#N/A,TRUE,"STEEL";#N/A,#N/A,TRUE,"Door"}</definedName>
    <definedName name="lef">#REF!</definedName>
    <definedName name="Letter" localSheetId="8" hidden="1">{#N/A,#N/A,TRUE,"Str.";#N/A,#N/A,TRUE,"Steel &amp; Roof";#N/A,#N/A,TRUE,"Arc.";#N/A,#N/A,TRUE,"Preliminary";#N/A,#N/A,TRUE,"Sum_Prelim"}</definedName>
    <definedName name="Letter" localSheetId="9" hidden="1">{#N/A,#N/A,TRUE,"Str.";#N/A,#N/A,TRUE,"Steel &amp; Roof";#N/A,#N/A,TRUE,"Arc.";#N/A,#N/A,TRUE,"Preliminary";#N/A,#N/A,TRUE,"Sum_Prelim"}</definedName>
    <definedName name="Letter" localSheetId="7" hidden="1">{#N/A,#N/A,TRUE,"Str.";#N/A,#N/A,TRUE,"Steel &amp; Roof";#N/A,#N/A,TRUE,"Arc.";#N/A,#N/A,TRUE,"Preliminary";#N/A,#N/A,TRUE,"Sum_Prelim"}</definedName>
    <definedName name="Letter" hidden="1">{#N/A,#N/A,TRUE,"Str.";#N/A,#N/A,TRUE,"Steel &amp; Roof";#N/A,#N/A,TRUE,"Arc.";#N/A,#N/A,TRUE,"Preliminary";#N/A,#N/A,TRUE,"Sum_Prelim"}</definedName>
    <definedName name="Leuchten">#REF!</definedName>
    <definedName name="level1" localSheetId="8" hidden="1">{"'장비'!$A$3:$M$12"}</definedName>
    <definedName name="level1" localSheetId="9" hidden="1">{"'장비'!$A$3:$M$12"}</definedName>
    <definedName name="level1" localSheetId="7" hidden="1">{"'장비'!$A$3:$M$12"}</definedName>
    <definedName name="level1" hidden="1">{"'장비'!$A$3:$M$12"}</definedName>
    <definedName name="LF" localSheetId="6" hidden="1">{#N/A,#N/A,TRUE,"Mhr_Sum"}</definedName>
    <definedName name="LF" localSheetId="2" hidden="1">{#N/A,#N/A,TRUE,"Mhr_Sum"}</definedName>
    <definedName name="LF" localSheetId="1" hidden="1">{#N/A,#N/A,TRUE,"Mhr_Sum"}</definedName>
    <definedName name="LF" localSheetId="3" hidden="1">{#N/A,#N/A,TRUE,"Mhr_Sum"}</definedName>
    <definedName name="LF" localSheetId="0" hidden="1">{#N/A,#N/A,TRUE,"Mhr_Sum"}</definedName>
    <definedName name="LF" localSheetId="8" hidden="1">{#N/A,#N/A,TRUE,"Mhr_Sum"}</definedName>
    <definedName name="LF" localSheetId="9" hidden="1">{#N/A,#N/A,TRUE,"Mhr_Sum"}</definedName>
    <definedName name="LF" localSheetId="7" hidden="1">{#N/A,#N/A,TRUE,"Mhr_Sum"}</definedName>
    <definedName name="LF" hidden="1">{#N/A,#N/A,TRUE,"Mhr_Sum"}</definedName>
    <definedName name="LFKFJFO" localSheetId="8" hidden="1">{#N/A,#N/A,FALSE,"CCTV"}</definedName>
    <definedName name="LFKFJFO" localSheetId="9" hidden="1">{#N/A,#N/A,FALSE,"CCTV"}</definedName>
    <definedName name="LFKFJFO" localSheetId="7" hidden="1">{#N/A,#N/A,FALSE,"CCTV"}</definedName>
    <definedName name="LFKFJFO" hidden="1">{#N/A,#N/A,FALSE,"CCTV"}</definedName>
    <definedName name="lfwt">#REF!</definedName>
    <definedName name="Lg_Guide">'[40]Noise (3)'!$C$42</definedName>
    <definedName name="Lg_Profile">'[40]Noise (3)'!$C$41</definedName>
    <definedName name="Lg_Total">'[40]Noise (3)'!$C$43</definedName>
    <definedName name="lhpd">[63]DATA!#REF!</definedName>
    <definedName name="light">"Picture 1"</definedName>
    <definedName name="limcount" hidden="1">3</definedName>
    <definedName name="LINE1">#REF!</definedName>
    <definedName name="LINE2">#REF!</definedName>
    <definedName name="LINE3">#REF!</definedName>
    <definedName name="LinerThickness">[33]DATA_LIST!$C$4:$C$8</definedName>
    <definedName name="list" localSheetId="8" hidden="1">{#N/A,#N/A,TRUE,"Basic";#N/A,#N/A,TRUE,"EXT-TABLE";#N/A,#N/A,TRUE,"STEEL";#N/A,#N/A,TRUE,"INT-Table";#N/A,#N/A,TRUE,"STEEL";#N/A,#N/A,TRUE,"Door"}</definedName>
    <definedName name="list" localSheetId="9" hidden="1">{#N/A,#N/A,TRUE,"Basic";#N/A,#N/A,TRUE,"EXT-TABLE";#N/A,#N/A,TRUE,"STEEL";#N/A,#N/A,TRUE,"INT-Table";#N/A,#N/A,TRUE,"STEEL";#N/A,#N/A,TRUE,"Door"}</definedName>
    <definedName name="list" localSheetId="7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_1" localSheetId="8" hidden="1">{#N/A,#N/A,TRUE,"Basic";#N/A,#N/A,TRUE,"EXT-TABLE";#N/A,#N/A,TRUE,"STEEL";#N/A,#N/A,TRUE,"INT-Table";#N/A,#N/A,TRUE,"STEEL";#N/A,#N/A,TRUE,"Door"}</definedName>
    <definedName name="list_1" localSheetId="9" hidden="1">{#N/A,#N/A,TRUE,"Basic";#N/A,#N/A,TRUE,"EXT-TABLE";#N/A,#N/A,TRUE,"STEEL";#N/A,#N/A,TRUE,"INT-Table";#N/A,#N/A,TRUE,"STEEL";#N/A,#N/A,TRUE,"Door"}</definedName>
    <definedName name="list_1" localSheetId="7" hidden="1">{#N/A,#N/A,TRUE,"Basic";#N/A,#N/A,TRUE,"EXT-TABLE";#N/A,#N/A,TRUE,"STEEL";#N/A,#N/A,TRUE,"INT-Table";#N/A,#N/A,TRUE,"STEEL";#N/A,#N/A,TRUE,"Door"}</definedName>
    <definedName name="list_1" hidden="1">{#N/A,#N/A,TRUE,"Basic";#N/A,#N/A,TRUE,"EXT-TABLE";#N/A,#N/A,TRUE,"STEEL";#N/A,#N/A,TRUE,"INT-Table";#N/A,#N/A,TRUE,"STEEL";#N/A,#N/A,TRUE,"Door"}</definedName>
    <definedName name="list_1_1" localSheetId="8" hidden="1">{#N/A,#N/A,TRUE,"Basic";#N/A,#N/A,TRUE,"EXT-TABLE";#N/A,#N/A,TRUE,"STEEL";#N/A,#N/A,TRUE,"INT-Table";#N/A,#N/A,TRUE,"STEEL";#N/A,#N/A,TRUE,"Door"}</definedName>
    <definedName name="list_1_1" localSheetId="9" hidden="1">{#N/A,#N/A,TRUE,"Basic";#N/A,#N/A,TRUE,"EXT-TABLE";#N/A,#N/A,TRUE,"STEEL";#N/A,#N/A,TRUE,"INT-Table";#N/A,#N/A,TRUE,"STEEL";#N/A,#N/A,TRUE,"Door"}</definedName>
    <definedName name="list_1_1" localSheetId="7" hidden="1">{#N/A,#N/A,TRUE,"Basic";#N/A,#N/A,TRUE,"EXT-TABLE";#N/A,#N/A,TRUE,"STEEL";#N/A,#N/A,TRUE,"INT-Table";#N/A,#N/A,TRUE,"STEEL";#N/A,#N/A,TRUE,"Door"}</definedName>
    <definedName name="list_1_1" hidden="1">{#N/A,#N/A,TRUE,"Basic";#N/A,#N/A,TRUE,"EXT-TABLE";#N/A,#N/A,TRUE,"STEEL";#N/A,#N/A,TRUE,"INT-Table";#N/A,#N/A,TRUE,"STEEL";#N/A,#N/A,TRUE,"Door"}</definedName>
    <definedName name="list_1_2" localSheetId="8" hidden="1">{#N/A,#N/A,TRUE,"Basic";#N/A,#N/A,TRUE,"EXT-TABLE";#N/A,#N/A,TRUE,"STEEL";#N/A,#N/A,TRUE,"INT-Table";#N/A,#N/A,TRUE,"STEEL";#N/A,#N/A,TRUE,"Door"}</definedName>
    <definedName name="list_1_2" localSheetId="9" hidden="1">{#N/A,#N/A,TRUE,"Basic";#N/A,#N/A,TRUE,"EXT-TABLE";#N/A,#N/A,TRUE,"STEEL";#N/A,#N/A,TRUE,"INT-Table";#N/A,#N/A,TRUE,"STEEL";#N/A,#N/A,TRUE,"Door"}</definedName>
    <definedName name="list_1_2" localSheetId="7" hidden="1">{#N/A,#N/A,TRUE,"Basic";#N/A,#N/A,TRUE,"EXT-TABLE";#N/A,#N/A,TRUE,"STEEL";#N/A,#N/A,TRUE,"INT-Table";#N/A,#N/A,TRUE,"STEEL";#N/A,#N/A,TRUE,"Door"}</definedName>
    <definedName name="list_1_2" hidden="1">{#N/A,#N/A,TRUE,"Basic";#N/A,#N/A,TRUE,"EXT-TABLE";#N/A,#N/A,TRUE,"STEEL";#N/A,#N/A,TRUE,"INT-Table";#N/A,#N/A,TRUE,"STEEL";#N/A,#N/A,TRUE,"Door"}</definedName>
    <definedName name="list_2" localSheetId="8" hidden="1">{#N/A,#N/A,TRUE,"Basic";#N/A,#N/A,TRUE,"EXT-TABLE";#N/A,#N/A,TRUE,"STEEL";#N/A,#N/A,TRUE,"INT-Table";#N/A,#N/A,TRUE,"STEEL";#N/A,#N/A,TRUE,"Door"}</definedName>
    <definedName name="list_2" localSheetId="9" hidden="1">{#N/A,#N/A,TRUE,"Basic";#N/A,#N/A,TRUE,"EXT-TABLE";#N/A,#N/A,TRUE,"STEEL";#N/A,#N/A,TRUE,"INT-Table";#N/A,#N/A,TRUE,"STEEL";#N/A,#N/A,TRUE,"Door"}</definedName>
    <definedName name="list_2" localSheetId="7" hidden="1">{#N/A,#N/A,TRUE,"Basic";#N/A,#N/A,TRUE,"EXT-TABLE";#N/A,#N/A,TRUE,"STEEL";#N/A,#N/A,TRUE,"INT-Table";#N/A,#N/A,TRUE,"STEEL";#N/A,#N/A,TRUE,"Door"}</definedName>
    <definedName name="list_2" hidden="1">{#N/A,#N/A,TRUE,"Basic";#N/A,#N/A,TRUE,"EXT-TABLE";#N/A,#N/A,TRUE,"STEEL";#N/A,#N/A,TRUE,"INT-Table";#N/A,#N/A,TRUE,"STEEL";#N/A,#N/A,TRUE,"Door"}</definedName>
    <definedName name="list_2_1" localSheetId="8" hidden="1">{#N/A,#N/A,TRUE,"Basic";#N/A,#N/A,TRUE,"EXT-TABLE";#N/A,#N/A,TRUE,"STEEL";#N/A,#N/A,TRUE,"INT-Table";#N/A,#N/A,TRUE,"STEEL";#N/A,#N/A,TRUE,"Door"}</definedName>
    <definedName name="list_2_1" localSheetId="9" hidden="1">{#N/A,#N/A,TRUE,"Basic";#N/A,#N/A,TRUE,"EXT-TABLE";#N/A,#N/A,TRUE,"STEEL";#N/A,#N/A,TRUE,"INT-Table";#N/A,#N/A,TRUE,"STEEL";#N/A,#N/A,TRUE,"Door"}</definedName>
    <definedName name="list_2_1" localSheetId="7" hidden="1">{#N/A,#N/A,TRUE,"Basic";#N/A,#N/A,TRUE,"EXT-TABLE";#N/A,#N/A,TRUE,"STEEL";#N/A,#N/A,TRUE,"INT-Table";#N/A,#N/A,TRUE,"STEEL";#N/A,#N/A,TRUE,"Door"}</definedName>
    <definedName name="list_2_1" hidden="1">{#N/A,#N/A,TRUE,"Basic";#N/A,#N/A,TRUE,"EXT-TABLE";#N/A,#N/A,TRUE,"STEEL";#N/A,#N/A,TRUE,"INT-Table";#N/A,#N/A,TRUE,"STEEL";#N/A,#N/A,TRUE,"Door"}</definedName>
    <definedName name="list_2_2" localSheetId="8" hidden="1">{#N/A,#N/A,TRUE,"Basic";#N/A,#N/A,TRUE,"EXT-TABLE";#N/A,#N/A,TRUE,"STEEL";#N/A,#N/A,TRUE,"INT-Table";#N/A,#N/A,TRUE,"STEEL";#N/A,#N/A,TRUE,"Door"}</definedName>
    <definedName name="list_2_2" localSheetId="9" hidden="1">{#N/A,#N/A,TRUE,"Basic";#N/A,#N/A,TRUE,"EXT-TABLE";#N/A,#N/A,TRUE,"STEEL";#N/A,#N/A,TRUE,"INT-Table";#N/A,#N/A,TRUE,"STEEL";#N/A,#N/A,TRUE,"Door"}</definedName>
    <definedName name="list_2_2" localSheetId="7" hidden="1">{#N/A,#N/A,TRUE,"Basic";#N/A,#N/A,TRUE,"EXT-TABLE";#N/A,#N/A,TRUE,"STEEL";#N/A,#N/A,TRUE,"INT-Table";#N/A,#N/A,TRUE,"STEEL";#N/A,#N/A,TRUE,"Door"}</definedName>
    <definedName name="list_2_2" hidden="1">{#N/A,#N/A,TRUE,"Basic";#N/A,#N/A,TRUE,"EXT-TABLE";#N/A,#N/A,TRUE,"STEEL";#N/A,#N/A,TRUE,"INT-Table";#N/A,#N/A,TRUE,"STEEL";#N/A,#N/A,TRUE,"Door"}</definedName>
    <definedName name="list_3" localSheetId="8" hidden="1">{#N/A,#N/A,TRUE,"Basic";#N/A,#N/A,TRUE,"EXT-TABLE";#N/A,#N/A,TRUE,"STEEL";#N/A,#N/A,TRUE,"INT-Table";#N/A,#N/A,TRUE,"STEEL";#N/A,#N/A,TRUE,"Door"}</definedName>
    <definedName name="list_3" localSheetId="9" hidden="1">{#N/A,#N/A,TRUE,"Basic";#N/A,#N/A,TRUE,"EXT-TABLE";#N/A,#N/A,TRUE,"STEEL";#N/A,#N/A,TRUE,"INT-Table";#N/A,#N/A,TRUE,"STEEL";#N/A,#N/A,TRUE,"Door"}</definedName>
    <definedName name="list_3" localSheetId="7" hidden="1">{#N/A,#N/A,TRUE,"Basic";#N/A,#N/A,TRUE,"EXT-TABLE";#N/A,#N/A,TRUE,"STEEL";#N/A,#N/A,TRUE,"INT-Table";#N/A,#N/A,TRUE,"STEEL";#N/A,#N/A,TRUE,"Door"}</definedName>
    <definedName name="list_3" hidden="1">{#N/A,#N/A,TRUE,"Basic";#N/A,#N/A,TRUE,"EXT-TABLE";#N/A,#N/A,TRUE,"STEEL";#N/A,#N/A,TRUE,"INT-Table";#N/A,#N/A,TRUE,"STEEL";#N/A,#N/A,TRUE,"Door"}</definedName>
    <definedName name="list_3_1" localSheetId="8" hidden="1">{#N/A,#N/A,TRUE,"Basic";#N/A,#N/A,TRUE,"EXT-TABLE";#N/A,#N/A,TRUE,"STEEL";#N/A,#N/A,TRUE,"INT-Table";#N/A,#N/A,TRUE,"STEEL";#N/A,#N/A,TRUE,"Door"}</definedName>
    <definedName name="list_3_1" localSheetId="9" hidden="1">{#N/A,#N/A,TRUE,"Basic";#N/A,#N/A,TRUE,"EXT-TABLE";#N/A,#N/A,TRUE,"STEEL";#N/A,#N/A,TRUE,"INT-Table";#N/A,#N/A,TRUE,"STEEL";#N/A,#N/A,TRUE,"Door"}</definedName>
    <definedName name="list_3_1" localSheetId="7" hidden="1">{#N/A,#N/A,TRUE,"Basic";#N/A,#N/A,TRUE,"EXT-TABLE";#N/A,#N/A,TRUE,"STEEL";#N/A,#N/A,TRUE,"INT-Table";#N/A,#N/A,TRUE,"STEEL";#N/A,#N/A,TRUE,"Door"}</definedName>
    <definedName name="list_3_1" hidden="1">{#N/A,#N/A,TRUE,"Basic";#N/A,#N/A,TRUE,"EXT-TABLE";#N/A,#N/A,TRUE,"STEEL";#N/A,#N/A,TRUE,"INT-Table";#N/A,#N/A,TRUE,"STEEL";#N/A,#N/A,TRUE,"Door"}</definedName>
    <definedName name="list_3_2" localSheetId="8" hidden="1">{#N/A,#N/A,TRUE,"Basic";#N/A,#N/A,TRUE,"EXT-TABLE";#N/A,#N/A,TRUE,"STEEL";#N/A,#N/A,TRUE,"INT-Table";#N/A,#N/A,TRUE,"STEEL";#N/A,#N/A,TRUE,"Door"}</definedName>
    <definedName name="list_3_2" localSheetId="9" hidden="1">{#N/A,#N/A,TRUE,"Basic";#N/A,#N/A,TRUE,"EXT-TABLE";#N/A,#N/A,TRUE,"STEEL";#N/A,#N/A,TRUE,"INT-Table";#N/A,#N/A,TRUE,"STEEL";#N/A,#N/A,TRUE,"Door"}</definedName>
    <definedName name="list_3_2" localSheetId="7" hidden="1">{#N/A,#N/A,TRUE,"Basic";#N/A,#N/A,TRUE,"EXT-TABLE";#N/A,#N/A,TRUE,"STEEL";#N/A,#N/A,TRUE,"INT-Table";#N/A,#N/A,TRUE,"STEEL";#N/A,#N/A,TRUE,"Door"}</definedName>
    <definedName name="list_3_2" hidden="1">{#N/A,#N/A,TRUE,"Basic";#N/A,#N/A,TRUE,"EXT-TABLE";#N/A,#N/A,TRUE,"STEEL";#N/A,#N/A,TRUE,"INT-Table";#N/A,#N/A,TRUE,"STEEL";#N/A,#N/A,TRUE,"Door"}</definedName>
    <definedName name="list_4" localSheetId="8" hidden="1">{#N/A,#N/A,TRUE,"Basic";#N/A,#N/A,TRUE,"EXT-TABLE";#N/A,#N/A,TRUE,"STEEL";#N/A,#N/A,TRUE,"INT-Table";#N/A,#N/A,TRUE,"STEEL";#N/A,#N/A,TRUE,"Door"}</definedName>
    <definedName name="list_4" localSheetId="9" hidden="1">{#N/A,#N/A,TRUE,"Basic";#N/A,#N/A,TRUE,"EXT-TABLE";#N/A,#N/A,TRUE,"STEEL";#N/A,#N/A,TRUE,"INT-Table";#N/A,#N/A,TRUE,"STEEL";#N/A,#N/A,TRUE,"Door"}</definedName>
    <definedName name="list_4" localSheetId="7" hidden="1">{#N/A,#N/A,TRUE,"Basic";#N/A,#N/A,TRUE,"EXT-TABLE";#N/A,#N/A,TRUE,"STEEL";#N/A,#N/A,TRUE,"INT-Table";#N/A,#N/A,TRUE,"STEEL";#N/A,#N/A,TRUE,"Door"}</definedName>
    <definedName name="list_4" hidden="1">{#N/A,#N/A,TRUE,"Basic";#N/A,#N/A,TRUE,"EXT-TABLE";#N/A,#N/A,TRUE,"STEEL";#N/A,#N/A,TRUE,"INT-Table";#N/A,#N/A,TRUE,"STEEL";#N/A,#N/A,TRUE,"Door"}</definedName>
    <definedName name="list_4_1" localSheetId="8" hidden="1">{#N/A,#N/A,TRUE,"Basic";#N/A,#N/A,TRUE,"EXT-TABLE";#N/A,#N/A,TRUE,"STEEL";#N/A,#N/A,TRUE,"INT-Table";#N/A,#N/A,TRUE,"STEEL";#N/A,#N/A,TRUE,"Door"}</definedName>
    <definedName name="list_4_1" localSheetId="9" hidden="1">{#N/A,#N/A,TRUE,"Basic";#N/A,#N/A,TRUE,"EXT-TABLE";#N/A,#N/A,TRUE,"STEEL";#N/A,#N/A,TRUE,"INT-Table";#N/A,#N/A,TRUE,"STEEL";#N/A,#N/A,TRUE,"Door"}</definedName>
    <definedName name="list_4_1" localSheetId="7" hidden="1">{#N/A,#N/A,TRUE,"Basic";#N/A,#N/A,TRUE,"EXT-TABLE";#N/A,#N/A,TRUE,"STEEL";#N/A,#N/A,TRUE,"INT-Table";#N/A,#N/A,TRUE,"STEEL";#N/A,#N/A,TRUE,"Door"}</definedName>
    <definedName name="list_4_1" hidden="1">{#N/A,#N/A,TRUE,"Basic";#N/A,#N/A,TRUE,"EXT-TABLE";#N/A,#N/A,TRUE,"STEEL";#N/A,#N/A,TRUE,"INT-Table";#N/A,#N/A,TRUE,"STEEL";#N/A,#N/A,TRUE,"Door"}</definedName>
    <definedName name="list_4_2" localSheetId="8" hidden="1">{#N/A,#N/A,TRUE,"Basic";#N/A,#N/A,TRUE,"EXT-TABLE";#N/A,#N/A,TRUE,"STEEL";#N/A,#N/A,TRUE,"INT-Table";#N/A,#N/A,TRUE,"STEEL";#N/A,#N/A,TRUE,"Door"}</definedName>
    <definedName name="list_4_2" localSheetId="9" hidden="1">{#N/A,#N/A,TRUE,"Basic";#N/A,#N/A,TRUE,"EXT-TABLE";#N/A,#N/A,TRUE,"STEEL";#N/A,#N/A,TRUE,"INT-Table";#N/A,#N/A,TRUE,"STEEL";#N/A,#N/A,TRUE,"Door"}</definedName>
    <definedName name="list_4_2" localSheetId="7" hidden="1">{#N/A,#N/A,TRUE,"Basic";#N/A,#N/A,TRUE,"EXT-TABLE";#N/A,#N/A,TRUE,"STEEL";#N/A,#N/A,TRUE,"INT-Table";#N/A,#N/A,TRUE,"STEEL";#N/A,#N/A,TRUE,"Door"}</definedName>
    <definedName name="list_4_2" hidden="1">{#N/A,#N/A,TRUE,"Basic";#N/A,#N/A,TRUE,"EXT-TABLE";#N/A,#N/A,TRUE,"STEEL";#N/A,#N/A,TRUE,"INT-Table";#N/A,#N/A,TRUE,"STEEL";#N/A,#N/A,TRUE,"Door"}</definedName>
    <definedName name="list_5" localSheetId="8" hidden="1">{#N/A,#N/A,TRUE,"Basic";#N/A,#N/A,TRUE,"EXT-TABLE";#N/A,#N/A,TRUE,"STEEL";#N/A,#N/A,TRUE,"INT-Table";#N/A,#N/A,TRUE,"STEEL";#N/A,#N/A,TRUE,"Door"}</definedName>
    <definedName name="list_5" localSheetId="9" hidden="1">{#N/A,#N/A,TRUE,"Basic";#N/A,#N/A,TRUE,"EXT-TABLE";#N/A,#N/A,TRUE,"STEEL";#N/A,#N/A,TRUE,"INT-Table";#N/A,#N/A,TRUE,"STEEL";#N/A,#N/A,TRUE,"Door"}</definedName>
    <definedName name="list_5" localSheetId="7" hidden="1">{#N/A,#N/A,TRUE,"Basic";#N/A,#N/A,TRUE,"EXT-TABLE";#N/A,#N/A,TRUE,"STEEL";#N/A,#N/A,TRUE,"INT-Table";#N/A,#N/A,TRUE,"STEEL";#N/A,#N/A,TRUE,"Door"}</definedName>
    <definedName name="list_5" hidden="1">{#N/A,#N/A,TRUE,"Basic";#N/A,#N/A,TRUE,"EXT-TABLE";#N/A,#N/A,TRUE,"STEEL";#N/A,#N/A,TRUE,"INT-Table";#N/A,#N/A,TRUE,"STEEL";#N/A,#N/A,TRUE,"Door"}</definedName>
    <definedName name="list_5_1" localSheetId="8" hidden="1">{#N/A,#N/A,TRUE,"Basic";#N/A,#N/A,TRUE,"EXT-TABLE";#N/A,#N/A,TRUE,"STEEL";#N/A,#N/A,TRUE,"INT-Table";#N/A,#N/A,TRUE,"STEEL";#N/A,#N/A,TRUE,"Door"}</definedName>
    <definedName name="list_5_1" localSheetId="9" hidden="1">{#N/A,#N/A,TRUE,"Basic";#N/A,#N/A,TRUE,"EXT-TABLE";#N/A,#N/A,TRUE,"STEEL";#N/A,#N/A,TRUE,"INT-Table";#N/A,#N/A,TRUE,"STEEL";#N/A,#N/A,TRUE,"Door"}</definedName>
    <definedName name="list_5_1" localSheetId="7" hidden="1">{#N/A,#N/A,TRUE,"Basic";#N/A,#N/A,TRUE,"EXT-TABLE";#N/A,#N/A,TRUE,"STEEL";#N/A,#N/A,TRUE,"INT-Table";#N/A,#N/A,TRUE,"STEEL";#N/A,#N/A,TRUE,"Door"}</definedName>
    <definedName name="list_5_1" hidden="1">{#N/A,#N/A,TRUE,"Basic";#N/A,#N/A,TRUE,"EXT-TABLE";#N/A,#N/A,TRUE,"STEEL";#N/A,#N/A,TRUE,"INT-Table";#N/A,#N/A,TRUE,"STEEL";#N/A,#N/A,TRUE,"Door"}</definedName>
    <definedName name="list_5_2" localSheetId="8" hidden="1">{#N/A,#N/A,TRUE,"Basic";#N/A,#N/A,TRUE,"EXT-TABLE";#N/A,#N/A,TRUE,"STEEL";#N/A,#N/A,TRUE,"INT-Table";#N/A,#N/A,TRUE,"STEEL";#N/A,#N/A,TRUE,"Door"}</definedName>
    <definedName name="list_5_2" localSheetId="9" hidden="1">{#N/A,#N/A,TRUE,"Basic";#N/A,#N/A,TRUE,"EXT-TABLE";#N/A,#N/A,TRUE,"STEEL";#N/A,#N/A,TRUE,"INT-Table";#N/A,#N/A,TRUE,"STEEL";#N/A,#N/A,TRUE,"Door"}</definedName>
    <definedName name="list_5_2" localSheetId="7" hidden="1">{#N/A,#N/A,TRUE,"Basic";#N/A,#N/A,TRUE,"EXT-TABLE";#N/A,#N/A,TRUE,"STEEL";#N/A,#N/A,TRUE,"INT-Table";#N/A,#N/A,TRUE,"STEEL";#N/A,#N/A,TRUE,"Door"}</definedName>
    <definedName name="list_5_2" hidden="1">{#N/A,#N/A,TRUE,"Basic";#N/A,#N/A,TRUE,"EXT-TABLE";#N/A,#N/A,TRUE,"STEEL";#N/A,#N/A,TRUE,"INT-Table";#N/A,#N/A,TRUE,"STEEL";#N/A,#N/A,TRUE,"Door"}</definedName>
    <definedName name="list01" localSheetId="8" hidden="1">{#N/A,#N/A,TRUE,"Basic";#N/A,#N/A,TRUE,"EXT-TABLE";#N/A,#N/A,TRUE,"STEEL";#N/A,#N/A,TRUE,"INT-Table";#N/A,#N/A,TRUE,"STEEL";#N/A,#N/A,TRUE,"Door"}</definedName>
    <definedName name="list01" localSheetId="9" hidden="1">{#N/A,#N/A,TRUE,"Basic";#N/A,#N/A,TRUE,"EXT-TABLE";#N/A,#N/A,TRUE,"STEEL";#N/A,#N/A,TRUE,"INT-Table";#N/A,#N/A,TRUE,"STEEL";#N/A,#N/A,TRUE,"Door"}</definedName>
    <definedName name="list01" localSheetId="7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1_1" localSheetId="8" hidden="1">{#N/A,#N/A,TRUE,"Basic";#N/A,#N/A,TRUE,"EXT-TABLE";#N/A,#N/A,TRUE,"STEEL";#N/A,#N/A,TRUE,"INT-Table";#N/A,#N/A,TRUE,"STEEL";#N/A,#N/A,TRUE,"Door"}</definedName>
    <definedName name="list01_1" localSheetId="9" hidden="1">{#N/A,#N/A,TRUE,"Basic";#N/A,#N/A,TRUE,"EXT-TABLE";#N/A,#N/A,TRUE,"STEEL";#N/A,#N/A,TRUE,"INT-Table";#N/A,#N/A,TRUE,"STEEL";#N/A,#N/A,TRUE,"Door"}</definedName>
    <definedName name="list01_1" localSheetId="7" hidden="1">{#N/A,#N/A,TRUE,"Basic";#N/A,#N/A,TRUE,"EXT-TABLE";#N/A,#N/A,TRUE,"STEEL";#N/A,#N/A,TRUE,"INT-Table";#N/A,#N/A,TRUE,"STEEL";#N/A,#N/A,TRUE,"Door"}</definedName>
    <definedName name="list01_1" hidden="1">{#N/A,#N/A,TRUE,"Basic";#N/A,#N/A,TRUE,"EXT-TABLE";#N/A,#N/A,TRUE,"STEEL";#N/A,#N/A,TRUE,"INT-Table";#N/A,#N/A,TRUE,"STEEL";#N/A,#N/A,TRUE,"Door"}</definedName>
    <definedName name="list01_1_1" localSheetId="8" hidden="1">{#N/A,#N/A,TRUE,"Basic";#N/A,#N/A,TRUE,"EXT-TABLE";#N/A,#N/A,TRUE,"STEEL";#N/A,#N/A,TRUE,"INT-Table";#N/A,#N/A,TRUE,"STEEL";#N/A,#N/A,TRUE,"Door"}</definedName>
    <definedName name="list01_1_1" localSheetId="9" hidden="1">{#N/A,#N/A,TRUE,"Basic";#N/A,#N/A,TRUE,"EXT-TABLE";#N/A,#N/A,TRUE,"STEEL";#N/A,#N/A,TRUE,"INT-Table";#N/A,#N/A,TRUE,"STEEL";#N/A,#N/A,TRUE,"Door"}</definedName>
    <definedName name="list01_1_1" localSheetId="7" hidden="1">{#N/A,#N/A,TRUE,"Basic";#N/A,#N/A,TRUE,"EXT-TABLE";#N/A,#N/A,TRUE,"STEEL";#N/A,#N/A,TRUE,"INT-Table";#N/A,#N/A,TRUE,"STEEL";#N/A,#N/A,TRUE,"Door"}</definedName>
    <definedName name="list01_1_1" hidden="1">{#N/A,#N/A,TRUE,"Basic";#N/A,#N/A,TRUE,"EXT-TABLE";#N/A,#N/A,TRUE,"STEEL";#N/A,#N/A,TRUE,"INT-Table";#N/A,#N/A,TRUE,"STEEL";#N/A,#N/A,TRUE,"Door"}</definedName>
    <definedName name="list01_1_2" localSheetId="8" hidden="1">{#N/A,#N/A,TRUE,"Basic";#N/A,#N/A,TRUE,"EXT-TABLE";#N/A,#N/A,TRUE,"STEEL";#N/A,#N/A,TRUE,"INT-Table";#N/A,#N/A,TRUE,"STEEL";#N/A,#N/A,TRUE,"Door"}</definedName>
    <definedName name="list01_1_2" localSheetId="9" hidden="1">{#N/A,#N/A,TRUE,"Basic";#N/A,#N/A,TRUE,"EXT-TABLE";#N/A,#N/A,TRUE,"STEEL";#N/A,#N/A,TRUE,"INT-Table";#N/A,#N/A,TRUE,"STEEL";#N/A,#N/A,TRUE,"Door"}</definedName>
    <definedName name="list01_1_2" localSheetId="7" hidden="1">{#N/A,#N/A,TRUE,"Basic";#N/A,#N/A,TRUE,"EXT-TABLE";#N/A,#N/A,TRUE,"STEEL";#N/A,#N/A,TRUE,"INT-Table";#N/A,#N/A,TRUE,"STEEL";#N/A,#N/A,TRUE,"Door"}</definedName>
    <definedName name="list01_1_2" hidden="1">{#N/A,#N/A,TRUE,"Basic";#N/A,#N/A,TRUE,"EXT-TABLE";#N/A,#N/A,TRUE,"STEEL";#N/A,#N/A,TRUE,"INT-Table";#N/A,#N/A,TRUE,"STEEL";#N/A,#N/A,TRUE,"Door"}</definedName>
    <definedName name="list01_2" localSheetId="8" hidden="1">{#N/A,#N/A,TRUE,"Basic";#N/A,#N/A,TRUE,"EXT-TABLE";#N/A,#N/A,TRUE,"STEEL";#N/A,#N/A,TRUE,"INT-Table";#N/A,#N/A,TRUE,"STEEL";#N/A,#N/A,TRUE,"Door"}</definedName>
    <definedName name="list01_2" localSheetId="9" hidden="1">{#N/A,#N/A,TRUE,"Basic";#N/A,#N/A,TRUE,"EXT-TABLE";#N/A,#N/A,TRUE,"STEEL";#N/A,#N/A,TRUE,"INT-Table";#N/A,#N/A,TRUE,"STEEL";#N/A,#N/A,TRUE,"Door"}</definedName>
    <definedName name="list01_2" localSheetId="7" hidden="1">{#N/A,#N/A,TRUE,"Basic";#N/A,#N/A,TRUE,"EXT-TABLE";#N/A,#N/A,TRUE,"STEEL";#N/A,#N/A,TRUE,"INT-Table";#N/A,#N/A,TRUE,"STEEL";#N/A,#N/A,TRUE,"Door"}</definedName>
    <definedName name="list01_2" hidden="1">{#N/A,#N/A,TRUE,"Basic";#N/A,#N/A,TRUE,"EXT-TABLE";#N/A,#N/A,TRUE,"STEEL";#N/A,#N/A,TRUE,"INT-Table";#N/A,#N/A,TRUE,"STEEL";#N/A,#N/A,TRUE,"Door"}</definedName>
    <definedName name="list01_2_1" localSheetId="8" hidden="1">{#N/A,#N/A,TRUE,"Basic";#N/A,#N/A,TRUE,"EXT-TABLE";#N/A,#N/A,TRUE,"STEEL";#N/A,#N/A,TRUE,"INT-Table";#N/A,#N/A,TRUE,"STEEL";#N/A,#N/A,TRUE,"Door"}</definedName>
    <definedName name="list01_2_1" localSheetId="9" hidden="1">{#N/A,#N/A,TRUE,"Basic";#N/A,#N/A,TRUE,"EXT-TABLE";#N/A,#N/A,TRUE,"STEEL";#N/A,#N/A,TRUE,"INT-Table";#N/A,#N/A,TRUE,"STEEL";#N/A,#N/A,TRUE,"Door"}</definedName>
    <definedName name="list01_2_1" localSheetId="7" hidden="1">{#N/A,#N/A,TRUE,"Basic";#N/A,#N/A,TRUE,"EXT-TABLE";#N/A,#N/A,TRUE,"STEEL";#N/A,#N/A,TRUE,"INT-Table";#N/A,#N/A,TRUE,"STEEL";#N/A,#N/A,TRUE,"Door"}</definedName>
    <definedName name="list01_2_1" hidden="1">{#N/A,#N/A,TRUE,"Basic";#N/A,#N/A,TRUE,"EXT-TABLE";#N/A,#N/A,TRUE,"STEEL";#N/A,#N/A,TRUE,"INT-Table";#N/A,#N/A,TRUE,"STEEL";#N/A,#N/A,TRUE,"Door"}</definedName>
    <definedName name="list01_2_2" localSheetId="8" hidden="1">{#N/A,#N/A,TRUE,"Basic";#N/A,#N/A,TRUE,"EXT-TABLE";#N/A,#N/A,TRUE,"STEEL";#N/A,#N/A,TRUE,"INT-Table";#N/A,#N/A,TRUE,"STEEL";#N/A,#N/A,TRUE,"Door"}</definedName>
    <definedName name="list01_2_2" localSheetId="9" hidden="1">{#N/A,#N/A,TRUE,"Basic";#N/A,#N/A,TRUE,"EXT-TABLE";#N/A,#N/A,TRUE,"STEEL";#N/A,#N/A,TRUE,"INT-Table";#N/A,#N/A,TRUE,"STEEL";#N/A,#N/A,TRUE,"Door"}</definedName>
    <definedName name="list01_2_2" localSheetId="7" hidden="1">{#N/A,#N/A,TRUE,"Basic";#N/A,#N/A,TRUE,"EXT-TABLE";#N/A,#N/A,TRUE,"STEEL";#N/A,#N/A,TRUE,"INT-Table";#N/A,#N/A,TRUE,"STEEL";#N/A,#N/A,TRUE,"Door"}</definedName>
    <definedName name="list01_2_2" hidden="1">{#N/A,#N/A,TRUE,"Basic";#N/A,#N/A,TRUE,"EXT-TABLE";#N/A,#N/A,TRUE,"STEEL";#N/A,#N/A,TRUE,"INT-Table";#N/A,#N/A,TRUE,"STEEL";#N/A,#N/A,TRUE,"Door"}</definedName>
    <definedName name="list01_3" localSheetId="8" hidden="1">{#N/A,#N/A,TRUE,"Basic";#N/A,#N/A,TRUE,"EXT-TABLE";#N/A,#N/A,TRUE,"STEEL";#N/A,#N/A,TRUE,"INT-Table";#N/A,#N/A,TRUE,"STEEL";#N/A,#N/A,TRUE,"Door"}</definedName>
    <definedName name="list01_3" localSheetId="9" hidden="1">{#N/A,#N/A,TRUE,"Basic";#N/A,#N/A,TRUE,"EXT-TABLE";#N/A,#N/A,TRUE,"STEEL";#N/A,#N/A,TRUE,"INT-Table";#N/A,#N/A,TRUE,"STEEL";#N/A,#N/A,TRUE,"Door"}</definedName>
    <definedName name="list01_3" localSheetId="7" hidden="1">{#N/A,#N/A,TRUE,"Basic";#N/A,#N/A,TRUE,"EXT-TABLE";#N/A,#N/A,TRUE,"STEEL";#N/A,#N/A,TRUE,"INT-Table";#N/A,#N/A,TRUE,"STEEL";#N/A,#N/A,TRUE,"Door"}</definedName>
    <definedName name="list01_3" hidden="1">{#N/A,#N/A,TRUE,"Basic";#N/A,#N/A,TRUE,"EXT-TABLE";#N/A,#N/A,TRUE,"STEEL";#N/A,#N/A,TRUE,"INT-Table";#N/A,#N/A,TRUE,"STEEL";#N/A,#N/A,TRUE,"Door"}</definedName>
    <definedName name="list01_3_1" localSheetId="8" hidden="1">{#N/A,#N/A,TRUE,"Basic";#N/A,#N/A,TRUE,"EXT-TABLE";#N/A,#N/A,TRUE,"STEEL";#N/A,#N/A,TRUE,"INT-Table";#N/A,#N/A,TRUE,"STEEL";#N/A,#N/A,TRUE,"Door"}</definedName>
    <definedName name="list01_3_1" localSheetId="9" hidden="1">{#N/A,#N/A,TRUE,"Basic";#N/A,#N/A,TRUE,"EXT-TABLE";#N/A,#N/A,TRUE,"STEEL";#N/A,#N/A,TRUE,"INT-Table";#N/A,#N/A,TRUE,"STEEL";#N/A,#N/A,TRUE,"Door"}</definedName>
    <definedName name="list01_3_1" localSheetId="7" hidden="1">{#N/A,#N/A,TRUE,"Basic";#N/A,#N/A,TRUE,"EXT-TABLE";#N/A,#N/A,TRUE,"STEEL";#N/A,#N/A,TRUE,"INT-Table";#N/A,#N/A,TRUE,"STEEL";#N/A,#N/A,TRUE,"Door"}</definedName>
    <definedName name="list01_3_1" hidden="1">{#N/A,#N/A,TRUE,"Basic";#N/A,#N/A,TRUE,"EXT-TABLE";#N/A,#N/A,TRUE,"STEEL";#N/A,#N/A,TRUE,"INT-Table";#N/A,#N/A,TRUE,"STEEL";#N/A,#N/A,TRUE,"Door"}</definedName>
    <definedName name="list01_3_2" localSheetId="8" hidden="1">{#N/A,#N/A,TRUE,"Basic";#N/A,#N/A,TRUE,"EXT-TABLE";#N/A,#N/A,TRUE,"STEEL";#N/A,#N/A,TRUE,"INT-Table";#N/A,#N/A,TRUE,"STEEL";#N/A,#N/A,TRUE,"Door"}</definedName>
    <definedName name="list01_3_2" localSheetId="9" hidden="1">{#N/A,#N/A,TRUE,"Basic";#N/A,#N/A,TRUE,"EXT-TABLE";#N/A,#N/A,TRUE,"STEEL";#N/A,#N/A,TRUE,"INT-Table";#N/A,#N/A,TRUE,"STEEL";#N/A,#N/A,TRUE,"Door"}</definedName>
    <definedName name="list01_3_2" localSheetId="7" hidden="1">{#N/A,#N/A,TRUE,"Basic";#N/A,#N/A,TRUE,"EXT-TABLE";#N/A,#N/A,TRUE,"STEEL";#N/A,#N/A,TRUE,"INT-Table";#N/A,#N/A,TRUE,"STEEL";#N/A,#N/A,TRUE,"Door"}</definedName>
    <definedName name="list01_3_2" hidden="1">{#N/A,#N/A,TRUE,"Basic";#N/A,#N/A,TRUE,"EXT-TABLE";#N/A,#N/A,TRUE,"STEEL";#N/A,#N/A,TRUE,"INT-Table";#N/A,#N/A,TRUE,"STEEL";#N/A,#N/A,TRUE,"Door"}</definedName>
    <definedName name="list01_4" localSheetId="8" hidden="1">{#N/A,#N/A,TRUE,"Basic";#N/A,#N/A,TRUE,"EXT-TABLE";#N/A,#N/A,TRUE,"STEEL";#N/A,#N/A,TRUE,"INT-Table";#N/A,#N/A,TRUE,"STEEL";#N/A,#N/A,TRUE,"Door"}</definedName>
    <definedName name="list01_4" localSheetId="9" hidden="1">{#N/A,#N/A,TRUE,"Basic";#N/A,#N/A,TRUE,"EXT-TABLE";#N/A,#N/A,TRUE,"STEEL";#N/A,#N/A,TRUE,"INT-Table";#N/A,#N/A,TRUE,"STEEL";#N/A,#N/A,TRUE,"Door"}</definedName>
    <definedName name="list01_4" localSheetId="7" hidden="1">{#N/A,#N/A,TRUE,"Basic";#N/A,#N/A,TRUE,"EXT-TABLE";#N/A,#N/A,TRUE,"STEEL";#N/A,#N/A,TRUE,"INT-Table";#N/A,#N/A,TRUE,"STEEL";#N/A,#N/A,TRUE,"Door"}</definedName>
    <definedName name="list01_4" hidden="1">{#N/A,#N/A,TRUE,"Basic";#N/A,#N/A,TRUE,"EXT-TABLE";#N/A,#N/A,TRUE,"STEEL";#N/A,#N/A,TRUE,"INT-Table";#N/A,#N/A,TRUE,"STEEL";#N/A,#N/A,TRUE,"Door"}</definedName>
    <definedName name="list01_4_1" localSheetId="8" hidden="1">{#N/A,#N/A,TRUE,"Basic";#N/A,#N/A,TRUE,"EXT-TABLE";#N/A,#N/A,TRUE,"STEEL";#N/A,#N/A,TRUE,"INT-Table";#N/A,#N/A,TRUE,"STEEL";#N/A,#N/A,TRUE,"Door"}</definedName>
    <definedName name="list01_4_1" localSheetId="9" hidden="1">{#N/A,#N/A,TRUE,"Basic";#N/A,#N/A,TRUE,"EXT-TABLE";#N/A,#N/A,TRUE,"STEEL";#N/A,#N/A,TRUE,"INT-Table";#N/A,#N/A,TRUE,"STEEL";#N/A,#N/A,TRUE,"Door"}</definedName>
    <definedName name="list01_4_1" localSheetId="7" hidden="1">{#N/A,#N/A,TRUE,"Basic";#N/A,#N/A,TRUE,"EXT-TABLE";#N/A,#N/A,TRUE,"STEEL";#N/A,#N/A,TRUE,"INT-Table";#N/A,#N/A,TRUE,"STEEL";#N/A,#N/A,TRUE,"Door"}</definedName>
    <definedName name="list01_4_1" hidden="1">{#N/A,#N/A,TRUE,"Basic";#N/A,#N/A,TRUE,"EXT-TABLE";#N/A,#N/A,TRUE,"STEEL";#N/A,#N/A,TRUE,"INT-Table";#N/A,#N/A,TRUE,"STEEL";#N/A,#N/A,TRUE,"Door"}</definedName>
    <definedName name="list01_4_2" localSheetId="8" hidden="1">{#N/A,#N/A,TRUE,"Basic";#N/A,#N/A,TRUE,"EXT-TABLE";#N/A,#N/A,TRUE,"STEEL";#N/A,#N/A,TRUE,"INT-Table";#N/A,#N/A,TRUE,"STEEL";#N/A,#N/A,TRUE,"Door"}</definedName>
    <definedName name="list01_4_2" localSheetId="9" hidden="1">{#N/A,#N/A,TRUE,"Basic";#N/A,#N/A,TRUE,"EXT-TABLE";#N/A,#N/A,TRUE,"STEEL";#N/A,#N/A,TRUE,"INT-Table";#N/A,#N/A,TRUE,"STEEL";#N/A,#N/A,TRUE,"Door"}</definedName>
    <definedName name="list01_4_2" localSheetId="7" hidden="1">{#N/A,#N/A,TRUE,"Basic";#N/A,#N/A,TRUE,"EXT-TABLE";#N/A,#N/A,TRUE,"STEEL";#N/A,#N/A,TRUE,"INT-Table";#N/A,#N/A,TRUE,"STEEL";#N/A,#N/A,TRUE,"Door"}</definedName>
    <definedName name="list01_4_2" hidden="1">{#N/A,#N/A,TRUE,"Basic";#N/A,#N/A,TRUE,"EXT-TABLE";#N/A,#N/A,TRUE,"STEEL";#N/A,#N/A,TRUE,"INT-Table";#N/A,#N/A,TRUE,"STEEL";#N/A,#N/A,TRUE,"Door"}</definedName>
    <definedName name="list01_5" localSheetId="8" hidden="1">{#N/A,#N/A,TRUE,"Basic";#N/A,#N/A,TRUE,"EXT-TABLE";#N/A,#N/A,TRUE,"STEEL";#N/A,#N/A,TRUE,"INT-Table";#N/A,#N/A,TRUE,"STEEL";#N/A,#N/A,TRUE,"Door"}</definedName>
    <definedName name="list01_5" localSheetId="9" hidden="1">{#N/A,#N/A,TRUE,"Basic";#N/A,#N/A,TRUE,"EXT-TABLE";#N/A,#N/A,TRUE,"STEEL";#N/A,#N/A,TRUE,"INT-Table";#N/A,#N/A,TRUE,"STEEL";#N/A,#N/A,TRUE,"Door"}</definedName>
    <definedName name="list01_5" localSheetId="7" hidden="1">{#N/A,#N/A,TRUE,"Basic";#N/A,#N/A,TRUE,"EXT-TABLE";#N/A,#N/A,TRUE,"STEEL";#N/A,#N/A,TRUE,"INT-Table";#N/A,#N/A,TRUE,"STEEL";#N/A,#N/A,TRUE,"Door"}</definedName>
    <definedName name="list01_5" hidden="1">{#N/A,#N/A,TRUE,"Basic";#N/A,#N/A,TRUE,"EXT-TABLE";#N/A,#N/A,TRUE,"STEEL";#N/A,#N/A,TRUE,"INT-Table";#N/A,#N/A,TRUE,"STEEL";#N/A,#N/A,TRUE,"Door"}</definedName>
    <definedName name="list01_5_1" localSheetId="8" hidden="1">{#N/A,#N/A,TRUE,"Basic";#N/A,#N/A,TRUE,"EXT-TABLE";#N/A,#N/A,TRUE,"STEEL";#N/A,#N/A,TRUE,"INT-Table";#N/A,#N/A,TRUE,"STEEL";#N/A,#N/A,TRUE,"Door"}</definedName>
    <definedName name="list01_5_1" localSheetId="9" hidden="1">{#N/A,#N/A,TRUE,"Basic";#N/A,#N/A,TRUE,"EXT-TABLE";#N/A,#N/A,TRUE,"STEEL";#N/A,#N/A,TRUE,"INT-Table";#N/A,#N/A,TRUE,"STEEL";#N/A,#N/A,TRUE,"Door"}</definedName>
    <definedName name="list01_5_1" localSheetId="7" hidden="1">{#N/A,#N/A,TRUE,"Basic";#N/A,#N/A,TRUE,"EXT-TABLE";#N/A,#N/A,TRUE,"STEEL";#N/A,#N/A,TRUE,"INT-Table";#N/A,#N/A,TRUE,"STEEL";#N/A,#N/A,TRUE,"Door"}</definedName>
    <definedName name="list01_5_1" hidden="1">{#N/A,#N/A,TRUE,"Basic";#N/A,#N/A,TRUE,"EXT-TABLE";#N/A,#N/A,TRUE,"STEEL";#N/A,#N/A,TRUE,"INT-Table";#N/A,#N/A,TRUE,"STEEL";#N/A,#N/A,TRUE,"Door"}</definedName>
    <definedName name="list01_5_2" localSheetId="8" hidden="1">{#N/A,#N/A,TRUE,"Basic";#N/A,#N/A,TRUE,"EXT-TABLE";#N/A,#N/A,TRUE,"STEEL";#N/A,#N/A,TRUE,"INT-Table";#N/A,#N/A,TRUE,"STEEL";#N/A,#N/A,TRUE,"Door"}</definedName>
    <definedName name="list01_5_2" localSheetId="9" hidden="1">{#N/A,#N/A,TRUE,"Basic";#N/A,#N/A,TRUE,"EXT-TABLE";#N/A,#N/A,TRUE,"STEEL";#N/A,#N/A,TRUE,"INT-Table";#N/A,#N/A,TRUE,"STEEL";#N/A,#N/A,TRUE,"Door"}</definedName>
    <definedName name="list01_5_2" localSheetId="7" hidden="1">{#N/A,#N/A,TRUE,"Basic";#N/A,#N/A,TRUE,"EXT-TABLE";#N/A,#N/A,TRUE,"STEEL";#N/A,#N/A,TRUE,"INT-Table";#N/A,#N/A,TRUE,"STEEL";#N/A,#N/A,TRUE,"Door"}</definedName>
    <definedName name="list01_5_2" hidden="1">{#N/A,#N/A,TRUE,"Basic";#N/A,#N/A,TRUE,"EXT-TABLE";#N/A,#N/A,TRUE,"STEEL";#N/A,#N/A,TRUE,"INT-Table";#N/A,#N/A,TRUE,"STEEL";#N/A,#N/A,TRUE,"Door"}</definedName>
    <definedName name="list02" localSheetId="8" hidden="1">{#N/A,#N/A,TRUE,"Basic";#N/A,#N/A,TRUE,"EXT-TABLE";#N/A,#N/A,TRUE,"STEEL";#N/A,#N/A,TRUE,"INT-Table";#N/A,#N/A,TRUE,"STEEL";#N/A,#N/A,TRUE,"Door"}</definedName>
    <definedName name="list02" localSheetId="9" hidden="1">{#N/A,#N/A,TRUE,"Basic";#N/A,#N/A,TRUE,"EXT-TABLE";#N/A,#N/A,TRUE,"STEEL";#N/A,#N/A,TRUE,"INT-Table";#N/A,#N/A,TRUE,"STEEL";#N/A,#N/A,TRUE,"Door"}</definedName>
    <definedName name="list02" localSheetId="7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02_1" localSheetId="8" hidden="1">{#N/A,#N/A,TRUE,"Basic";#N/A,#N/A,TRUE,"EXT-TABLE";#N/A,#N/A,TRUE,"STEEL";#N/A,#N/A,TRUE,"INT-Table";#N/A,#N/A,TRUE,"STEEL";#N/A,#N/A,TRUE,"Door"}</definedName>
    <definedName name="list02_1" localSheetId="9" hidden="1">{#N/A,#N/A,TRUE,"Basic";#N/A,#N/A,TRUE,"EXT-TABLE";#N/A,#N/A,TRUE,"STEEL";#N/A,#N/A,TRUE,"INT-Table";#N/A,#N/A,TRUE,"STEEL";#N/A,#N/A,TRUE,"Door"}</definedName>
    <definedName name="list02_1" localSheetId="7" hidden="1">{#N/A,#N/A,TRUE,"Basic";#N/A,#N/A,TRUE,"EXT-TABLE";#N/A,#N/A,TRUE,"STEEL";#N/A,#N/A,TRUE,"INT-Table";#N/A,#N/A,TRUE,"STEEL";#N/A,#N/A,TRUE,"Door"}</definedName>
    <definedName name="list02_1" hidden="1">{#N/A,#N/A,TRUE,"Basic";#N/A,#N/A,TRUE,"EXT-TABLE";#N/A,#N/A,TRUE,"STEEL";#N/A,#N/A,TRUE,"INT-Table";#N/A,#N/A,TRUE,"STEEL";#N/A,#N/A,TRUE,"Door"}</definedName>
    <definedName name="list02_1_1" localSheetId="8" hidden="1">{#N/A,#N/A,TRUE,"Basic";#N/A,#N/A,TRUE,"EXT-TABLE";#N/A,#N/A,TRUE,"STEEL";#N/A,#N/A,TRUE,"INT-Table";#N/A,#N/A,TRUE,"STEEL";#N/A,#N/A,TRUE,"Door"}</definedName>
    <definedName name="list02_1_1" localSheetId="9" hidden="1">{#N/A,#N/A,TRUE,"Basic";#N/A,#N/A,TRUE,"EXT-TABLE";#N/A,#N/A,TRUE,"STEEL";#N/A,#N/A,TRUE,"INT-Table";#N/A,#N/A,TRUE,"STEEL";#N/A,#N/A,TRUE,"Door"}</definedName>
    <definedName name="list02_1_1" localSheetId="7" hidden="1">{#N/A,#N/A,TRUE,"Basic";#N/A,#N/A,TRUE,"EXT-TABLE";#N/A,#N/A,TRUE,"STEEL";#N/A,#N/A,TRUE,"INT-Table";#N/A,#N/A,TRUE,"STEEL";#N/A,#N/A,TRUE,"Door"}</definedName>
    <definedName name="list02_1_1" hidden="1">{#N/A,#N/A,TRUE,"Basic";#N/A,#N/A,TRUE,"EXT-TABLE";#N/A,#N/A,TRUE,"STEEL";#N/A,#N/A,TRUE,"INT-Table";#N/A,#N/A,TRUE,"STEEL";#N/A,#N/A,TRUE,"Door"}</definedName>
    <definedName name="list02_1_2" localSheetId="8" hidden="1">{#N/A,#N/A,TRUE,"Basic";#N/A,#N/A,TRUE,"EXT-TABLE";#N/A,#N/A,TRUE,"STEEL";#N/A,#N/A,TRUE,"INT-Table";#N/A,#N/A,TRUE,"STEEL";#N/A,#N/A,TRUE,"Door"}</definedName>
    <definedName name="list02_1_2" localSheetId="9" hidden="1">{#N/A,#N/A,TRUE,"Basic";#N/A,#N/A,TRUE,"EXT-TABLE";#N/A,#N/A,TRUE,"STEEL";#N/A,#N/A,TRUE,"INT-Table";#N/A,#N/A,TRUE,"STEEL";#N/A,#N/A,TRUE,"Door"}</definedName>
    <definedName name="list02_1_2" localSheetId="7" hidden="1">{#N/A,#N/A,TRUE,"Basic";#N/A,#N/A,TRUE,"EXT-TABLE";#N/A,#N/A,TRUE,"STEEL";#N/A,#N/A,TRUE,"INT-Table";#N/A,#N/A,TRUE,"STEEL";#N/A,#N/A,TRUE,"Door"}</definedName>
    <definedName name="list02_1_2" hidden="1">{#N/A,#N/A,TRUE,"Basic";#N/A,#N/A,TRUE,"EXT-TABLE";#N/A,#N/A,TRUE,"STEEL";#N/A,#N/A,TRUE,"INT-Table";#N/A,#N/A,TRUE,"STEEL";#N/A,#N/A,TRUE,"Door"}</definedName>
    <definedName name="list02_2" localSheetId="8" hidden="1">{#N/A,#N/A,TRUE,"Basic";#N/A,#N/A,TRUE,"EXT-TABLE";#N/A,#N/A,TRUE,"STEEL";#N/A,#N/A,TRUE,"INT-Table";#N/A,#N/A,TRUE,"STEEL";#N/A,#N/A,TRUE,"Door"}</definedName>
    <definedName name="list02_2" localSheetId="9" hidden="1">{#N/A,#N/A,TRUE,"Basic";#N/A,#N/A,TRUE,"EXT-TABLE";#N/A,#N/A,TRUE,"STEEL";#N/A,#N/A,TRUE,"INT-Table";#N/A,#N/A,TRUE,"STEEL";#N/A,#N/A,TRUE,"Door"}</definedName>
    <definedName name="list02_2" localSheetId="7" hidden="1">{#N/A,#N/A,TRUE,"Basic";#N/A,#N/A,TRUE,"EXT-TABLE";#N/A,#N/A,TRUE,"STEEL";#N/A,#N/A,TRUE,"INT-Table";#N/A,#N/A,TRUE,"STEEL";#N/A,#N/A,TRUE,"Door"}</definedName>
    <definedName name="list02_2" hidden="1">{#N/A,#N/A,TRUE,"Basic";#N/A,#N/A,TRUE,"EXT-TABLE";#N/A,#N/A,TRUE,"STEEL";#N/A,#N/A,TRUE,"INT-Table";#N/A,#N/A,TRUE,"STEEL";#N/A,#N/A,TRUE,"Door"}</definedName>
    <definedName name="list02_2_1" localSheetId="8" hidden="1">{#N/A,#N/A,TRUE,"Basic";#N/A,#N/A,TRUE,"EXT-TABLE";#N/A,#N/A,TRUE,"STEEL";#N/A,#N/A,TRUE,"INT-Table";#N/A,#N/A,TRUE,"STEEL";#N/A,#N/A,TRUE,"Door"}</definedName>
    <definedName name="list02_2_1" localSheetId="9" hidden="1">{#N/A,#N/A,TRUE,"Basic";#N/A,#N/A,TRUE,"EXT-TABLE";#N/A,#N/A,TRUE,"STEEL";#N/A,#N/A,TRUE,"INT-Table";#N/A,#N/A,TRUE,"STEEL";#N/A,#N/A,TRUE,"Door"}</definedName>
    <definedName name="list02_2_1" localSheetId="7" hidden="1">{#N/A,#N/A,TRUE,"Basic";#N/A,#N/A,TRUE,"EXT-TABLE";#N/A,#N/A,TRUE,"STEEL";#N/A,#N/A,TRUE,"INT-Table";#N/A,#N/A,TRUE,"STEEL";#N/A,#N/A,TRUE,"Door"}</definedName>
    <definedName name="list02_2_1" hidden="1">{#N/A,#N/A,TRUE,"Basic";#N/A,#N/A,TRUE,"EXT-TABLE";#N/A,#N/A,TRUE,"STEEL";#N/A,#N/A,TRUE,"INT-Table";#N/A,#N/A,TRUE,"STEEL";#N/A,#N/A,TRUE,"Door"}</definedName>
    <definedName name="list02_2_2" localSheetId="8" hidden="1">{#N/A,#N/A,TRUE,"Basic";#N/A,#N/A,TRUE,"EXT-TABLE";#N/A,#N/A,TRUE,"STEEL";#N/A,#N/A,TRUE,"INT-Table";#N/A,#N/A,TRUE,"STEEL";#N/A,#N/A,TRUE,"Door"}</definedName>
    <definedName name="list02_2_2" localSheetId="9" hidden="1">{#N/A,#N/A,TRUE,"Basic";#N/A,#N/A,TRUE,"EXT-TABLE";#N/A,#N/A,TRUE,"STEEL";#N/A,#N/A,TRUE,"INT-Table";#N/A,#N/A,TRUE,"STEEL";#N/A,#N/A,TRUE,"Door"}</definedName>
    <definedName name="list02_2_2" localSheetId="7" hidden="1">{#N/A,#N/A,TRUE,"Basic";#N/A,#N/A,TRUE,"EXT-TABLE";#N/A,#N/A,TRUE,"STEEL";#N/A,#N/A,TRUE,"INT-Table";#N/A,#N/A,TRUE,"STEEL";#N/A,#N/A,TRUE,"Door"}</definedName>
    <definedName name="list02_2_2" hidden="1">{#N/A,#N/A,TRUE,"Basic";#N/A,#N/A,TRUE,"EXT-TABLE";#N/A,#N/A,TRUE,"STEEL";#N/A,#N/A,TRUE,"INT-Table";#N/A,#N/A,TRUE,"STEEL";#N/A,#N/A,TRUE,"Door"}</definedName>
    <definedName name="list02_3" localSheetId="8" hidden="1">{#N/A,#N/A,TRUE,"Basic";#N/A,#N/A,TRUE,"EXT-TABLE";#N/A,#N/A,TRUE,"STEEL";#N/A,#N/A,TRUE,"INT-Table";#N/A,#N/A,TRUE,"STEEL";#N/A,#N/A,TRUE,"Door"}</definedName>
    <definedName name="list02_3" localSheetId="9" hidden="1">{#N/A,#N/A,TRUE,"Basic";#N/A,#N/A,TRUE,"EXT-TABLE";#N/A,#N/A,TRUE,"STEEL";#N/A,#N/A,TRUE,"INT-Table";#N/A,#N/A,TRUE,"STEEL";#N/A,#N/A,TRUE,"Door"}</definedName>
    <definedName name="list02_3" localSheetId="7" hidden="1">{#N/A,#N/A,TRUE,"Basic";#N/A,#N/A,TRUE,"EXT-TABLE";#N/A,#N/A,TRUE,"STEEL";#N/A,#N/A,TRUE,"INT-Table";#N/A,#N/A,TRUE,"STEEL";#N/A,#N/A,TRUE,"Door"}</definedName>
    <definedName name="list02_3" hidden="1">{#N/A,#N/A,TRUE,"Basic";#N/A,#N/A,TRUE,"EXT-TABLE";#N/A,#N/A,TRUE,"STEEL";#N/A,#N/A,TRUE,"INT-Table";#N/A,#N/A,TRUE,"STEEL";#N/A,#N/A,TRUE,"Door"}</definedName>
    <definedName name="list02_3_1" localSheetId="8" hidden="1">{#N/A,#N/A,TRUE,"Basic";#N/A,#N/A,TRUE,"EXT-TABLE";#N/A,#N/A,TRUE,"STEEL";#N/A,#N/A,TRUE,"INT-Table";#N/A,#N/A,TRUE,"STEEL";#N/A,#N/A,TRUE,"Door"}</definedName>
    <definedName name="list02_3_1" localSheetId="9" hidden="1">{#N/A,#N/A,TRUE,"Basic";#N/A,#N/A,TRUE,"EXT-TABLE";#N/A,#N/A,TRUE,"STEEL";#N/A,#N/A,TRUE,"INT-Table";#N/A,#N/A,TRUE,"STEEL";#N/A,#N/A,TRUE,"Door"}</definedName>
    <definedName name="list02_3_1" localSheetId="7" hidden="1">{#N/A,#N/A,TRUE,"Basic";#N/A,#N/A,TRUE,"EXT-TABLE";#N/A,#N/A,TRUE,"STEEL";#N/A,#N/A,TRUE,"INT-Table";#N/A,#N/A,TRUE,"STEEL";#N/A,#N/A,TRUE,"Door"}</definedName>
    <definedName name="list02_3_1" hidden="1">{#N/A,#N/A,TRUE,"Basic";#N/A,#N/A,TRUE,"EXT-TABLE";#N/A,#N/A,TRUE,"STEEL";#N/A,#N/A,TRUE,"INT-Table";#N/A,#N/A,TRUE,"STEEL";#N/A,#N/A,TRUE,"Door"}</definedName>
    <definedName name="list02_3_2" localSheetId="8" hidden="1">{#N/A,#N/A,TRUE,"Basic";#N/A,#N/A,TRUE,"EXT-TABLE";#N/A,#N/A,TRUE,"STEEL";#N/A,#N/A,TRUE,"INT-Table";#N/A,#N/A,TRUE,"STEEL";#N/A,#N/A,TRUE,"Door"}</definedName>
    <definedName name="list02_3_2" localSheetId="9" hidden="1">{#N/A,#N/A,TRUE,"Basic";#N/A,#N/A,TRUE,"EXT-TABLE";#N/A,#N/A,TRUE,"STEEL";#N/A,#N/A,TRUE,"INT-Table";#N/A,#N/A,TRUE,"STEEL";#N/A,#N/A,TRUE,"Door"}</definedName>
    <definedName name="list02_3_2" localSheetId="7" hidden="1">{#N/A,#N/A,TRUE,"Basic";#N/A,#N/A,TRUE,"EXT-TABLE";#N/A,#N/A,TRUE,"STEEL";#N/A,#N/A,TRUE,"INT-Table";#N/A,#N/A,TRUE,"STEEL";#N/A,#N/A,TRUE,"Door"}</definedName>
    <definedName name="list02_3_2" hidden="1">{#N/A,#N/A,TRUE,"Basic";#N/A,#N/A,TRUE,"EXT-TABLE";#N/A,#N/A,TRUE,"STEEL";#N/A,#N/A,TRUE,"INT-Table";#N/A,#N/A,TRUE,"STEEL";#N/A,#N/A,TRUE,"Door"}</definedName>
    <definedName name="list02_4" localSheetId="8" hidden="1">{#N/A,#N/A,TRUE,"Basic";#N/A,#N/A,TRUE,"EXT-TABLE";#N/A,#N/A,TRUE,"STEEL";#N/A,#N/A,TRUE,"INT-Table";#N/A,#N/A,TRUE,"STEEL";#N/A,#N/A,TRUE,"Door"}</definedName>
    <definedName name="list02_4" localSheetId="9" hidden="1">{#N/A,#N/A,TRUE,"Basic";#N/A,#N/A,TRUE,"EXT-TABLE";#N/A,#N/A,TRUE,"STEEL";#N/A,#N/A,TRUE,"INT-Table";#N/A,#N/A,TRUE,"STEEL";#N/A,#N/A,TRUE,"Door"}</definedName>
    <definedName name="list02_4" localSheetId="7" hidden="1">{#N/A,#N/A,TRUE,"Basic";#N/A,#N/A,TRUE,"EXT-TABLE";#N/A,#N/A,TRUE,"STEEL";#N/A,#N/A,TRUE,"INT-Table";#N/A,#N/A,TRUE,"STEEL";#N/A,#N/A,TRUE,"Door"}</definedName>
    <definedName name="list02_4" hidden="1">{#N/A,#N/A,TRUE,"Basic";#N/A,#N/A,TRUE,"EXT-TABLE";#N/A,#N/A,TRUE,"STEEL";#N/A,#N/A,TRUE,"INT-Table";#N/A,#N/A,TRUE,"STEEL";#N/A,#N/A,TRUE,"Door"}</definedName>
    <definedName name="list02_4_1" localSheetId="8" hidden="1">{#N/A,#N/A,TRUE,"Basic";#N/A,#N/A,TRUE,"EXT-TABLE";#N/A,#N/A,TRUE,"STEEL";#N/A,#N/A,TRUE,"INT-Table";#N/A,#N/A,TRUE,"STEEL";#N/A,#N/A,TRUE,"Door"}</definedName>
    <definedName name="list02_4_1" localSheetId="9" hidden="1">{#N/A,#N/A,TRUE,"Basic";#N/A,#N/A,TRUE,"EXT-TABLE";#N/A,#N/A,TRUE,"STEEL";#N/A,#N/A,TRUE,"INT-Table";#N/A,#N/A,TRUE,"STEEL";#N/A,#N/A,TRUE,"Door"}</definedName>
    <definedName name="list02_4_1" localSheetId="7" hidden="1">{#N/A,#N/A,TRUE,"Basic";#N/A,#N/A,TRUE,"EXT-TABLE";#N/A,#N/A,TRUE,"STEEL";#N/A,#N/A,TRUE,"INT-Table";#N/A,#N/A,TRUE,"STEEL";#N/A,#N/A,TRUE,"Door"}</definedName>
    <definedName name="list02_4_1" hidden="1">{#N/A,#N/A,TRUE,"Basic";#N/A,#N/A,TRUE,"EXT-TABLE";#N/A,#N/A,TRUE,"STEEL";#N/A,#N/A,TRUE,"INT-Table";#N/A,#N/A,TRUE,"STEEL";#N/A,#N/A,TRUE,"Door"}</definedName>
    <definedName name="list02_4_2" localSheetId="8" hidden="1">{#N/A,#N/A,TRUE,"Basic";#N/A,#N/A,TRUE,"EXT-TABLE";#N/A,#N/A,TRUE,"STEEL";#N/A,#N/A,TRUE,"INT-Table";#N/A,#N/A,TRUE,"STEEL";#N/A,#N/A,TRUE,"Door"}</definedName>
    <definedName name="list02_4_2" localSheetId="9" hidden="1">{#N/A,#N/A,TRUE,"Basic";#N/A,#N/A,TRUE,"EXT-TABLE";#N/A,#N/A,TRUE,"STEEL";#N/A,#N/A,TRUE,"INT-Table";#N/A,#N/A,TRUE,"STEEL";#N/A,#N/A,TRUE,"Door"}</definedName>
    <definedName name="list02_4_2" localSheetId="7" hidden="1">{#N/A,#N/A,TRUE,"Basic";#N/A,#N/A,TRUE,"EXT-TABLE";#N/A,#N/A,TRUE,"STEEL";#N/A,#N/A,TRUE,"INT-Table";#N/A,#N/A,TRUE,"STEEL";#N/A,#N/A,TRUE,"Door"}</definedName>
    <definedName name="list02_4_2" hidden="1">{#N/A,#N/A,TRUE,"Basic";#N/A,#N/A,TRUE,"EXT-TABLE";#N/A,#N/A,TRUE,"STEEL";#N/A,#N/A,TRUE,"INT-Table";#N/A,#N/A,TRUE,"STEEL";#N/A,#N/A,TRUE,"Door"}</definedName>
    <definedName name="list02_5" localSheetId="8" hidden="1">{#N/A,#N/A,TRUE,"Basic";#N/A,#N/A,TRUE,"EXT-TABLE";#N/A,#N/A,TRUE,"STEEL";#N/A,#N/A,TRUE,"INT-Table";#N/A,#N/A,TRUE,"STEEL";#N/A,#N/A,TRUE,"Door"}</definedName>
    <definedName name="list02_5" localSheetId="9" hidden="1">{#N/A,#N/A,TRUE,"Basic";#N/A,#N/A,TRUE,"EXT-TABLE";#N/A,#N/A,TRUE,"STEEL";#N/A,#N/A,TRUE,"INT-Table";#N/A,#N/A,TRUE,"STEEL";#N/A,#N/A,TRUE,"Door"}</definedName>
    <definedName name="list02_5" localSheetId="7" hidden="1">{#N/A,#N/A,TRUE,"Basic";#N/A,#N/A,TRUE,"EXT-TABLE";#N/A,#N/A,TRUE,"STEEL";#N/A,#N/A,TRUE,"INT-Table";#N/A,#N/A,TRUE,"STEEL";#N/A,#N/A,TRUE,"Door"}</definedName>
    <definedName name="list02_5" hidden="1">{#N/A,#N/A,TRUE,"Basic";#N/A,#N/A,TRUE,"EXT-TABLE";#N/A,#N/A,TRUE,"STEEL";#N/A,#N/A,TRUE,"INT-Table";#N/A,#N/A,TRUE,"STEEL";#N/A,#N/A,TRUE,"Door"}</definedName>
    <definedName name="list02_5_1" localSheetId="8" hidden="1">{#N/A,#N/A,TRUE,"Basic";#N/A,#N/A,TRUE,"EXT-TABLE";#N/A,#N/A,TRUE,"STEEL";#N/A,#N/A,TRUE,"INT-Table";#N/A,#N/A,TRUE,"STEEL";#N/A,#N/A,TRUE,"Door"}</definedName>
    <definedName name="list02_5_1" localSheetId="9" hidden="1">{#N/A,#N/A,TRUE,"Basic";#N/A,#N/A,TRUE,"EXT-TABLE";#N/A,#N/A,TRUE,"STEEL";#N/A,#N/A,TRUE,"INT-Table";#N/A,#N/A,TRUE,"STEEL";#N/A,#N/A,TRUE,"Door"}</definedName>
    <definedName name="list02_5_1" localSheetId="7" hidden="1">{#N/A,#N/A,TRUE,"Basic";#N/A,#N/A,TRUE,"EXT-TABLE";#N/A,#N/A,TRUE,"STEEL";#N/A,#N/A,TRUE,"INT-Table";#N/A,#N/A,TRUE,"STEEL";#N/A,#N/A,TRUE,"Door"}</definedName>
    <definedName name="list02_5_1" hidden="1">{#N/A,#N/A,TRUE,"Basic";#N/A,#N/A,TRUE,"EXT-TABLE";#N/A,#N/A,TRUE,"STEEL";#N/A,#N/A,TRUE,"INT-Table";#N/A,#N/A,TRUE,"STEEL";#N/A,#N/A,TRUE,"Door"}</definedName>
    <definedName name="list02_5_2" localSheetId="8" hidden="1">{#N/A,#N/A,TRUE,"Basic";#N/A,#N/A,TRUE,"EXT-TABLE";#N/A,#N/A,TRUE,"STEEL";#N/A,#N/A,TRUE,"INT-Table";#N/A,#N/A,TRUE,"STEEL";#N/A,#N/A,TRUE,"Door"}</definedName>
    <definedName name="list02_5_2" localSheetId="9" hidden="1">{#N/A,#N/A,TRUE,"Basic";#N/A,#N/A,TRUE,"EXT-TABLE";#N/A,#N/A,TRUE,"STEEL";#N/A,#N/A,TRUE,"INT-Table";#N/A,#N/A,TRUE,"STEEL";#N/A,#N/A,TRUE,"Door"}</definedName>
    <definedName name="list02_5_2" localSheetId="7" hidden="1">{#N/A,#N/A,TRUE,"Basic";#N/A,#N/A,TRUE,"EXT-TABLE";#N/A,#N/A,TRUE,"STEEL";#N/A,#N/A,TRUE,"INT-Table";#N/A,#N/A,TRUE,"STEEL";#N/A,#N/A,TRUE,"Door"}</definedName>
    <definedName name="list02_5_2" hidden="1">{#N/A,#N/A,TRUE,"Basic";#N/A,#N/A,TRUE,"EXT-TABLE";#N/A,#N/A,TRUE,"STEEL";#N/A,#N/A,TRUE,"INT-Table";#N/A,#N/A,TRUE,"STEEL";#N/A,#N/A,TRUE,"Door"}</definedName>
    <definedName name="listeStatut">#REF!</definedName>
    <definedName name="ljkㅏㅎ" localSheetId="8" hidden="1">{#N/A,#N/A,FALSE,"2~8번"}</definedName>
    <definedName name="ljkㅏㅎ" localSheetId="9" hidden="1">{#N/A,#N/A,FALSE,"2~8번"}</definedName>
    <definedName name="ljkㅏㅎ" localSheetId="7" hidden="1">{#N/A,#N/A,FALSE,"2~8번"}</definedName>
    <definedName name="ljkㅏㅎ" hidden="1">{#N/A,#N/A,FALSE,"2~8번"}</definedName>
    <definedName name="LK" localSheetId="6" hidden="1">{#N/A,#N/A,FALSE,"CCTV"}</definedName>
    <definedName name="LK" localSheetId="2" hidden="1">{#N/A,#N/A,FALSE,"CCTV"}</definedName>
    <definedName name="LK" localSheetId="1" hidden="1">{#N/A,#N/A,FALSE,"CCTV"}</definedName>
    <definedName name="LK" localSheetId="3" hidden="1">{#N/A,#N/A,FALSE,"CCTV"}</definedName>
    <definedName name="LK" localSheetId="0" hidden="1">{#N/A,#N/A,FALSE,"CCTV"}</definedName>
    <definedName name="LK" localSheetId="8" hidden="1">{#N/A,#N/A,FALSE,"CCTV"}</definedName>
    <definedName name="LK" localSheetId="9" hidden="1">{#N/A,#N/A,FALSE,"CCTV"}</definedName>
    <definedName name="LK" localSheetId="7" hidden="1">{#N/A,#N/A,FALSE,"CCTV"}</definedName>
    <definedName name="LK" hidden="1">{#N/A,#N/A,FALSE,"CCTV"}</definedName>
    <definedName name="LKGDSAEF" localSheetId="6" hidden="1">{#N/A,#N/A,FALSE,"CCTV"}</definedName>
    <definedName name="LKGDSAEF" localSheetId="2" hidden="1">{#N/A,#N/A,FALSE,"CCTV"}</definedName>
    <definedName name="LKGDSAEF" localSheetId="1" hidden="1">{#N/A,#N/A,FALSE,"CCTV"}</definedName>
    <definedName name="LKGDSAEF" localSheetId="3" hidden="1">{#N/A,#N/A,FALSE,"CCTV"}</definedName>
    <definedName name="LKGDSAEF" localSheetId="0" hidden="1">{#N/A,#N/A,FALSE,"CCTV"}</definedName>
    <definedName name="LKGDSAEF" localSheetId="8" hidden="1">{#N/A,#N/A,FALSE,"CCTV"}</definedName>
    <definedName name="LKGDSAEF" localSheetId="9" hidden="1">{#N/A,#N/A,FALSE,"CCTV"}</definedName>
    <definedName name="LKGDSAEF" localSheetId="7" hidden="1">{#N/A,#N/A,FALSE,"CCTV"}</definedName>
    <definedName name="LKGDSAEF" hidden="1">{#N/A,#N/A,FALSE,"CCTV"}</definedName>
    <definedName name="LKJHKU" localSheetId="8" hidden="1">{#N/A,#N/A,FALSE,"CCTV"}</definedName>
    <definedName name="LKJHKU" localSheetId="9" hidden="1">{#N/A,#N/A,FALSE,"CCTV"}</definedName>
    <definedName name="LKJHKU" localSheetId="7" hidden="1">{#N/A,#N/A,FALSE,"CCTV"}</definedName>
    <definedName name="LKJHKU" hidden="1">{#N/A,#N/A,FALSE,"CCTV"}</definedName>
    <definedName name="lklhlkjl" localSheetId="6" hidden="1">{#N/A,#N/A,FALSE,"CCTV"}</definedName>
    <definedName name="lklhlkjl" localSheetId="2" hidden="1">{#N/A,#N/A,FALSE,"CCTV"}</definedName>
    <definedName name="lklhlkjl" localSheetId="1" hidden="1">{#N/A,#N/A,FALSE,"CCTV"}</definedName>
    <definedName name="lklhlkjl" localSheetId="3" hidden="1">{#N/A,#N/A,FALSE,"CCTV"}</definedName>
    <definedName name="lklhlkjl" localSheetId="0" hidden="1">{#N/A,#N/A,FALSE,"CCTV"}</definedName>
    <definedName name="lklhlkjl" localSheetId="8" hidden="1">{#N/A,#N/A,FALSE,"CCTV"}</definedName>
    <definedName name="lklhlkjl" localSheetId="9" hidden="1">{#N/A,#N/A,FALSE,"CCTV"}</definedName>
    <definedName name="lklhlkjl" localSheetId="7" hidden="1">{#N/A,#N/A,FALSE,"CCTV"}</definedName>
    <definedName name="lklhlkjl" hidden="1">{#N/A,#N/A,FALSE,"CCTV"}</definedName>
    <definedName name="llklkl" localSheetId="6" hidden="1">{#N/A,#N/A,FALSE,"HO Sum";#N/A,#N/A,FALSE,"HO Rates";#N/A,#N/A,FALSE,"Co Sum";#N/A,#N/A,FALSE,"Clients Office";#N/A,#N/A,FALSE,"Field Sum";#N/A,#N/A,FALSE,"Field Rates"}</definedName>
    <definedName name="llklkl" localSheetId="2" hidden="1">{#N/A,#N/A,FALSE,"HO Sum";#N/A,#N/A,FALSE,"HO Rates";#N/A,#N/A,FALSE,"Co Sum";#N/A,#N/A,FALSE,"Clients Office";#N/A,#N/A,FALSE,"Field Sum";#N/A,#N/A,FALSE,"Field Rates"}</definedName>
    <definedName name="llklkl" localSheetId="1" hidden="1">{#N/A,#N/A,FALSE,"HO Sum";#N/A,#N/A,FALSE,"HO Rates";#N/A,#N/A,FALSE,"Co Sum";#N/A,#N/A,FALSE,"Clients Office";#N/A,#N/A,FALSE,"Field Sum";#N/A,#N/A,FALSE,"Field Rates"}</definedName>
    <definedName name="llklkl" localSheetId="3" hidden="1">{#N/A,#N/A,FALSE,"HO Sum";#N/A,#N/A,FALSE,"HO Rates";#N/A,#N/A,FALSE,"Co Sum";#N/A,#N/A,FALSE,"Clients Office";#N/A,#N/A,FALSE,"Field Sum";#N/A,#N/A,FALSE,"Field Rates"}</definedName>
    <definedName name="llklkl" localSheetId="0" hidden="1">{#N/A,#N/A,FALSE,"HO Sum";#N/A,#N/A,FALSE,"HO Rates";#N/A,#N/A,FALSE,"Co Sum";#N/A,#N/A,FALSE,"Clients Office";#N/A,#N/A,FALSE,"Field Sum";#N/A,#N/A,FALSE,"Field Rates"}</definedName>
    <definedName name="llklkl" localSheetId="8" hidden="1">{#N/A,#N/A,FALSE,"HO Sum";#N/A,#N/A,FALSE,"HO Rates";#N/A,#N/A,FALSE,"Co Sum";#N/A,#N/A,FALSE,"Clients Office";#N/A,#N/A,FALSE,"Field Sum";#N/A,#N/A,FALSE,"Field Rates"}</definedName>
    <definedName name="llklkl" localSheetId="9" hidden="1">{#N/A,#N/A,FALSE,"HO Sum";#N/A,#N/A,FALSE,"HO Rates";#N/A,#N/A,FALSE,"Co Sum";#N/A,#N/A,FALSE,"Clients Office";#N/A,#N/A,FALSE,"Field Sum";#N/A,#N/A,FALSE,"Field Rates"}</definedName>
    <definedName name="llklkl" localSheetId="7" hidden="1">{#N/A,#N/A,FALSE,"HO Sum";#N/A,#N/A,FALSE,"HO Rates";#N/A,#N/A,FALSE,"Co Sum";#N/A,#N/A,FALSE,"Clients Office";#N/A,#N/A,FALSE,"Field Sum";#N/A,#N/A,FALSE,"Field Rates"}</definedName>
    <definedName name="llklkl" hidden="1">{#N/A,#N/A,FALSE,"HO Sum";#N/A,#N/A,FALSE,"HO Rates";#N/A,#N/A,FALSE,"Co Sum";#N/A,#N/A,FALSE,"Clients Office";#N/A,#N/A,FALSE,"Field Sum";#N/A,#N/A,FALSE,"Field Rates"}</definedName>
    <definedName name="lll" localSheetId="6" hidden="1">{#N/A,#N/A,FALSE,"CCTV"}</definedName>
    <definedName name="lll" localSheetId="2" hidden="1">{#N/A,#N/A,FALSE,"CCTV"}</definedName>
    <definedName name="lll" localSheetId="1" hidden="1">{#N/A,#N/A,FALSE,"CCTV"}</definedName>
    <definedName name="lll" localSheetId="3" hidden="1">{#N/A,#N/A,FALSE,"CCTV"}</definedName>
    <definedName name="lll" localSheetId="0" hidden="1">{#N/A,#N/A,FALSE,"CCTV"}</definedName>
    <definedName name="lll" localSheetId="8" hidden="1">{#N/A,#N/A,FALSE,"CCTV"}</definedName>
    <definedName name="lll" localSheetId="9" hidden="1">{#N/A,#N/A,FALSE,"CCTV"}</definedName>
    <definedName name="lll" localSheetId="7" hidden="1">{#N/A,#N/A,FALSE,"CCTV"}</definedName>
    <definedName name="lll" hidden="1">{#N/A,#N/A,FALSE,"CCTV"}</definedName>
    <definedName name="LLLL" localSheetId="6" hidden="1">{#N/A,#N/A,FALSE,"CCTV"}</definedName>
    <definedName name="LLLL" localSheetId="2" hidden="1">{#N/A,#N/A,FALSE,"CCTV"}</definedName>
    <definedName name="LLLL" localSheetId="1" hidden="1">{#N/A,#N/A,FALSE,"CCTV"}</definedName>
    <definedName name="LLLL" localSheetId="3" hidden="1">{#N/A,#N/A,FALSE,"CCTV"}</definedName>
    <definedName name="LLLL" localSheetId="0" hidden="1">{#N/A,#N/A,FALSE,"CCTV"}</definedName>
    <definedName name="LLLL" localSheetId="8" hidden="1">{#N/A,#N/A,FALSE,"CCTV"}</definedName>
    <definedName name="LLLL" localSheetId="9" hidden="1">{#N/A,#N/A,FALSE,"CCTV"}</definedName>
    <definedName name="LLLL" localSheetId="7" hidden="1">{#N/A,#N/A,FALSE,"CCTV"}</definedName>
    <definedName name="LLLL" hidden="1">{#N/A,#N/A,FALSE,"CCTV"}</definedName>
    <definedName name="llpd">[63]DATA!#REF!</definedName>
    <definedName name="Lmk">#REF!</definedName>
    <definedName name="LOC" hidden="1">#N/A</definedName>
    <definedName name="loda" localSheetId="6" hidden="1">{#N/A,#N/A,TRUE,"Mhr_Sum"}</definedName>
    <definedName name="loda" localSheetId="2" hidden="1">{#N/A,#N/A,TRUE,"Mhr_Sum"}</definedName>
    <definedName name="loda" localSheetId="1" hidden="1">{#N/A,#N/A,TRUE,"Mhr_Sum"}</definedName>
    <definedName name="loda" localSheetId="3" hidden="1">{#N/A,#N/A,TRUE,"Mhr_Sum"}</definedName>
    <definedName name="loda" localSheetId="0" hidden="1">{#N/A,#N/A,TRUE,"Mhr_Sum"}</definedName>
    <definedName name="loda" localSheetId="8" hidden="1">{#N/A,#N/A,TRUE,"Mhr_Sum"}</definedName>
    <definedName name="loda" localSheetId="9" hidden="1">{#N/A,#N/A,TRUE,"Mhr_Sum"}</definedName>
    <definedName name="loda" localSheetId="7" hidden="1">{#N/A,#N/A,TRUE,"Mhr_Sum"}</definedName>
    <definedName name="loda" hidden="1">{#N/A,#N/A,TRUE,"Mhr_Sum"}</definedName>
    <definedName name="LOON">#REF!</definedName>
    <definedName name="löông">'[76]622'!#REF!</definedName>
    <definedName name="loose_steel_separate_p">#REF!</definedName>
    <definedName name="loose_struct_ship_data">#REF!</definedName>
    <definedName name="LOP">[1]PP!$IC$6</definedName>
    <definedName name="Lower_Noz">#REF!</definedName>
    <definedName name="LowerNoz">'[77]HEADER &amp; NOZZLES'!$O$189:$Q$236</definedName>
    <definedName name="LPEcDPres">#REF!</definedName>
    <definedName name="LPEcTbDPres">#REF!</definedName>
    <definedName name="LPEcV">#REF!</definedName>
    <definedName name="LPEvDPres">#REF!</definedName>
    <definedName name="LPFWDPRes">#REF!</definedName>
    <definedName name="LPFWDPRess">#REF!</definedName>
    <definedName name="LPR">[1]PP!$IG$1</definedName>
    <definedName name="LPSRV">#REF!</definedName>
    <definedName name="LPSysDPres">#REF!</definedName>
    <definedName name="Lt." localSheetId="8" hidden="1">{#N/A,#N/A,TRUE,"Str.";#N/A,#N/A,TRUE,"Steel &amp; Roof";#N/A,#N/A,TRUE,"Arc.";#N/A,#N/A,TRUE,"Preliminary";#N/A,#N/A,TRUE,"Sum_Prelim"}</definedName>
    <definedName name="Lt." localSheetId="9" hidden="1">{#N/A,#N/A,TRUE,"Str.";#N/A,#N/A,TRUE,"Steel &amp; Roof";#N/A,#N/A,TRUE,"Arc.";#N/A,#N/A,TRUE,"Preliminary";#N/A,#N/A,TRUE,"Sum_Prelim"}</definedName>
    <definedName name="Lt." localSheetId="7" hidden="1">{#N/A,#N/A,TRUE,"Str.";#N/A,#N/A,TRUE,"Steel &amp; Roof";#N/A,#N/A,TRUE,"Arc.";#N/A,#N/A,TRUE,"Preliminary";#N/A,#N/A,TRUE,"Sum_Prelim"}</definedName>
    <definedName name="Lt." hidden="1">{#N/A,#N/A,TRUE,"Str.";#N/A,#N/A,TRUE,"Steel &amp; Roof";#N/A,#N/A,TRUE,"Arc.";#N/A,#N/A,TRUE,"Preliminary";#N/A,#N/A,TRUE,"Sum_Prelim"}</definedName>
    <definedName name="Luftkanal">#REF!</definedName>
    <definedName name="Lüftungsart">#REF!</definedName>
    <definedName name="lugoljgb.ikf" localSheetId="6" hidden="1">{#N/A,#N/A,FALSE,"HO Sum";#N/A,#N/A,FALSE,"HO Rates";#N/A,#N/A,FALSE,"Co Sum";#N/A,#N/A,FALSE,"Clients Office";#N/A,#N/A,FALSE,"Field Sum";#N/A,#N/A,FALSE,"Field Rates"}</definedName>
    <definedName name="lugoljgb.ikf" localSheetId="2" hidden="1">{#N/A,#N/A,FALSE,"HO Sum";#N/A,#N/A,FALSE,"HO Rates";#N/A,#N/A,FALSE,"Co Sum";#N/A,#N/A,FALSE,"Clients Office";#N/A,#N/A,FALSE,"Field Sum";#N/A,#N/A,FALSE,"Field Rates"}</definedName>
    <definedName name="lugoljgb.ikf" localSheetId="1" hidden="1">{#N/A,#N/A,FALSE,"HO Sum";#N/A,#N/A,FALSE,"HO Rates";#N/A,#N/A,FALSE,"Co Sum";#N/A,#N/A,FALSE,"Clients Office";#N/A,#N/A,FALSE,"Field Sum";#N/A,#N/A,FALSE,"Field Rates"}</definedName>
    <definedName name="lugoljgb.ikf" localSheetId="3" hidden="1">{#N/A,#N/A,FALSE,"HO Sum";#N/A,#N/A,FALSE,"HO Rates";#N/A,#N/A,FALSE,"Co Sum";#N/A,#N/A,FALSE,"Clients Office";#N/A,#N/A,FALSE,"Field Sum";#N/A,#N/A,FALSE,"Field Rates"}</definedName>
    <definedName name="lugoljgb.ikf" localSheetId="0" hidden="1">{#N/A,#N/A,FALSE,"HO Sum";#N/A,#N/A,FALSE,"HO Rates";#N/A,#N/A,FALSE,"Co Sum";#N/A,#N/A,FALSE,"Clients Office";#N/A,#N/A,FALSE,"Field Sum";#N/A,#N/A,FALSE,"Field Rates"}</definedName>
    <definedName name="lugoljgb.ikf" localSheetId="8" hidden="1">{#N/A,#N/A,FALSE,"HO Sum";#N/A,#N/A,FALSE,"HO Rates";#N/A,#N/A,FALSE,"Co Sum";#N/A,#N/A,FALSE,"Clients Office";#N/A,#N/A,FALSE,"Field Sum";#N/A,#N/A,FALSE,"Field Rates"}</definedName>
    <definedName name="lugoljgb.ikf" localSheetId="9" hidden="1">{#N/A,#N/A,FALSE,"HO Sum";#N/A,#N/A,FALSE,"HO Rates";#N/A,#N/A,FALSE,"Co Sum";#N/A,#N/A,FALSE,"Clients Office";#N/A,#N/A,FALSE,"Field Sum";#N/A,#N/A,FALSE,"Field Rates"}</definedName>
    <definedName name="lugoljgb.ikf" localSheetId="7" hidden="1">{#N/A,#N/A,FALSE,"HO Sum";#N/A,#N/A,FALSE,"HO Rates";#N/A,#N/A,FALSE,"Co Sum";#N/A,#N/A,FALSE,"Clients Office";#N/A,#N/A,FALSE,"Field Sum";#N/A,#N/A,FALSE,"Field Rates"}</definedName>
    <definedName name="lugoljgb.ikf" hidden="1">{#N/A,#N/A,FALSE,"HO Sum";#N/A,#N/A,FALSE,"HO Rates";#N/A,#N/A,FALSE,"Co Sum";#N/A,#N/A,FALSE,"Clients Office";#N/A,#N/A,FALSE,"Field Sum";#N/A,#N/A,FALSE,"Field Rates"}</definedName>
    <definedName name="m">#REF!</definedName>
    <definedName name="M1_">#N/A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2_">#N/A</definedName>
    <definedName name="m8aanc">#REF!</definedName>
    <definedName name="m8aavl">#REF!</definedName>
    <definedName name="MA_CS">[78]MATERIALS!$A$2:$C$9523</definedName>
    <definedName name="Ma3pnc">#REF!</definedName>
    <definedName name="Ma3pvl">#REF!</definedName>
    <definedName name="Maa3pnc">#REF!</definedName>
    <definedName name="Maa3pvl">#REF!</definedName>
    <definedName name="MACHINERY">#REF!</definedName>
    <definedName name="Macro2">#REF!</definedName>
    <definedName name="mahang_tondk">#REF!</definedName>
    <definedName name="Main_Shell_ID">3400</definedName>
    <definedName name="MAJ_CON_EQP">#REF!</definedName>
    <definedName name="Makrodatenbank">#REF!</definedName>
    <definedName name="Makroliste">#REF!</definedName>
    <definedName name="MANG">#REF!</definedName>
    <definedName name="Manp." localSheetId="8" hidden="1">{#N/A,#N/A,FALSE,"CCTV"}</definedName>
    <definedName name="Manp." localSheetId="9" hidden="1">{#N/A,#N/A,FALSE,"CCTV"}</definedName>
    <definedName name="Manp." localSheetId="7" hidden="1">{#N/A,#N/A,FALSE,"CCTV"}</definedName>
    <definedName name="Manp." hidden="1">{#N/A,#N/A,FALSE,"CCTV"}</definedName>
    <definedName name="Manpnew" localSheetId="8" hidden="1">{#N/A,#N/A,FALSE,"CCTV"}</definedName>
    <definedName name="Manpnew" localSheetId="9" hidden="1">{#N/A,#N/A,FALSE,"CCTV"}</definedName>
    <definedName name="Manpnew" localSheetId="7" hidden="1">{#N/A,#N/A,FALSE,"CCTV"}</definedName>
    <definedName name="Manpnew" hidden="1">{#N/A,#N/A,FALSE,"CCTV"}</definedName>
    <definedName name="MANPOWER2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localSheetId="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kup">[50]Summary!$D$18</definedName>
    <definedName name="MAS" localSheetId="6" hidden="1">{#N/A,#N/A,FALSE,"Project Cost Summary";#N/A,#N/A,FALSE,"Man Hour Summary"}</definedName>
    <definedName name="MAS" localSheetId="2" hidden="1">{#N/A,#N/A,FALSE,"Project Cost Summary";#N/A,#N/A,FALSE,"Man Hour Summary"}</definedName>
    <definedName name="MAS" localSheetId="1" hidden="1">{#N/A,#N/A,FALSE,"Project Cost Summary";#N/A,#N/A,FALSE,"Man Hour Summary"}</definedName>
    <definedName name="MAS" localSheetId="3" hidden="1">{#N/A,#N/A,FALSE,"Project Cost Summary";#N/A,#N/A,FALSE,"Man Hour Summary"}</definedName>
    <definedName name="MAS" localSheetId="0" hidden="1">{#N/A,#N/A,FALSE,"Project Cost Summary";#N/A,#N/A,FALSE,"Man Hour Summary"}</definedName>
    <definedName name="MAS" localSheetId="8" hidden="1">{#N/A,#N/A,FALSE,"Project Cost Summary";#N/A,#N/A,FALSE,"Man Hour Summary"}</definedName>
    <definedName name="MAS" localSheetId="9" hidden="1">{#N/A,#N/A,FALSE,"Project Cost Summary";#N/A,#N/A,FALSE,"Man Hour Summary"}</definedName>
    <definedName name="MAS" localSheetId="7" hidden="1">{#N/A,#N/A,FALSE,"Project Cost Summary";#N/A,#N/A,FALSE,"Man Hour Summary"}</definedName>
    <definedName name="MAS" hidden="1">{#N/A,#N/A,FALSE,"Project Cost Summary";#N/A,#N/A,FALSE,"Man Hour Summary"}</definedName>
    <definedName name="MASVT">[31]Tables!$C$2:$AA$14</definedName>
    <definedName name="Material_Baffle">[33]DATA_LIST!#REF!</definedName>
    <definedName name="Material_Baffles">[33]DATA_LIST!$G$4:$G$11</definedName>
    <definedName name="Material_Liners">[33]DATA_LIST!$H$4:$H$11</definedName>
    <definedName name="Material1" localSheetId="6" hidden="1">{#N/A,#N/A,TRUE,"Mhr_Sum"}</definedName>
    <definedName name="Material1" localSheetId="2" hidden="1">{#N/A,#N/A,TRUE,"Mhr_Sum"}</definedName>
    <definedName name="Material1" localSheetId="1" hidden="1">{#N/A,#N/A,TRUE,"Mhr_Sum"}</definedName>
    <definedName name="Material1" localSheetId="3" hidden="1">{#N/A,#N/A,TRUE,"Mhr_Sum"}</definedName>
    <definedName name="Material1" localSheetId="0" hidden="1">{#N/A,#N/A,TRUE,"Mhr_Sum"}</definedName>
    <definedName name="Material1" localSheetId="8" hidden="1">{#N/A,#N/A,TRUE,"Mhr_Sum"}</definedName>
    <definedName name="Material1" localSheetId="9" hidden="1">{#N/A,#N/A,TRUE,"Mhr_Sum"}</definedName>
    <definedName name="Material1" localSheetId="7" hidden="1">{#N/A,#N/A,TRUE,"Mhr_Sum"}</definedName>
    <definedName name="Material1" hidden="1">{#N/A,#N/A,TRUE,"Mhr_Sum"}</definedName>
    <definedName name="MaterialMatrix_1">[68]DATA_REFERENCE!$D$3:$F$16</definedName>
    <definedName name="MaterialMatrix_2">[68]DATA_REFERENCE!$I$4:$K$9</definedName>
    <definedName name="MATL_Rate">#REF!</definedName>
    <definedName name="mau">#REF!</definedName>
    <definedName name="max">[79]Renf_flat_center!#REF!</definedName>
    <definedName name="max_col_pitch">#REF!</definedName>
    <definedName name="Max_Ship_Lg">'[40]Noise (3)'!$O$46</definedName>
    <definedName name="Maximum_Wind_Deflection">#REF!</definedName>
    <definedName name="Mba1p">#REF!</definedName>
    <definedName name="Mba3p">#REF!</definedName>
    <definedName name="Mbb3p">#REF!</definedName>
    <definedName name="Mbn1p">#REF!</definedName>
    <definedName name="MCCO" localSheetId="8" hidden="1">{#N/A,#N/A,FALSE,"CCTV"}</definedName>
    <definedName name="MCCO" localSheetId="9" hidden="1">{#N/A,#N/A,FALSE,"CCTV"}</definedName>
    <definedName name="MCCO" localSheetId="7" hidden="1">{#N/A,#N/A,FALSE,"CCTV"}</definedName>
    <definedName name="MCCO" hidden="1">{#N/A,#N/A,FALSE,"CCTV"}</definedName>
    <definedName name="MCCO10" localSheetId="8" hidden="1">{#N/A,#N/A,FALSE,"CCTV"}</definedName>
    <definedName name="MCCO10" localSheetId="9" hidden="1">{#N/A,#N/A,FALSE,"CCTV"}</definedName>
    <definedName name="MCCO10" localSheetId="7" hidden="1">{#N/A,#N/A,FALSE,"CCTV"}</definedName>
    <definedName name="MCCO10" hidden="1">{#N/A,#N/A,FALSE,"CCTV"}</definedName>
    <definedName name="MCCO11" localSheetId="8" hidden="1">{#N/A,#N/A,FALSE,"CCTV"}</definedName>
    <definedName name="MCCO11" localSheetId="9" hidden="1">{#N/A,#N/A,FALSE,"CCTV"}</definedName>
    <definedName name="MCCO11" localSheetId="7" hidden="1">{#N/A,#N/A,FALSE,"CCTV"}</definedName>
    <definedName name="MCCO11" hidden="1">{#N/A,#N/A,FALSE,"CCTV"}</definedName>
    <definedName name="MCCO12" localSheetId="8" hidden="1">{#N/A,#N/A,FALSE,"CCTV"}</definedName>
    <definedName name="MCCO12" localSheetId="9" hidden="1">{#N/A,#N/A,FALSE,"CCTV"}</definedName>
    <definedName name="MCCO12" localSheetId="7" hidden="1">{#N/A,#N/A,FALSE,"CCTV"}</definedName>
    <definedName name="MCCO12" hidden="1">{#N/A,#N/A,FALSE,"CCTV"}</definedName>
    <definedName name="MCCO13" localSheetId="8" hidden="1">{#N/A,#N/A,FALSE,"CCTV"}</definedName>
    <definedName name="MCCO13" localSheetId="9" hidden="1">{#N/A,#N/A,FALSE,"CCTV"}</definedName>
    <definedName name="MCCO13" localSheetId="7" hidden="1">{#N/A,#N/A,FALSE,"CCTV"}</definedName>
    <definedName name="MCCO13" hidden="1">{#N/A,#N/A,FALSE,"CCTV"}</definedName>
    <definedName name="MCCO3" localSheetId="8" hidden="1">{#N/A,#N/A,FALSE,"CCTV"}</definedName>
    <definedName name="MCCO3" localSheetId="9" hidden="1">{#N/A,#N/A,FALSE,"CCTV"}</definedName>
    <definedName name="MCCO3" localSheetId="7" hidden="1">{#N/A,#N/A,FALSE,"CCTV"}</definedName>
    <definedName name="MCCO3" hidden="1">{#N/A,#N/A,FALSE,"CCTV"}</definedName>
    <definedName name="MCCO4" localSheetId="8" hidden="1">{#N/A,#N/A,FALSE,"CCTV"}</definedName>
    <definedName name="MCCO4" localSheetId="9" hidden="1">{#N/A,#N/A,FALSE,"CCTV"}</definedName>
    <definedName name="MCCO4" localSheetId="7" hidden="1">{#N/A,#N/A,FALSE,"CCTV"}</definedName>
    <definedName name="MCCO4" hidden="1">{#N/A,#N/A,FALSE,"CCTV"}</definedName>
    <definedName name="MCCO5" localSheetId="8" hidden="1">{#N/A,#N/A,FALSE,"CCTV"}</definedName>
    <definedName name="MCCO5" localSheetId="9" hidden="1">{#N/A,#N/A,FALSE,"CCTV"}</definedName>
    <definedName name="MCCO5" localSheetId="7" hidden="1">{#N/A,#N/A,FALSE,"CCTV"}</definedName>
    <definedName name="MCCO5" hidden="1">{#N/A,#N/A,FALSE,"CCTV"}</definedName>
    <definedName name="MCCO6" localSheetId="8" hidden="1">{#N/A,#N/A,FALSE,"CCTV"}</definedName>
    <definedName name="MCCO6" localSheetId="9" hidden="1">{#N/A,#N/A,FALSE,"CCTV"}</definedName>
    <definedName name="MCCO6" localSheetId="7" hidden="1">{#N/A,#N/A,FALSE,"CCTV"}</definedName>
    <definedName name="MCCO6" hidden="1">{#N/A,#N/A,FALSE,"CCTV"}</definedName>
    <definedName name="MCCO7" localSheetId="8" hidden="1">{#N/A,#N/A,FALSE,"CCTV"}</definedName>
    <definedName name="MCCO7" localSheetId="9" hidden="1">{#N/A,#N/A,FALSE,"CCTV"}</definedName>
    <definedName name="MCCO7" localSheetId="7" hidden="1">{#N/A,#N/A,FALSE,"CCTV"}</definedName>
    <definedName name="MCCO7" hidden="1">{#N/A,#N/A,FALSE,"CCTV"}</definedName>
    <definedName name="MCCO8" localSheetId="8" hidden="1">{#N/A,#N/A,FALSE,"CCTV"}</definedName>
    <definedName name="MCCO8" localSheetId="9" hidden="1">{#N/A,#N/A,FALSE,"CCTV"}</definedName>
    <definedName name="MCCO8" localSheetId="7" hidden="1">{#N/A,#N/A,FALSE,"CCTV"}</definedName>
    <definedName name="MCCO8" hidden="1">{#N/A,#N/A,FALSE,"CCTV"}</definedName>
    <definedName name="MCCO9" localSheetId="8" hidden="1">{#N/A,#N/A,FALSE,"CCTV"}</definedName>
    <definedName name="MCCO9" localSheetId="9" hidden="1">{#N/A,#N/A,FALSE,"CCTV"}</definedName>
    <definedName name="MCCO9" localSheetId="7" hidden="1">{#N/A,#N/A,FALSE,"CCTV"}</definedName>
    <definedName name="MCCO9" hidden="1">{#N/A,#N/A,FALSE,"CCTV"}</definedName>
    <definedName name="MCCOÙ" localSheetId="8" hidden="1">{#N/A,#N/A,FALSE,"CCTV"}</definedName>
    <definedName name="MCCOÙ" localSheetId="9" hidden="1">{#N/A,#N/A,FALSE,"CCTV"}</definedName>
    <definedName name="MCCOÙ" localSheetId="7" hidden="1">{#N/A,#N/A,FALSE,"CCTV"}</definedName>
    <definedName name="MCCOÙ" hidden="1">{#N/A,#N/A,FALSE,"CCTV"}</definedName>
    <definedName name="MCEL">#REF!</definedName>
    <definedName name="MCFO">#REF!</definedName>
    <definedName name="MCWT">#REF!</definedName>
    <definedName name="MDR_">#REF!</definedName>
    <definedName name="measurement">#REF!</definedName>
    <definedName name="Mechanical">[50]Summary!$C$11</definedName>
    <definedName name="MENU">[1]PP!$HV$2:$IA$2</definedName>
    <definedName name="MES_10">#REF!</definedName>
    <definedName name="MES_11">#REF!</definedName>
    <definedName name="MES0">#REF!</definedName>
    <definedName name="MES0_1">#REF!</definedName>
    <definedName name="MES0_2">#REF!</definedName>
    <definedName name="MES10_1">#REF!</definedName>
    <definedName name="MES10_2">#REF!</definedName>
    <definedName name="MES20_1">#REF!</definedName>
    <definedName name="MES20_2">#REF!</definedName>
    <definedName name="MES40_1">#REF!</definedName>
    <definedName name="MES40_2">#REF!</definedName>
    <definedName name="Metallbau">#REF!</definedName>
    <definedName name="metering" hidden="1">#REF!</definedName>
    <definedName name="MF">#REF!</definedName>
    <definedName name="MG_A">#REF!</definedName>
    <definedName name="mGrd">#REF!</definedName>
    <definedName name="mh">#REF!</definedName>
    <definedName name="min">[79]Renf_flat_center!#REF!</definedName>
    <definedName name="minA20A21">#REF!</definedName>
    <definedName name="MinAvgWallFactor">#REF!</definedName>
    <definedName name="Mineralwolle">#REF!</definedName>
    <definedName name="minS1S">#REF!</definedName>
    <definedName name="minS1S2">#REF!</definedName>
    <definedName name="Misc">[56]costing_Misc!$B$7:$N$20</definedName>
    <definedName name="Misc.ID">#REF!</definedName>
    <definedName name="MM" localSheetId="8" hidden="1">{#N/A,#N/A,FALSE,"단가표지"}</definedName>
    <definedName name="MM" localSheetId="9" hidden="1">{#N/A,#N/A,FALSE,"단가표지"}</definedName>
    <definedName name="MM" localSheetId="7" hidden="1">{#N/A,#N/A,FALSE,"단가표지"}</definedName>
    <definedName name="MM" hidden="1">{#N/A,#N/A,FALSE,"단가표지"}</definedName>
    <definedName name="MM3_to_M3">0.000001</definedName>
    <definedName name="mmm" localSheetId="6" hidden="1">{"EqList",#N/A,FALSE,"Process"}</definedName>
    <definedName name="mmm" localSheetId="2" hidden="1">{"EqList",#N/A,FALSE,"Process"}</definedName>
    <definedName name="mmm" localSheetId="1" hidden="1">{"EqList",#N/A,FALSE,"Process"}</definedName>
    <definedName name="mmm" localSheetId="3" hidden="1">{"EqList",#N/A,FALSE,"Process"}</definedName>
    <definedName name="mmm" localSheetId="0" hidden="1">{"EqList",#N/A,FALSE,"Process"}</definedName>
    <definedName name="mmm" localSheetId="8" hidden="1">{"EqList",#N/A,FALSE,"Process"}</definedName>
    <definedName name="mmm" localSheetId="9" hidden="1">{"EqList",#N/A,FALSE,"Process"}</definedName>
    <definedName name="mmm" localSheetId="7" hidden="1">{"EqList",#N/A,FALSE,"Process"}</definedName>
    <definedName name="mmm" hidden="1">{"EqList",#N/A,FALSE,"Process"}</definedName>
    <definedName name="mmmm" localSheetId="8" hidden="1">{"'장비'!$A$3:$M$12"}</definedName>
    <definedName name="mmmm" localSheetId="9" hidden="1">{"'장비'!$A$3:$M$12"}</definedName>
    <definedName name="mmmm" localSheetId="7" hidden="1">{"'장비'!$A$3:$M$12"}</definedName>
    <definedName name="mmmm" hidden="1">{"'장비'!$A$3:$M$12"}</definedName>
    <definedName name="mmmmm" localSheetId="6" hidden="1">{#N/A,#N/A,FALSE,"CCTV"}</definedName>
    <definedName name="mmmmm" localSheetId="2" hidden="1">{#N/A,#N/A,FALSE,"CCTV"}</definedName>
    <definedName name="mmmmm" localSheetId="1" hidden="1">{#N/A,#N/A,FALSE,"CCTV"}</definedName>
    <definedName name="mmmmm" localSheetId="3" hidden="1">{#N/A,#N/A,FALSE,"CCTV"}</definedName>
    <definedName name="mmmmm" localSheetId="0" hidden="1">{#N/A,#N/A,FALSE,"CCTV"}</definedName>
    <definedName name="mmmmm" localSheetId="8" hidden="1">{#N/A,#N/A,FALSE,"CCTV"}</definedName>
    <definedName name="mmmmm" localSheetId="9" hidden="1">{#N/A,#N/A,FALSE,"CCTV"}</definedName>
    <definedName name="mmmmm" localSheetId="7" hidden="1">{#N/A,#N/A,FALSE,"CCTV"}</definedName>
    <definedName name="mmmmm" hidden="1">{#N/A,#N/A,FALSE,"CCTV"}</definedName>
    <definedName name="MN" localSheetId="6">#REF!</definedName>
    <definedName name="MN" localSheetId="2">#REF!</definedName>
    <definedName name="MN" localSheetId="1">#REF!</definedName>
    <definedName name="MN" localSheetId="3">#REF!</definedName>
    <definedName name="MN" localSheetId="0">#REF!</definedName>
    <definedName name="MN" localSheetId="8">#REF!</definedName>
    <definedName name="MN" localSheetId="9">#REF!</definedName>
    <definedName name="MN" localSheetId="7">#REF!</definedName>
    <definedName name="MN" hidden="1">{#N/A,#N/A,FALSE,"CCTV"}</definedName>
    <definedName name="MNummern">#REF!</definedName>
    <definedName name="mo" localSheetId="6" hidden="1">{"'Sheet1'!$L$16"}</definedName>
    <definedName name="mo" localSheetId="2" hidden="1">{"'Sheet1'!$L$16"}</definedName>
    <definedName name="mo" localSheetId="1" hidden="1">{"'Sheet1'!$L$16"}</definedName>
    <definedName name="mo" localSheetId="3" hidden="1">{"'Sheet1'!$L$16"}</definedName>
    <definedName name="mo" localSheetId="0" hidden="1">{"'Sheet1'!$L$16"}</definedName>
    <definedName name="mo" localSheetId="8" hidden="1">{"'Sheet1'!$L$16"}</definedName>
    <definedName name="mo" localSheetId="9" hidden="1">{"'Sheet1'!$L$16"}</definedName>
    <definedName name="mo" localSheetId="7" hidden="1">{"'Sheet1'!$L$16"}</definedName>
    <definedName name="mo" hidden="1">{"'Sheet1'!$L$16"}</definedName>
    <definedName name="MOBFC">#REF!</definedName>
    <definedName name="MOBFO">#REF!</definedName>
    <definedName name="Mobilkran">#REF!</definedName>
    <definedName name="MOBLC">#REF!</definedName>
    <definedName name="module_ship_data">#REF!</definedName>
    <definedName name="moi" localSheetId="6" hidden="1">{"'Sheet1'!$L$16"}</definedName>
    <definedName name="moi" localSheetId="2" hidden="1">{"'Sheet1'!$L$16"}</definedName>
    <definedName name="moi" localSheetId="1" hidden="1">{"'Sheet1'!$L$16"}</definedName>
    <definedName name="moi" localSheetId="3" hidden="1">{"'Sheet1'!$L$16"}</definedName>
    <definedName name="moi" localSheetId="0" hidden="1">{"'Sheet1'!$L$16"}</definedName>
    <definedName name="moi" localSheetId="8" hidden="1">{"'Sheet1'!$L$16"}</definedName>
    <definedName name="moi" localSheetId="9" hidden="1">{"'Sheet1'!$L$16"}</definedName>
    <definedName name="moi" localSheetId="7" hidden="1">{"'Sheet1'!$L$16"}</definedName>
    <definedName name="moi" hidden="1">{"'Sheet1'!$L$16"}</definedName>
    <definedName name="MONITORPNT" localSheetId="6">[43]!MONITORPNT</definedName>
    <definedName name="MONITORPNT" localSheetId="2">[43]!MONITORPNT</definedName>
    <definedName name="MONITORPNT" localSheetId="1">[43]!MONITORPNT</definedName>
    <definedName name="MONITORPNT" localSheetId="3">[43]!MONITORPNT</definedName>
    <definedName name="MONITORPNT" localSheetId="0">[43]!MONITORPNT</definedName>
    <definedName name="MONITORPNT" localSheetId="8">[43]!MONITORPNT</definedName>
    <definedName name="MONITORPNT" localSheetId="9">[43]!MONITORPNT</definedName>
    <definedName name="MONITORPNT" localSheetId="7">[43]!MONITORPNT</definedName>
    <definedName name="MONITORPNT">[43]!MONITORPNT</definedName>
    <definedName name="MOV">[56]costing_MOV!$B$7:$O$35</definedName>
    <definedName name="MP" localSheetId="8" hidden="1">{#N/A,#N/A,FALSE,"CCTV"}</definedName>
    <definedName name="MP" localSheetId="9" hidden="1">{#N/A,#N/A,FALSE,"CCTV"}</definedName>
    <definedName name="MP" localSheetId="7" hidden="1">{#N/A,#N/A,FALSE,"CCTV"}</definedName>
    <definedName name="MP" hidden="1">{#N/A,#N/A,FALSE,"CCTV"}</definedName>
    <definedName name="MPFC">#REF!</definedName>
    <definedName name="MPFO">#REF!</definedName>
    <definedName name="MPLC">#REF!</definedName>
    <definedName name="MPrice">'[50]Labor Sum'!$C$31</definedName>
    <definedName name="MPS">#REF!</definedName>
    <definedName name="MpwrDistrRev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pwrDistrRev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pwrDistrRev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ate">#REF!</definedName>
    <definedName name="MS_FC_FOB_PlMat">#REF!</definedName>
    <definedName name="MS_FC_LocTransp">#REF!</definedName>
    <definedName name="MS_FC_OceanFr">#REF!</definedName>
    <definedName name="MS_LC_FOB_PlMat">#REF!</definedName>
    <definedName name="MS_LC_LocTransp">#REF!</definedName>
    <definedName name="MS_LC_OceanFr">#REF!</definedName>
    <definedName name="MTMAC12">#REF!</definedName>
    <definedName name="mtram">#REF!</definedName>
    <definedName name="Mu">[80]BEAM!$AF$11</definedName>
    <definedName name="N" localSheetId="6">#REF!</definedName>
    <definedName name="N" localSheetId="2">#REF!</definedName>
    <definedName name="N" localSheetId="1">#REF!</definedName>
    <definedName name="N" localSheetId="3">#REF!</definedName>
    <definedName name="N" localSheetId="0">#REF!</definedName>
    <definedName name="N" localSheetId="8">#REF!</definedName>
    <definedName name="N" localSheetId="9">#REF!</definedName>
    <definedName name="N" localSheetId="7">#REF!</definedName>
    <definedName name="N">[27]Breech_Duct!$B$83</definedName>
    <definedName name="n_bays">#REF!</definedName>
    <definedName name="n_evase_roof_sec">#REF!</definedName>
    <definedName name="n_mod_deep">#REF!</definedName>
    <definedName name="n_wide">#REF!</definedName>
    <definedName name="N_XUAT">[81]NHAP!$C$5:$I$704</definedName>
    <definedName name="n1pig">#REF!</definedName>
    <definedName name="n1pind">#REF!</definedName>
    <definedName name="n1ping">#REF!</definedName>
    <definedName name="n1pint">#REF!</definedName>
    <definedName name="nam" localSheetId="6" hidden="1">{"'Sheet1'!$L$16"}</definedName>
    <definedName name="nam" localSheetId="2" hidden="1">{"'Sheet1'!$L$16"}</definedName>
    <definedName name="nam" localSheetId="1" hidden="1">{"'Sheet1'!$L$16"}</definedName>
    <definedName name="nam" localSheetId="3" hidden="1">{"'Sheet1'!$L$16"}</definedName>
    <definedName name="nam" localSheetId="0" hidden="1">{"'Sheet1'!$L$16"}</definedName>
    <definedName name="nam" localSheetId="8" hidden="1">{"'Sheet1'!$L$16"}</definedName>
    <definedName name="nam" localSheetId="9" hidden="1">{"'Sheet1'!$L$16"}</definedName>
    <definedName name="nam" localSheetId="7" hidden="1">{"'Sheet1'!$L$16"}</definedName>
    <definedName name="nam" hidden="1">{"'Sheet1'!$L$16"}</definedName>
    <definedName name="NBCHAUD">#REF!</definedName>
    <definedName name="NBPAS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NV">#REF!</definedName>
    <definedName name="NCT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" localSheetId="6" hidden="1">{"'Sheet1'!$L$16"}</definedName>
    <definedName name="Ne" localSheetId="2" hidden="1">{"'Sheet1'!$L$16"}</definedName>
    <definedName name="Ne" localSheetId="1" hidden="1">{"'Sheet1'!$L$16"}</definedName>
    <definedName name="Ne" localSheetId="3" hidden="1">{"'Sheet1'!$L$16"}</definedName>
    <definedName name="Ne" localSheetId="0" hidden="1">{"'Sheet1'!$L$16"}</definedName>
    <definedName name="Ne" localSheetId="8" hidden="1">{"'Sheet1'!$L$16"}</definedName>
    <definedName name="Ne" localSheetId="9" hidden="1">{"'Sheet1'!$L$16"}</definedName>
    <definedName name="Ne" localSheetId="7" hidden="1">{"'Sheet1'!$L$16"}</definedName>
    <definedName name="Ne" hidden="1">{"'Sheet1'!$L$16"}</definedName>
    <definedName name="needle">#REF!</definedName>
    <definedName name="nego_5">0.95</definedName>
    <definedName name="Nego율">0.98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marg">#REF!</definedName>
    <definedName name="Net_Margin_EFC">#REF!</definedName>
    <definedName name="Net_Margin_ELC">#REF!</definedName>
    <definedName name="Net_Margin_Spp">#REF!</definedName>
    <definedName name="new" localSheetId="6" hidden="1">{#N/A,#N/A,FALSE,"Clients Office";#N/A,#N/A,FALSE,"Co Sum"}</definedName>
    <definedName name="new" localSheetId="2" hidden="1">{#N/A,#N/A,FALSE,"Clients Office";#N/A,#N/A,FALSE,"Co Sum"}</definedName>
    <definedName name="new" localSheetId="1" hidden="1">{#N/A,#N/A,FALSE,"Clients Office";#N/A,#N/A,FALSE,"Co Sum"}</definedName>
    <definedName name="new" localSheetId="3" hidden="1">{#N/A,#N/A,FALSE,"Clients Office";#N/A,#N/A,FALSE,"Co Sum"}</definedName>
    <definedName name="new" localSheetId="0" hidden="1">{#N/A,#N/A,FALSE,"Clients Office";#N/A,#N/A,FALSE,"Co Sum"}</definedName>
    <definedName name="new" localSheetId="8" hidden="1">{#N/A,#N/A,FALSE,"Clients Office";#N/A,#N/A,FALSE,"Co Sum"}</definedName>
    <definedName name="new" localSheetId="9" hidden="1">{#N/A,#N/A,FALSE,"Clients Office";#N/A,#N/A,FALSE,"Co Sum"}</definedName>
    <definedName name="new" localSheetId="7" hidden="1">{#N/A,#N/A,FALSE,"Clients Office";#N/A,#N/A,FALSE,"Co Sum"}</definedName>
    <definedName name="new" hidden="1">{#N/A,#N/A,FALSE,"Clients Office";#N/A,#N/A,FALSE,"Co Sum"}</definedName>
    <definedName name="NEWNAME" localSheetId="6" hidden="1">{#N/A,#N/A,FALSE,"CCTV"}</definedName>
    <definedName name="NEWNAME" localSheetId="2" hidden="1">{#N/A,#N/A,FALSE,"CCTV"}</definedName>
    <definedName name="NEWNAME" localSheetId="1" hidden="1">{#N/A,#N/A,FALSE,"CCTV"}</definedName>
    <definedName name="NEWNAME" localSheetId="3" hidden="1">{#N/A,#N/A,FALSE,"CCTV"}</definedName>
    <definedName name="NEWNAME" localSheetId="0" hidden="1">{#N/A,#N/A,FALSE,"CCTV"}</definedName>
    <definedName name="NEWNAME" localSheetId="8" hidden="1">{#N/A,#N/A,FALSE,"CCTV"}</definedName>
    <definedName name="NEWNAME" localSheetId="9" hidden="1">{#N/A,#N/A,FALSE,"CCTV"}</definedName>
    <definedName name="NEWNAME" localSheetId="7" hidden="1">{#N/A,#N/A,FALSE,"CCTV"}</definedName>
    <definedName name="NEWNAME" hidden="1">{#N/A,#N/A,FALSE,"CCTV"}</definedName>
    <definedName name="ngu" localSheetId="6" hidden="1">{"'Sheet1'!$L$16"}</definedName>
    <definedName name="ngu" localSheetId="2" hidden="1">{"'Sheet1'!$L$16"}</definedName>
    <definedName name="ngu" localSheetId="1" hidden="1">{"'Sheet1'!$L$16"}</definedName>
    <definedName name="ngu" localSheetId="3" hidden="1">{"'Sheet1'!$L$16"}</definedName>
    <definedName name="ngu" localSheetId="0" hidden="1">{"'Sheet1'!$L$16"}</definedName>
    <definedName name="ngu" localSheetId="8" hidden="1">{"'Sheet1'!$L$16"}</definedName>
    <definedName name="ngu" localSheetId="9" hidden="1">{"'Sheet1'!$L$16"}</definedName>
    <definedName name="ngu" localSheetId="7" hidden="1">{"'Sheet1'!$L$16"}</definedName>
    <definedName name="ngu" hidden="1">{"'Sheet1'!$L$16"}</definedName>
    <definedName name="nhappppppppp" localSheetId="6" hidden="1">{"'Sheet1'!$L$16"}</definedName>
    <definedName name="nhappppppppp" localSheetId="2" hidden="1">{"'Sheet1'!$L$16"}</definedName>
    <definedName name="nhappppppppp" localSheetId="1" hidden="1">{"'Sheet1'!$L$16"}</definedName>
    <definedName name="nhappppppppp" localSheetId="3" hidden="1">{"'Sheet1'!$L$16"}</definedName>
    <definedName name="nhappppppppp" localSheetId="0" hidden="1">{"'Sheet1'!$L$16"}</definedName>
    <definedName name="nhappppppppp" localSheetId="8" hidden="1">{"'Sheet1'!$L$16"}</definedName>
    <definedName name="nhappppppppp" localSheetId="9" hidden="1">{"'Sheet1'!$L$16"}</definedName>
    <definedName name="nhappppppppp" localSheetId="7" hidden="1">{"'Sheet1'!$L$16"}</definedName>
    <definedName name="nhappppppppp" hidden="1">{"'Sheet1'!$L$16"}</definedName>
    <definedName name="nhn">#REF!</definedName>
    <definedName name="nhole">#REF!</definedName>
    <definedName name="nholes1">#REF!</definedName>
    <definedName name="NHP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kknk" localSheetId="6" hidden="1">{#N/A,#N/A,FALSE,"CCTV"}</definedName>
    <definedName name="nkknk" localSheetId="2" hidden="1">{#N/A,#N/A,FALSE,"CCTV"}</definedName>
    <definedName name="nkknk" localSheetId="1" hidden="1">{#N/A,#N/A,FALSE,"CCTV"}</definedName>
    <definedName name="nkknk" localSheetId="3" hidden="1">{#N/A,#N/A,FALSE,"CCTV"}</definedName>
    <definedName name="nkknk" localSheetId="0" hidden="1">{#N/A,#N/A,FALSE,"CCTV"}</definedName>
    <definedName name="nkknk" localSheetId="8" hidden="1">{#N/A,#N/A,FALSE,"CCTV"}</definedName>
    <definedName name="nkknk" localSheetId="9" hidden="1">{#N/A,#N/A,FALSE,"CCTV"}</definedName>
    <definedName name="nkknk" localSheetId="7" hidden="1">{#N/A,#N/A,FALSE,"CCTV"}</definedName>
    <definedName name="nkknk" hidden="1">{#N/A,#N/A,FALSE,"CCTV"}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">#REF!</definedName>
    <definedName name="nn1p">#REF!</definedName>
    <definedName name="nn3p">#REF!</definedName>
    <definedName name="nnn" localSheetId="6" hidden="1">{"'Sheet1'!$L$16"}</definedName>
    <definedName name="nnn" localSheetId="2" hidden="1">{"'Sheet1'!$L$16"}</definedName>
    <definedName name="nnn" localSheetId="1" hidden="1">{"'Sheet1'!$L$16"}</definedName>
    <definedName name="nnn" localSheetId="3" hidden="1">{"'Sheet1'!$L$16"}</definedName>
    <definedName name="nnn" localSheetId="0" hidden="1">{"'Sheet1'!$L$16"}</definedName>
    <definedName name="nnn" localSheetId="8" hidden="1">{"'Sheet1'!$L$16"}</definedName>
    <definedName name="nnn" localSheetId="9" hidden="1">{"'Sheet1'!$L$16"}</definedName>
    <definedName name="nnn" localSheetId="7" hidden="1">{"'Sheet1'!$L$16"}</definedName>
    <definedName name="nnn" hidden="1">{"'Sheet1'!$L$16"}</definedName>
    <definedName name="nnnc3p">#REF!</definedName>
    <definedName name="nnvl3p">#REF!</definedName>
    <definedName name="NoHole">#REF!</definedName>
    <definedName name="nomj2">#REF!</definedName>
    <definedName name="nomp1">#REF!</definedName>
    <definedName name="nomp2">#REF!</definedName>
    <definedName name="NoOfCC">#REF!</definedName>
    <definedName name="NOTE" localSheetId="8" hidden="1">{#N/A,#N/A,TRUE,"총괄"}</definedName>
    <definedName name="NOTE" localSheetId="9" hidden="1">{#N/A,#N/A,TRUE,"총괄"}</definedName>
    <definedName name="NOTE" localSheetId="7" hidden="1">{#N/A,#N/A,TRUE,"총괄"}</definedName>
    <definedName name="NOTE" hidden="1">{#N/A,#N/A,TRUE,"총괄"}</definedName>
    <definedName name="NTC">#REF!</definedName>
    <definedName name="ntcc">#REF!</definedName>
    <definedName name="ntt">#REF!</definedName>
    <definedName name="Num_Units">#REF!</definedName>
    <definedName name="NumberUnits">'[40]Input (1)'!$B$14</definedName>
    <definedName name="NUOCHKHOAN" localSheetId="6" hidden="1">{"'Sheet1'!$L$16"}</definedName>
    <definedName name="NUOCHKHOAN" localSheetId="2" hidden="1">{"'Sheet1'!$L$16"}</definedName>
    <definedName name="NUOCHKHOAN" localSheetId="1" hidden="1">{"'Sheet1'!$L$16"}</definedName>
    <definedName name="NUOCHKHOAN" localSheetId="3" hidden="1">{"'Sheet1'!$L$16"}</definedName>
    <definedName name="NUOCHKHOAN" localSheetId="0" hidden="1">{"'Sheet1'!$L$16"}</definedName>
    <definedName name="NUOCHKHOAN" localSheetId="8" hidden="1">{"'Sheet1'!$L$16"}</definedName>
    <definedName name="NUOCHKHOAN" localSheetId="9" hidden="1">{"'Sheet1'!$L$16"}</definedName>
    <definedName name="NUOCHKHOAN" localSheetId="7" hidden="1">{"'Sheet1'!$L$16"}</definedName>
    <definedName name="NUOCHKHOAN" hidden="1">{"'Sheet1'!$L$16"}</definedName>
    <definedName name="NUOCHKHOANMOI" localSheetId="6" hidden="1">{"'Sheet1'!$L$16"}</definedName>
    <definedName name="NUOCHKHOANMOI" localSheetId="2" hidden="1">{"'Sheet1'!$L$16"}</definedName>
    <definedName name="NUOCHKHOANMOI" localSheetId="1" hidden="1">{"'Sheet1'!$L$16"}</definedName>
    <definedName name="NUOCHKHOANMOI" localSheetId="3" hidden="1">{"'Sheet1'!$L$16"}</definedName>
    <definedName name="NUOCHKHOANMOI" localSheetId="0" hidden="1">{"'Sheet1'!$L$16"}</definedName>
    <definedName name="NUOCHKHOANMOI" localSheetId="8" hidden="1">{"'Sheet1'!$L$16"}</definedName>
    <definedName name="NUOCHKHOANMOI" localSheetId="9" hidden="1">{"'Sheet1'!$L$16"}</definedName>
    <definedName name="NUOCHKHOANMOI" localSheetId="7" hidden="1">{"'Sheet1'!$L$16"}</definedName>
    <definedName name="NUOCHKHOANMOI" hidden="1">{"'Sheet1'!$L$16"}</definedName>
    <definedName name="NVH">#REF!</definedName>
    <definedName name="o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3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.C.31.12.14_Desglosado">'[68]ESTADIST(PTS.)'!$B$4:$B$13</definedName>
    <definedName name="O_SCOPE_DATA">#REF!</definedName>
    <definedName name="ocf" hidden="1">#REF!</definedName>
    <definedName name="OD">[51]PipeSummary!$AJ$10:$AJ$28</definedName>
    <definedName name="ODC">#REF!</definedName>
    <definedName name="ODH" hidden="1">#N/A</definedName>
    <definedName name="oililui" localSheetId="6" hidden="1">{#N/A,#N/A,FALSE,"CCTV"}</definedName>
    <definedName name="oililui" localSheetId="2" hidden="1">{#N/A,#N/A,FALSE,"CCTV"}</definedName>
    <definedName name="oililui" localSheetId="1" hidden="1">{#N/A,#N/A,FALSE,"CCTV"}</definedName>
    <definedName name="oililui" localSheetId="3" hidden="1">{#N/A,#N/A,FALSE,"CCTV"}</definedName>
    <definedName name="oililui" localSheetId="0" hidden="1">{#N/A,#N/A,FALSE,"CCTV"}</definedName>
    <definedName name="oililui" localSheetId="8" hidden="1">{#N/A,#N/A,FALSE,"CCTV"}</definedName>
    <definedName name="oililui" localSheetId="9" hidden="1">{#N/A,#N/A,FALSE,"CCTV"}</definedName>
    <definedName name="oililui" localSheetId="7" hidden="1">{#N/A,#N/A,FALSE,"CCTV"}</definedName>
    <definedName name="oililui" hidden="1">{#N/A,#N/A,FALSE,"CCTV"}</definedName>
    <definedName name="OK" hidden="1">#REF!</definedName>
    <definedName name="olf" localSheetId="6" hidden="1">{#N/A,#N/A,FALSE,"HO Rates";#N/A,#N/A,FALSE,"HO Sum"}</definedName>
    <definedName name="olf" localSheetId="2" hidden="1">{#N/A,#N/A,FALSE,"HO Rates";#N/A,#N/A,FALSE,"HO Sum"}</definedName>
    <definedName name="olf" localSheetId="1" hidden="1">{#N/A,#N/A,FALSE,"HO Rates";#N/A,#N/A,FALSE,"HO Sum"}</definedName>
    <definedName name="olf" localSheetId="3" hidden="1">{#N/A,#N/A,FALSE,"HO Rates";#N/A,#N/A,FALSE,"HO Sum"}</definedName>
    <definedName name="olf" localSheetId="0" hidden="1">{#N/A,#N/A,FALSE,"HO Rates";#N/A,#N/A,FALSE,"HO Sum"}</definedName>
    <definedName name="olf" localSheetId="8" hidden="1">{#N/A,#N/A,FALSE,"HO Rates";#N/A,#N/A,FALSE,"HO Sum"}</definedName>
    <definedName name="olf" localSheetId="9" hidden="1">{#N/A,#N/A,FALSE,"HO Rates";#N/A,#N/A,FALSE,"HO Sum"}</definedName>
    <definedName name="olf" localSheetId="7" hidden="1">{#N/A,#N/A,FALSE,"HO Rates";#N/A,#N/A,FALSE,"HO Sum"}</definedName>
    <definedName name="olf" hidden="1">{#N/A,#N/A,FALSE,"HO Rates";#N/A,#N/A,FALSE,"HO Sum"}</definedName>
    <definedName name="OM1FO">#REF!</definedName>
    <definedName name="OM2FO">#REF!</definedName>
    <definedName name="OneBigHole">#REF!</definedName>
    <definedName name="oo" localSheetId="8" hidden="1">{"'Liquid'!$A$1:$U$57"}</definedName>
    <definedName name="oo" localSheetId="9" hidden="1">{"'Liquid'!$A$1:$U$57"}</definedName>
    <definedName name="oo" localSheetId="7" hidden="1">{"'Liquid'!$A$1:$U$57"}</definedName>
    <definedName name="oo" hidden="1">{"'Liquid'!$A$1:$U$57"}</definedName>
    <definedName name="oper">#REF!</definedName>
    <definedName name="oper.">#REF!</definedName>
    <definedName name="Option">#REF!</definedName>
    <definedName name="OrderTable">#REF!</definedName>
    <definedName name="Organiz" localSheetId="8" hidden="1">{#N/A,#N/A,FALSE,"CCTV"}</definedName>
    <definedName name="Organiz" localSheetId="9" hidden="1">{#N/A,#N/A,FALSE,"CCTV"}</definedName>
    <definedName name="Organiz" localSheetId="7" hidden="1">{#N/A,#N/A,FALSE,"CCTV"}</definedName>
    <definedName name="Organiz" hidden="1">{#N/A,#N/A,FALSE,"CCTV"}</definedName>
    <definedName name="OS_FC_FOB_PlMat">#REF!</definedName>
    <definedName name="OS_FC_LocTransp">#REF!</definedName>
    <definedName name="OS_FC_OceanFr">#REF!</definedName>
    <definedName name="OS_LC_FOB_PlMat">#REF!</definedName>
    <definedName name="OS_LC_LocTransp">#REF!</definedName>
    <definedName name="OS_LC_OceanFr">#REF!</definedName>
    <definedName name="OSBL" localSheetId="6" hidden="1">{#N/A,#N/A,FALSE,"CCTV"}</definedName>
    <definedName name="OSBL" localSheetId="2" hidden="1">{#N/A,#N/A,FALSE,"CCTV"}</definedName>
    <definedName name="OSBL" localSheetId="1" hidden="1">{#N/A,#N/A,FALSE,"CCTV"}</definedName>
    <definedName name="OSBL" localSheetId="3" hidden="1">{#N/A,#N/A,FALSE,"CCTV"}</definedName>
    <definedName name="OSBL" localSheetId="0" hidden="1">{#N/A,#N/A,FALSE,"CCTV"}</definedName>
    <definedName name="OSBL" localSheetId="8" hidden="1">{#N/A,#N/A,FALSE,"CCTV"}</definedName>
    <definedName name="OSBL" localSheetId="9" hidden="1">{#N/A,#N/A,FALSE,"CCTV"}</definedName>
    <definedName name="OSBL" localSheetId="7" hidden="1">{#N/A,#N/A,FALSE,"CCTV"}</definedName>
    <definedName name="OSBL" hidden="1">{#N/A,#N/A,FALSE,"CCTV"}</definedName>
    <definedName name="Other">[50]Summary!$D$20</definedName>
    <definedName name="OtherTotal">[50]Summary!$M$11</definedName>
    <definedName name="OutletFlowProfile">'[40]Noise (3)'!$C$34</definedName>
    <definedName name="OvalWeight">#REF!</definedName>
    <definedName name="OVER">#REF!</definedName>
    <definedName name="overhau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">[27]Breech_Duct!$B$80</definedName>
    <definedName name="PA" localSheetId="6">#REF!</definedName>
    <definedName name="PA" localSheetId="2">#REF!</definedName>
    <definedName name="PA" localSheetId="1">#REF!</definedName>
    <definedName name="PA" localSheetId="3">#REF!</definedName>
    <definedName name="PA" localSheetId="0">#REF!</definedName>
    <definedName name="PA" localSheetId="8">#REF!</definedName>
    <definedName name="PA" localSheetId="9">#REF!</definedName>
    <definedName name="PA" localSheetId="7">#REF!</definedName>
    <definedName name="PA" hidden="1">{#N/A,#N/A,FALSE,"CCTV"}</definedName>
    <definedName name="pac">#REF!</definedName>
    <definedName name="pac_value">#REF!</definedName>
    <definedName name="PACFC">#REF!</definedName>
    <definedName name="PACFO">#REF!</definedName>
    <definedName name="PACLC">#REF!</definedName>
    <definedName name="PACS">#REF!</definedName>
    <definedName name="PAFC">#REF!</definedName>
    <definedName name="pag.12">#REF!</definedName>
    <definedName name="PAG_1">#REF!</definedName>
    <definedName name="PAG_2">#REF!</definedName>
    <definedName name="PAG_3">#REF!</definedName>
    <definedName name="PAG_4">#REF!</definedName>
    <definedName name="PAG_5">#REF!</definedName>
    <definedName name="pag_6">#REF!</definedName>
    <definedName name="PAG3.1">#REF!</definedName>
    <definedName name="PAG3.2">#REF!</definedName>
    <definedName name="PAG5.1">#REF!</definedName>
    <definedName name="PAG5.2">#REF!</definedName>
    <definedName name="PAG5.3">#REF!</definedName>
    <definedName name="Page.5">[82]Civil!#REF!</definedName>
    <definedName name="PAIII_" localSheetId="6" hidden="1">{"'Sheet1'!$L$16"}</definedName>
    <definedName name="PAIII_" localSheetId="2" hidden="1">{"'Sheet1'!$L$16"}</definedName>
    <definedName name="PAIII_" localSheetId="1" hidden="1">{"'Sheet1'!$L$16"}</definedName>
    <definedName name="PAIII_" localSheetId="3" hidden="1">{"'Sheet1'!$L$16"}</definedName>
    <definedName name="PAIII_" localSheetId="0" hidden="1">{"'Sheet1'!$L$16"}</definedName>
    <definedName name="PAIII_" localSheetId="8" hidden="1">{"'Sheet1'!$L$16"}</definedName>
    <definedName name="PAIII_" localSheetId="9" hidden="1">{"'Sheet1'!$L$16"}</definedName>
    <definedName name="PAIII_" localSheetId="7" hidden="1">{"'Sheet1'!$L$16"}</definedName>
    <definedName name="PAIII_" hidden="1">{"'Sheet1'!$L$16"}</definedName>
    <definedName name="PAINT" localSheetId="6">'[45]S N'!$B$97:$I$109</definedName>
    <definedName name="PAINT" localSheetId="2">'[45]S N'!$B$97:$I$109</definedName>
    <definedName name="PAINT" localSheetId="1">'[45]S N'!$B$97:$I$109</definedName>
    <definedName name="PAINT" localSheetId="3">'[45]S N'!$B$97:$I$109</definedName>
    <definedName name="PAINT" localSheetId="0">'[45]S N'!$B$97:$I$109</definedName>
    <definedName name="PAINT" localSheetId="8">'[45]S N'!$B$97:$I$109</definedName>
    <definedName name="PAINT" localSheetId="9">'[45]S N'!$B$97:$I$109</definedName>
    <definedName name="PAINT" localSheetId="7">'[45]S N'!$B$97:$I$109</definedName>
    <definedName name="paint" hidden="1">#REF!</definedName>
    <definedName name="Pal_Workbook_GUID" hidden="1">"1K572AYA1TTSFA6HMZ5Y69VZ"</definedName>
    <definedName name="PALC">#REF!</definedName>
    <definedName name="Panel" localSheetId="8" hidden="1">{#N/A,#N/A,TRUE,"Basic";#N/A,#N/A,TRUE,"EXT-TABLE";#N/A,#N/A,TRUE,"STEEL";#N/A,#N/A,TRUE,"INT-Table";#N/A,#N/A,TRUE,"STEEL";#N/A,#N/A,TRUE,"Door"}</definedName>
    <definedName name="Panel" localSheetId="9" hidden="1">{#N/A,#N/A,TRUE,"Basic";#N/A,#N/A,TRUE,"EXT-TABLE";#N/A,#N/A,TRUE,"STEEL";#N/A,#N/A,TRUE,"INT-Table";#N/A,#N/A,TRUE,"STEEL";#N/A,#N/A,TRUE,"Door"}</definedName>
    <definedName name="Panel" localSheetId="7" hidden="1">{#N/A,#N/A,TRUE,"Basic";#N/A,#N/A,TRUE,"EXT-TABLE";#N/A,#N/A,TRUE,"STEEL";#N/A,#N/A,TRUE,"INT-Table";#N/A,#N/A,TRUE,"STEEL";#N/A,#N/A,TRUE,"Door"}</definedName>
    <definedName name="Panel" hidden="1">{#N/A,#N/A,TRUE,"Basic";#N/A,#N/A,TRUE,"EXT-TABLE";#N/A,#N/A,TRUE,"STEEL";#N/A,#N/A,TRUE,"INT-Table";#N/A,#N/A,TRUE,"STEEL";#N/A,#N/A,TRUE,"Door"}</definedName>
    <definedName name="Panel_1" localSheetId="8" hidden="1">{#N/A,#N/A,TRUE,"Basic";#N/A,#N/A,TRUE,"EXT-TABLE";#N/A,#N/A,TRUE,"STEEL";#N/A,#N/A,TRUE,"INT-Table";#N/A,#N/A,TRUE,"STEEL";#N/A,#N/A,TRUE,"Door"}</definedName>
    <definedName name="Panel_1" localSheetId="9" hidden="1">{#N/A,#N/A,TRUE,"Basic";#N/A,#N/A,TRUE,"EXT-TABLE";#N/A,#N/A,TRUE,"STEEL";#N/A,#N/A,TRUE,"INT-Table";#N/A,#N/A,TRUE,"STEEL";#N/A,#N/A,TRUE,"Door"}</definedName>
    <definedName name="Panel_1" localSheetId="7" hidden="1">{#N/A,#N/A,TRUE,"Basic";#N/A,#N/A,TRUE,"EXT-TABLE";#N/A,#N/A,TRUE,"STEEL";#N/A,#N/A,TRUE,"INT-Table";#N/A,#N/A,TRUE,"STEEL";#N/A,#N/A,TRUE,"Door"}</definedName>
    <definedName name="Panel_1" hidden="1">{#N/A,#N/A,TRUE,"Basic";#N/A,#N/A,TRUE,"EXT-TABLE";#N/A,#N/A,TRUE,"STEEL";#N/A,#N/A,TRUE,"INT-Table";#N/A,#N/A,TRUE,"STEEL";#N/A,#N/A,TRUE,"Door"}</definedName>
    <definedName name="Panel_1_1" localSheetId="8" hidden="1">{#N/A,#N/A,TRUE,"Basic";#N/A,#N/A,TRUE,"EXT-TABLE";#N/A,#N/A,TRUE,"STEEL";#N/A,#N/A,TRUE,"INT-Table";#N/A,#N/A,TRUE,"STEEL";#N/A,#N/A,TRUE,"Door"}</definedName>
    <definedName name="Panel_1_1" localSheetId="9" hidden="1">{#N/A,#N/A,TRUE,"Basic";#N/A,#N/A,TRUE,"EXT-TABLE";#N/A,#N/A,TRUE,"STEEL";#N/A,#N/A,TRUE,"INT-Table";#N/A,#N/A,TRUE,"STEEL";#N/A,#N/A,TRUE,"Door"}</definedName>
    <definedName name="Panel_1_1" localSheetId="7" hidden="1">{#N/A,#N/A,TRUE,"Basic";#N/A,#N/A,TRUE,"EXT-TABLE";#N/A,#N/A,TRUE,"STEEL";#N/A,#N/A,TRUE,"INT-Table";#N/A,#N/A,TRUE,"STEEL";#N/A,#N/A,TRUE,"Door"}</definedName>
    <definedName name="Panel_1_1" hidden="1">{#N/A,#N/A,TRUE,"Basic";#N/A,#N/A,TRUE,"EXT-TABLE";#N/A,#N/A,TRUE,"STEEL";#N/A,#N/A,TRUE,"INT-Table";#N/A,#N/A,TRUE,"STEEL";#N/A,#N/A,TRUE,"Door"}</definedName>
    <definedName name="Panel_1_2" localSheetId="8" hidden="1">{#N/A,#N/A,TRUE,"Basic";#N/A,#N/A,TRUE,"EXT-TABLE";#N/A,#N/A,TRUE,"STEEL";#N/A,#N/A,TRUE,"INT-Table";#N/A,#N/A,TRUE,"STEEL";#N/A,#N/A,TRUE,"Door"}</definedName>
    <definedName name="Panel_1_2" localSheetId="9" hidden="1">{#N/A,#N/A,TRUE,"Basic";#N/A,#N/A,TRUE,"EXT-TABLE";#N/A,#N/A,TRUE,"STEEL";#N/A,#N/A,TRUE,"INT-Table";#N/A,#N/A,TRUE,"STEEL";#N/A,#N/A,TRUE,"Door"}</definedName>
    <definedName name="Panel_1_2" localSheetId="7" hidden="1">{#N/A,#N/A,TRUE,"Basic";#N/A,#N/A,TRUE,"EXT-TABLE";#N/A,#N/A,TRUE,"STEEL";#N/A,#N/A,TRUE,"INT-Table";#N/A,#N/A,TRUE,"STEEL";#N/A,#N/A,TRUE,"Door"}</definedName>
    <definedName name="Panel_1_2" hidden="1">{#N/A,#N/A,TRUE,"Basic";#N/A,#N/A,TRUE,"EXT-TABLE";#N/A,#N/A,TRUE,"STEEL";#N/A,#N/A,TRUE,"INT-Table";#N/A,#N/A,TRUE,"STEEL";#N/A,#N/A,TRUE,"Door"}</definedName>
    <definedName name="Panel_2" localSheetId="8" hidden="1">{#N/A,#N/A,TRUE,"Basic";#N/A,#N/A,TRUE,"EXT-TABLE";#N/A,#N/A,TRUE,"STEEL";#N/A,#N/A,TRUE,"INT-Table";#N/A,#N/A,TRUE,"STEEL";#N/A,#N/A,TRUE,"Door"}</definedName>
    <definedName name="Panel_2" localSheetId="9" hidden="1">{#N/A,#N/A,TRUE,"Basic";#N/A,#N/A,TRUE,"EXT-TABLE";#N/A,#N/A,TRUE,"STEEL";#N/A,#N/A,TRUE,"INT-Table";#N/A,#N/A,TRUE,"STEEL";#N/A,#N/A,TRUE,"Door"}</definedName>
    <definedName name="Panel_2" localSheetId="7" hidden="1">{#N/A,#N/A,TRUE,"Basic";#N/A,#N/A,TRUE,"EXT-TABLE";#N/A,#N/A,TRUE,"STEEL";#N/A,#N/A,TRUE,"INT-Table";#N/A,#N/A,TRUE,"STEEL";#N/A,#N/A,TRUE,"Door"}</definedName>
    <definedName name="Panel_2" hidden="1">{#N/A,#N/A,TRUE,"Basic";#N/A,#N/A,TRUE,"EXT-TABLE";#N/A,#N/A,TRUE,"STEEL";#N/A,#N/A,TRUE,"INT-Table";#N/A,#N/A,TRUE,"STEEL";#N/A,#N/A,TRUE,"Door"}</definedName>
    <definedName name="Panel_2_1" localSheetId="8" hidden="1">{#N/A,#N/A,TRUE,"Basic";#N/A,#N/A,TRUE,"EXT-TABLE";#N/A,#N/A,TRUE,"STEEL";#N/A,#N/A,TRUE,"INT-Table";#N/A,#N/A,TRUE,"STEEL";#N/A,#N/A,TRUE,"Door"}</definedName>
    <definedName name="Panel_2_1" localSheetId="9" hidden="1">{#N/A,#N/A,TRUE,"Basic";#N/A,#N/A,TRUE,"EXT-TABLE";#N/A,#N/A,TRUE,"STEEL";#N/A,#N/A,TRUE,"INT-Table";#N/A,#N/A,TRUE,"STEEL";#N/A,#N/A,TRUE,"Door"}</definedName>
    <definedName name="Panel_2_1" localSheetId="7" hidden="1">{#N/A,#N/A,TRUE,"Basic";#N/A,#N/A,TRUE,"EXT-TABLE";#N/A,#N/A,TRUE,"STEEL";#N/A,#N/A,TRUE,"INT-Table";#N/A,#N/A,TRUE,"STEEL";#N/A,#N/A,TRUE,"Door"}</definedName>
    <definedName name="Panel_2_1" hidden="1">{#N/A,#N/A,TRUE,"Basic";#N/A,#N/A,TRUE,"EXT-TABLE";#N/A,#N/A,TRUE,"STEEL";#N/A,#N/A,TRUE,"INT-Table";#N/A,#N/A,TRUE,"STEEL";#N/A,#N/A,TRUE,"Door"}</definedName>
    <definedName name="Panel_2_2" localSheetId="8" hidden="1">{#N/A,#N/A,TRUE,"Basic";#N/A,#N/A,TRUE,"EXT-TABLE";#N/A,#N/A,TRUE,"STEEL";#N/A,#N/A,TRUE,"INT-Table";#N/A,#N/A,TRUE,"STEEL";#N/A,#N/A,TRUE,"Door"}</definedName>
    <definedName name="Panel_2_2" localSheetId="9" hidden="1">{#N/A,#N/A,TRUE,"Basic";#N/A,#N/A,TRUE,"EXT-TABLE";#N/A,#N/A,TRUE,"STEEL";#N/A,#N/A,TRUE,"INT-Table";#N/A,#N/A,TRUE,"STEEL";#N/A,#N/A,TRUE,"Door"}</definedName>
    <definedName name="Panel_2_2" localSheetId="7" hidden="1">{#N/A,#N/A,TRUE,"Basic";#N/A,#N/A,TRUE,"EXT-TABLE";#N/A,#N/A,TRUE,"STEEL";#N/A,#N/A,TRUE,"INT-Table";#N/A,#N/A,TRUE,"STEEL";#N/A,#N/A,TRUE,"Door"}</definedName>
    <definedName name="Panel_2_2" hidden="1">{#N/A,#N/A,TRUE,"Basic";#N/A,#N/A,TRUE,"EXT-TABLE";#N/A,#N/A,TRUE,"STEEL";#N/A,#N/A,TRUE,"INT-Table";#N/A,#N/A,TRUE,"STEEL";#N/A,#N/A,TRUE,"Door"}</definedName>
    <definedName name="Panel_3" localSheetId="8" hidden="1">{#N/A,#N/A,TRUE,"Basic";#N/A,#N/A,TRUE,"EXT-TABLE";#N/A,#N/A,TRUE,"STEEL";#N/A,#N/A,TRUE,"INT-Table";#N/A,#N/A,TRUE,"STEEL";#N/A,#N/A,TRUE,"Door"}</definedName>
    <definedName name="Panel_3" localSheetId="9" hidden="1">{#N/A,#N/A,TRUE,"Basic";#N/A,#N/A,TRUE,"EXT-TABLE";#N/A,#N/A,TRUE,"STEEL";#N/A,#N/A,TRUE,"INT-Table";#N/A,#N/A,TRUE,"STEEL";#N/A,#N/A,TRUE,"Door"}</definedName>
    <definedName name="Panel_3" localSheetId="7" hidden="1">{#N/A,#N/A,TRUE,"Basic";#N/A,#N/A,TRUE,"EXT-TABLE";#N/A,#N/A,TRUE,"STEEL";#N/A,#N/A,TRUE,"INT-Table";#N/A,#N/A,TRUE,"STEEL";#N/A,#N/A,TRUE,"Door"}</definedName>
    <definedName name="Panel_3" hidden="1">{#N/A,#N/A,TRUE,"Basic";#N/A,#N/A,TRUE,"EXT-TABLE";#N/A,#N/A,TRUE,"STEEL";#N/A,#N/A,TRUE,"INT-Table";#N/A,#N/A,TRUE,"STEEL";#N/A,#N/A,TRUE,"Door"}</definedName>
    <definedName name="Panel_3_1" localSheetId="8" hidden="1">{#N/A,#N/A,TRUE,"Basic";#N/A,#N/A,TRUE,"EXT-TABLE";#N/A,#N/A,TRUE,"STEEL";#N/A,#N/A,TRUE,"INT-Table";#N/A,#N/A,TRUE,"STEEL";#N/A,#N/A,TRUE,"Door"}</definedName>
    <definedName name="Panel_3_1" localSheetId="9" hidden="1">{#N/A,#N/A,TRUE,"Basic";#N/A,#N/A,TRUE,"EXT-TABLE";#N/A,#N/A,TRUE,"STEEL";#N/A,#N/A,TRUE,"INT-Table";#N/A,#N/A,TRUE,"STEEL";#N/A,#N/A,TRUE,"Door"}</definedName>
    <definedName name="Panel_3_1" localSheetId="7" hidden="1">{#N/A,#N/A,TRUE,"Basic";#N/A,#N/A,TRUE,"EXT-TABLE";#N/A,#N/A,TRUE,"STEEL";#N/A,#N/A,TRUE,"INT-Table";#N/A,#N/A,TRUE,"STEEL";#N/A,#N/A,TRUE,"Door"}</definedName>
    <definedName name="Panel_3_1" hidden="1">{#N/A,#N/A,TRUE,"Basic";#N/A,#N/A,TRUE,"EXT-TABLE";#N/A,#N/A,TRUE,"STEEL";#N/A,#N/A,TRUE,"INT-Table";#N/A,#N/A,TRUE,"STEEL";#N/A,#N/A,TRUE,"Door"}</definedName>
    <definedName name="Panel_3_2" localSheetId="8" hidden="1">{#N/A,#N/A,TRUE,"Basic";#N/A,#N/A,TRUE,"EXT-TABLE";#N/A,#N/A,TRUE,"STEEL";#N/A,#N/A,TRUE,"INT-Table";#N/A,#N/A,TRUE,"STEEL";#N/A,#N/A,TRUE,"Door"}</definedName>
    <definedName name="Panel_3_2" localSheetId="9" hidden="1">{#N/A,#N/A,TRUE,"Basic";#N/A,#N/A,TRUE,"EXT-TABLE";#N/A,#N/A,TRUE,"STEEL";#N/A,#N/A,TRUE,"INT-Table";#N/A,#N/A,TRUE,"STEEL";#N/A,#N/A,TRUE,"Door"}</definedName>
    <definedName name="Panel_3_2" localSheetId="7" hidden="1">{#N/A,#N/A,TRUE,"Basic";#N/A,#N/A,TRUE,"EXT-TABLE";#N/A,#N/A,TRUE,"STEEL";#N/A,#N/A,TRUE,"INT-Table";#N/A,#N/A,TRUE,"STEEL";#N/A,#N/A,TRUE,"Door"}</definedName>
    <definedName name="Panel_3_2" hidden="1">{#N/A,#N/A,TRUE,"Basic";#N/A,#N/A,TRUE,"EXT-TABLE";#N/A,#N/A,TRUE,"STEEL";#N/A,#N/A,TRUE,"INT-Table";#N/A,#N/A,TRUE,"STEEL";#N/A,#N/A,TRUE,"Door"}</definedName>
    <definedName name="Panel_4" localSheetId="8" hidden="1">{#N/A,#N/A,TRUE,"Basic";#N/A,#N/A,TRUE,"EXT-TABLE";#N/A,#N/A,TRUE,"STEEL";#N/A,#N/A,TRUE,"INT-Table";#N/A,#N/A,TRUE,"STEEL";#N/A,#N/A,TRUE,"Door"}</definedName>
    <definedName name="Panel_4" localSheetId="9" hidden="1">{#N/A,#N/A,TRUE,"Basic";#N/A,#N/A,TRUE,"EXT-TABLE";#N/A,#N/A,TRUE,"STEEL";#N/A,#N/A,TRUE,"INT-Table";#N/A,#N/A,TRUE,"STEEL";#N/A,#N/A,TRUE,"Door"}</definedName>
    <definedName name="Panel_4" localSheetId="7" hidden="1">{#N/A,#N/A,TRUE,"Basic";#N/A,#N/A,TRUE,"EXT-TABLE";#N/A,#N/A,TRUE,"STEEL";#N/A,#N/A,TRUE,"INT-Table";#N/A,#N/A,TRUE,"STEEL";#N/A,#N/A,TRUE,"Door"}</definedName>
    <definedName name="Panel_4" hidden="1">{#N/A,#N/A,TRUE,"Basic";#N/A,#N/A,TRUE,"EXT-TABLE";#N/A,#N/A,TRUE,"STEEL";#N/A,#N/A,TRUE,"INT-Table";#N/A,#N/A,TRUE,"STEEL";#N/A,#N/A,TRUE,"Door"}</definedName>
    <definedName name="Panel_4_1" localSheetId="8" hidden="1">{#N/A,#N/A,TRUE,"Basic";#N/A,#N/A,TRUE,"EXT-TABLE";#N/A,#N/A,TRUE,"STEEL";#N/A,#N/A,TRUE,"INT-Table";#N/A,#N/A,TRUE,"STEEL";#N/A,#N/A,TRUE,"Door"}</definedName>
    <definedName name="Panel_4_1" localSheetId="9" hidden="1">{#N/A,#N/A,TRUE,"Basic";#N/A,#N/A,TRUE,"EXT-TABLE";#N/A,#N/A,TRUE,"STEEL";#N/A,#N/A,TRUE,"INT-Table";#N/A,#N/A,TRUE,"STEEL";#N/A,#N/A,TRUE,"Door"}</definedName>
    <definedName name="Panel_4_1" localSheetId="7" hidden="1">{#N/A,#N/A,TRUE,"Basic";#N/A,#N/A,TRUE,"EXT-TABLE";#N/A,#N/A,TRUE,"STEEL";#N/A,#N/A,TRUE,"INT-Table";#N/A,#N/A,TRUE,"STEEL";#N/A,#N/A,TRUE,"Door"}</definedName>
    <definedName name="Panel_4_1" hidden="1">{#N/A,#N/A,TRUE,"Basic";#N/A,#N/A,TRUE,"EXT-TABLE";#N/A,#N/A,TRUE,"STEEL";#N/A,#N/A,TRUE,"INT-Table";#N/A,#N/A,TRUE,"STEEL";#N/A,#N/A,TRUE,"Door"}</definedName>
    <definedName name="Panel_4_2" localSheetId="8" hidden="1">{#N/A,#N/A,TRUE,"Basic";#N/A,#N/A,TRUE,"EXT-TABLE";#N/A,#N/A,TRUE,"STEEL";#N/A,#N/A,TRUE,"INT-Table";#N/A,#N/A,TRUE,"STEEL";#N/A,#N/A,TRUE,"Door"}</definedName>
    <definedName name="Panel_4_2" localSheetId="9" hidden="1">{#N/A,#N/A,TRUE,"Basic";#N/A,#N/A,TRUE,"EXT-TABLE";#N/A,#N/A,TRUE,"STEEL";#N/A,#N/A,TRUE,"INT-Table";#N/A,#N/A,TRUE,"STEEL";#N/A,#N/A,TRUE,"Door"}</definedName>
    <definedName name="Panel_4_2" localSheetId="7" hidden="1">{#N/A,#N/A,TRUE,"Basic";#N/A,#N/A,TRUE,"EXT-TABLE";#N/A,#N/A,TRUE,"STEEL";#N/A,#N/A,TRUE,"INT-Table";#N/A,#N/A,TRUE,"STEEL";#N/A,#N/A,TRUE,"Door"}</definedName>
    <definedName name="Panel_4_2" hidden="1">{#N/A,#N/A,TRUE,"Basic";#N/A,#N/A,TRUE,"EXT-TABLE";#N/A,#N/A,TRUE,"STEEL";#N/A,#N/A,TRUE,"INT-Table";#N/A,#N/A,TRUE,"STEEL";#N/A,#N/A,TRUE,"Door"}</definedName>
    <definedName name="Panel_5" localSheetId="8" hidden="1">{#N/A,#N/A,TRUE,"Basic";#N/A,#N/A,TRUE,"EXT-TABLE";#N/A,#N/A,TRUE,"STEEL";#N/A,#N/A,TRUE,"INT-Table";#N/A,#N/A,TRUE,"STEEL";#N/A,#N/A,TRUE,"Door"}</definedName>
    <definedName name="Panel_5" localSheetId="9" hidden="1">{#N/A,#N/A,TRUE,"Basic";#N/A,#N/A,TRUE,"EXT-TABLE";#N/A,#N/A,TRUE,"STEEL";#N/A,#N/A,TRUE,"INT-Table";#N/A,#N/A,TRUE,"STEEL";#N/A,#N/A,TRUE,"Door"}</definedName>
    <definedName name="Panel_5" localSheetId="7" hidden="1">{#N/A,#N/A,TRUE,"Basic";#N/A,#N/A,TRUE,"EXT-TABLE";#N/A,#N/A,TRUE,"STEEL";#N/A,#N/A,TRUE,"INT-Table";#N/A,#N/A,TRUE,"STEEL";#N/A,#N/A,TRUE,"Door"}</definedName>
    <definedName name="Panel_5" hidden="1">{#N/A,#N/A,TRUE,"Basic";#N/A,#N/A,TRUE,"EXT-TABLE";#N/A,#N/A,TRUE,"STEEL";#N/A,#N/A,TRUE,"INT-Table";#N/A,#N/A,TRUE,"STEEL";#N/A,#N/A,TRUE,"Door"}</definedName>
    <definedName name="Panel_5_1" localSheetId="8" hidden="1">{#N/A,#N/A,TRUE,"Basic";#N/A,#N/A,TRUE,"EXT-TABLE";#N/A,#N/A,TRUE,"STEEL";#N/A,#N/A,TRUE,"INT-Table";#N/A,#N/A,TRUE,"STEEL";#N/A,#N/A,TRUE,"Door"}</definedName>
    <definedName name="Panel_5_1" localSheetId="9" hidden="1">{#N/A,#N/A,TRUE,"Basic";#N/A,#N/A,TRUE,"EXT-TABLE";#N/A,#N/A,TRUE,"STEEL";#N/A,#N/A,TRUE,"INT-Table";#N/A,#N/A,TRUE,"STEEL";#N/A,#N/A,TRUE,"Door"}</definedName>
    <definedName name="Panel_5_1" localSheetId="7" hidden="1">{#N/A,#N/A,TRUE,"Basic";#N/A,#N/A,TRUE,"EXT-TABLE";#N/A,#N/A,TRUE,"STEEL";#N/A,#N/A,TRUE,"INT-Table";#N/A,#N/A,TRUE,"STEEL";#N/A,#N/A,TRUE,"Door"}</definedName>
    <definedName name="Panel_5_1" hidden="1">{#N/A,#N/A,TRUE,"Basic";#N/A,#N/A,TRUE,"EXT-TABLE";#N/A,#N/A,TRUE,"STEEL";#N/A,#N/A,TRUE,"INT-Table";#N/A,#N/A,TRUE,"STEEL";#N/A,#N/A,TRUE,"Door"}</definedName>
    <definedName name="Panel_5_2" localSheetId="8" hidden="1">{#N/A,#N/A,TRUE,"Basic";#N/A,#N/A,TRUE,"EXT-TABLE";#N/A,#N/A,TRUE,"STEEL";#N/A,#N/A,TRUE,"INT-Table";#N/A,#N/A,TRUE,"STEEL";#N/A,#N/A,TRUE,"Door"}</definedName>
    <definedName name="Panel_5_2" localSheetId="9" hidden="1">{#N/A,#N/A,TRUE,"Basic";#N/A,#N/A,TRUE,"EXT-TABLE";#N/A,#N/A,TRUE,"STEEL";#N/A,#N/A,TRUE,"INT-Table";#N/A,#N/A,TRUE,"STEEL";#N/A,#N/A,TRUE,"Door"}</definedName>
    <definedName name="Panel_5_2" localSheetId="7" hidden="1">{#N/A,#N/A,TRUE,"Basic";#N/A,#N/A,TRUE,"EXT-TABLE";#N/A,#N/A,TRUE,"STEEL";#N/A,#N/A,TRUE,"INT-Table";#N/A,#N/A,TRUE,"STEEL";#N/A,#N/A,TRUE,"Door"}</definedName>
    <definedName name="Panel_5_2" hidden="1">{#N/A,#N/A,TRUE,"Basic";#N/A,#N/A,TRUE,"EXT-TABLE";#N/A,#N/A,TRUE,"STEEL";#N/A,#N/A,TRUE,"INT-Table";#N/A,#N/A,TRUE,"STEEL";#N/A,#N/A,TRUE,"Door"}</definedName>
    <definedName name="Panel_Area">'[40]Noise (3)'!$O$56</definedName>
    <definedName name="Panelgewichte">#REF!</definedName>
    <definedName name="Panicbar">#REF!</definedName>
    <definedName name="PANNELLO">#REF!</definedName>
    <definedName name="park" localSheetId="8" hidden="1">{#N/A,#N/A,FALSE,"CCTV"}</definedName>
    <definedName name="park" localSheetId="9" hidden="1">{#N/A,#N/A,FALSE,"CCTV"}</definedName>
    <definedName name="park" localSheetId="7" hidden="1">{#N/A,#N/A,FALSE,"CCTV"}</definedName>
    <definedName name="park" hidden="1">{#N/A,#N/A,FALSE,"CCTV"}</definedName>
    <definedName name="PAY_FC">#REF!</definedName>
    <definedName name="PAY_LC">#REF!</definedName>
    <definedName name="PAY_SUP">#REF!</definedName>
    <definedName name="PaymentBreakdown" localSheetId="8" hidden="1">{#N/A,#N/A,FALSE,"CCTV"}</definedName>
    <definedName name="PaymentBreakdown" localSheetId="9" hidden="1">{#N/A,#N/A,FALSE,"CCTV"}</definedName>
    <definedName name="PaymentBreakdown" localSheetId="7" hidden="1">{#N/A,#N/A,FALSE,"CCTV"}</definedName>
    <definedName name="PaymentBreakdown" hidden="1">{#N/A,#N/A,FALSE,"CCTV"}</definedName>
    <definedName name="PB">#REF!</definedName>
    <definedName name="PC">#REF!</definedName>
    <definedName name="PCNO">[83]현황CODE!$A$2:$A$82</definedName>
    <definedName name="PCNO1">[83]손익현황!$A$5:$A$91</definedName>
    <definedName name="Pct_Open_Actual">'[40]Noise (3)'!$C$46</definedName>
    <definedName name="Pct_Open_Nom">'[40]Noise (3)'!$C$15</definedName>
    <definedName name="PCV" localSheetId="8" hidden="1">{"'Liquid'!$A$1:$U$57"}</definedName>
    <definedName name="PCV" localSheetId="9" hidden="1">{"'Liquid'!$A$1:$U$57"}</definedName>
    <definedName name="PCV" localSheetId="7" hidden="1">{"'Liquid'!$A$1:$U$57"}</definedName>
    <definedName name="PCV" hidden="1">{"'Liquid'!$A$1:$U$57"}</definedName>
    <definedName name="PedTop">#REF!</definedName>
    <definedName name="PEJM">#REF!</definedName>
    <definedName name="Pérdida_de_carga_chimenea_de_bypass">#REF!</definedName>
    <definedName name="Pérdida_de_carga_en_caldera">#REF!</definedName>
    <definedName name="peroxide" localSheetId="6" hidden="1">{#N/A,#N/A,FALSE,"CCTV"}</definedName>
    <definedName name="peroxide" localSheetId="2" hidden="1">{#N/A,#N/A,FALSE,"CCTV"}</definedName>
    <definedName name="peroxide" localSheetId="1" hidden="1">{#N/A,#N/A,FALSE,"CCTV"}</definedName>
    <definedName name="peroxide" localSheetId="3" hidden="1">{#N/A,#N/A,FALSE,"CCTV"}</definedName>
    <definedName name="peroxide" localSheetId="0" hidden="1">{#N/A,#N/A,FALSE,"CCTV"}</definedName>
    <definedName name="peroxide" localSheetId="8" hidden="1">{#N/A,#N/A,FALSE,"CCTV"}</definedName>
    <definedName name="peroxide" localSheetId="9" hidden="1">{#N/A,#N/A,FALSE,"CCTV"}</definedName>
    <definedName name="peroxide" localSheetId="7" hidden="1">{#N/A,#N/A,FALSE,"CCTV"}</definedName>
    <definedName name="peroxide" hidden="1">{#N/A,#N/A,FALSE,"CCTV"}</definedName>
    <definedName name="PESO">#REF!</definedName>
    <definedName name="Peso_especif.">#REF!</definedName>
    <definedName name="PF">#REF!</definedName>
    <definedName name="PHAN" localSheetId="8" hidden="1">{#N/A,#N/A,FALSE,"CCTV"}</definedName>
    <definedName name="PHAN" localSheetId="9" hidden="1">{#N/A,#N/A,FALSE,"CCTV"}</definedName>
    <definedName name="PHAN" localSheetId="7" hidden="1">{#N/A,#N/A,FALSE,"CCTV"}</definedName>
    <definedName name="PHAN" hidden="1">{#N/A,#N/A,FALSE,"CCTV"}</definedName>
    <definedName name="Phan1">#REF!</definedName>
    <definedName name="phanchia" localSheetId="6" hidden="1">{#N/A,#N/A,FALSE,"Chi tiÆt"}</definedName>
    <definedName name="phanchia" localSheetId="2" hidden="1">{#N/A,#N/A,FALSE,"Chi tiÆt"}</definedName>
    <definedName name="phanchia" localSheetId="1" hidden="1">{#N/A,#N/A,FALSE,"Chi tiÆt"}</definedName>
    <definedName name="phanchia" localSheetId="3" hidden="1">{#N/A,#N/A,FALSE,"Chi tiÆt"}</definedName>
    <definedName name="phanchia" localSheetId="0" hidden="1">{#N/A,#N/A,FALSE,"Chi tiÆt"}</definedName>
    <definedName name="phanchia" localSheetId="8" hidden="1">{#N/A,#N/A,FALSE,"Chi tiÆt"}</definedName>
    <definedName name="phanchia" localSheetId="9" hidden="1">{#N/A,#N/A,FALSE,"Chi tiÆt"}</definedName>
    <definedName name="phanchia" localSheetId="7" hidden="1">{#N/A,#N/A,FALSE,"Chi tiÆt"}</definedName>
    <definedName name="phanchia" hidden="1">{#N/A,#N/A,FALSE,"Chi tiÆt"}</definedName>
    <definedName name="PHASE" localSheetId="8" hidden="1">{#N/A,#N/A,TRUE,"Basic";#N/A,#N/A,TRUE,"EXT-TABLE";#N/A,#N/A,TRUE,"STEEL";#N/A,#N/A,TRUE,"INT-Table";#N/A,#N/A,TRUE,"STEEL";#N/A,#N/A,TRUE,"Door"}</definedName>
    <definedName name="PHASE" localSheetId="9" hidden="1">{#N/A,#N/A,TRUE,"Basic";#N/A,#N/A,TRUE,"EXT-TABLE";#N/A,#N/A,TRUE,"STEEL";#N/A,#N/A,TRUE,"INT-Table";#N/A,#N/A,TRUE,"STEEL";#N/A,#N/A,TRUE,"Door"}</definedName>
    <definedName name="PHASE" localSheetId="7" hidden="1">{#N/A,#N/A,TRUE,"Basic";#N/A,#N/A,TRUE,"EXT-TABLE";#N/A,#N/A,TRUE,"STEEL";#N/A,#N/A,TRUE,"INT-Table";#N/A,#N/A,TRUE,"STEEL";#N/A,#N/A,TRUE,"Door"}</definedName>
    <definedName name="PHASE" hidden="1">{#N/A,#N/A,TRUE,"Basic";#N/A,#N/A,TRUE,"EXT-TABLE";#N/A,#N/A,TRUE,"STEEL";#N/A,#N/A,TRUE,"INT-Table";#N/A,#N/A,TRUE,"STEEL";#N/A,#N/A,TRUE,"Door"}</definedName>
    <definedName name="PHASE_1" localSheetId="8" hidden="1">{#N/A,#N/A,TRUE,"Basic";#N/A,#N/A,TRUE,"EXT-TABLE";#N/A,#N/A,TRUE,"STEEL";#N/A,#N/A,TRUE,"INT-Table";#N/A,#N/A,TRUE,"STEEL";#N/A,#N/A,TRUE,"Door"}</definedName>
    <definedName name="PHASE_1" localSheetId="9" hidden="1">{#N/A,#N/A,TRUE,"Basic";#N/A,#N/A,TRUE,"EXT-TABLE";#N/A,#N/A,TRUE,"STEEL";#N/A,#N/A,TRUE,"INT-Table";#N/A,#N/A,TRUE,"STEEL";#N/A,#N/A,TRUE,"Door"}</definedName>
    <definedName name="PHASE_1" localSheetId="7" hidden="1">{#N/A,#N/A,TRUE,"Basic";#N/A,#N/A,TRUE,"EXT-TABLE";#N/A,#N/A,TRUE,"STEEL";#N/A,#N/A,TRUE,"INT-Table";#N/A,#N/A,TRUE,"STEEL";#N/A,#N/A,TRUE,"Door"}</definedName>
    <definedName name="PHASE_1" hidden="1">{#N/A,#N/A,TRUE,"Basic";#N/A,#N/A,TRUE,"EXT-TABLE";#N/A,#N/A,TRUE,"STEEL";#N/A,#N/A,TRUE,"INT-Table";#N/A,#N/A,TRUE,"STEEL";#N/A,#N/A,TRUE,"Door"}</definedName>
    <definedName name="PHASE_1_1" localSheetId="8" hidden="1">{#N/A,#N/A,TRUE,"Basic";#N/A,#N/A,TRUE,"EXT-TABLE";#N/A,#N/A,TRUE,"STEEL";#N/A,#N/A,TRUE,"INT-Table";#N/A,#N/A,TRUE,"STEEL";#N/A,#N/A,TRUE,"Door"}</definedName>
    <definedName name="PHASE_1_1" localSheetId="9" hidden="1">{#N/A,#N/A,TRUE,"Basic";#N/A,#N/A,TRUE,"EXT-TABLE";#N/A,#N/A,TRUE,"STEEL";#N/A,#N/A,TRUE,"INT-Table";#N/A,#N/A,TRUE,"STEEL";#N/A,#N/A,TRUE,"Door"}</definedName>
    <definedName name="PHASE_1_1" localSheetId="7" hidden="1">{#N/A,#N/A,TRUE,"Basic";#N/A,#N/A,TRUE,"EXT-TABLE";#N/A,#N/A,TRUE,"STEEL";#N/A,#N/A,TRUE,"INT-Table";#N/A,#N/A,TRUE,"STEEL";#N/A,#N/A,TRUE,"Door"}</definedName>
    <definedName name="PHASE_1_1" hidden="1">{#N/A,#N/A,TRUE,"Basic";#N/A,#N/A,TRUE,"EXT-TABLE";#N/A,#N/A,TRUE,"STEEL";#N/A,#N/A,TRUE,"INT-Table";#N/A,#N/A,TRUE,"STEEL";#N/A,#N/A,TRUE,"Door"}</definedName>
    <definedName name="PHASE_1_2" localSheetId="8" hidden="1">{#N/A,#N/A,TRUE,"Basic";#N/A,#N/A,TRUE,"EXT-TABLE";#N/A,#N/A,TRUE,"STEEL";#N/A,#N/A,TRUE,"INT-Table";#N/A,#N/A,TRUE,"STEEL";#N/A,#N/A,TRUE,"Door"}</definedName>
    <definedName name="PHASE_1_2" localSheetId="9" hidden="1">{#N/A,#N/A,TRUE,"Basic";#N/A,#N/A,TRUE,"EXT-TABLE";#N/A,#N/A,TRUE,"STEEL";#N/A,#N/A,TRUE,"INT-Table";#N/A,#N/A,TRUE,"STEEL";#N/A,#N/A,TRUE,"Door"}</definedName>
    <definedName name="PHASE_1_2" localSheetId="7" hidden="1">{#N/A,#N/A,TRUE,"Basic";#N/A,#N/A,TRUE,"EXT-TABLE";#N/A,#N/A,TRUE,"STEEL";#N/A,#N/A,TRUE,"INT-Table";#N/A,#N/A,TRUE,"STEEL";#N/A,#N/A,TRUE,"Door"}</definedName>
    <definedName name="PHASE_1_2" hidden="1">{#N/A,#N/A,TRUE,"Basic";#N/A,#N/A,TRUE,"EXT-TABLE";#N/A,#N/A,TRUE,"STEEL";#N/A,#N/A,TRUE,"INT-Table";#N/A,#N/A,TRUE,"STEEL";#N/A,#N/A,TRUE,"Door"}</definedName>
    <definedName name="PHASE_2" localSheetId="8" hidden="1">{#N/A,#N/A,TRUE,"Basic";#N/A,#N/A,TRUE,"EXT-TABLE";#N/A,#N/A,TRUE,"STEEL";#N/A,#N/A,TRUE,"INT-Table";#N/A,#N/A,TRUE,"STEEL";#N/A,#N/A,TRUE,"Door"}</definedName>
    <definedName name="PHASE_2" localSheetId="9" hidden="1">{#N/A,#N/A,TRUE,"Basic";#N/A,#N/A,TRUE,"EXT-TABLE";#N/A,#N/A,TRUE,"STEEL";#N/A,#N/A,TRUE,"INT-Table";#N/A,#N/A,TRUE,"STEEL";#N/A,#N/A,TRUE,"Door"}</definedName>
    <definedName name="PHASE_2" localSheetId="7" hidden="1">{#N/A,#N/A,TRUE,"Basic";#N/A,#N/A,TRUE,"EXT-TABLE";#N/A,#N/A,TRUE,"STEEL";#N/A,#N/A,TRUE,"INT-Table";#N/A,#N/A,TRUE,"STEEL";#N/A,#N/A,TRUE,"Door"}</definedName>
    <definedName name="PHASE_2" hidden="1">{#N/A,#N/A,TRUE,"Basic";#N/A,#N/A,TRUE,"EXT-TABLE";#N/A,#N/A,TRUE,"STEEL";#N/A,#N/A,TRUE,"INT-Table";#N/A,#N/A,TRUE,"STEEL";#N/A,#N/A,TRUE,"Door"}</definedName>
    <definedName name="PHASE_2_1" localSheetId="8" hidden="1">{#N/A,#N/A,TRUE,"Basic";#N/A,#N/A,TRUE,"EXT-TABLE";#N/A,#N/A,TRUE,"STEEL";#N/A,#N/A,TRUE,"INT-Table";#N/A,#N/A,TRUE,"STEEL";#N/A,#N/A,TRUE,"Door"}</definedName>
    <definedName name="PHASE_2_1" localSheetId="9" hidden="1">{#N/A,#N/A,TRUE,"Basic";#N/A,#N/A,TRUE,"EXT-TABLE";#N/A,#N/A,TRUE,"STEEL";#N/A,#N/A,TRUE,"INT-Table";#N/A,#N/A,TRUE,"STEEL";#N/A,#N/A,TRUE,"Door"}</definedName>
    <definedName name="PHASE_2_1" localSheetId="7" hidden="1">{#N/A,#N/A,TRUE,"Basic";#N/A,#N/A,TRUE,"EXT-TABLE";#N/A,#N/A,TRUE,"STEEL";#N/A,#N/A,TRUE,"INT-Table";#N/A,#N/A,TRUE,"STEEL";#N/A,#N/A,TRUE,"Door"}</definedName>
    <definedName name="PHASE_2_1" hidden="1">{#N/A,#N/A,TRUE,"Basic";#N/A,#N/A,TRUE,"EXT-TABLE";#N/A,#N/A,TRUE,"STEEL";#N/A,#N/A,TRUE,"INT-Table";#N/A,#N/A,TRUE,"STEEL";#N/A,#N/A,TRUE,"Door"}</definedName>
    <definedName name="PHASE_2_2" localSheetId="8" hidden="1">{#N/A,#N/A,TRUE,"Basic";#N/A,#N/A,TRUE,"EXT-TABLE";#N/A,#N/A,TRUE,"STEEL";#N/A,#N/A,TRUE,"INT-Table";#N/A,#N/A,TRUE,"STEEL";#N/A,#N/A,TRUE,"Door"}</definedName>
    <definedName name="PHASE_2_2" localSheetId="9" hidden="1">{#N/A,#N/A,TRUE,"Basic";#N/A,#N/A,TRUE,"EXT-TABLE";#N/A,#N/A,TRUE,"STEEL";#N/A,#N/A,TRUE,"INT-Table";#N/A,#N/A,TRUE,"STEEL";#N/A,#N/A,TRUE,"Door"}</definedName>
    <definedName name="PHASE_2_2" localSheetId="7" hidden="1">{#N/A,#N/A,TRUE,"Basic";#N/A,#N/A,TRUE,"EXT-TABLE";#N/A,#N/A,TRUE,"STEEL";#N/A,#N/A,TRUE,"INT-Table";#N/A,#N/A,TRUE,"STEEL";#N/A,#N/A,TRUE,"Door"}</definedName>
    <definedName name="PHASE_2_2" hidden="1">{#N/A,#N/A,TRUE,"Basic";#N/A,#N/A,TRUE,"EXT-TABLE";#N/A,#N/A,TRUE,"STEEL";#N/A,#N/A,TRUE,"INT-Table";#N/A,#N/A,TRUE,"STEEL";#N/A,#N/A,TRUE,"Door"}</definedName>
    <definedName name="PHASE_3" localSheetId="8" hidden="1">{#N/A,#N/A,TRUE,"Basic";#N/A,#N/A,TRUE,"EXT-TABLE";#N/A,#N/A,TRUE,"STEEL";#N/A,#N/A,TRUE,"INT-Table";#N/A,#N/A,TRUE,"STEEL";#N/A,#N/A,TRUE,"Door"}</definedName>
    <definedName name="PHASE_3" localSheetId="9" hidden="1">{#N/A,#N/A,TRUE,"Basic";#N/A,#N/A,TRUE,"EXT-TABLE";#N/A,#N/A,TRUE,"STEEL";#N/A,#N/A,TRUE,"INT-Table";#N/A,#N/A,TRUE,"STEEL";#N/A,#N/A,TRUE,"Door"}</definedName>
    <definedName name="PHASE_3" localSheetId="7" hidden="1">{#N/A,#N/A,TRUE,"Basic";#N/A,#N/A,TRUE,"EXT-TABLE";#N/A,#N/A,TRUE,"STEEL";#N/A,#N/A,TRUE,"INT-Table";#N/A,#N/A,TRUE,"STEEL";#N/A,#N/A,TRUE,"Door"}</definedName>
    <definedName name="PHASE_3" hidden="1">{#N/A,#N/A,TRUE,"Basic";#N/A,#N/A,TRUE,"EXT-TABLE";#N/A,#N/A,TRUE,"STEEL";#N/A,#N/A,TRUE,"INT-Table";#N/A,#N/A,TRUE,"STEEL";#N/A,#N/A,TRUE,"Door"}</definedName>
    <definedName name="PHASE_3_1" localSheetId="8" hidden="1">{#N/A,#N/A,TRUE,"Basic";#N/A,#N/A,TRUE,"EXT-TABLE";#N/A,#N/A,TRUE,"STEEL";#N/A,#N/A,TRUE,"INT-Table";#N/A,#N/A,TRUE,"STEEL";#N/A,#N/A,TRUE,"Door"}</definedName>
    <definedName name="PHASE_3_1" localSheetId="9" hidden="1">{#N/A,#N/A,TRUE,"Basic";#N/A,#N/A,TRUE,"EXT-TABLE";#N/A,#N/A,TRUE,"STEEL";#N/A,#N/A,TRUE,"INT-Table";#N/A,#N/A,TRUE,"STEEL";#N/A,#N/A,TRUE,"Door"}</definedName>
    <definedName name="PHASE_3_1" localSheetId="7" hidden="1">{#N/A,#N/A,TRUE,"Basic";#N/A,#N/A,TRUE,"EXT-TABLE";#N/A,#N/A,TRUE,"STEEL";#N/A,#N/A,TRUE,"INT-Table";#N/A,#N/A,TRUE,"STEEL";#N/A,#N/A,TRUE,"Door"}</definedName>
    <definedName name="PHASE_3_1" hidden="1">{#N/A,#N/A,TRUE,"Basic";#N/A,#N/A,TRUE,"EXT-TABLE";#N/A,#N/A,TRUE,"STEEL";#N/A,#N/A,TRUE,"INT-Table";#N/A,#N/A,TRUE,"STEEL";#N/A,#N/A,TRUE,"Door"}</definedName>
    <definedName name="PHASE_3_2" localSheetId="8" hidden="1">{#N/A,#N/A,TRUE,"Basic";#N/A,#N/A,TRUE,"EXT-TABLE";#N/A,#N/A,TRUE,"STEEL";#N/A,#N/A,TRUE,"INT-Table";#N/A,#N/A,TRUE,"STEEL";#N/A,#N/A,TRUE,"Door"}</definedName>
    <definedName name="PHASE_3_2" localSheetId="9" hidden="1">{#N/A,#N/A,TRUE,"Basic";#N/A,#N/A,TRUE,"EXT-TABLE";#N/A,#N/A,TRUE,"STEEL";#N/A,#N/A,TRUE,"INT-Table";#N/A,#N/A,TRUE,"STEEL";#N/A,#N/A,TRUE,"Door"}</definedName>
    <definedName name="PHASE_3_2" localSheetId="7" hidden="1">{#N/A,#N/A,TRUE,"Basic";#N/A,#N/A,TRUE,"EXT-TABLE";#N/A,#N/A,TRUE,"STEEL";#N/A,#N/A,TRUE,"INT-Table";#N/A,#N/A,TRUE,"STEEL";#N/A,#N/A,TRUE,"Door"}</definedName>
    <definedName name="PHASE_3_2" hidden="1">{#N/A,#N/A,TRUE,"Basic";#N/A,#N/A,TRUE,"EXT-TABLE";#N/A,#N/A,TRUE,"STEEL";#N/A,#N/A,TRUE,"INT-Table";#N/A,#N/A,TRUE,"STEEL";#N/A,#N/A,TRUE,"Door"}</definedName>
    <definedName name="PHASE_4" localSheetId="8" hidden="1">{#N/A,#N/A,TRUE,"Basic";#N/A,#N/A,TRUE,"EXT-TABLE";#N/A,#N/A,TRUE,"STEEL";#N/A,#N/A,TRUE,"INT-Table";#N/A,#N/A,TRUE,"STEEL";#N/A,#N/A,TRUE,"Door"}</definedName>
    <definedName name="PHASE_4" localSheetId="9" hidden="1">{#N/A,#N/A,TRUE,"Basic";#N/A,#N/A,TRUE,"EXT-TABLE";#N/A,#N/A,TRUE,"STEEL";#N/A,#N/A,TRUE,"INT-Table";#N/A,#N/A,TRUE,"STEEL";#N/A,#N/A,TRUE,"Door"}</definedName>
    <definedName name="PHASE_4" localSheetId="7" hidden="1">{#N/A,#N/A,TRUE,"Basic";#N/A,#N/A,TRUE,"EXT-TABLE";#N/A,#N/A,TRUE,"STEEL";#N/A,#N/A,TRUE,"INT-Table";#N/A,#N/A,TRUE,"STEEL";#N/A,#N/A,TRUE,"Door"}</definedName>
    <definedName name="PHASE_4" hidden="1">{#N/A,#N/A,TRUE,"Basic";#N/A,#N/A,TRUE,"EXT-TABLE";#N/A,#N/A,TRUE,"STEEL";#N/A,#N/A,TRUE,"INT-Table";#N/A,#N/A,TRUE,"STEEL";#N/A,#N/A,TRUE,"Door"}</definedName>
    <definedName name="PHASE_4_1" localSheetId="8" hidden="1">{#N/A,#N/A,TRUE,"Basic";#N/A,#N/A,TRUE,"EXT-TABLE";#N/A,#N/A,TRUE,"STEEL";#N/A,#N/A,TRUE,"INT-Table";#N/A,#N/A,TRUE,"STEEL";#N/A,#N/A,TRUE,"Door"}</definedName>
    <definedName name="PHASE_4_1" localSheetId="9" hidden="1">{#N/A,#N/A,TRUE,"Basic";#N/A,#N/A,TRUE,"EXT-TABLE";#N/A,#N/A,TRUE,"STEEL";#N/A,#N/A,TRUE,"INT-Table";#N/A,#N/A,TRUE,"STEEL";#N/A,#N/A,TRUE,"Door"}</definedName>
    <definedName name="PHASE_4_1" localSheetId="7" hidden="1">{#N/A,#N/A,TRUE,"Basic";#N/A,#N/A,TRUE,"EXT-TABLE";#N/A,#N/A,TRUE,"STEEL";#N/A,#N/A,TRUE,"INT-Table";#N/A,#N/A,TRUE,"STEEL";#N/A,#N/A,TRUE,"Door"}</definedName>
    <definedName name="PHASE_4_1" hidden="1">{#N/A,#N/A,TRUE,"Basic";#N/A,#N/A,TRUE,"EXT-TABLE";#N/A,#N/A,TRUE,"STEEL";#N/A,#N/A,TRUE,"INT-Table";#N/A,#N/A,TRUE,"STEEL";#N/A,#N/A,TRUE,"Door"}</definedName>
    <definedName name="PHASE_4_2" localSheetId="8" hidden="1">{#N/A,#N/A,TRUE,"Basic";#N/A,#N/A,TRUE,"EXT-TABLE";#N/A,#N/A,TRUE,"STEEL";#N/A,#N/A,TRUE,"INT-Table";#N/A,#N/A,TRUE,"STEEL";#N/A,#N/A,TRUE,"Door"}</definedName>
    <definedName name="PHASE_4_2" localSheetId="9" hidden="1">{#N/A,#N/A,TRUE,"Basic";#N/A,#N/A,TRUE,"EXT-TABLE";#N/A,#N/A,TRUE,"STEEL";#N/A,#N/A,TRUE,"INT-Table";#N/A,#N/A,TRUE,"STEEL";#N/A,#N/A,TRUE,"Door"}</definedName>
    <definedName name="PHASE_4_2" localSheetId="7" hidden="1">{#N/A,#N/A,TRUE,"Basic";#N/A,#N/A,TRUE,"EXT-TABLE";#N/A,#N/A,TRUE,"STEEL";#N/A,#N/A,TRUE,"INT-Table";#N/A,#N/A,TRUE,"STEEL";#N/A,#N/A,TRUE,"Door"}</definedName>
    <definedName name="PHASE_4_2" hidden="1">{#N/A,#N/A,TRUE,"Basic";#N/A,#N/A,TRUE,"EXT-TABLE";#N/A,#N/A,TRUE,"STEEL";#N/A,#N/A,TRUE,"INT-Table";#N/A,#N/A,TRUE,"STEEL";#N/A,#N/A,TRUE,"Door"}</definedName>
    <definedName name="PHASE_5" localSheetId="8" hidden="1">{#N/A,#N/A,TRUE,"Basic";#N/A,#N/A,TRUE,"EXT-TABLE";#N/A,#N/A,TRUE,"STEEL";#N/A,#N/A,TRUE,"INT-Table";#N/A,#N/A,TRUE,"STEEL";#N/A,#N/A,TRUE,"Door"}</definedName>
    <definedName name="PHASE_5" localSheetId="9" hidden="1">{#N/A,#N/A,TRUE,"Basic";#N/A,#N/A,TRUE,"EXT-TABLE";#N/A,#N/A,TRUE,"STEEL";#N/A,#N/A,TRUE,"INT-Table";#N/A,#N/A,TRUE,"STEEL";#N/A,#N/A,TRUE,"Door"}</definedName>
    <definedName name="PHASE_5" localSheetId="7" hidden="1">{#N/A,#N/A,TRUE,"Basic";#N/A,#N/A,TRUE,"EXT-TABLE";#N/A,#N/A,TRUE,"STEEL";#N/A,#N/A,TRUE,"INT-Table";#N/A,#N/A,TRUE,"STEEL";#N/A,#N/A,TRUE,"Door"}</definedName>
    <definedName name="PHASE_5" hidden="1">{#N/A,#N/A,TRUE,"Basic";#N/A,#N/A,TRUE,"EXT-TABLE";#N/A,#N/A,TRUE,"STEEL";#N/A,#N/A,TRUE,"INT-Table";#N/A,#N/A,TRUE,"STEEL";#N/A,#N/A,TRUE,"Door"}</definedName>
    <definedName name="PHASE_5_1" localSheetId="8" hidden="1">{#N/A,#N/A,TRUE,"Basic";#N/A,#N/A,TRUE,"EXT-TABLE";#N/A,#N/A,TRUE,"STEEL";#N/A,#N/A,TRUE,"INT-Table";#N/A,#N/A,TRUE,"STEEL";#N/A,#N/A,TRUE,"Door"}</definedName>
    <definedName name="PHASE_5_1" localSheetId="9" hidden="1">{#N/A,#N/A,TRUE,"Basic";#N/A,#N/A,TRUE,"EXT-TABLE";#N/A,#N/A,TRUE,"STEEL";#N/A,#N/A,TRUE,"INT-Table";#N/A,#N/A,TRUE,"STEEL";#N/A,#N/A,TRUE,"Door"}</definedName>
    <definedName name="PHASE_5_1" localSheetId="7" hidden="1">{#N/A,#N/A,TRUE,"Basic";#N/A,#N/A,TRUE,"EXT-TABLE";#N/A,#N/A,TRUE,"STEEL";#N/A,#N/A,TRUE,"INT-Table";#N/A,#N/A,TRUE,"STEEL";#N/A,#N/A,TRUE,"Door"}</definedName>
    <definedName name="PHASE_5_1" hidden="1">{#N/A,#N/A,TRUE,"Basic";#N/A,#N/A,TRUE,"EXT-TABLE";#N/A,#N/A,TRUE,"STEEL";#N/A,#N/A,TRUE,"INT-Table";#N/A,#N/A,TRUE,"STEEL";#N/A,#N/A,TRUE,"Door"}</definedName>
    <definedName name="PHASE_5_2" localSheetId="8" hidden="1">{#N/A,#N/A,TRUE,"Basic";#N/A,#N/A,TRUE,"EXT-TABLE";#N/A,#N/A,TRUE,"STEEL";#N/A,#N/A,TRUE,"INT-Table";#N/A,#N/A,TRUE,"STEEL";#N/A,#N/A,TRUE,"Door"}</definedName>
    <definedName name="PHASE_5_2" localSheetId="9" hidden="1">{#N/A,#N/A,TRUE,"Basic";#N/A,#N/A,TRUE,"EXT-TABLE";#N/A,#N/A,TRUE,"STEEL";#N/A,#N/A,TRUE,"INT-Table";#N/A,#N/A,TRUE,"STEEL";#N/A,#N/A,TRUE,"Door"}</definedName>
    <definedName name="PHASE_5_2" localSheetId="7" hidden="1">{#N/A,#N/A,TRUE,"Basic";#N/A,#N/A,TRUE,"EXT-TABLE";#N/A,#N/A,TRUE,"STEEL";#N/A,#N/A,TRUE,"INT-Table";#N/A,#N/A,TRUE,"STEEL";#N/A,#N/A,TRUE,"Door"}</definedName>
    <definedName name="PHASE_5_2" hidden="1">{#N/A,#N/A,TRUE,"Basic";#N/A,#N/A,TRUE,"EXT-TABLE";#N/A,#N/A,TRUE,"STEEL";#N/A,#N/A,TRUE,"INT-Table";#N/A,#N/A,TRUE,"STEEL";#N/A,#N/A,TRUE,"Door"}</definedName>
    <definedName name="PHAT" localSheetId="8" hidden="1">{#N/A,#N/A,FALSE,"CCTV"}</definedName>
    <definedName name="PHAT" localSheetId="9" hidden="1">{#N/A,#N/A,FALSE,"CCTV"}</definedName>
    <definedName name="PHAT" localSheetId="7" hidden="1">{#N/A,#N/A,FALSE,"CCTV"}</definedName>
    <definedName name="PHAT" hidden="1">{#N/A,#N/A,FALSE,"CCTV"}</definedName>
    <definedName name="phongve12KmTN" localSheetId="6" hidden="1">{"'Sheet1'!$L$16"}</definedName>
    <definedName name="phongve12KmTN" localSheetId="2" hidden="1">{"'Sheet1'!$L$16"}</definedName>
    <definedName name="phongve12KmTN" localSheetId="1" hidden="1">{"'Sheet1'!$L$16"}</definedName>
    <definedName name="phongve12KmTN" localSheetId="3" hidden="1">{"'Sheet1'!$L$16"}</definedName>
    <definedName name="phongve12KmTN" localSheetId="0" hidden="1">{"'Sheet1'!$L$16"}</definedName>
    <definedName name="phongve12KmTN" localSheetId="8" hidden="1">{"'Sheet1'!$L$16"}</definedName>
    <definedName name="phongve12KmTN" localSheetId="9" hidden="1">{"'Sheet1'!$L$16"}</definedName>
    <definedName name="phongve12KmTN" localSheetId="7" hidden="1">{"'Sheet1'!$L$16"}</definedName>
    <definedName name="phongve12KmTN" hidden="1">{"'Sheet1'!$L$16"}</definedName>
    <definedName name="phongve12KmTN1" localSheetId="6" hidden="1">{"'Sheet1'!$L$16"}</definedName>
    <definedName name="phongve12KmTN1" localSheetId="2" hidden="1">{"'Sheet1'!$L$16"}</definedName>
    <definedName name="phongve12KmTN1" localSheetId="1" hidden="1">{"'Sheet1'!$L$16"}</definedName>
    <definedName name="phongve12KmTN1" localSheetId="3" hidden="1">{"'Sheet1'!$L$16"}</definedName>
    <definedName name="phongve12KmTN1" localSheetId="0" hidden="1">{"'Sheet1'!$L$16"}</definedName>
    <definedName name="phongve12KmTN1" localSheetId="8" hidden="1">{"'Sheet1'!$L$16"}</definedName>
    <definedName name="phongve12KmTN1" localSheetId="9" hidden="1">{"'Sheet1'!$L$16"}</definedName>
    <definedName name="phongve12KmTN1" localSheetId="7" hidden="1">{"'Sheet1'!$L$16"}</definedName>
    <definedName name="phongve12KmTN1" hidden="1">{"'Sheet1'!$L$16"}</definedName>
    <definedName name="pi">#REF!</definedName>
    <definedName name="PIDtable">#REF!</definedName>
    <definedName name="PIPE">#REF!</definedName>
    <definedName name="PIPE1">[68]DATA_REFERENCE!#REF!</definedName>
    <definedName name="PIPE10">[68]DATA_REFERENCE!#REF!</definedName>
    <definedName name="PIPE12">[68]DATA_REFERENCE!#REF!</definedName>
    <definedName name="PIPE14">[68]DATA_REFERENCE!#REF!</definedName>
    <definedName name="PIPE16">[68]DATA_REFERENCE!#REF!</definedName>
    <definedName name="PIPE18">[68]DATA_REFERENCE!#REF!</definedName>
    <definedName name="PIPE2">[68]DATA_REFERENCE!#REF!</definedName>
    <definedName name="PIPE20">[68]DATA_REFERENCE!#REF!</definedName>
    <definedName name="PIPE22">[68]DATA_REFERENCE!#REF!</definedName>
    <definedName name="PIPE3">[68]DATA_REFERENCE!#REF!</definedName>
    <definedName name="PIPE4">[68]DATA_REFERENCE!#REF!</definedName>
    <definedName name="PIPE6">[68]DATA_REFERENCE!#REF!</definedName>
    <definedName name="PIPE8">[68]DATA_REFERENCE!#REF!</definedName>
    <definedName name="pipeclamp">[44]pipe!$A$3:$A$33</definedName>
    <definedName name="PipeWeightDat">[72]WeightTable!$B:$C</definedName>
    <definedName name="PIPING" localSheetId="6" hidden="1">{#N/A,#N/A,FALSE,"Project Cost Summary";#N/A,#N/A,FALSE,"Man Hour Summary"}</definedName>
    <definedName name="PIPING" localSheetId="2" hidden="1">{#N/A,#N/A,FALSE,"Project Cost Summary";#N/A,#N/A,FALSE,"Man Hour Summary"}</definedName>
    <definedName name="PIPING" localSheetId="1" hidden="1">{#N/A,#N/A,FALSE,"Project Cost Summary";#N/A,#N/A,FALSE,"Man Hour Summary"}</definedName>
    <definedName name="PIPING" localSheetId="3" hidden="1">{#N/A,#N/A,FALSE,"Project Cost Summary";#N/A,#N/A,FALSE,"Man Hour Summary"}</definedName>
    <definedName name="PIPING" localSheetId="0" hidden="1">{#N/A,#N/A,FALSE,"Project Cost Summary";#N/A,#N/A,FALSE,"Man Hour Summary"}</definedName>
    <definedName name="PIPING" localSheetId="8" hidden="1">{#N/A,#N/A,FALSE,"Project Cost Summary";#N/A,#N/A,FALSE,"Man Hour Summary"}</definedName>
    <definedName name="PIPING" localSheetId="9" hidden="1">{#N/A,#N/A,FALSE,"Project Cost Summary";#N/A,#N/A,FALSE,"Man Hour Summary"}</definedName>
    <definedName name="PIPING" localSheetId="7" hidden="1">{#N/A,#N/A,FALSE,"Project Cost Summary";#N/A,#N/A,FALSE,"Man Hour Summary"}</definedName>
    <definedName name="PIPING" hidden="1">{#N/A,#N/A,FALSE,"Project Cost Summary";#N/A,#N/A,FALSE,"Man Hour Summary"}</definedName>
    <definedName name="PKAAA" hidden="1">#REF!</definedName>
    <definedName name="PKBB" hidden="1">#REF!</definedName>
    <definedName name="PKCC" hidden="1">#REF!</definedName>
    <definedName name="PKDD" hidden="1">#REF!</definedName>
    <definedName name="pkus">#REF!</definedName>
    <definedName name="plant2" hidden="1">#REF!</definedName>
    <definedName name="plate">1.1</definedName>
    <definedName name="Plate_width">'[40]Material for Silencers (8)'!$G$6</definedName>
    <definedName name="PLEL">#REF!</definedName>
    <definedName name="PLK" localSheetId="8" hidden="1">{#N/A,#N/A,FALSE,"CCTV"}</definedName>
    <definedName name="PLK" localSheetId="9" hidden="1">{#N/A,#N/A,FALSE,"CCTV"}</definedName>
    <definedName name="PLK" localSheetId="7" hidden="1">{#N/A,#N/A,FALSE,"CCTV"}</definedName>
    <definedName name="PLK" hidden="1">{#N/A,#N/A,FALSE,"CCTV"}</definedName>
    <definedName name="PLLL">#REF!</definedName>
    <definedName name="PlucBcaoTD" localSheetId="6" hidden="1">{"'Sheet1'!$L$16"}</definedName>
    <definedName name="PlucBcaoTD" localSheetId="2" hidden="1">{"'Sheet1'!$L$16"}</definedName>
    <definedName name="PlucBcaoTD" localSheetId="1" hidden="1">{"'Sheet1'!$L$16"}</definedName>
    <definedName name="PlucBcaoTD" localSheetId="3" hidden="1">{"'Sheet1'!$L$16"}</definedName>
    <definedName name="PlucBcaoTD" localSheetId="0" hidden="1">{"'Sheet1'!$L$16"}</definedName>
    <definedName name="PlucBcaoTD" localSheetId="8" hidden="1">{"'Sheet1'!$L$16"}</definedName>
    <definedName name="PlucBcaoTD" localSheetId="9" hidden="1">{"'Sheet1'!$L$16"}</definedName>
    <definedName name="PlucBcaoTD" localSheetId="7" hidden="1">{"'Sheet1'!$L$16"}</definedName>
    <definedName name="PlucBcaoTD" hidden="1">{"'Sheet1'!$L$16"}</definedName>
    <definedName name="PLUG">#REF!</definedName>
    <definedName name="PLWIDE">#REF!</definedName>
    <definedName name="PLWT">#REF!</definedName>
    <definedName name="PMPrice">'[50]Labor Sum'!$C$36</definedName>
    <definedName name="PMS" localSheetId="6" hidden="1">{"'Sheet1'!$L$16"}</definedName>
    <definedName name="PMS" localSheetId="2" hidden="1">{"'Sheet1'!$L$16"}</definedName>
    <definedName name="PMS" localSheetId="1" hidden="1">{"'Sheet1'!$L$16"}</definedName>
    <definedName name="PMS" localSheetId="3" hidden="1">{"'Sheet1'!$L$16"}</definedName>
    <definedName name="PMS" localSheetId="0" hidden="1">{"'Sheet1'!$L$16"}</definedName>
    <definedName name="PMS" localSheetId="8" hidden="1">{"'Sheet1'!$L$16"}</definedName>
    <definedName name="PMS" localSheetId="9" hidden="1">{"'Sheet1'!$L$16"}</definedName>
    <definedName name="PMS" localSheetId="7" hidden="1">{"'Sheet1'!$L$16"}</definedName>
    <definedName name="PMS" hidden="1">{"'Sheet1'!$L$16"}</definedName>
    <definedName name="po" localSheetId="8" hidden="1">{#N/A,#N/A,FALSE,"CCTV"}</definedName>
    <definedName name="po" localSheetId="9" hidden="1">{#N/A,#N/A,FALSE,"CCTV"}</definedName>
    <definedName name="po" localSheetId="7" hidden="1">{#N/A,#N/A,FALSE,"CCTV"}</definedName>
    <definedName name="po" hidden="1">{#N/A,#N/A,FALSE,"CCTV"}</definedName>
    <definedName name="poiiuyytt" localSheetId="6" hidden="1">{#N/A,#N/A,FALSE,"Clients Office";#N/A,#N/A,FALSE,"Co Sum"}</definedName>
    <definedName name="poiiuyytt" localSheetId="2" hidden="1">{#N/A,#N/A,FALSE,"Clients Office";#N/A,#N/A,FALSE,"Co Sum"}</definedName>
    <definedName name="poiiuyytt" localSheetId="1" hidden="1">{#N/A,#N/A,FALSE,"Clients Office";#N/A,#N/A,FALSE,"Co Sum"}</definedName>
    <definedName name="poiiuyytt" localSheetId="3" hidden="1">{#N/A,#N/A,FALSE,"Clients Office";#N/A,#N/A,FALSE,"Co Sum"}</definedName>
    <definedName name="poiiuyytt" localSheetId="0" hidden="1">{#N/A,#N/A,FALSE,"Clients Office";#N/A,#N/A,FALSE,"Co Sum"}</definedName>
    <definedName name="poiiuyytt" localSheetId="8" hidden="1">{#N/A,#N/A,FALSE,"Clients Office";#N/A,#N/A,FALSE,"Co Sum"}</definedName>
    <definedName name="poiiuyytt" localSheetId="9" hidden="1">{#N/A,#N/A,FALSE,"Clients Office";#N/A,#N/A,FALSE,"Co Sum"}</definedName>
    <definedName name="poiiuyytt" localSheetId="7" hidden="1">{#N/A,#N/A,FALSE,"Clients Office";#N/A,#N/A,FALSE,"Co Sum"}</definedName>
    <definedName name="poiiuyytt" hidden="1">{#N/A,#N/A,FALSE,"Clients Office";#N/A,#N/A,FALSE,"Co Sum"}</definedName>
    <definedName name="PONo">'[64]Data Input'!$D$11</definedName>
    <definedName name="Positionsauswahl">#REF!</definedName>
    <definedName name="pound">#REF!</definedName>
    <definedName name="PP" localSheetId="6" hidden="1">{#N/A,#N/A,FALSE,"CCTV"}</definedName>
    <definedName name="PP" localSheetId="2" hidden="1">{#N/A,#N/A,FALSE,"CCTV"}</definedName>
    <definedName name="PP" localSheetId="1" hidden="1">{#N/A,#N/A,FALSE,"CCTV"}</definedName>
    <definedName name="PP" localSheetId="3" hidden="1">{#N/A,#N/A,FALSE,"CCTV"}</definedName>
    <definedName name="PP" localSheetId="0" hidden="1">{#N/A,#N/A,FALSE,"CCTV"}</definedName>
    <definedName name="PP" localSheetId="8" hidden="1">{#N/A,#N/A,FALSE,"CCTV"}</definedName>
    <definedName name="PP" localSheetId="9" hidden="1">{#N/A,#N/A,FALSE,"CCTV"}</definedName>
    <definedName name="PP" localSheetId="7" hidden="1">{#N/A,#N/A,FALSE,"CCTV"}</definedName>
    <definedName name="PP" hidden="1">{#N/A,#N/A,FALSE,"CCTV"}</definedName>
    <definedName name="PPM" hidden="1">'[37]Cashflow Analysis'!#REF!</definedName>
    <definedName name="ppo">#REF!</definedName>
    <definedName name="ppp" localSheetId="6">#REF!</definedName>
    <definedName name="ppp" localSheetId="2">#REF!</definedName>
    <definedName name="ppp" localSheetId="1">#REF!</definedName>
    <definedName name="ppp" localSheetId="3">#REF!</definedName>
    <definedName name="ppp" localSheetId="0">#REF!</definedName>
    <definedName name="ppp" localSheetId="8">#REF!</definedName>
    <definedName name="ppp" localSheetId="9">#REF!</definedName>
    <definedName name="ppp" localSheetId="7">#REF!</definedName>
    <definedName name="PPP" hidden="1">{#N/A,#N/A,FALSE,"CCTV"}</definedName>
    <definedName name="pppp" localSheetId="6" hidden="1">{#N/A,#N/A,FALSE,"Project Cost Summary";#N/A,#N/A,FALSE,"Man Hour Summary"}</definedName>
    <definedName name="pppp" localSheetId="2" hidden="1">{#N/A,#N/A,FALSE,"Project Cost Summary";#N/A,#N/A,FALSE,"Man Hour Summary"}</definedName>
    <definedName name="pppp" localSheetId="1" hidden="1">{#N/A,#N/A,FALSE,"Project Cost Summary";#N/A,#N/A,FALSE,"Man Hour Summary"}</definedName>
    <definedName name="pppp" localSheetId="3" hidden="1">{#N/A,#N/A,FALSE,"Project Cost Summary";#N/A,#N/A,FALSE,"Man Hour Summary"}</definedName>
    <definedName name="pppp" localSheetId="0" hidden="1">{#N/A,#N/A,FALSE,"Project Cost Summary";#N/A,#N/A,FALSE,"Man Hour Summary"}</definedName>
    <definedName name="pppp" localSheetId="8" hidden="1">{#N/A,#N/A,FALSE,"Project Cost Summary";#N/A,#N/A,FALSE,"Man Hour Summary"}</definedName>
    <definedName name="pppp" localSheetId="9" hidden="1">{#N/A,#N/A,FALSE,"Project Cost Summary";#N/A,#N/A,FALSE,"Man Hour Summary"}</definedName>
    <definedName name="pppp" localSheetId="7" hidden="1">{#N/A,#N/A,FALSE,"Project Cost Summary";#N/A,#N/A,FALSE,"Man Hour Summary"}</definedName>
    <definedName name="pppp" hidden="1">{#N/A,#N/A,FALSE,"Project Cost Summary";#N/A,#N/A,FALSE,"Man Hour Summary"}</definedName>
    <definedName name="PPrice">'[50]Labor Sum'!$C$33</definedName>
    <definedName name="pr">[84]PP!$A$156:$N$269</definedName>
    <definedName name="PRAYER" localSheetId="6" hidden="1">{#N/A,#N/A,FALSE,"CCTV"}</definedName>
    <definedName name="PRAYER" localSheetId="2" hidden="1">{#N/A,#N/A,FALSE,"CCTV"}</definedName>
    <definedName name="PRAYER" localSheetId="1" hidden="1">{#N/A,#N/A,FALSE,"CCTV"}</definedName>
    <definedName name="PRAYER" localSheetId="3" hidden="1">{#N/A,#N/A,FALSE,"CCTV"}</definedName>
    <definedName name="PRAYER" localSheetId="0" hidden="1">{#N/A,#N/A,FALSE,"CCTV"}</definedName>
    <definedName name="PRAYER" localSheetId="8" hidden="1">{#N/A,#N/A,FALSE,"CCTV"}</definedName>
    <definedName name="PRAYER" localSheetId="9" hidden="1">{#N/A,#N/A,FALSE,"CCTV"}</definedName>
    <definedName name="PRAYER" localSheetId="7" hidden="1">{#N/A,#N/A,FALSE,"CCTV"}</definedName>
    <definedName name="PRAYER" hidden="1">{#N/A,#N/A,FALSE,"CCTV"}</definedName>
    <definedName name="PREHE">#REF!</definedName>
    <definedName name="Preise">#REF!</definedName>
    <definedName name="Presión">#REF!</definedName>
    <definedName name="PresUnit">#REF!</definedName>
    <definedName name="pri" localSheetId="8" hidden="1">{#N/A,#N/A,TRUE,"Str.";#N/A,#N/A,TRUE,"Steel &amp; Roof";#N/A,#N/A,TRUE,"Arc.";#N/A,#N/A,TRUE,"Preliminary";#N/A,#N/A,TRUE,"Sum_Prelim"}</definedName>
    <definedName name="pri" localSheetId="9" hidden="1">{#N/A,#N/A,TRUE,"Str.";#N/A,#N/A,TRUE,"Steel &amp; Roof";#N/A,#N/A,TRUE,"Arc.";#N/A,#N/A,TRUE,"Preliminary";#N/A,#N/A,TRUE,"Sum_Prelim"}</definedName>
    <definedName name="pri" localSheetId="7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PRICE">#REF!</definedName>
    <definedName name="PRICE1">#REF!</definedName>
    <definedName name="Print_11">#REF!</definedName>
    <definedName name="_xlnm.Print_Area" localSheetId="6">'Giải tình Hoàng Hà vit'!$A$1:$P$27</definedName>
    <definedName name="_xlnm.Print_Area" localSheetId="2">'Giải tình hùng nguyên'!$A$1:$S$20</definedName>
    <definedName name="_xlnm.Print_Area" localSheetId="1">'Giải tình ngọc hiếu'!$A$1:$S$19</definedName>
    <definedName name="_xlnm.Print_Area" localSheetId="3">'Giải tình Quang Thịnh Phát'!$A$1:$P$18</definedName>
    <definedName name="_xlnm.Print_Area" localSheetId="0">'Giải tình Tam Đa'!$A$1:$P$22</definedName>
    <definedName name="_xlnm.Print_Area" localSheetId="8">'Hùng nguyên 26-1 (2)'!$A$1:$U$20</definedName>
    <definedName name="_xlnm.Print_Area" localSheetId="9">'Hùng nguyên 27-1'!$A$1:$U$22</definedName>
    <definedName name="_xlnm.Print_Area" localSheetId="7">'Ngọc Hiếu 26-1'!$A$1:$U$20</definedName>
    <definedName name="_xlnm.Print_Area">#REF!</definedName>
    <definedName name="Print_Area_MI">#REF!</definedName>
    <definedName name="PRINT_AREA_MI1">#REF!</definedName>
    <definedName name="PRINT_OUT_RFP002" localSheetId="6">[45]!PRINT_OUT_RFP002</definedName>
    <definedName name="PRINT_OUT_RFP002" localSheetId="2">[45]!PRINT_OUT_RFP002</definedName>
    <definedName name="PRINT_OUT_RFP002" localSheetId="1">[45]!PRINT_OUT_RFP002</definedName>
    <definedName name="PRINT_OUT_RFP002" localSheetId="3">[45]!PRINT_OUT_RFP002</definedName>
    <definedName name="PRINT_OUT_RFP002" localSheetId="0">[45]!PRINT_OUT_RFP002</definedName>
    <definedName name="PRINT_OUT_RFP002" localSheetId="8">[45]!PRINT_OUT_RFP002</definedName>
    <definedName name="PRINT_OUT_RFP002" localSheetId="9">[45]!PRINT_OUT_RFP002</definedName>
    <definedName name="PRINT_OUT_RFP002" localSheetId="7">[45]!PRINT_OUT_RFP002</definedName>
    <definedName name="PRINT_OUT_RFP002">[45]!PRINT_OUT_RFP002</definedName>
    <definedName name="PRINT_OUT_SCcost_P1" localSheetId="6">[45]!PRINT_OUT_SCcost_P1</definedName>
    <definedName name="PRINT_OUT_SCcost_P1" localSheetId="2">[45]!PRINT_OUT_SCcost_P1</definedName>
    <definedName name="PRINT_OUT_SCcost_P1" localSheetId="1">[45]!PRINT_OUT_SCcost_P1</definedName>
    <definedName name="PRINT_OUT_SCcost_P1" localSheetId="3">[45]!PRINT_OUT_SCcost_P1</definedName>
    <definedName name="PRINT_OUT_SCcost_P1" localSheetId="0">[45]!PRINT_OUT_SCcost_P1</definedName>
    <definedName name="PRINT_OUT_SCcost_P1" localSheetId="8">[45]!PRINT_OUT_SCcost_P1</definedName>
    <definedName name="PRINT_OUT_SCcost_P1" localSheetId="9">[45]!PRINT_OUT_SCcost_P1</definedName>
    <definedName name="PRINT_OUT_SCcost_P1" localSheetId="7">[45]!PRINT_OUT_SCcost_P1</definedName>
    <definedName name="PRINT_OUT_SCcost_P1">[45]!PRINT_OUT_SCcost_P1</definedName>
    <definedName name="PRINT_OUT_SCcost_P2" localSheetId="6">[45]!PRINT_OUT_SCcost_P2</definedName>
    <definedName name="PRINT_OUT_SCcost_P2" localSheetId="2">[45]!PRINT_OUT_SCcost_P2</definedName>
    <definedName name="PRINT_OUT_SCcost_P2" localSheetId="1">[45]!PRINT_OUT_SCcost_P2</definedName>
    <definedName name="PRINT_OUT_SCcost_P2" localSheetId="3">[45]!PRINT_OUT_SCcost_P2</definedName>
    <definedName name="PRINT_OUT_SCcost_P2" localSheetId="0">[45]!PRINT_OUT_SCcost_P2</definedName>
    <definedName name="PRINT_OUT_SCcost_P2" localSheetId="8">[45]!PRINT_OUT_SCcost_P2</definedName>
    <definedName name="PRINT_OUT_SCcost_P2" localSheetId="9">[45]!PRINT_OUT_SCcost_P2</definedName>
    <definedName name="PRINT_OUT_SCcost_P2" localSheetId="7">[45]!PRINT_OUT_SCcost_P2</definedName>
    <definedName name="PRINT_OUT_SCcost_P2">[45]!PRINT_OUT_SCcost_P2</definedName>
    <definedName name="PRINT_OUT_SCcost_P3" localSheetId="6">[85]!PRINT_OUT_SCcost_P3</definedName>
    <definedName name="PRINT_OUT_SCcost_P3" localSheetId="2">[85]!PRINT_OUT_SCcost_P3</definedName>
    <definedName name="PRINT_OUT_SCcost_P3" localSheetId="1">[85]!PRINT_OUT_SCcost_P3</definedName>
    <definedName name="PRINT_OUT_SCcost_P3" localSheetId="3">[85]!PRINT_OUT_SCcost_P3</definedName>
    <definedName name="PRINT_OUT_SCcost_P3" localSheetId="0">[85]!PRINT_OUT_SCcost_P3</definedName>
    <definedName name="PRINT_OUT_SCcost_P3" localSheetId="8">[85]!PRINT_OUT_SCcost_P3</definedName>
    <definedName name="PRINT_OUT_SCcost_P3" localSheetId="9">[85]!PRINT_OUT_SCcost_P3</definedName>
    <definedName name="PRINT_OUT_SCcost_P3" localSheetId="7">[85]!PRINT_OUT_SCcost_P3</definedName>
    <definedName name="PRINT_OUT_SCcost_P3">[85]!PRINT_OUT_SCcost_P3</definedName>
    <definedName name="Print_Report">#REF!</definedName>
    <definedName name="_xlnm.Print_Titles" localSheetId="4">'25-GEN-G-07'!$4:$5</definedName>
    <definedName name="_xlnm.Print_Titles" localSheetId="6">'Giải tình Hoàng Hà vit'!$8:$9</definedName>
    <definedName name="_xlnm.Print_Titles" localSheetId="2">'Giải tình hùng nguyên'!$8:$9</definedName>
    <definedName name="_xlnm.Print_Titles" localSheetId="1">'Giải tình ngọc hiếu'!$8:$9</definedName>
    <definedName name="_xlnm.Print_Titles" localSheetId="3">'Giải tình Quang Thịnh Phát'!$8:$9</definedName>
    <definedName name="_xlnm.Print_Titles" localSheetId="0">'Giải tình Tam Đa'!$8:$9</definedName>
    <definedName name="_xlnm.Print_Titles" localSheetId="8">'Hùng nguyên 26-1 (2)'!$8:$9</definedName>
    <definedName name="_xlnm.Print_Titles" localSheetId="9">'Hùng nguyên 27-1'!$8:$9</definedName>
    <definedName name="_xlnm.Print_Titles" localSheetId="7">'Ngọc Hiếu 26-1'!$8:$9</definedName>
    <definedName name="_xlnm.Print_Titles">#REF!,#REF!</definedName>
    <definedName name="Print_Titles_MI" localSheetId="6">#REF!</definedName>
    <definedName name="Print_Titles_MI" localSheetId="2">#REF!</definedName>
    <definedName name="Print_Titles_MI" localSheetId="1">#REF!</definedName>
    <definedName name="Print_Titles_MI" localSheetId="3">#REF!</definedName>
    <definedName name="Print_Titles_MI" localSheetId="0">#REF!</definedName>
    <definedName name="Print_Titles_MI" localSheetId="8">#REF!</definedName>
    <definedName name="Print_Titles_MI" localSheetId="9">#REF!</definedName>
    <definedName name="Print_Titles_MI" localSheetId="7">#REF!</definedName>
    <definedName name="Print_Titles_MI">[1]PP!$50:$52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n">#REF!</definedName>
    <definedName name="procurement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localSheetId="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>#REF!</definedName>
    <definedName name="Product">#REF!</definedName>
    <definedName name="Profiles_Splitter">'[40]Noise (3)'!$C$47</definedName>
    <definedName name="Proj_Svcs">#REF!</definedName>
    <definedName name="Project">#REF!</definedName>
    <definedName name="Project_Name" localSheetId="6">'[52]GM 000'!$I$2</definedName>
    <definedName name="Project_Name" localSheetId="2">'[52]GM 000'!$I$2</definedName>
    <definedName name="Project_Name" localSheetId="1">'[52]GM 000'!$I$2</definedName>
    <definedName name="Project_Name" localSheetId="3">'[52]GM 000'!$I$2</definedName>
    <definedName name="Project_Name" localSheetId="0">'[52]GM 000'!$I$2</definedName>
    <definedName name="Project_Name" localSheetId="8">'[52]GM 000'!$I$2</definedName>
    <definedName name="Project_Name" localSheetId="9">'[52]GM 000'!$I$2</definedName>
    <definedName name="Project_Name" localSheetId="7">'[52]GM 000'!$I$2</definedName>
    <definedName name="PROJECT_NAME">#REF!</definedName>
    <definedName name="ProjectName">'[40]Input (1)'!$B$3</definedName>
    <definedName name="Projectnumber">'[40]Input (1)'!$B$5</definedName>
    <definedName name="Projekt_Nr">#REF!</definedName>
    <definedName name="Projektleiter">#REF!</definedName>
    <definedName name="Prop_Matl_Rate">#REF!</definedName>
    <definedName name="PROPOSAL">#REF!</definedName>
    <definedName name="PS_Author">#REF!</definedName>
    <definedName name="PS_CustomerName">#REF!</definedName>
    <definedName name="PS_Date">#REF!</definedName>
    <definedName name="PS_DesignID">#REF!</definedName>
    <definedName name="PS_ProjectID">#REF!</definedName>
    <definedName name="PS_ProjectName">#REF!</definedName>
    <definedName name="PS_RevisionID">#REF!</definedName>
    <definedName name="psv">#REF!</definedName>
    <definedName name="pt">#REF!</definedName>
    <definedName name="ptdm1" localSheetId="8" hidden="1">{#N/A,#N/A,FALSE,"CCTV"}</definedName>
    <definedName name="ptdm1" localSheetId="9" hidden="1">{#N/A,#N/A,FALSE,"CCTV"}</definedName>
    <definedName name="ptdm1" localSheetId="7" hidden="1">{#N/A,#N/A,FALSE,"CCTV"}</definedName>
    <definedName name="ptdm1" hidden="1">{#N/A,#N/A,FALSE,"CCTV"}</definedName>
    <definedName name="ptvtgiam" localSheetId="6" hidden="1">{"'Sheet1'!$L$16"}</definedName>
    <definedName name="ptvtgiam" localSheetId="2" hidden="1">{"'Sheet1'!$L$16"}</definedName>
    <definedName name="ptvtgiam" localSheetId="1" hidden="1">{"'Sheet1'!$L$16"}</definedName>
    <definedName name="ptvtgiam" localSheetId="3" hidden="1">{"'Sheet1'!$L$16"}</definedName>
    <definedName name="ptvtgiam" localSheetId="0" hidden="1">{"'Sheet1'!$L$16"}</definedName>
    <definedName name="ptvtgiam" localSheetId="8" hidden="1">{"'Sheet1'!$L$16"}</definedName>
    <definedName name="ptvtgiam" localSheetId="9" hidden="1">{"'Sheet1'!$L$16"}</definedName>
    <definedName name="ptvtgiam" localSheetId="7" hidden="1">{"'Sheet1'!$L$16"}</definedName>
    <definedName name="ptvtgiam" hidden="1">{"'Sheet1'!$L$16"}</definedName>
    <definedName name="PTwgt">#REF!</definedName>
    <definedName name="pump" localSheetId="8" hidden="1">{"'장비'!$A$3:$M$12"}</definedName>
    <definedName name="pump" localSheetId="9" hidden="1">{"'장비'!$A$3:$M$12"}</definedName>
    <definedName name="pump" localSheetId="7" hidden="1">{"'장비'!$A$3:$M$12"}</definedName>
    <definedName name="pump" hidden="1">{"'장비'!$A$3:$M$12"}</definedName>
    <definedName name="q" localSheetId="6" hidden="1">{"'Sheet1'!$L$16"}</definedName>
    <definedName name="q" localSheetId="2" hidden="1">{"'Sheet1'!$L$16"}</definedName>
    <definedName name="q" localSheetId="1" hidden="1">{"'Sheet1'!$L$16"}</definedName>
    <definedName name="q" localSheetId="3" hidden="1">{"'Sheet1'!$L$16"}</definedName>
    <definedName name="q" localSheetId="0" hidden="1">{"'Sheet1'!$L$16"}</definedName>
    <definedName name="q" localSheetId="8" hidden="1">{"'Sheet1'!$L$16"}</definedName>
    <definedName name="q" localSheetId="9" hidden="1">{"'Sheet1'!$L$16"}</definedName>
    <definedName name="q" localSheetId="7" hidden="1">{"'Sheet1'!$L$16"}</definedName>
    <definedName name="q" hidden="1">{"'Sheet1'!$L$16"}</definedName>
    <definedName name="q_1" localSheetId="8" hidden="1">{#N/A,#N/A,TRUE,"Basic";#N/A,#N/A,TRUE,"EXT-TABLE";#N/A,#N/A,TRUE,"STEEL";#N/A,#N/A,TRUE,"INT-Table";#N/A,#N/A,TRUE,"STEEL";#N/A,#N/A,TRUE,"Door"}</definedName>
    <definedName name="q_1" localSheetId="9" hidden="1">{#N/A,#N/A,TRUE,"Basic";#N/A,#N/A,TRUE,"EXT-TABLE";#N/A,#N/A,TRUE,"STEEL";#N/A,#N/A,TRUE,"INT-Table";#N/A,#N/A,TRUE,"STEEL";#N/A,#N/A,TRUE,"Door"}</definedName>
    <definedName name="q_1" localSheetId="7" hidden="1">{#N/A,#N/A,TRUE,"Basic";#N/A,#N/A,TRUE,"EXT-TABLE";#N/A,#N/A,TRUE,"STEEL";#N/A,#N/A,TRUE,"INT-Table";#N/A,#N/A,TRUE,"STEEL";#N/A,#N/A,TRUE,"Door"}</definedName>
    <definedName name="q_1" hidden="1">{#N/A,#N/A,TRUE,"Basic";#N/A,#N/A,TRUE,"EXT-TABLE";#N/A,#N/A,TRUE,"STEEL";#N/A,#N/A,TRUE,"INT-Table";#N/A,#N/A,TRUE,"STEEL";#N/A,#N/A,TRUE,"Door"}</definedName>
    <definedName name="q_1_1" localSheetId="8" hidden="1">{#N/A,#N/A,TRUE,"Basic";#N/A,#N/A,TRUE,"EXT-TABLE";#N/A,#N/A,TRUE,"STEEL";#N/A,#N/A,TRUE,"INT-Table";#N/A,#N/A,TRUE,"STEEL";#N/A,#N/A,TRUE,"Door"}</definedName>
    <definedName name="q_1_1" localSheetId="9" hidden="1">{#N/A,#N/A,TRUE,"Basic";#N/A,#N/A,TRUE,"EXT-TABLE";#N/A,#N/A,TRUE,"STEEL";#N/A,#N/A,TRUE,"INT-Table";#N/A,#N/A,TRUE,"STEEL";#N/A,#N/A,TRUE,"Door"}</definedName>
    <definedName name="q_1_1" localSheetId="7" hidden="1">{#N/A,#N/A,TRUE,"Basic";#N/A,#N/A,TRUE,"EXT-TABLE";#N/A,#N/A,TRUE,"STEEL";#N/A,#N/A,TRUE,"INT-Table";#N/A,#N/A,TRUE,"STEEL";#N/A,#N/A,TRUE,"Door"}</definedName>
    <definedName name="q_1_1" hidden="1">{#N/A,#N/A,TRUE,"Basic";#N/A,#N/A,TRUE,"EXT-TABLE";#N/A,#N/A,TRUE,"STEEL";#N/A,#N/A,TRUE,"INT-Table";#N/A,#N/A,TRUE,"STEEL";#N/A,#N/A,TRUE,"Door"}</definedName>
    <definedName name="q_1_2" localSheetId="8" hidden="1">{#N/A,#N/A,TRUE,"Basic";#N/A,#N/A,TRUE,"EXT-TABLE";#N/A,#N/A,TRUE,"STEEL";#N/A,#N/A,TRUE,"INT-Table";#N/A,#N/A,TRUE,"STEEL";#N/A,#N/A,TRUE,"Door"}</definedName>
    <definedName name="q_1_2" localSheetId="9" hidden="1">{#N/A,#N/A,TRUE,"Basic";#N/A,#N/A,TRUE,"EXT-TABLE";#N/A,#N/A,TRUE,"STEEL";#N/A,#N/A,TRUE,"INT-Table";#N/A,#N/A,TRUE,"STEEL";#N/A,#N/A,TRUE,"Door"}</definedName>
    <definedName name="q_1_2" localSheetId="7" hidden="1">{#N/A,#N/A,TRUE,"Basic";#N/A,#N/A,TRUE,"EXT-TABLE";#N/A,#N/A,TRUE,"STEEL";#N/A,#N/A,TRUE,"INT-Table";#N/A,#N/A,TRUE,"STEEL";#N/A,#N/A,TRUE,"Door"}</definedName>
    <definedName name="q_1_2" hidden="1">{#N/A,#N/A,TRUE,"Basic";#N/A,#N/A,TRUE,"EXT-TABLE";#N/A,#N/A,TRUE,"STEEL";#N/A,#N/A,TRUE,"INT-Table";#N/A,#N/A,TRUE,"STEEL";#N/A,#N/A,TRUE,"Door"}</definedName>
    <definedName name="q_2" localSheetId="8" hidden="1">{#N/A,#N/A,TRUE,"Basic";#N/A,#N/A,TRUE,"EXT-TABLE";#N/A,#N/A,TRUE,"STEEL";#N/A,#N/A,TRUE,"INT-Table";#N/A,#N/A,TRUE,"STEEL";#N/A,#N/A,TRUE,"Door"}</definedName>
    <definedName name="q_2" localSheetId="9" hidden="1">{#N/A,#N/A,TRUE,"Basic";#N/A,#N/A,TRUE,"EXT-TABLE";#N/A,#N/A,TRUE,"STEEL";#N/A,#N/A,TRUE,"INT-Table";#N/A,#N/A,TRUE,"STEEL";#N/A,#N/A,TRUE,"Door"}</definedName>
    <definedName name="q_2" localSheetId="7" hidden="1">{#N/A,#N/A,TRUE,"Basic";#N/A,#N/A,TRUE,"EXT-TABLE";#N/A,#N/A,TRUE,"STEEL";#N/A,#N/A,TRUE,"INT-Table";#N/A,#N/A,TRUE,"STEEL";#N/A,#N/A,TRUE,"Door"}</definedName>
    <definedName name="q_2" hidden="1">{#N/A,#N/A,TRUE,"Basic";#N/A,#N/A,TRUE,"EXT-TABLE";#N/A,#N/A,TRUE,"STEEL";#N/A,#N/A,TRUE,"INT-Table";#N/A,#N/A,TRUE,"STEEL";#N/A,#N/A,TRUE,"Door"}</definedName>
    <definedName name="q_2_1" localSheetId="8" hidden="1">{#N/A,#N/A,TRUE,"Basic";#N/A,#N/A,TRUE,"EXT-TABLE";#N/A,#N/A,TRUE,"STEEL";#N/A,#N/A,TRUE,"INT-Table";#N/A,#N/A,TRUE,"STEEL";#N/A,#N/A,TRUE,"Door"}</definedName>
    <definedName name="q_2_1" localSheetId="9" hidden="1">{#N/A,#N/A,TRUE,"Basic";#N/A,#N/A,TRUE,"EXT-TABLE";#N/A,#N/A,TRUE,"STEEL";#N/A,#N/A,TRUE,"INT-Table";#N/A,#N/A,TRUE,"STEEL";#N/A,#N/A,TRUE,"Door"}</definedName>
    <definedName name="q_2_1" localSheetId="7" hidden="1">{#N/A,#N/A,TRUE,"Basic";#N/A,#N/A,TRUE,"EXT-TABLE";#N/A,#N/A,TRUE,"STEEL";#N/A,#N/A,TRUE,"INT-Table";#N/A,#N/A,TRUE,"STEEL";#N/A,#N/A,TRUE,"Door"}</definedName>
    <definedName name="q_2_1" hidden="1">{#N/A,#N/A,TRUE,"Basic";#N/A,#N/A,TRUE,"EXT-TABLE";#N/A,#N/A,TRUE,"STEEL";#N/A,#N/A,TRUE,"INT-Table";#N/A,#N/A,TRUE,"STEEL";#N/A,#N/A,TRUE,"Door"}</definedName>
    <definedName name="q_2_2" localSheetId="8" hidden="1">{#N/A,#N/A,TRUE,"Basic";#N/A,#N/A,TRUE,"EXT-TABLE";#N/A,#N/A,TRUE,"STEEL";#N/A,#N/A,TRUE,"INT-Table";#N/A,#N/A,TRUE,"STEEL";#N/A,#N/A,TRUE,"Door"}</definedName>
    <definedName name="q_2_2" localSheetId="9" hidden="1">{#N/A,#N/A,TRUE,"Basic";#N/A,#N/A,TRUE,"EXT-TABLE";#N/A,#N/A,TRUE,"STEEL";#N/A,#N/A,TRUE,"INT-Table";#N/A,#N/A,TRUE,"STEEL";#N/A,#N/A,TRUE,"Door"}</definedName>
    <definedName name="q_2_2" localSheetId="7" hidden="1">{#N/A,#N/A,TRUE,"Basic";#N/A,#N/A,TRUE,"EXT-TABLE";#N/A,#N/A,TRUE,"STEEL";#N/A,#N/A,TRUE,"INT-Table";#N/A,#N/A,TRUE,"STEEL";#N/A,#N/A,TRUE,"Door"}</definedName>
    <definedName name="q_2_2" hidden="1">{#N/A,#N/A,TRUE,"Basic";#N/A,#N/A,TRUE,"EXT-TABLE";#N/A,#N/A,TRUE,"STEEL";#N/A,#N/A,TRUE,"INT-Table";#N/A,#N/A,TRUE,"STEEL";#N/A,#N/A,TRUE,"Door"}</definedName>
    <definedName name="q_3" localSheetId="8" hidden="1">{#N/A,#N/A,TRUE,"Basic";#N/A,#N/A,TRUE,"EXT-TABLE";#N/A,#N/A,TRUE,"STEEL";#N/A,#N/A,TRUE,"INT-Table";#N/A,#N/A,TRUE,"STEEL";#N/A,#N/A,TRUE,"Door"}</definedName>
    <definedName name="q_3" localSheetId="9" hidden="1">{#N/A,#N/A,TRUE,"Basic";#N/A,#N/A,TRUE,"EXT-TABLE";#N/A,#N/A,TRUE,"STEEL";#N/A,#N/A,TRUE,"INT-Table";#N/A,#N/A,TRUE,"STEEL";#N/A,#N/A,TRUE,"Door"}</definedName>
    <definedName name="q_3" localSheetId="7" hidden="1">{#N/A,#N/A,TRUE,"Basic";#N/A,#N/A,TRUE,"EXT-TABLE";#N/A,#N/A,TRUE,"STEEL";#N/A,#N/A,TRUE,"INT-Table";#N/A,#N/A,TRUE,"STEEL";#N/A,#N/A,TRUE,"Door"}</definedName>
    <definedName name="q_3" hidden="1">{#N/A,#N/A,TRUE,"Basic";#N/A,#N/A,TRUE,"EXT-TABLE";#N/A,#N/A,TRUE,"STEEL";#N/A,#N/A,TRUE,"INT-Table";#N/A,#N/A,TRUE,"STEEL";#N/A,#N/A,TRUE,"Door"}</definedName>
    <definedName name="q_3_1" localSheetId="8" hidden="1">{#N/A,#N/A,TRUE,"Basic";#N/A,#N/A,TRUE,"EXT-TABLE";#N/A,#N/A,TRUE,"STEEL";#N/A,#N/A,TRUE,"INT-Table";#N/A,#N/A,TRUE,"STEEL";#N/A,#N/A,TRUE,"Door"}</definedName>
    <definedName name="q_3_1" localSheetId="9" hidden="1">{#N/A,#N/A,TRUE,"Basic";#N/A,#N/A,TRUE,"EXT-TABLE";#N/A,#N/A,TRUE,"STEEL";#N/A,#N/A,TRUE,"INT-Table";#N/A,#N/A,TRUE,"STEEL";#N/A,#N/A,TRUE,"Door"}</definedName>
    <definedName name="q_3_1" localSheetId="7" hidden="1">{#N/A,#N/A,TRUE,"Basic";#N/A,#N/A,TRUE,"EXT-TABLE";#N/A,#N/A,TRUE,"STEEL";#N/A,#N/A,TRUE,"INT-Table";#N/A,#N/A,TRUE,"STEEL";#N/A,#N/A,TRUE,"Door"}</definedName>
    <definedName name="q_3_1" hidden="1">{#N/A,#N/A,TRUE,"Basic";#N/A,#N/A,TRUE,"EXT-TABLE";#N/A,#N/A,TRUE,"STEEL";#N/A,#N/A,TRUE,"INT-Table";#N/A,#N/A,TRUE,"STEEL";#N/A,#N/A,TRUE,"Door"}</definedName>
    <definedName name="q_3_2" localSheetId="8" hidden="1">{#N/A,#N/A,TRUE,"Basic";#N/A,#N/A,TRUE,"EXT-TABLE";#N/A,#N/A,TRUE,"STEEL";#N/A,#N/A,TRUE,"INT-Table";#N/A,#N/A,TRUE,"STEEL";#N/A,#N/A,TRUE,"Door"}</definedName>
    <definedName name="q_3_2" localSheetId="9" hidden="1">{#N/A,#N/A,TRUE,"Basic";#N/A,#N/A,TRUE,"EXT-TABLE";#N/A,#N/A,TRUE,"STEEL";#N/A,#N/A,TRUE,"INT-Table";#N/A,#N/A,TRUE,"STEEL";#N/A,#N/A,TRUE,"Door"}</definedName>
    <definedName name="q_3_2" localSheetId="7" hidden="1">{#N/A,#N/A,TRUE,"Basic";#N/A,#N/A,TRUE,"EXT-TABLE";#N/A,#N/A,TRUE,"STEEL";#N/A,#N/A,TRUE,"INT-Table";#N/A,#N/A,TRUE,"STEEL";#N/A,#N/A,TRUE,"Door"}</definedName>
    <definedName name="q_3_2" hidden="1">{#N/A,#N/A,TRUE,"Basic";#N/A,#N/A,TRUE,"EXT-TABLE";#N/A,#N/A,TRUE,"STEEL";#N/A,#N/A,TRUE,"INT-Table";#N/A,#N/A,TRUE,"STEEL";#N/A,#N/A,TRUE,"Door"}</definedName>
    <definedName name="q_4" localSheetId="8" hidden="1">{#N/A,#N/A,TRUE,"Basic";#N/A,#N/A,TRUE,"EXT-TABLE";#N/A,#N/A,TRUE,"STEEL";#N/A,#N/A,TRUE,"INT-Table";#N/A,#N/A,TRUE,"STEEL";#N/A,#N/A,TRUE,"Door"}</definedName>
    <definedName name="q_4" localSheetId="9" hidden="1">{#N/A,#N/A,TRUE,"Basic";#N/A,#N/A,TRUE,"EXT-TABLE";#N/A,#N/A,TRUE,"STEEL";#N/A,#N/A,TRUE,"INT-Table";#N/A,#N/A,TRUE,"STEEL";#N/A,#N/A,TRUE,"Door"}</definedName>
    <definedName name="q_4" localSheetId="7" hidden="1">{#N/A,#N/A,TRUE,"Basic";#N/A,#N/A,TRUE,"EXT-TABLE";#N/A,#N/A,TRUE,"STEEL";#N/A,#N/A,TRUE,"INT-Table";#N/A,#N/A,TRUE,"STEEL";#N/A,#N/A,TRUE,"Door"}</definedName>
    <definedName name="q_4" hidden="1">{#N/A,#N/A,TRUE,"Basic";#N/A,#N/A,TRUE,"EXT-TABLE";#N/A,#N/A,TRUE,"STEEL";#N/A,#N/A,TRUE,"INT-Table";#N/A,#N/A,TRUE,"STEEL";#N/A,#N/A,TRUE,"Door"}</definedName>
    <definedName name="q_4_1" localSheetId="8" hidden="1">{#N/A,#N/A,TRUE,"Basic";#N/A,#N/A,TRUE,"EXT-TABLE";#N/A,#N/A,TRUE,"STEEL";#N/A,#N/A,TRUE,"INT-Table";#N/A,#N/A,TRUE,"STEEL";#N/A,#N/A,TRUE,"Door"}</definedName>
    <definedName name="q_4_1" localSheetId="9" hidden="1">{#N/A,#N/A,TRUE,"Basic";#N/A,#N/A,TRUE,"EXT-TABLE";#N/A,#N/A,TRUE,"STEEL";#N/A,#N/A,TRUE,"INT-Table";#N/A,#N/A,TRUE,"STEEL";#N/A,#N/A,TRUE,"Door"}</definedName>
    <definedName name="q_4_1" localSheetId="7" hidden="1">{#N/A,#N/A,TRUE,"Basic";#N/A,#N/A,TRUE,"EXT-TABLE";#N/A,#N/A,TRUE,"STEEL";#N/A,#N/A,TRUE,"INT-Table";#N/A,#N/A,TRUE,"STEEL";#N/A,#N/A,TRUE,"Door"}</definedName>
    <definedName name="q_4_1" hidden="1">{#N/A,#N/A,TRUE,"Basic";#N/A,#N/A,TRUE,"EXT-TABLE";#N/A,#N/A,TRUE,"STEEL";#N/A,#N/A,TRUE,"INT-Table";#N/A,#N/A,TRUE,"STEEL";#N/A,#N/A,TRUE,"Door"}</definedName>
    <definedName name="q_4_2" localSheetId="8" hidden="1">{#N/A,#N/A,TRUE,"Basic";#N/A,#N/A,TRUE,"EXT-TABLE";#N/A,#N/A,TRUE,"STEEL";#N/A,#N/A,TRUE,"INT-Table";#N/A,#N/A,TRUE,"STEEL";#N/A,#N/A,TRUE,"Door"}</definedName>
    <definedName name="q_4_2" localSheetId="9" hidden="1">{#N/A,#N/A,TRUE,"Basic";#N/A,#N/A,TRUE,"EXT-TABLE";#N/A,#N/A,TRUE,"STEEL";#N/A,#N/A,TRUE,"INT-Table";#N/A,#N/A,TRUE,"STEEL";#N/A,#N/A,TRUE,"Door"}</definedName>
    <definedName name="q_4_2" localSheetId="7" hidden="1">{#N/A,#N/A,TRUE,"Basic";#N/A,#N/A,TRUE,"EXT-TABLE";#N/A,#N/A,TRUE,"STEEL";#N/A,#N/A,TRUE,"INT-Table";#N/A,#N/A,TRUE,"STEEL";#N/A,#N/A,TRUE,"Door"}</definedName>
    <definedName name="q_4_2" hidden="1">{#N/A,#N/A,TRUE,"Basic";#N/A,#N/A,TRUE,"EXT-TABLE";#N/A,#N/A,TRUE,"STEEL";#N/A,#N/A,TRUE,"INT-Table";#N/A,#N/A,TRUE,"STEEL";#N/A,#N/A,TRUE,"Door"}</definedName>
    <definedName name="q_5" localSheetId="8" hidden="1">{#N/A,#N/A,TRUE,"Basic";#N/A,#N/A,TRUE,"EXT-TABLE";#N/A,#N/A,TRUE,"STEEL";#N/A,#N/A,TRUE,"INT-Table";#N/A,#N/A,TRUE,"STEEL";#N/A,#N/A,TRUE,"Door"}</definedName>
    <definedName name="q_5" localSheetId="9" hidden="1">{#N/A,#N/A,TRUE,"Basic";#N/A,#N/A,TRUE,"EXT-TABLE";#N/A,#N/A,TRUE,"STEEL";#N/A,#N/A,TRUE,"INT-Table";#N/A,#N/A,TRUE,"STEEL";#N/A,#N/A,TRUE,"Door"}</definedName>
    <definedName name="q_5" localSheetId="7" hidden="1">{#N/A,#N/A,TRUE,"Basic";#N/A,#N/A,TRUE,"EXT-TABLE";#N/A,#N/A,TRUE,"STEEL";#N/A,#N/A,TRUE,"INT-Table";#N/A,#N/A,TRUE,"STEEL";#N/A,#N/A,TRUE,"Door"}</definedName>
    <definedName name="q_5" hidden="1">{#N/A,#N/A,TRUE,"Basic";#N/A,#N/A,TRUE,"EXT-TABLE";#N/A,#N/A,TRUE,"STEEL";#N/A,#N/A,TRUE,"INT-Table";#N/A,#N/A,TRUE,"STEEL";#N/A,#N/A,TRUE,"Door"}</definedName>
    <definedName name="q_5_1" localSheetId="8" hidden="1">{#N/A,#N/A,TRUE,"Basic";#N/A,#N/A,TRUE,"EXT-TABLE";#N/A,#N/A,TRUE,"STEEL";#N/A,#N/A,TRUE,"INT-Table";#N/A,#N/A,TRUE,"STEEL";#N/A,#N/A,TRUE,"Door"}</definedName>
    <definedName name="q_5_1" localSheetId="9" hidden="1">{#N/A,#N/A,TRUE,"Basic";#N/A,#N/A,TRUE,"EXT-TABLE";#N/A,#N/A,TRUE,"STEEL";#N/A,#N/A,TRUE,"INT-Table";#N/A,#N/A,TRUE,"STEEL";#N/A,#N/A,TRUE,"Door"}</definedName>
    <definedName name="q_5_1" localSheetId="7" hidden="1">{#N/A,#N/A,TRUE,"Basic";#N/A,#N/A,TRUE,"EXT-TABLE";#N/A,#N/A,TRUE,"STEEL";#N/A,#N/A,TRUE,"INT-Table";#N/A,#N/A,TRUE,"STEEL";#N/A,#N/A,TRUE,"Door"}</definedName>
    <definedName name="q_5_1" hidden="1">{#N/A,#N/A,TRUE,"Basic";#N/A,#N/A,TRUE,"EXT-TABLE";#N/A,#N/A,TRUE,"STEEL";#N/A,#N/A,TRUE,"INT-Table";#N/A,#N/A,TRUE,"STEEL";#N/A,#N/A,TRUE,"Door"}</definedName>
    <definedName name="q_5_2" localSheetId="8" hidden="1">{#N/A,#N/A,TRUE,"Basic";#N/A,#N/A,TRUE,"EXT-TABLE";#N/A,#N/A,TRUE,"STEEL";#N/A,#N/A,TRUE,"INT-Table";#N/A,#N/A,TRUE,"STEEL";#N/A,#N/A,TRUE,"Door"}</definedName>
    <definedName name="q_5_2" localSheetId="9" hidden="1">{#N/A,#N/A,TRUE,"Basic";#N/A,#N/A,TRUE,"EXT-TABLE";#N/A,#N/A,TRUE,"STEEL";#N/A,#N/A,TRUE,"INT-Table";#N/A,#N/A,TRUE,"STEEL";#N/A,#N/A,TRUE,"Door"}</definedName>
    <definedName name="q_5_2" localSheetId="7" hidden="1">{#N/A,#N/A,TRUE,"Basic";#N/A,#N/A,TRUE,"EXT-TABLE";#N/A,#N/A,TRUE,"STEEL";#N/A,#N/A,TRUE,"INT-Table";#N/A,#N/A,TRUE,"STEEL";#N/A,#N/A,TRUE,"Door"}</definedName>
    <definedName name="q_5_2" hidden="1">{#N/A,#N/A,TRUE,"Basic";#N/A,#N/A,TRUE,"EXT-TABLE";#N/A,#N/A,TRUE,"STEEL";#N/A,#N/A,TRUE,"INT-Table";#N/A,#N/A,TRUE,"STEEL";#N/A,#N/A,TRUE,"Door"}</definedName>
    <definedName name="QAZ" localSheetId="8" hidden="1">{#N/A,#N/A,FALSE,"CCTV"}</definedName>
    <definedName name="QAZ" localSheetId="9" hidden="1">{#N/A,#N/A,FALSE,"CCTV"}</definedName>
    <definedName name="QAZ" localSheetId="7" hidden="1">{#N/A,#N/A,FALSE,"CCTV"}</definedName>
    <definedName name="QAZ" hidden="1">{#N/A,#N/A,FALSE,"CCTV"}</definedName>
    <definedName name="qd" localSheetId="6" hidden="1">{#N/A,#N/A,TRUE,"Mhr_Sum"}</definedName>
    <definedName name="qd" localSheetId="2" hidden="1">{#N/A,#N/A,TRUE,"Mhr_Sum"}</definedName>
    <definedName name="qd" localSheetId="1" hidden="1">{#N/A,#N/A,TRUE,"Mhr_Sum"}</definedName>
    <definedName name="qd" localSheetId="3" hidden="1">{#N/A,#N/A,TRUE,"Mhr_Sum"}</definedName>
    <definedName name="qd" localSheetId="0" hidden="1">{#N/A,#N/A,TRUE,"Mhr_Sum"}</definedName>
    <definedName name="qd" localSheetId="8" hidden="1">{#N/A,#N/A,TRUE,"Mhr_Sum"}</definedName>
    <definedName name="qd" localSheetId="9" hidden="1">{#N/A,#N/A,TRUE,"Mhr_Sum"}</definedName>
    <definedName name="qd" localSheetId="7" hidden="1">{#N/A,#N/A,TRUE,"Mhr_Sum"}</definedName>
    <definedName name="qd" hidden="1">{#N/A,#N/A,TRUE,"Mhr_Sum"}</definedName>
    <definedName name="QEFQEF" localSheetId="8" hidden="1">{"'장비'!$A$3:$M$12"}</definedName>
    <definedName name="QEFQEF" localSheetId="9" hidden="1">{"'장비'!$A$3:$M$12"}</definedName>
    <definedName name="QEFQEF" localSheetId="7" hidden="1">{"'장비'!$A$3:$M$12"}</definedName>
    <definedName name="QEFQEF" hidden="1">{"'장비'!$A$3:$M$12"}</definedName>
    <definedName name="QH">#REF!</definedName>
    <definedName name="QNEO" localSheetId="8" hidden="1">{#N/A,#N/A,FALSE,"골재소요량";#N/A,#N/A,FALSE,"골재소요량"}</definedName>
    <definedName name="QNEO" localSheetId="9" hidden="1">{#N/A,#N/A,FALSE,"골재소요량";#N/A,#N/A,FALSE,"골재소요량"}</definedName>
    <definedName name="QNEO" localSheetId="7" hidden="1">{#N/A,#N/A,FALSE,"골재소요량";#N/A,#N/A,FALSE,"골재소요량"}</definedName>
    <definedName name="QNEO" hidden="1">{#N/A,#N/A,FALSE,"골재소요량";#N/A,#N/A,FALSE,"골재소요량"}</definedName>
    <definedName name="QPrice">'[50]Labor Sum'!$C$34</definedName>
    <definedName name="QQ" localSheetId="8" hidden="1">{#N/A,#N/A,FALSE,"Mhr_Sum"}</definedName>
    <definedName name="QQ" localSheetId="9" hidden="1">{#N/A,#N/A,FALSE,"Mhr_Sum"}</definedName>
    <definedName name="QQ" localSheetId="7" hidden="1">{#N/A,#N/A,FALSE,"Mhr_Sum"}</definedName>
    <definedName name="QQ" hidden="1">{#N/A,#N/A,FALSE,"Mhr_Sum"}</definedName>
    <definedName name="qqq" localSheetId="6">#N/A</definedName>
    <definedName name="qqq" localSheetId="2">#N/A</definedName>
    <definedName name="qqq" localSheetId="1">#N/A</definedName>
    <definedName name="qqq" localSheetId="3">#N/A</definedName>
    <definedName name="qqq" localSheetId="0">#N/A</definedName>
    <definedName name="qqq" localSheetId="8">#N/A</definedName>
    <definedName name="qqq" localSheetId="9">#N/A</definedName>
    <definedName name="qqq" localSheetId="7">#N/A</definedName>
    <definedName name="qqq" hidden="1">{#N/A,#N/A,FALSE,"Project Cost Summary";#N/A,#N/A,FALSE,"Man Hour Summary"}</definedName>
    <definedName name="qqq_1" localSheetId="8" hidden="1">{#N/A,#N/A,TRUE,"Basic";#N/A,#N/A,TRUE,"EXT-TABLE";#N/A,#N/A,TRUE,"STEEL";#N/A,#N/A,TRUE,"INT-Table";#N/A,#N/A,TRUE,"STEEL";#N/A,#N/A,TRUE,"Door"}</definedName>
    <definedName name="qqq_1" localSheetId="9" hidden="1">{#N/A,#N/A,TRUE,"Basic";#N/A,#N/A,TRUE,"EXT-TABLE";#N/A,#N/A,TRUE,"STEEL";#N/A,#N/A,TRUE,"INT-Table";#N/A,#N/A,TRUE,"STEEL";#N/A,#N/A,TRUE,"Door"}</definedName>
    <definedName name="qqq_1" localSheetId="7" hidden="1">{#N/A,#N/A,TRUE,"Basic";#N/A,#N/A,TRUE,"EXT-TABLE";#N/A,#N/A,TRUE,"STEEL";#N/A,#N/A,TRUE,"INT-Table";#N/A,#N/A,TRUE,"STEEL";#N/A,#N/A,TRUE,"Door"}</definedName>
    <definedName name="qqq_1" hidden="1">{#N/A,#N/A,TRUE,"Basic";#N/A,#N/A,TRUE,"EXT-TABLE";#N/A,#N/A,TRUE,"STEEL";#N/A,#N/A,TRUE,"INT-Table";#N/A,#N/A,TRUE,"STEEL";#N/A,#N/A,TRUE,"Door"}</definedName>
    <definedName name="qqq_1_1" localSheetId="8" hidden="1">{#N/A,#N/A,TRUE,"Basic";#N/A,#N/A,TRUE,"EXT-TABLE";#N/A,#N/A,TRUE,"STEEL";#N/A,#N/A,TRUE,"INT-Table";#N/A,#N/A,TRUE,"STEEL";#N/A,#N/A,TRUE,"Door"}</definedName>
    <definedName name="qqq_1_1" localSheetId="9" hidden="1">{#N/A,#N/A,TRUE,"Basic";#N/A,#N/A,TRUE,"EXT-TABLE";#N/A,#N/A,TRUE,"STEEL";#N/A,#N/A,TRUE,"INT-Table";#N/A,#N/A,TRUE,"STEEL";#N/A,#N/A,TRUE,"Door"}</definedName>
    <definedName name="qqq_1_1" localSheetId="7" hidden="1">{#N/A,#N/A,TRUE,"Basic";#N/A,#N/A,TRUE,"EXT-TABLE";#N/A,#N/A,TRUE,"STEEL";#N/A,#N/A,TRUE,"INT-Table";#N/A,#N/A,TRUE,"STEEL";#N/A,#N/A,TRUE,"Door"}</definedName>
    <definedName name="qqq_1_1" hidden="1">{#N/A,#N/A,TRUE,"Basic";#N/A,#N/A,TRUE,"EXT-TABLE";#N/A,#N/A,TRUE,"STEEL";#N/A,#N/A,TRUE,"INT-Table";#N/A,#N/A,TRUE,"STEEL";#N/A,#N/A,TRUE,"Door"}</definedName>
    <definedName name="qqq_1_2" localSheetId="8" hidden="1">{#N/A,#N/A,TRUE,"Basic";#N/A,#N/A,TRUE,"EXT-TABLE";#N/A,#N/A,TRUE,"STEEL";#N/A,#N/A,TRUE,"INT-Table";#N/A,#N/A,TRUE,"STEEL";#N/A,#N/A,TRUE,"Door"}</definedName>
    <definedName name="qqq_1_2" localSheetId="9" hidden="1">{#N/A,#N/A,TRUE,"Basic";#N/A,#N/A,TRUE,"EXT-TABLE";#N/A,#N/A,TRUE,"STEEL";#N/A,#N/A,TRUE,"INT-Table";#N/A,#N/A,TRUE,"STEEL";#N/A,#N/A,TRUE,"Door"}</definedName>
    <definedName name="qqq_1_2" localSheetId="7" hidden="1">{#N/A,#N/A,TRUE,"Basic";#N/A,#N/A,TRUE,"EXT-TABLE";#N/A,#N/A,TRUE,"STEEL";#N/A,#N/A,TRUE,"INT-Table";#N/A,#N/A,TRUE,"STEEL";#N/A,#N/A,TRUE,"Door"}</definedName>
    <definedName name="qqq_1_2" hidden="1">{#N/A,#N/A,TRUE,"Basic";#N/A,#N/A,TRUE,"EXT-TABLE";#N/A,#N/A,TRUE,"STEEL";#N/A,#N/A,TRUE,"INT-Table";#N/A,#N/A,TRUE,"STEEL";#N/A,#N/A,TRUE,"Door"}</definedName>
    <definedName name="qqq_2" localSheetId="8" hidden="1">{#N/A,#N/A,TRUE,"Basic";#N/A,#N/A,TRUE,"EXT-TABLE";#N/A,#N/A,TRUE,"STEEL";#N/A,#N/A,TRUE,"INT-Table";#N/A,#N/A,TRUE,"STEEL";#N/A,#N/A,TRUE,"Door"}</definedName>
    <definedName name="qqq_2" localSheetId="9" hidden="1">{#N/A,#N/A,TRUE,"Basic";#N/A,#N/A,TRUE,"EXT-TABLE";#N/A,#N/A,TRUE,"STEEL";#N/A,#N/A,TRUE,"INT-Table";#N/A,#N/A,TRUE,"STEEL";#N/A,#N/A,TRUE,"Door"}</definedName>
    <definedName name="qqq_2" localSheetId="7" hidden="1">{#N/A,#N/A,TRUE,"Basic";#N/A,#N/A,TRUE,"EXT-TABLE";#N/A,#N/A,TRUE,"STEEL";#N/A,#N/A,TRUE,"INT-Table";#N/A,#N/A,TRUE,"STEEL";#N/A,#N/A,TRUE,"Door"}</definedName>
    <definedName name="qqq_2" hidden="1">{#N/A,#N/A,TRUE,"Basic";#N/A,#N/A,TRUE,"EXT-TABLE";#N/A,#N/A,TRUE,"STEEL";#N/A,#N/A,TRUE,"INT-Table";#N/A,#N/A,TRUE,"STEEL";#N/A,#N/A,TRUE,"Door"}</definedName>
    <definedName name="qqq_2_1" localSheetId="8" hidden="1">{#N/A,#N/A,TRUE,"Basic";#N/A,#N/A,TRUE,"EXT-TABLE";#N/A,#N/A,TRUE,"STEEL";#N/A,#N/A,TRUE,"INT-Table";#N/A,#N/A,TRUE,"STEEL";#N/A,#N/A,TRUE,"Door"}</definedName>
    <definedName name="qqq_2_1" localSheetId="9" hidden="1">{#N/A,#N/A,TRUE,"Basic";#N/A,#N/A,TRUE,"EXT-TABLE";#N/A,#N/A,TRUE,"STEEL";#N/A,#N/A,TRUE,"INT-Table";#N/A,#N/A,TRUE,"STEEL";#N/A,#N/A,TRUE,"Door"}</definedName>
    <definedName name="qqq_2_1" localSheetId="7" hidden="1">{#N/A,#N/A,TRUE,"Basic";#N/A,#N/A,TRUE,"EXT-TABLE";#N/A,#N/A,TRUE,"STEEL";#N/A,#N/A,TRUE,"INT-Table";#N/A,#N/A,TRUE,"STEEL";#N/A,#N/A,TRUE,"Door"}</definedName>
    <definedName name="qqq_2_1" hidden="1">{#N/A,#N/A,TRUE,"Basic";#N/A,#N/A,TRUE,"EXT-TABLE";#N/A,#N/A,TRUE,"STEEL";#N/A,#N/A,TRUE,"INT-Table";#N/A,#N/A,TRUE,"STEEL";#N/A,#N/A,TRUE,"Door"}</definedName>
    <definedName name="qqq_2_2" localSheetId="8" hidden="1">{#N/A,#N/A,TRUE,"Basic";#N/A,#N/A,TRUE,"EXT-TABLE";#N/A,#N/A,TRUE,"STEEL";#N/A,#N/A,TRUE,"INT-Table";#N/A,#N/A,TRUE,"STEEL";#N/A,#N/A,TRUE,"Door"}</definedName>
    <definedName name="qqq_2_2" localSheetId="9" hidden="1">{#N/A,#N/A,TRUE,"Basic";#N/A,#N/A,TRUE,"EXT-TABLE";#N/A,#N/A,TRUE,"STEEL";#N/A,#N/A,TRUE,"INT-Table";#N/A,#N/A,TRUE,"STEEL";#N/A,#N/A,TRUE,"Door"}</definedName>
    <definedName name="qqq_2_2" localSheetId="7" hidden="1">{#N/A,#N/A,TRUE,"Basic";#N/A,#N/A,TRUE,"EXT-TABLE";#N/A,#N/A,TRUE,"STEEL";#N/A,#N/A,TRUE,"INT-Table";#N/A,#N/A,TRUE,"STEEL";#N/A,#N/A,TRUE,"Door"}</definedName>
    <definedName name="qqq_2_2" hidden="1">{#N/A,#N/A,TRUE,"Basic";#N/A,#N/A,TRUE,"EXT-TABLE";#N/A,#N/A,TRUE,"STEEL";#N/A,#N/A,TRUE,"INT-Table";#N/A,#N/A,TRUE,"STEEL";#N/A,#N/A,TRUE,"Door"}</definedName>
    <definedName name="qqq_3" localSheetId="8" hidden="1">{#N/A,#N/A,TRUE,"Basic";#N/A,#N/A,TRUE,"EXT-TABLE";#N/A,#N/A,TRUE,"STEEL";#N/A,#N/A,TRUE,"INT-Table";#N/A,#N/A,TRUE,"STEEL";#N/A,#N/A,TRUE,"Door"}</definedName>
    <definedName name="qqq_3" localSheetId="9" hidden="1">{#N/A,#N/A,TRUE,"Basic";#N/A,#N/A,TRUE,"EXT-TABLE";#N/A,#N/A,TRUE,"STEEL";#N/A,#N/A,TRUE,"INT-Table";#N/A,#N/A,TRUE,"STEEL";#N/A,#N/A,TRUE,"Door"}</definedName>
    <definedName name="qqq_3" localSheetId="7" hidden="1">{#N/A,#N/A,TRUE,"Basic";#N/A,#N/A,TRUE,"EXT-TABLE";#N/A,#N/A,TRUE,"STEEL";#N/A,#N/A,TRUE,"INT-Table";#N/A,#N/A,TRUE,"STEEL";#N/A,#N/A,TRUE,"Door"}</definedName>
    <definedName name="qqq_3" hidden="1">{#N/A,#N/A,TRUE,"Basic";#N/A,#N/A,TRUE,"EXT-TABLE";#N/A,#N/A,TRUE,"STEEL";#N/A,#N/A,TRUE,"INT-Table";#N/A,#N/A,TRUE,"STEEL";#N/A,#N/A,TRUE,"Door"}</definedName>
    <definedName name="qqq_3_1" localSheetId="8" hidden="1">{#N/A,#N/A,TRUE,"Basic";#N/A,#N/A,TRUE,"EXT-TABLE";#N/A,#N/A,TRUE,"STEEL";#N/A,#N/A,TRUE,"INT-Table";#N/A,#N/A,TRUE,"STEEL";#N/A,#N/A,TRUE,"Door"}</definedName>
    <definedName name="qqq_3_1" localSheetId="9" hidden="1">{#N/A,#N/A,TRUE,"Basic";#N/A,#N/A,TRUE,"EXT-TABLE";#N/A,#N/A,TRUE,"STEEL";#N/A,#N/A,TRUE,"INT-Table";#N/A,#N/A,TRUE,"STEEL";#N/A,#N/A,TRUE,"Door"}</definedName>
    <definedName name="qqq_3_1" localSheetId="7" hidden="1">{#N/A,#N/A,TRUE,"Basic";#N/A,#N/A,TRUE,"EXT-TABLE";#N/A,#N/A,TRUE,"STEEL";#N/A,#N/A,TRUE,"INT-Table";#N/A,#N/A,TRUE,"STEEL";#N/A,#N/A,TRUE,"Door"}</definedName>
    <definedName name="qqq_3_1" hidden="1">{#N/A,#N/A,TRUE,"Basic";#N/A,#N/A,TRUE,"EXT-TABLE";#N/A,#N/A,TRUE,"STEEL";#N/A,#N/A,TRUE,"INT-Table";#N/A,#N/A,TRUE,"STEEL";#N/A,#N/A,TRUE,"Door"}</definedName>
    <definedName name="qqq_3_2" localSheetId="8" hidden="1">{#N/A,#N/A,TRUE,"Basic";#N/A,#N/A,TRUE,"EXT-TABLE";#N/A,#N/A,TRUE,"STEEL";#N/A,#N/A,TRUE,"INT-Table";#N/A,#N/A,TRUE,"STEEL";#N/A,#N/A,TRUE,"Door"}</definedName>
    <definedName name="qqq_3_2" localSheetId="9" hidden="1">{#N/A,#N/A,TRUE,"Basic";#N/A,#N/A,TRUE,"EXT-TABLE";#N/A,#N/A,TRUE,"STEEL";#N/A,#N/A,TRUE,"INT-Table";#N/A,#N/A,TRUE,"STEEL";#N/A,#N/A,TRUE,"Door"}</definedName>
    <definedName name="qqq_3_2" localSheetId="7" hidden="1">{#N/A,#N/A,TRUE,"Basic";#N/A,#N/A,TRUE,"EXT-TABLE";#N/A,#N/A,TRUE,"STEEL";#N/A,#N/A,TRUE,"INT-Table";#N/A,#N/A,TRUE,"STEEL";#N/A,#N/A,TRUE,"Door"}</definedName>
    <definedName name="qqq_3_2" hidden="1">{#N/A,#N/A,TRUE,"Basic";#N/A,#N/A,TRUE,"EXT-TABLE";#N/A,#N/A,TRUE,"STEEL";#N/A,#N/A,TRUE,"INT-Table";#N/A,#N/A,TRUE,"STEEL";#N/A,#N/A,TRUE,"Door"}</definedName>
    <definedName name="qqq_4" localSheetId="8" hidden="1">{#N/A,#N/A,TRUE,"Basic";#N/A,#N/A,TRUE,"EXT-TABLE";#N/A,#N/A,TRUE,"STEEL";#N/A,#N/A,TRUE,"INT-Table";#N/A,#N/A,TRUE,"STEEL";#N/A,#N/A,TRUE,"Door"}</definedName>
    <definedName name="qqq_4" localSheetId="9" hidden="1">{#N/A,#N/A,TRUE,"Basic";#N/A,#N/A,TRUE,"EXT-TABLE";#N/A,#N/A,TRUE,"STEEL";#N/A,#N/A,TRUE,"INT-Table";#N/A,#N/A,TRUE,"STEEL";#N/A,#N/A,TRUE,"Door"}</definedName>
    <definedName name="qqq_4" localSheetId="7" hidden="1">{#N/A,#N/A,TRUE,"Basic";#N/A,#N/A,TRUE,"EXT-TABLE";#N/A,#N/A,TRUE,"STEEL";#N/A,#N/A,TRUE,"INT-Table";#N/A,#N/A,TRUE,"STEEL";#N/A,#N/A,TRUE,"Door"}</definedName>
    <definedName name="qqq_4" hidden="1">{#N/A,#N/A,TRUE,"Basic";#N/A,#N/A,TRUE,"EXT-TABLE";#N/A,#N/A,TRUE,"STEEL";#N/A,#N/A,TRUE,"INT-Table";#N/A,#N/A,TRUE,"STEEL";#N/A,#N/A,TRUE,"Door"}</definedName>
    <definedName name="qqq_4_1" localSheetId="8" hidden="1">{#N/A,#N/A,TRUE,"Basic";#N/A,#N/A,TRUE,"EXT-TABLE";#N/A,#N/A,TRUE,"STEEL";#N/A,#N/A,TRUE,"INT-Table";#N/A,#N/A,TRUE,"STEEL";#N/A,#N/A,TRUE,"Door"}</definedName>
    <definedName name="qqq_4_1" localSheetId="9" hidden="1">{#N/A,#N/A,TRUE,"Basic";#N/A,#N/A,TRUE,"EXT-TABLE";#N/A,#N/A,TRUE,"STEEL";#N/A,#N/A,TRUE,"INT-Table";#N/A,#N/A,TRUE,"STEEL";#N/A,#N/A,TRUE,"Door"}</definedName>
    <definedName name="qqq_4_1" localSheetId="7" hidden="1">{#N/A,#N/A,TRUE,"Basic";#N/A,#N/A,TRUE,"EXT-TABLE";#N/A,#N/A,TRUE,"STEEL";#N/A,#N/A,TRUE,"INT-Table";#N/A,#N/A,TRUE,"STEEL";#N/A,#N/A,TRUE,"Door"}</definedName>
    <definedName name="qqq_4_1" hidden="1">{#N/A,#N/A,TRUE,"Basic";#N/A,#N/A,TRUE,"EXT-TABLE";#N/A,#N/A,TRUE,"STEEL";#N/A,#N/A,TRUE,"INT-Table";#N/A,#N/A,TRUE,"STEEL";#N/A,#N/A,TRUE,"Door"}</definedName>
    <definedName name="qqq_4_2" localSheetId="8" hidden="1">{#N/A,#N/A,TRUE,"Basic";#N/A,#N/A,TRUE,"EXT-TABLE";#N/A,#N/A,TRUE,"STEEL";#N/A,#N/A,TRUE,"INT-Table";#N/A,#N/A,TRUE,"STEEL";#N/A,#N/A,TRUE,"Door"}</definedName>
    <definedName name="qqq_4_2" localSheetId="9" hidden="1">{#N/A,#N/A,TRUE,"Basic";#N/A,#N/A,TRUE,"EXT-TABLE";#N/A,#N/A,TRUE,"STEEL";#N/A,#N/A,TRUE,"INT-Table";#N/A,#N/A,TRUE,"STEEL";#N/A,#N/A,TRUE,"Door"}</definedName>
    <definedName name="qqq_4_2" localSheetId="7" hidden="1">{#N/A,#N/A,TRUE,"Basic";#N/A,#N/A,TRUE,"EXT-TABLE";#N/A,#N/A,TRUE,"STEEL";#N/A,#N/A,TRUE,"INT-Table";#N/A,#N/A,TRUE,"STEEL";#N/A,#N/A,TRUE,"Door"}</definedName>
    <definedName name="qqq_4_2" hidden="1">{#N/A,#N/A,TRUE,"Basic";#N/A,#N/A,TRUE,"EXT-TABLE";#N/A,#N/A,TRUE,"STEEL";#N/A,#N/A,TRUE,"INT-Table";#N/A,#N/A,TRUE,"STEEL";#N/A,#N/A,TRUE,"Door"}</definedName>
    <definedName name="qqq_5" localSheetId="8" hidden="1">{#N/A,#N/A,TRUE,"Basic";#N/A,#N/A,TRUE,"EXT-TABLE";#N/A,#N/A,TRUE,"STEEL";#N/A,#N/A,TRUE,"INT-Table";#N/A,#N/A,TRUE,"STEEL";#N/A,#N/A,TRUE,"Door"}</definedName>
    <definedName name="qqq_5" localSheetId="9" hidden="1">{#N/A,#N/A,TRUE,"Basic";#N/A,#N/A,TRUE,"EXT-TABLE";#N/A,#N/A,TRUE,"STEEL";#N/A,#N/A,TRUE,"INT-Table";#N/A,#N/A,TRUE,"STEEL";#N/A,#N/A,TRUE,"Door"}</definedName>
    <definedName name="qqq_5" localSheetId="7" hidden="1">{#N/A,#N/A,TRUE,"Basic";#N/A,#N/A,TRUE,"EXT-TABLE";#N/A,#N/A,TRUE,"STEEL";#N/A,#N/A,TRUE,"INT-Table";#N/A,#N/A,TRUE,"STEEL";#N/A,#N/A,TRUE,"Door"}</definedName>
    <definedName name="qqq_5" hidden="1">{#N/A,#N/A,TRUE,"Basic";#N/A,#N/A,TRUE,"EXT-TABLE";#N/A,#N/A,TRUE,"STEEL";#N/A,#N/A,TRUE,"INT-Table";#N/A,#N/A,TRUE,"STEEL";#N/A,#N/A,TRUE,"Door"}</definedName>
    <definedName name="qqq_5_1" localSheetId="8" hidden="1">{#N/A,#N/A,TRUE,"Basic";#N/A,#N/A,TRUE,"EXT-TABLE";#N/A,#N/A,TRUE,"STEEL";#N/A,#N/A,TRUE,"INT-Table";#N/A,#N/A,TRUE,"STEEL";#N/A,#N/A,TRUE,"Door"}</definedName>
    <definedName name="qqq_5_1" localSheetId="9" hidden="1">{#N/A,#N/A,TRUE,"Basic";#N/A,#N/A,TRUE,"EXT-TABLE";#N/A,#N/A,TRUE,"STEEL";#N/A,#N/A,TRUE,"INT-Table";#N/A,#N/A,TRUE,"STEEL";#N/A,#N/A,TRUE,"Door"}</definedName>
    <definedName name="qqq_5_1" localSheetId="7" hidden="1">{#N/A,#N/A,TRUE,"Basic";#N/A,#N/A,TRUE,"EXT-TABLE";#N/A,#N/A,TRUE,"STEEL";#N/A,#N/A,TRUE,"INT-Table";#N/A,#N/A,TRUE,"STEEL";#N/A,#N/A,TRUE,"Door"}</definedName>
    <definedName name="qqq_5_1" hidden="1">{#N/A,#N/A,TRUE,"Basic";#N/A,#N/A,TRUE,"EXT-TABLE";#N/A,#N/A,TRUE,"STEEL";#N/A,#N/A,TRUE,"INT-Table";#N/A,#N/A,TRUE,"STEEL";#N/A,#N/A,TRUE,"Door"}</definedName>
    <definedName name="qqq_5_2" localSheetId="8" hidden="1">{#N/A,#N/A,TRUE,"Basic";#N/A,#N/A,TRUE,"EXT-TABLE";#N/A,#N/A,TRUE,"STEEL";#N/A,#N/A,TRUE,"INT-Table";#N/A,#N/A,TRUE,"STEEL";#N/A,#N/A,TRUE,"Door"}</definedName>
    <definedName name="qqq_5_2" localSheetId="9" hidden="1">{#N/A,#N/A,TRUE,"Basic";#N/A,#N/A,TRUE,"EXT-TABLE";#N/A,#N/A,TRUE,"STEEL";#N/A,#N/A,TRUE,"INT-Table";#N/A,#N/A,TRUE,"STEEL";#N/A,#N/A,TRUE,"Door"}</definedName>
    <definedName name="qqq_5_2" localSheetId="7" hidden="1">{#N/A,#N/A,TRUE,"Basic";#N/A,#N/A,TRUE,"EXT-TABLE";#N/A,#N/A,TRUE,"STEEL";#N/A,#N/A,TRUE,"INT-Table";#N/A,#N/A,TRUE,"STEEL";#N/A,#N/A,TRUE,"Door"}</definedName>
    <definedName name="qqq_5_2" hidden="1">{#N/A,#N/A,TRUE,"Basic";#N/A,#N/A,TRUE,"EXT-TABLE";#N/A,#N/A,TRUE,"STEEL";#N/A,#N/A,TRUE,"INT-Table";#N/A,#N/A,TRUE,"STEEL";#N/A,#N/A,TRUE,"Door"}</definedName>
    <definedName name="qqqq" localSheetId="8" hidden="1">{"'장비'!$A$3:$M$12"}</definedName>
    <definedName name="qqqq" localSheetId="9" hidden="1">{"'장비'!$A$3:$M$12"}</definedName>
    <definedName name="qqqq" localSheetId="7" hidden="1">{"'장비'!$A$3:$M$12"}</definedName>
    <definedName name="qqqq" hidden="1">{"'장비'!$A$3:$M$12"}</definedName>
    <definedName name="QQQQ_1" localSheetId="8" hidden="1">{#N/A,#N/A,TRUE,"Basic";#N/A,#N/A,TRUE,"EXT-TABLE";#N/A,#N/A,TRUE,"STEEL";#N/A,#N/A,TRUE,"INT-Table";#N/A,#N/A,TRUE,"STEEL";#N/A,#N/A,TRUE,"Door"}</definedName>
    <definedName name="QQQQ_1" localSheetId="9" hidden="1">{#N/A,#N/A,TRUE,"Basic";#N/A,#N/A,TRUE,"EXT-TABLE";#N/A,#N/A,TRUE,"STEEL";#N/A,#N/A,TRUE,"INT-Table";#N/A,#N/A,TRUE,"STEEL";#N/A,#N/A,TRUE,"Door"}</definedName>
    <definedName name="QQQQ_1" localSheetId="7" hidden="1">{#N/A,#N/A,TRUE,"Basic";#N/A,#N/A,TRUE,"EXT-TABLE";#N/A,#N/A,TRUE,"STEEL";#N/A,#N/A,TRUE,"INT-Table";#N/A,#N/A,TRUE,"STEEL";#N/A,#N/A,TRUE,"Door"}</definedName>
    <definedName name="QQQQ_1" hidden="1">{#N/A,#N/A,TRUE,"Basic";#N/A,#N/A,TRUE,"EXT-TABLE";#N/A,#N/A,TRUE,"STEEL";#N/A,#N/A,TRUE,"INT-Table";#N/A,#N/A,TRUE,"STEEL";#N/A,#N/A,TRUE,"Door"}</definedName>
    <definedName name="QQQQ_1_1" localSheetId="8" hidden="1">{#N/A,#N/A,TRUE,"Basic";#N/A,#N/A,TRUE,"EXT-TABLE";#N/A,#N/A,TRUE,"STEEL";#N/A,#N/A,TRUE,"INT-Table";#N/A,#N/A,TRUE,"STEEL";#N/A,#N/A,TRUE,"Door"}</definedName>
    <definedName name="QQQQ_1_1" localSheetId="9" hidden="1">{#N/A,#N/A,TRUE,"Basic";#N/A,#N/A,TRUE,"EXT-TABLE";#N/A,#N/A,TRUE,"STEEL";#N/A,#N/A,TRUE,"INT-Table";#N/A,#N/A,TRUE,"STEEL";#N/A,#N/A,TRUE,"Door"}</definedName>
    <definedName name="QQQQ_1_1" localSheetId="7" hidden="1">{#N/A,#N/A,TRUE,"Basic";#N/A,#N/A,TRUE,"EXT-TABLE";#N/A,#N/A,TRUE,"STEEL";#N/A,#N/A,TRUE,"INT-Table";#N/A,#N/A,TRUE,"STEEL";#N/A,#N/A,TRUE,"Door"}</definedName>
    <definedName name="QQQQ_1_1" hidden="1">{#N/A,#N/A,TRUE,"Basic";#N/A,#N/A,TRUE,"EXT-TABLE";#N/A,#N/A,TRUE,"STEEL";#N/A,#N/A,TRUE,"INT-Table";#N/A,#N/A,TRUE,"STEEL";#N/A,#N/A,TRUE,"Door"}</definedName>
    <definedName name="QQQQ_1_2" localSheetId="8" hidden="1">{#N/A,#N/A,TRUE,"Basic";#N/A,#N/A,TRUE,"EXT-TABLE";#N/A,#N/A,TRUE,"STEEL";#N/A,#N/A,TRUE,"INT-Table";#N/A,#N/A,TRUE,"STEEL";#N/A,#N/A,TRUE,"Door"}</definedName>
    <definedName name="QQQQ_1_2" localSheetId="9" hidden="1">{#N/A,#N/A,TRUE,"Basic";#N/A,#N/A,TRUE,"EXT-TABLE";#N/A,#N/A,TRUE,"STEEL";#N/A,#N/A,TRUE,"INT-Table";#N/A,#N/A,TRUE,"STEEL";#N/A,#N/A,TRUE,"Door"}</definedName>
    <definedName name="QQQQ_1_2" localSheetId="7" hidden="1">{#N/A,#N/A,TRUE,"Basic";#N/A,#N/A,TRUE,"EXT-TABLE";#N/A,#N/A,TRUE,"STEEL";#N/A,#N/A,TRUE,"INT-Table";#N/A,#N/A,TRUE,"STEEL";#N/A,#N/A,TRUE,"Door"}</definedName>
    <definedName name="QQQQ_1_2" hidden="1">{#N/A,#N/A,TRUE,"Basic";#N/A,#N/A,TRUE,"EXT-TABLE";#N/A,#N/A,TRUE,"STEEL";#N/A,#N/A,TRUE,"INT-Table";#N/A,#N/A,TRUE,"STEEL";#N/A,#N/A,TRUE,"Door"}</definedName>
    <definedName name="QQQQ_2" localSheetId="8" hidden="1">{#N/A,#N/A,TRUE,"Basic";#N/A,#N/A,TRUE,"EXT-TABLE";#N/A,#N/A,TRUE,"STEEL";#N/A,#N/A,TRUE,"INT-Table";#N/A,#N/A,TRUE,"STEEL";#N/A,#N/A,TRUE,"Door"}</definedName>
    <definedName name="QQQQ_2" localSheetId="9" hidden="1">{#N/A,#N/A,TRUE,"Basic";#N/A,#N/A,TRUE,"EXT-TABLE";#N/A,#N/A,TRUE,"STEEL";#N/A,#N/A,TRUE,"INT-Table";#N/A,#N/A,TRUE,"STEEL";#N/A,#N/A,TRUE,"Door"}</definedName>
    <definedName name="QQQQ_2" localSheetId="7" hidden="1">{#N/A,#N/A,TRUE,"Basic";#N/A,#N/A,TRUE,"EXT-TABLE";#N/A,#N/A,TRUE,"STEEL";#N/A,#N/A,TRUE,"INT-Table";#N/A,#N/A,TRUE,"STEEL";#N/A,#N/A,TRUE,"Door"}</definedName>
    <definedName name="QQQQ_2" hidden="1">{#N/A,#N/A,TRUE,"Basic";#N/A,#N/A,TRUE,"EXT-TABLE";#N/A,#N/A,TRUE,"STEEL";#N/A,#N/A,TRUE,"INT-Table";#N/A,#N/A,TRUE,"STEEL";#N/A,#N/A,TRUE,"Door"}</definedName>
    <definedName name="QQQQ_2_1" localSheetId="8" hidden="1">{#N/A,#N/A,TRUE,"Basic";#N/A,#N/A,TRUE,"EXT-TABLE";#N/A,#N/A,TRUE,"STEEL";#N/A,#N/A,TRUE,"INT-Table";#N/A,#N/A,TRUE,"STEEL";#N/A,#N/A,TRUE,"Door"}</definedName>
    <definedName name="QQQQ_2_1" localSheetId="9" hidden="1">{#N/A,#N/A,TRUE,"Basic";#N/A,#N/A,TRUE,"EXT-TABLE";#N/A,#N/A,TRUE,"STEEL";#N/A,#N/A,TRUE,"INT-Table";#N/A,#N/A,TRUE,"STEEL";#N/A,#N/A,TRUE,"Door"}</definedName>
    <definedName name="QQQQ_2_1" localSheetId="7" hidden="1">{#N/A,#N/A,TRUE,"Basic";#N/A,#N/A,TRUE,"EXT-TABLE";#N/A,#N/A,TRUE,"STEEL";#N/A,#N/A,TRUE,"INT-Table";#N/A,#N/A,TRUE,"STEEL";#N/A,#N/A,TRUE,"Door"}</definedName>
    <definedName name="QQQQ_2_1" hidden="1">{#N/A,#N/A,TRUE,"Basic";#N/A,#N/A,TRUE,"EXT-TABLE";#N/A,#N/A,TRUE,"STEEL";#N/A,#N/A,TRUE,"INT-Table";#N/A,#N/A,TRUE,"STEEL";#N/A,#N/A,TRUE,"Door"}</definedName>
    <definedName name="QQQQ_2_2" localSheetId="8" hidden="1">{#N/A,#N/A,TRUE,"Basic";#N/A,#N/A,TRUE,"EXT-TABLE";#N/A,#N/A,TRUE,"STEEL";#N/A,#N/A,TRUE,"INT-Table";#N/A,#N/A,TRUE,"STEEL";#N/A,#N/A,TRUE,"Door"}</definedName>
    <definedName name="QQQQ_2_2" localSheetId="9" hidden="1">{#N/A,#N/A,TRUE,"Basic";#N/A,#N/A,TRUE,"EXT-TABLE";#N/A,#N/A,TRUE,"STEEL";#N/A,#N/A,TRUE,"INT-Table";#N/A,#N/A,TRUE,"STEEL";#N/A,#N/A,TRUE,"Door"}</definedName>
    <definedName name="QQQQ_2_2" localSheetId="7" hidden="1">{#N/A,#N/A,TRUE,"Basic";#N/A,#N/A,TRUE,"EXT-TABLE";#N/A,#N/A,TRUE,"STEEL";#N/A,#N/A,TRUE,"INT-Table";#N/A,#N/A,TRUE,"STEEL";#N/A,#N/A,TRUE,"Door"}</definedName>
    <definedName name="QQQQ_2_2" hidden="1">{#N/A,#N/A,TRUE,"Basic";#N/A,#N/A,TRUE,"EXT-TABLE";#N/A,#N/A,TRUE,"STEEL";#N/A,#N/A,TRUE,"INT-Table";#N/A,#N/A,TRUE,"STEEL";#N/A,#N/A,TRUE,"Door"}</definedName>
    <definedName name="QQQQ_3" localSheetId="8" hidden="1">{#N/A,#N/A,TRUE,"Basic";#N/A,#N/A,TRUE,"EXT-TABLE";#N/A,#N/A,TRUE,"STEEL";#N/A,#N/A,TRUE,"INT-Table";#N/A,#N/A,TRUE,"STEEL";#N/A,#N/A,TRUE,"Door"}</definedName>
    <definedName name="QQQQ_3" localSheetId="9" hidden="1">{#N/A,#N/A,TRUE,"Basic";#N/A,#N/A,TRUE,"EXT-TABLE";#N/A,#N/A,TRUE,"STEEL";#N/A,#N/A,TRUE,"INT-Table";#N/A,#N/A,TRUE,"STEEL";#N/A,#N/A,TRUE,"Door"}</definedName>
    <definedName name="QQQQ_3" localSheetId="7" hidden="1">{#N/A,#N/A,TRUE,"Basic";#N/A,#N/A,TRUE,"EXT-TABLE";#N/A,#N/A,TRUE,"STEEL";#N/A,#N/A,TRUE,"INT-Table";#N/A,#N/A,TRUE,"STEEL";#N/A,#N/A,TRUE,"Door"}</definedName>
    <definedName name="QQQQ_3" hidden="1">{#N/A,#N/A,TRUE,"Basic";#N/A,#N/A,TRUE,"EXT-TABLE";#N/A,#N/A,TRUE,"STEEL";#N/A,#N/A,TRUE,"INT-Table";#N/A,#N/A,TRUE,"STEEL";#N/A,#N/A,TRUE,"Door"}</definedName>
    <definedName name="QQQQ_3_1" localSheetId="8" hidden="1">{#N/A,#N/A,TRUE,"Basic";#N/A,#N/A,TRUE,"EXT-TABLE";#N/A,#N/A,TRUE,"STEEL";#N/A,#N/A,TRUE,"INT-Table";#N/A,#N/A,TRUE,"STEEL";#N/A,#N/A,TRUE,"Door"}</definedName>
    <definedName name="QQQQ_3_1" localSheetId="9" hidden="1">{#N/A,#N/A,TRUE,"Basic";#N/A,#N/A,TRUE,"EXT-TABLE";#N/A,#N/A,TRUE,"STEEL";#N/A,#N/A,TRUE,"INT-Table";#N/A,#N/A,TRUE,"STEEL";#N/A,#N/A,TRUE,"Door"}</definedName>
    <definedName name="QQQQ_3_1" localSheetId="7" hidden="1">{#N/A,#N/A,TRUE,"Basic";#N/A,#N/A,TRUE,"EXT-TABLE";#N/A,#N/A,TRUE,"STEEL";#N/A,#N/A,TRUE,"INT-Table";#N/A,#N/A,TRUE,"STEEL";#N/A,#N/A,TRUE,"Door"}</definedName>
    <definedName name="QQQQ_3_1" hidden="1">{#N/A,#N/A,TRUE,"Basic";#N/A,#N/A,TRUE,"EXT-TABLE";#N/A,#N/A,TRUE,"STEEL";#N/A,#N/A,TRUE,"INT-Table";#N/A,#N/A,TRUE,"STEEL";#N/A,#N/A,TRUE,"Door"}</definedName>
    <definedName name="QQQQ_3_2" localSheetId="8" hidden="1">{#N/A,#N/A,TRUE,"Basic";#N/A,#N/A,TRUE,"EXT-TABLE";#N/A,#N/A,TRUE,"STEEL";#N/A,#N/A,TRUE,"INT-Table";#N/A,#N/A,TRUE,"STEEL";#N/A,#N/A,TRUE,"Door"}</definedName>
    <definedName name="QQQQ_3_2" localSheetId="9" hidden="1">{#N/A,#N/A,TRUE,"Basic";#N/A,#N/A,TRUE,"EXT-TABLE";#N/A,#N/A,TRUE,"STEEL";#N/A,#N/A,TRUE,"INT-Table";#N/A,#N/A,TRUE,"STEEL";#N/A,#N/A,TRUE,"Door"}</definedName>
    <definedName name="QQQQ_3_2" localSheetId="7" hidden="1">{#N/A,#N/A,TRUE,"Basic";#N/A,#N/A,TRUE,"EXT-TABLE";#N/A,#N/A,TRUE,"STEEL";#N/A,#N/A,TRUE,"INT-Table";#N/A,#N/A,TRUE,"STEEL";#N/A,#N/A,TRUE,"Door"}</definedName>
    <definedName name="QQQQ_3_2" hidden="1">{#N/A,#N/A,TRUE,"Basic";#N/A,#N/A,TRUE,"EXT-TABLE";#N/A,#N/A,TRUE,"STEEL";#N/A,#N/A,TRUE,"INT-Table";#N/A,#N/A,TRUE,"STEEL";#N/A,#N/A,TRUE,"Door"}</definedName>
    <definedName name="QQQQ_4" localSheetId="8" hidden="1">{#N/A,#N/A,TRUE,"Basic";#N/A,#N/A,TRUE,"EXT-TABLE";#N/A,#N/A,TRUE,"STEEL";#N/A,#N/A,TRUE,"INT-Table";#N/A,#N/A,TRUE,"STEEL";#N/A,#N/A,TRUE,"Door"}</definedName>
    <definedName name="QQQQ_4" localSheetId="9" hidden="1">{#N/A,#N/A,TRUE,"Basic";#N/A,#N/A,TRUE,"EXT-TABLE";#N/A,#N/A,TRUE,"STEEL";#N/A,#N/A,TRUE,"INT-Table";#N/A,#N/A,TRUE,"STEEL";#N/A,#N/A,TRUE,"Door"}</definedName>
    <definedName name="QQQQ_4" localSheetId="7" hidden="1">{#N/A,#N/A,TRUE,"Basic";#N/A,#N/A,TRUE,"EXT-TABLE";#N/A,#N/A,TRUE,"STEEL";#N/A,#N/A,TRUE,"INT-Table";#N/A,#N/A,TRUE,"STEEL";#N/A,#N/A,TRUE,"Door"}</definedName>
    <definedName name="QQQQ_4" hidden="1">{#N/A,#N/A,TRUE,"Basic";#N/A,#N/A,TRUE,"EXT-TABLE";#N/A,#N/A,TRUE,"STEEL";#N/A,#N/A,TRUE,"INT-Table";#N/A,#N/A,TRUE,"STEEL";#N/A,#N/A,TRUE,"Door"}</definedName>
    <definedName name="QQQQ_4_1" localSheetId="8" hidden="1">{#N/A,#N/A,TRUE,"Basic";#N/A,#N/A,TRUE,"EXT-TABLE";#N/A,#N/A,TRUE,"STEEL";#N/A,#N/A,TRUE,"INT-Table";#N/A,#N/A,TRUE,"STEEL";#N/A,#N/A,TRUE,"Door"}</definedName>
    <definedName name="QQQQ_4_1" localSheetId="9" hidden="1">{#N/A,#N/A,TRUE,"Basic";#N/A,#N/A,TRUE,"EXT-TABLE";#N/A,#N/A,TRUE,"STEEL";#N/A,#N/A,TRUE,"INT-Table";#N/A,#N/A,TRUE,"STEEL";#N/A,#N/A,TRUE,"Door"}</definedName>
    <definedName name="QQQQ_4_1" localSheetId="7" hidden="1">{#N/A,#N/A,TRUE,"Basic";#N/A,#N/A,TRUE,"EXT-TABLE";#N/A,#N/A,TRUE,"STEEL";#N/A,#N/A,TRUE,"INT-Table";#N/A,#N/A,TRUE,"STEEL";#N/A,#N/A,TRUE,"Door"}</definedName>
    <definedName name="QQQQ_4_1" hidden="1">{#N/A,#N/A,TRUE,"Basic";#N/A,#N/A,TRUE,"EXT-TABLE";#N/A,#N/A,TRUE,"STEEL";#N/A,#N/A,TRUE,"INT-Table";#N/A,#N/A,TRUE,"STEEL";#N/A,#N/A,TRUE,"Door"}</definedName>
    <definedName name="QQQQ_4_2" localSheetId="8" hidden="1">{#N/A,#N/A,TRUE,"Basic";#N/A,#N/A,TRUE,"EXT-TABLE";#N/A,#N/A,TRUE,"STEEL";#N/A,#N/A,TRUE,"INT-Table";#N/A,#N/A,TRUE,"STEEL";#N/A,#N/A,TRUE,"Door"}</definedName>
    <definedName name="QQQQ_4_2" localSheetId="9" hidden="1">{#N/A,#N/A,TRUE,"Basic";#N/A,#N/A,TRUE,"EXT-TABLE";#N/A,#N/A,TRUE,"STEEL";#N/A,#N/A,TRUE,"INT-Table";#N/A,#N/A,TRUE,"STEEL";#N/A,#N/A,TRUE,"Door"}</definedName>
    <definedName name="QQQQ_4_2" localSheetId="7" hidden="1">{#N/A,#N/A,TRUE,"Basic";#N/A,#N/A,TRUE,"EXT-TABLE";#N/A,#N/A,TRUE,"STEEL";#N/A,#N/A,TRUE,"INT-Table";#N/A,#N/A,TRUE,"STEEL";#N/A,#N/A,TRUE,"Door"}</definedName>
    <definedName name="QQQQ_4_2" hidden="1">{#N/A,#N/A,TRUE,"Basic";#N/A,#N/A,TRUE,"EXT-TABLE";#N/A,#N/A,TRUE,"STEEL";#N/A,#N/A,TRUE,"INT-Table";#N/A,#N/A,TRUE,"STEEL";#N/A,#N/A,TRUE,"Door"}</definedName>
    <definedName name="QQQQ_5" localSheetId="8" hidden="1">{#N/A,#N/A,TRUE,"Basic";#N/A,#N/A,TRUE,"EXT-TABLE";#N/A,#N/A,TRUE,"STEEL";#N/A,#N/A,TRUE,"INT-Table";#N/A,#N/A,TRUE,"STEEL";#N/A,#N/A,TRUE,"Door"}</definedName>
    <definedName name="QQQQ_5" localSheetId="9" hidden="1">{#N/A,#N/A,TRUE,"Basic";#N/A,#N/A,TRUE,"EXT-TABLE";#N/A,#N/A,TRUE,"STEEL";#N/A,#N/A,TRUE,"INT-Table";#N/A,#N/A,TRUE,"STEEL";#N/A,#N/A,TRUE,"Door"}</definedName>
    <definedName name="QQQQ_5" localSheetId="7" hidden="1">{#N/A,#N/A,TRUE,"Basic";#N/A,#N/A,TRUE,"EXT-TABLE";#N/A,#N/A,TRUE,"STEEL";#N/A,#N/A,TRUE,"INT-Table";#N/A,#N/A,TRUE,"STEEL";#N/A,#N/A,TRUE,"Door"}</definedName>
    <definedName name="QQQQ_5" hidden="1">{#N/A,#N/A,TRUE,"Basic";#N/A,#N/A,TRUE,"EXT-TABLE";#N/A,#N/A,TRUE,"STEEL";#N/A,#N/A,TRUE,"INT-Table";#N/A,#N/A,TRUE,"STEEL";#N/A,#N/A,TRUE,"Door"}</definedName>
    <definedName name="QQQQ_5_1" localSheetId="8" hidden="1">{#N/A,#N/A,TRUE,"Basic";#N/A,#N/A,TRUE,"EXT-TABLE";#N/A,#N/A,TRUE,"STEEL";#N/A,#N/A,TRUE,"INT-Table";#N/A,#N/A,TRUE,"STEEL";#N/A,#N/A,TRUE,"Door"}</definedName>
    <definedName name="QQQQ_5_1" localSheetId="9" hidden="1">{#N/A,#N/A,TRUE,"Basic";#N/A,#N/A,TRUE,"EXT-TABLE";#N/A,#N/A,TRUE,"STEEL";#N/A,#N/A,TRUE,"INT-Table";#N/A,#N/A,TRUE,"STEEL";#N/A,#N/A,TRUE,"Door"}</definedName>
    <definedName name="QQQQ_5_1" localSheetId="7" hidden="1">{#N/A,#N/A,TRUE,"Basic";#N/A,#N/A,TRUE,"EXT-TABLE";#N/A,#N/A,TRUE,"STEEL";#N/A,#N/A,TRUE,"INT-Table";#N/A,#N/A,TRUE,"STEEL";#N/A,#N/A,TRUE,"Door"}</definedName>
    <definedName name="QQQQ_5_1" hidden="1">{#N/A,#N/A,TRUE,"Basic";#N/A,#N/A,TRUE,"EXT-TABLE";#N/A,#N/A,TRUE,"STEEL";#N/A,#N/A,TRUE,"INT-Table";#N/A,#N/A,TRUE,"STEEL";#N/A,#N/A,TRUE,"Door"}</definedName>
    <definedName name="QQQQ_5_2" localSheetId="8" hidden="1">{#N/A,#N/A,TRUE,"Basic";#N/A,#N/A,TRUE,"EXT-TABLE";#N/A,#N/A,TRUE,"STEEL";#N/A,#N/A,TRUE,"INT-Table";#N/A,#N/A,TRUE,"STEEL";#N/A,#N/A,TRUE,"Door"}</definedName>
    <definedName name="QQQQ_5_2" localSheetId="9" hidden="1">{#N/A,#N/A,TRUE,"Basic";#N/A,#N/A,TRUE,"EXT-TABLE";#N/A,#N/A,TRUE,"STEEL";#N/A,#N/A,TRUE,"INT-Table";#N/A,#N/A,TRUE,"STEEL";#N/A,#N/A,TRUE,"Door"}</definedName>
    <definedName name="QQQQ_5_2" localSheetId="7" hidden="1">{#N/A,#N/A,TRUE,"Basic";#N/A,#N/A,TRUE,"EXT-TABLE";#N/A,#N/A,TRUE,"STEEL";#N/A,#N/A,TRUE,"INT-Table";#N/A,#N/A,TRUE,"STEEL";#N/A,#N/A,TRUE,"Door"}</definedName>
    <definedName name="QQQQ_5_2" hidden="1">{#N/A,#N/A,TRUE,"Basic";#N/A,#N/A,TRUE,"EXT-TABLE";#N/A,#N/A,TRUE,"STEEL";#N/A,#N/A,TRUE,"INT-Table";#N/A,#N/A,TRUE,"STEEL";#N/A,#N/A,TRUE,"Door"}</definedName>
    <definedName name="qqqqq" localSheetId="8" hidden="1">{#N/A,#N/A,TRUE,"Basic";#N/A,#N/A,TRUE,"EXT-TABLE";#N/A,#N/A,TRUE,"STEEL";#N/A,#N/A,TRUE,"INT-Table";#N/A,#N/A,TRUE,"STEEL";#N/A,#N/A,TRUE,"Door"}</definedName>
    <definedName name="qqqqq" localSheetId="9" hidden="1">{#N/A,#N/A,TRUE,"Basic";#N/A,#N/A,TRUE,"EXT-TABLE";#N/A,#N/A,TRUE,"STEEL";#N/A,#N/A,TRUE,"INT-Table";#N/A,#N/A,TRUE,"STEEL";#N/A,#N/A,TRUE,"Door"}</definedName>
    <definedName name="qqqqq" localSheetId="7" hidden="1">{#N/A,#N/A,TRUE,"Basic";#N/A,#N/A,TRUE,"EXT-TABLE";#N/A,#N/A,TRUE,"STEEL";#N/A,#N/A,TRUE,"INT-Table";#N/A,#N/A,TRUE,"STEEL";#N/A,#N/A,TRUE,"Door"}</definedName>
    <definedName name="qqqqq" hidden="1">{#N/A,#N/A,TRUE,"Basic";#N/A,#N/A,TRUE,"EXT-TABLE";#N/A,#N/A,TRUE,"STEEL";#N/A,#N/A,TRUE,"INT-Table";#N/A,#N/A,TRUE,"STEEL";#N/A,#N/A,TRUE,"Door"}</definedName>
    <definedName name="qqqqq_1" localSheetId="8" hidden="1">{#N/A,#N/A,TRUE,"Basic";#N/A,#N/A,TRUE,"EXT-TABLE";#N/A,#N/A,TRUE,"STEEL";#N/A,#N/A,TRUE,"INT-Table";#N/A,#N/A,TRUE,"STEEL";#N/A,#N/A,TRUE,"Door"}</definedName>
    <definedName name="qqqqq_1" localSheetId="9" hidden="1">{#N/A,#N/A,TRUE,"Basic";#N/A,#N/A,TRUE,"EXT-TABLE";#N/A,#N/A,TRUE,"STEEL";#N/A,#N/A,TRUE,"INT-Table";#N/A,#N/A,TRUE,"STEEL";#N/A,#N/A,TRUE,"Door"}</definedName>
    <definedName name="qqqqq_1" localSheetId="7" hidden="1">{#N/A,#N/A,TRUE,"Basic";#N/A,#N/A,TRUE,"EXT-TABLE";#N/A,#N/A,TRUE,"STEEL";#N/A,#N/A,TRUE,"INT-Table";#N/A,#N/A,TRUE,"STEEL";#N/A,#N/A,TRUE,"Door"}</definedName>
    <definedName name="qqqqq_1" hidden="1">{#N/A,#N/A,TRUE,"Basic";#N/A,#N/A,TRUE,"EXT-TABLE";#N/A,#N/A,TRUE,"STEEL";#N/A,#N/A,TRUE,"INT-Table";#N/A,#N/A,TRUE,"STEEL";#N/A,#N/A,TRUE,"Door"}</definedName>
    <definedName name="qqqqq_1_1" localSheetId="8" hidden="1">{#N/A,#N/A,TRUE,"Basic";#N/A,#N/A,TRUE,"EXT-TABLE";#N/A,#N/A,TRUE,"STEEL";#N/A,#N/A,TRUE,"INT-Table";#N/A,#N/A,TRUE,"STEEL";#N/A,#N/A,TRUE,"Door"}</definedName>
    <definedName name="qqqqq_1_1" localSheetId="9" hidden="1">{#N/A,#N/A,TRUE,"Basic";#N/A,#N/A,TRUE,"EXT-TABLE";#N/A,#N/A,TRUE,"STEEL";#N/A,#N/A,TRUE,"INT-Table";#N/A,#N/A,TRUE,"STEEL";#N/A,#N/A,TRUE,"Door"}</definedName>
    <definedName name="qqqqq_1_1" localSheetId="7" hidden="1">{#N/A,#N/A,TRUE,"Basic";#N/A,#N/A,TRUE,"EXT-TABLE";#N/A,#N/A,TRUE,"STEEL";#N/A,#N/A,TRUE,"INT-Table";#N/A,#N/A,TRUE,"STEEL";#N/A,#N/A,TRUE,"Door"}</definedName>
    <definedName name="qqqqq_1_1" hidden="1">{#N/A,#N/A,TRUE,"Basic";#N/A,#N/A,TRUE,"EXT-TABLE";#N/A,#N/A,TRUE,"STEEL";#N/A,#N/A,TRUE,"INT-Table";#N/A,#N/A,TRUE,"STEEL";#N/A,#N/A,TRUE,"Door"}</definedName>
    <definedName name="qqqqq_1_2" localSheetId="8" hidden="1">{#N/A,#N/A,TRUE,"Basic";#N/A,#N/A,TRUE,"EXT-TABLE";#N/A,#N/A,TRUE,"STEEL";#N/A,#N/A,TRUE,"INT-Table";#N/A,#N/A,TRUE,"STEEL";#N/A,#N/A,TRUE,"Door"}</definedName>
    <definedName name="qqqqq_1_2" localSheetId="9" hidden="1">{#N/A,#N/A,TRUE,"Basic";#N/A,#N/A,TRUE,"EXT-TABLE";#N/A,#N/A,TRUE,"STEEL";#N/A,#N/A,TRUE,"INT-Table";#N/A,#N/A,TRUE,"STEEL";#N/A,#N/A,TRUE,"Door"}</definedName>
    <definedName name="qqqqq_1_2" localSheetId="7" hidden="1">{#N/A,#N/A,TRUE,"Basic";#N/A,#N/A,TRUE,"EXT-TABLE";#N/A,#N/A,TRUE,"STEEL";#N/A,#N/A,TRUE,"INT-Table";#N/A,#N/A,TRUE,"STEEL";#N/A,#N/A,TRUE,"Door"}</definedName>
    <definedName name="qqqqq_1_2" hidden="1">{#N/A,#N/A,TRUE,"Basic";#N/A,#N/A,TRUE,"EXT-TABLE";#N/A,#N/A,TRUE,"STEEL";#N/A,#N/A,TRUE,"INT-Table";#N/A,#N/A,TRUE,"STEEL";#N/A,#N/A,TRUE,"Door"}</definedName>
    <definedName name="qqqqq_2" localSheetId="8" hidden="1">{#N/A,#N/A,TRUE,"Basic";#N/A,#N/A,TRUE,"EXT-TABLE";#N/A,#N/A,TRUE,"STEEL";#N/A,#N/A,TRUE,"INT-Table";#N/A,#N/A,TRUE,"STEEL";#N/A,#N/A,TRUE,"Door"}</definedName>
    <definedName name="qqqqq_2" localSheetId="9" hidden="1">{#N/A,#N/A,TRUE,"Basic";#N/A,#N/A,TRUE,"EXT-TABLE";#N/A,#N/A,TRUE,"STEEL";#N/A,#N/A,TRUE,"INT-Table";#N/A,#N/A,TRUE,"STEEL";#N/A,#N/A,TRUE,"Door"}</definedName>
    <definedName name="qqqqq_2" localSheetId="7" hidden="1">{#N/A,#N/A,TRUE,"Basic";#N/A,#N/A,TRUE,"EXT-TABLE";#N/A,#N/A,TRUE,"STEEL";#N/A,#N/A,TRUE,"INT-Table";#N/A,#N/A,TRUE,"STEEL";#N/A,#N/A,TRUE,"Door"}</definedName>
    <definedName name="qqqqq_2" hidden="1">{#N/A,#N/A,TRUE,"Basic";#N/A,#N/A,TRUE,"EXT-TABLE";#N/A,#N/A,TRUE,"STEEL";#N/A,#N/A,TRUE,"INT-Table";#N/A,#N/A,TRUE,"STEEL";#N/A,#N/A,TRUE,"Door"}</definedName>
    <definedName name="qqqqq_2_1" localSheetId="8" hidden="1">{#N/A,#N/A,TRUE,"Basic";#N/A,#N/A,TRUE,"EXT-TABLE";#N/A,#N/A,TRUE,"STEEL";#N/A,#N/A,TRUE,"INT-Table";#N/A,#N/A,TRUE,"STEEL";#N/A,#N/A,TRUE,"Door"}</definedName>
    <definedName name="qqqqq_2_1" localSheetId="9" hidden="1">{#N/A,#N/A,TRUE,"Basic";#N/A,#N/A,TRUE,"EXT-TABLE";#N/A,#N/A,TRUE,"STEEL";#N/A,#N/A,TRUE,"INT-Table";#N/A,#N/A,TRUE,"STEEL";#N/A,#N/A,TRUE,"Door"}</definedName>
    <definedName name="qqqqq_2_1" localSheetId="7" hidden="1">{#N/A,#N/A,TRUE,"Basic";#N/A,#N/A,TRUE,"EXT-TABLE";#N/A,#N/A,TRUE,"STEEL";#N/A,#N/A,TRUE,"INT-Table";#N/A,#N/A,TRUE,"STEEL";#N/A,#N/A,TRUE,"Door"}</definedName>
    <definedName name="qqqqq_2_1" hidden="1">{#N/A,#N/A,TRUE,"Basic";#N/A,#N/A,TRUE,"EXT-TABLE";#N/A,#N/A,TRUE,"STEEL";#N/A,#N/A,TRUE,"INT-Table";#N/A,#N/A,TRUE,"STEEL";#N/A,#N/A,TRUE,"Door"}</definedName>
    <definedName name="qqqqq_2_2" localSheetId="8" hidden="1">{#N/A,#N/A,TRUE,"Basic";#N/A,#N/A,TRUE,"EXT-TABLE";#N/A,#N/A,TRUE,"STEEL";#N/A,#N/A,TRUE,"INT-Table";#N/A,#N/A,TRUE,"STEEL";#N/A,#N/A,TRUE,"Door"}</definedName>
    <definedName name="qqqqq_2_2" localSheetId="9" hidden="1">{#N/A,#N/A,TRUE,"Basic";#N/A,#N/A,TRUE,"EXT-TABLE";#N/A,#N/A,TRUE,"STEEL";#N/A,#N/A,TRUE,"INT-Table";#N/A,#N/A,TRUE,"STEEL";#N/A,#N/A,TRUE,"Door"}</definedName>
    <definedName name="qqqqq_2_2" localSheetId="7" hidden="1">{#N/A,#N/A,TRUE,"Basic";#N/A,#N/A,TRUE,"EXT-TABLE";#N/A,#N/A,TRUE,"STEEL";#N/A,#N/A,TRUE,"INT-Table";#N/A,#N/A,TRUE,"STEEL";#N/A,#N/A,TRUE,"Door"}</definedName>
    <definedName name="qqqqq_2_2" hidden="1">{#N/A,#N/A,TRUE,"Basic";#N/A,#N/A,TRUE,"EXT-TABLE";#N/A,#N/A,TRUE,"STEEL";#N/A,#N/A,TRUE,"INT-Table";#N/A,#N/A,TRUE,"STEEL";#N/A,#N/A,TRUE,"Door"}</definedName>
    <definedName name="qqqqq_3" localSheetId="8" hidden="1">{#N/A,#N/A,TRUE,"Basic";#N/A,#N/A,TRUE,"EXT-TABLE";#N/A,#N/A,TRUE,"STEEL";#N/A,#N/A,TRUE,"INT-Table";#N/A,#N/A,TRUE,"STEEL";#N/A,#N/A,TRUE,"Door"}</definedName>
    <definedName name="qqqqq_3" localSheetId="9" hidden="1">{#N/A,#N/A,TRUE,"Basic";#N/A,#N/A,TRUE,"EXT-TABLE";#N/A,#N/A,TRUE,"STEEL";#N/A,#N/A,TRUE,"INT-Table";#N/A,#N/A,TRUE,"STEEL";#N/A,#N/A,TRUE,"Door"}</definedName>
    <definedName name="qqqqq_3" localSheetId="7" hidden="1">{#N/A,#N/A,TRUE,"Basic";#N/A,#N/A,TRUE,"EXT-TABLE";#N/A,#N/A,TRUE,"STEEL";#N/A,#N/A,TRUE,"INT-Table";#N/A,#N/A,TRUE,"STEEL";#N/A,#N/A,TRUE,"Door"}</definedName>
    <definedName name="qqqqq_3" hidden="1">{#N/A,#N/A,TRUE,"Basic";#N/A,#N/A,TRUE,"EXT-TABLE";#N/A,#N/A,TRUE,"STEEL";#N/A,#N/A,TRUE,"INT-Table";#N/A,#N/A,TRUE,"STEEL";#N/A,#N/A,TRUE,"Door"}</definedName>
    <definedName name="qqqqq_3_1" localSheetId="8" hidden="1">{#N/A,#N/A,TRUE,"Basic";#N/A,#N/A,TRUE,"EXT-TABLE";#N/A,#N/A,TRUE,"STEEL";#N/A,#N/A,TRUE,"INT-Table";#N/A,#N/A,TRUE,"STEEL";#N/A,#N/A,TRUE,"Door"}</definedName>
    <definedName name="qqqqq_3_1" localSheetId="9" hidden="1">{#N/A,#N/A,TRUE,"Basic";#N/A,#N/A,TRUE,"EXT-TABLE";#N/A,#N/A,TRUE,"STEEL";#N/A,#N/A,TRUE,"INT-Table";#N/A,#N/A,TRUE,"STEEL";#N/A,#N/A,TRUE,"Door"}</definedName>
    <definedName name="qqqqq_3_1" localSheetId="7" hidden="1">{#N/A,#N/A,TRUE,"Basic";#N/A,#N/A,TRUE,"EXT-TABLE";#N/A,#N/A,TRUE,"STEEL";#N/A,#N/A,TRUE,"INT-Table";#N/A,#N/A,TRUE,"STEEL";#N/A,#N/A,TRUE,"Door"}</definedName>
    <definedName name="qqqqq_3_1" hidden="1">{#N/A,#N/A,TRUE,"Basic";#N/A,#N/A,TRUE,"EXT-TABLE";#N/A,#N/A,TRUE,"STEEL";#N/A,#N/A,TRUE,"INT-Table";#N/A,#N/A,TRUE,"STEEL";#N/A,#N/A,TRUE,"Door"}</definedName>
    <definedName name="qqqqq_3_2" localSheetId="8" hidden="1">{#N/A,#N/A,TRUE,"Basic";#N/A,#N/A,TRUE,"EXT-TABLE";#N/A,#N/A,TRUE,"STEEL";#N/A,#N/A,TRUE,"INT-Table";#N/A,#N/A,TRUE,"STEEL";#N/A,#N/A,TRUE,"Door"}</definedName>
    <definedName name="qqqqq_3_2" localSheetId="9" hidden="1">{#N/A,#N/A,TRUE,"Basic";#N/A,#N/A,TRUE,"EXT-TABLE";#N/A,#N/A,TRUE,"STEEL";#N/A,#N/A,TRUE,"INT-Table";#N/A,#N/A,TRUE,"STEEL";#N/A,#N/A,TRUE,"Door"}</definedName>
    <definedName name="qqqqq_3_2" localSheetId="7" hidden="1">{#N/A,#N/A,TRUE,"Basic";#N/A,#N/A,TRUE,"EXT-TABLE";#N/A,#N/A,TRUE,"STEEL";#N/A,#N/A,TRUE,"INT-Table";#N/A,#N/A,TRUE,"STEEL";#N/A,#N/A,TRUE,"Door"}</definedName>
    <definedName name="qqqqq_3_2" hidden="1">{#N/A,#N/A,TRUE,"Basic";#N/A,#N/A,TRUE,"EXT-TABLE";#N/A,#N/A,TRUE,"STEEL";#N/A,#N/A,TRUE,"INT-Table";#N/A,#N/A,TRUE,"STEEL";#N/A,#N/A,TRUE,"Door"}</definedName>
    <definedName name="qqqqq_4" localSheetId="8" hidden="1">{#N/A,#N/A,TRUE,"Basic";#N/A,#N/A,TRUE,"EXT-TABLE";#N/A,#N/A,TRUE,"STEEL";#N/A,#N/A,TRUE,"INT-Table";#N/A,#N/A,TRUE,"STEEL";#N/A,#N/A,TRUE,"Door"}</definedName>
    <definedName name="qqqqq_4" localSheetId="9" hidden="1">{#N/A,#N/A,TRUE,"Basic";#N/A,#N/A,TRUE,"EXT-TABLE";#N/A,#N/A,TRUE,"STEEL";#N/A,#N/A,TRUE,"INT-Table";#N/A,#N/A,TRUE,"STEEL";#N/A,#N/A,TRUE,"Door"}</definedName>
    <definedName name="qqqqq_4" localSheetId="7" hidden="1">{#N/A,#N/A,TRUE,"Basic";#N/A,#N/A,TRUE,"EXT-TABLE";#N/A,#N/A,TRUE,"STEEL";#N/A,#N/A,TRUE,"INT-Table";#N/A,#N/A,TRUE,"STEEL";#N/A,#N/A,TRUE,"Door"}</definedName>
    <definedName name="qqqqq_4" hidden="1">{#N/A,#N/A,TRUE,"Basic";#N/A,#N/A,TRUE,"EXT-TABLE";#N/A,#N/A,TRUE,"STEEL";#N/A,#N/A,TRUE,"INT-Table";#N/A,#N/A,TRUE,"STEEL";#N/A,#N/A,TRUE,"Door"}</definedName>
    <definedName name="qqqqq_4_1" localSheetId="8" hidden="1">{#N/A,#N/A,TRUE,"Basic";#N/A,#N/A,TRUE,"EXT-TABLE";#N/A,#N/A,TRUE,"STEEL";#N/A,#N/A,TRUE,"INT-Table";#N/A,#N/A,TRUE,"STEEL";#N/A,#N/A,TRUE,"Door"}</definedName>
    <definedName name="qqqqq_4_1" localSheetId="9" hidden="1">{#N/A,#N/A,TRUE,"Basic";#N/A,#N/A,TRUE,"EXT-TABLE";#N/A,#N/A,TRUE,"STEEL";#N/A,#N/A,TRUE,"INT-Table";#N/A,#N/A,TRUE,"STEEL";#N/A,#N/A,TRUE,"Door"}</definedName>
    <definedName name="qqqqq_4_1" localSheetId="7" hidden="1">{#N/A,#N/A,TRUE,"Basic";#N/A,#N/A,TRUE,"EXT-TABLE";#N/A,#N/A,TRUE,"STEEL";#N/A,#N/A,TRUE,"INT-Table";#N/A,#N/A,TRUE,"STEEL";#N/A,#N/A,TRUE,"Door"}</definedName>
    <definedName name="qqqqq_4_1" hidden="1">{#N/A,#N/A,TRUE,"Basic";#N/A,#N/A,TRUE,"EXT-TABLE";#N/A,#N/A,TRUE,"STEEL";#N/A,#N/A,TRUE,"INT-Table";#N/A,#N/A,TRUE,"STEEL";#N/A,#N/A,TRUE,"Door"}</definedName>
    <definedName name="qqqqq_4_2" localSheetId="8" hidden="1">{#N/A,#N/A,TRUE,"Basic";#N/A,#N/A,TRUE,"EXT-TABLE";#N/A,#N/A,TRUE,"STEEL";#N/A,#N/A,TRUE,"INT-Table";#N/A,#N/A,TRUE,"STEEL";#N/A,#N/A,TRUE,"Door"}</definedName>
    <definedName name="qqqqq_4_2" localSheetId="9" hidden="1">{#N/A,#N/A,TRUE,"Basic";#N/A,#N/A,TRUE,"EXT-TABLE";#N/A,#N/A,TRUE,"STEEL";#N/A,#N/A,TRUE,"INT-Table";#N/A,#N/A,TRUE,"STEEL";#N/A,#N/A,TRUE,"Door"}</definedName>
    <definedName name="qqqqq_4_2" localSheetId="7" hidden="1">{#N/A,#N/A,TRUE,"Basic";#N/A,#N/A,TRUE,"EXT-TABLE";#N/A,#N/A,TRUE,"STEEL";#N/A,#N/A,TRUE,"INT-Table";#N/A,#N/A,TRUE,"STEEL";#N/A,#N/A,TRUE,"Door"}</definedName>
    <definedName name="qqqqq_4_2" hidden="1">{#N/A,#N/A,TRUE,"Basic";#N/A,#N/A,TRUE,"EXT-TABLE";#N/A,#N/A,TRUE,"STEEL";#N/A,#N/A,TRUE,"INT-Table";#N/A,#N/A,TRUE,"STEEL";#N/A,#N/A,TRUE,"Door"}</definedName>
    <definedName name="qqqqq_5" localSheetId="8" hidden="1">{#N/A,#N/A,TRUE,"Basic";#N/A,#N/A,TRUE,"EXT-TABLE";#N/A,#N/A,TRUE,"STEEL";#N/A,#N/A,TRUE,"INT-Table";#N/A,#N/A,TRUE,"STEEL";#N/A,#N/A,TRUE,"Door"}</definedName>
    <definedName name="qqqqq_5" localSheetId="9" hidden="1">{#N/A,#N/A,TRUE,"Basic";#N/A,#N/A,TRUE,"EXT-TABLE";#N/A,#N/A,TRUE,"STEEL";#N/A,#N/A,TRUE,"INT-Table";#N/A,#N/A,TRUE,"STEEL";#N/A,#N/A,TRUE,"Door"}</definedName>
    <definedName name="qqqqq_5" localSheetId="7" hidden="1">{#N/A,#N/A,TRUE,"Basic";#N/A,#N/A,TRUE,"EXT-TABLE";#N/A,#N/A,TRUE,"STEEL";#N/A,#N/A,TRUE,"INT-Table";#N/A,#N/A,TRUE,"STEEL";#N/A,#N/A,TRUE,"Door"}</definedName>
    <definedName name="qqqqq_5" hidden="1">{#N/A,#N/A,TRUE,"Basic";#N/A,#N/A,TRUE,"EXT-TABLE";#N/A,#N/A,TRUE,"STEEL";#N/A,#N/A,TRUE,"INT-Table";#N/A,#N/A,TRUE,"STEEL";#N/A,#N/A,TRUE,"Door"}</definedName>
    <definedName name="qqqqq_5_1" localSheetId="8" hidden="1">{#N/A,#N/A,TRUE,"Basic";#N/A,#N/A,TRUE,"EXT-TABLE";#N/A,#N/A,TRUE,"STEEL";#N/A,#N/A,TRUE,"INT-Table";#N/A,#N/A,TRUE,"STEEL";#N/A,#N/A,TRUE,"Door"}</definedName>
    <definedName name="qqqqq_5_1" localSheetId="9" hidden="1">{#N/A,#N/A,TRUE,"Basic";#N/A,#N/A,TRUE,"EXT-TABLE";#N/A,#N/A,TRUE,"STEEL";#N/A,#N/A,TRUE,"INT-Table";#N/A,#N/A,TRUE,"STEEL";#N/A,#N/A,TRUE,"Door"}</definedName>
    <definedName name="qqqqq_5_1" localSheetId="7" hidden="1">{#N/A,#N/A,TRUE,"Basic";#N/A,#N/A,TRUE,"EXT-TABLE";#N/A,#N/A,TRUE,"STEEL";#N/A,#N/A,TRUE,"INT-Table";#N/A,#N/A,TRUE,"STEEL";#N/A,#N/A,TRUE,"Door"}</definedName>
    <definedName name="qqqqq_5_1" hidden="1">{#N/A,#N/A,TRUE,"Basic";#N/A,#N/A,TRUE,"EXT-TABLE";#N/A,#N/A,TRUE,"STEEL";#N/A,#N/A,TRUE,"INT-Table";#N/A,#N/A,TRUE,"STEEL";#N/A,#N/A,TRUE,"Door"}</definedName>
    <definedName name="qqqqq_5_2" localSheetId="8" hidden="1">{#N/A,#N/A,TRUE,"Basic";#N/A,#N/A,TRUE,"EXT-TABLE";#N/A,#N/A,TRUE,"STEEL";#N/A,#N/A,TRUE,"INT-Table";#N/A,#N/A,TRUE,"STEEL";#N/A,#N/A,TRUE,"Door"}</definedName>
    <definedName name="qqqqq_5_2" localSheetId="9" hidden="1">{#N/A,#N/A,TRUE,"Basic";#N/A,#N/A,TRUE,"EXT-TABLE";#N/A,#N/A,TRUE,"STEEL";#N/A,#N/A,TRUE,"INT-Table";#N/A,#N/A,TRUE,"STEEL";#N/A,#N/A,TRUE,"Door"}</definedName>
    <definedName name="qqqqq_5_2" localSheetId="7" hidden="1">{#N/A,#N/A,TRUE,"Basic";#N/A,#N/A,TRUE,"EXT-TABLE";#N/A,#N/A,TRUE,"STEEL";#N/A,#N/A,TRUE,"INT-Table";#N/A,#N/A,TRUE,"STEEL";#N/A,#N/A,TRUE,"Door"}</definedName>
    <definedName name="qqqqq_5_2" hidden="1">{#N/A,#N/A,TRUE,"Basic";#N/A,#N/A,TRUE,"EXT-TABLE";#N/A,#N/A,TRUE,"STEEL";#N/A,#N/A,TRUE,"INT-Table";#N/A,#N/A,TRUE,"STEEL";#N/A,#N/A,TRUE,"Door"}</definedName>
    <definedName name="qqqqqqq" localSheetId="8" hidden="1">{#N/A,#N/A,FALSE,"CCTV"}</definedName>
    <definedName name="qqqqqqq" localSheetId="9" hidden="1">{#N/A,#N/A,FALSE,"CCTV"}</definedName>
    <definedName name="qqqqqqq" localSheetId="7" hidden="1">{#N/A,#N/A,FALSE,"CCTV"}</definedName>
    <definedName name="qqqqqqq" hidden="1">{#N/A,#N/A,FALSE,"CCTV"}</definedName>
    <definedName name="QQQQQQQQ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" localSheetId="8" hidden="1">{#N/A,#N/A,FALSE,"CCTV"}</definedName>
    <definedName name="QQW" localSheetId="9" hidden="1">{#N/A,#N/A,FALSE,"CCTV"}</definedName>
    <definedName name="QQW" localSheetId="7" hidden="1">{#N/A,#N/A,FALSE,"CCTV"}</definedName>
    <definedName name="QQW" hidden="1">{#N/A,#N/A,FALSE,"CCTV"}</definedName>
    <definedName name="Qty_Modules">'[40]Noise (3)'!$C$51</definedName>
    <definedName name="Qty_Profiles_Lower">'[40]Noise (3)'!$C$52</definedName>
    <definedName name="Qty_Profiles_Upper">'[40]Noise (3)'!$C$54</definedName>
    <definedName name="Qty_Splitters">'[40]Noise (3)'!$C$14</definedName>
    <definedName name="quan" localSheetId="6" hidden="1">{"'Sheet1'!$L$16"}</definedName>
    <definedName name="quan" localSheetId="2" hidden="1">{"'Sheet1'!$L$16"}</definedName>
    <definedName name="quan" localSheetId="1" hidden="1">{"'Sheet1'!$L$16"}</definedName>
    <definedName name="quan" localSheetId="3" hidden="1">{"'Sheet1'!$L$16"}</definedName>
    <definedName name="quan" localSheetId="0" hidden="1">{"'Sheet1'!$L$16"}</definedName>
    <definedName name="quan" localSheetId="8" hidden="1">{"'Sheet1'!$L$16"}</definedName>
    <definedName name="quan" localSheetId="9" hidden="1">{"'Sheet1'!$L$16"}</definedName>
    <definedName name="quan" localSheetId="7" hidden="1">{"'Sheet1'!$L$16"}</definedName>
    <definedName name="quan" hidden="1">{"'Sheet1'!$L$16"}</definedName>
    <definedName name="Query2">#REF!</definedName>
    <definedName name="qw" localSheetId="8" hidden="1">{#N/A,#N/A,TRUE,"Basic";#N/A,#N/A,TRUE,"EXT-TABLE";#N/A,#N/A,TRUE,"STEEL";#N/A,#N/A,TRUE,"INT-Table";#N/A,#N/A,TRUE,"STEEL";#N/A,#N/A,TRUE,"Door"}</definedName>
    <definedName name="qw" localSheetId="9" hidden="1">{#N/A,#N/A,TRUE,"Basic";#N/A,#N/A,TRUE,"EXT-TABLE";#N/A,#N/A,TRUE,"STEEL";#N/A,#N/A,TRUE,"INT-Table";#N/A,#N/A,TRUE,"STEEL";#N/A,#N/A,TRUE,"Door"}</definedName>
    <definedName name="qw" localSheetId="7" hidden="1">{#N/A,#N/A,TRUE,"Basic";#N/A,#N/A,TRUE,"EXT-TABLE";#N/A,#N/A,TRUE,"STEEL";#N/A,#N/A,TRUE,"INT-Table";#N/A,#N/A,TRUE,"STEEL";#N/A,#N/A,TRUE,"Door"}</definedName>
    <definedName name="qw" hidden="1">{#N/A,#N/A,TRUE,"Basic";#N/A,#N/A,TRUE,"EXT-TABLE";#N/A,#N/A,TRUE,"STEEL";#N/A,#N/A,TRUE,"INT-Table";#N/A,#N/A,TRUE,"STEEL";#N/A,#N/A,TRUE,"Door"}</definedName>
    <definedName name="qw_1" localSheetId="8" hidden="1">{#N/A,#N/A,TRUE,"Basic";#N/A,#N/A,TRUE,"EXT-TABLE";#N/A,#N/A,TRUE,"STEEL";#N/A,#N/A,TRUE,"INT-Table";#N/A,#N/A,TRUE,"STEEL";#N/A,#N/A,TRUE,"Door"}</definedName>
    <definedName name="qw_1" localSheetId="9" hidden="1">{#N/A,#N/A,TRUE,"Basic";#N/A,#N/A,TRUE,"EXT-TABLE";#N/A,#N/A,TRUE,"STEEL";#N/A,#N/A,TRUE,"INT-Table";#N/A,#N/A,TRUE,"STEEL";#N/A,#N/A,TRUE,"Door"}</definedName>
    <definedName name="qw_1" localSheetId="7" hidden="1">{#N/A,#N/A,TRUE,"Basic";#N/A,#N/A,TRUE,"EXT-TABLE";#N/A,#N/A,TRUE,"STEEL";#N/A,#N/A,TRUE,"INT-Table";#N/A,#N/A,TRUE,"STEEL";#N/A,#N/A,TRUE,"Door"}</definedName>
    <definedName name="qw_1" hidden="1">{#N/A,#N/A,TRUE,"Basic";#N/A,#N/A,TRUE,"EXT-TABLE";#N/A,#N/A,TRUE,"STEEL";#N/A,#N/A,TRUE,"INT-Table";#N/A,#N/A,TRUE,"STEEL";#N/A,#N/A,TRUE,"Door"}</definedName>
    <definedName name="qw_1_1" localSheetId="8" hidden="1">{#N/A,#N/A,TRUE,"Basic";#N/A,#N/A,TRUE,"EXT-TABLE";#N/A,#N/A,TRUE,"STEEL";#N/A,#N/A,TRUE,"INT-Table";#N/A,#N/A,TRUE,"STEEL";#N/A,#N/A,TRUE,"Door"}</definedName>
    <definedName name="qw_1_1" localSheetId="9" hidden="1">{#N/A,#N/A,TRUE,"Basic";#N/A,#N/A,TRUE,"EXT-TABLE";#N/A,#N/A,TRUE,"STEEL";#N/A,#N/A,TRUE,"INT-Table";#N/A,#N/A,TRUE,"STEEL";#N/A,#N/A,TRUE,"Door"}</definedName>
    <definedName name="qw_1_1" localSheetId="7" hidden="1">{#N/A,#N/A,TRUE,"Basic";#N/A,#N/A,TRUE,"EXT-TABLE";#N/A,#N/A,TRUE,"STEEL";#N/A,#N/A,TRUE,"INT-Table";#N/A,#N/A,TRUE,"STEEL";#N/A,#N/A,TRUE,"Door"}</definedName>
    <definedName name="qw_1_1" hidden="1">{#N/A,#N/A,TRUE,"Basic";#N/A,#N/A,TRUE,"EXT-TABLE";#N/A,#N/A,TRUE,"STEEL";#N/A,#N/A,TRUE,"INT-Table";#N/A,#N/A,TRUE,"STEEL";#N/A,#N/A,TRUE,"Door"}</definedName>
    <definedName name="qw_1_2" localSheetId="8" hidden="1">{#N/A,#N/A,TRUE,"Basic";#N/A,#N/A,TRUE,"EXT-TABLE";#N/A,#N/A,TRUE,"STEEL";#N/A,#N/A,TRUE,"INT-Table";#N/A,#N/A,TRUE,"STEEL";#N/A,#N/A,TRUE,"Door"}</definedName>
    <definedName name="qw_1_2" localSheetId="9" hidden="1">{#N/A,#N/A,TRUE,"Basic";#N/A,#N/A,TRUE,"EXT-TABLE";#N/A,#N/A,TRUE,"STEEL";#N/A,#N/A,TRUE,"INT-Table";#N/A,#N/A,TRUE,"STEEL";#N/A,#N/A,TRUE,"Door"}</definedName>
    <definedName name="qw_1_2" localSheetId="7" hidden="1">{#N/A,#N/A,TRUE,"Basic";#N/A,#N/A,TRUE,"EXT-TABLE";#N/A,#N/A,TRUE,"STEEL";#N/A,#N/A,TRUE,"INT-Table";#N/A,#N/A,TRUE,"STEEL";#N/A,#N/A,TRUE,"Door"}</definedName>
    <definedName name="qw_1_2" hidden="1">{#N/A,#N/A,TRUE,"Basic";#N/A,#N/A,TRUE,"EXT-TABLE";#N/A,#N/A,TRUE,"STEEL";#N/A,#N/A,TRUE,"INT-Table";#N/A,#N/A,TRUE,"STEEL";#N/A,#N/A,TRUE,"Door"}</definedName>
    <definedName name="qw_2" localSheetId="8" hidden="1">{#N/A,#N/A,TRUE,"Basic";#N/A,#N/A,TRUE,"EXT-TABLE";#N/A,#N/A,TRUE,"STEEL";#N/A,#N/A,TRUE,"INT-Table";#N/A,#N/A,TRUE,"STEEL";#N/A,#N/A,TRUE,"Door"}</definedName>
    <definedName name="qw_2" localSheetId="9" hidden="1">{#N/A,#N/A,TRUE,"Basic";#N/A,#N/A,TRUE,"EXT-TABLE";#N/A,#N/A,TRUE,"STEEL";#N/A,#N/A,TRUE,"INT-Table";#N/A,#N/A,TRUE,"STEEL";#N/A,#N/A,TRUE,"Door"}</definedName>
    <definedName name="qw_2" localSheetId="7" hidden="1">{#N/A,#N/A,TRUE,"Basic";#N/A,#N/A,TRUE,"EXT-TABLE";#N/A,#N/A,TRUE,"STEEL";#N/A,#N/A,TRUE,"INT-Table";#N/A,#N/A,TRUE,"STEEL";#N/A,#N/A,TRUE,"Door"}</definedName>
    <definedName name="qw_2" hidden="1">{#N/A,#N/A,TRUE,"Basic";#N/A,#N/A,TRUE,"EXT-TABLE";#N/A,#N/A,TRUE,"STEEL";#N/A,#N/A,TRUE,"INT-Table";#N/A,#N/A,TRUE,"STEEL";#N/A,#N/A,TRUE,"Door"}</definedName>
    <definedName name="qw_2_1" localSheetId="8" hidden="1">{#N/A,#N/A,TRUE,"Basic";#N/A,#N/A,TRUE,"EXT-TABLE";#N/A,#N/A,TRUE,"STEEL";#N/A,#N/A,TRUE,"INT-Table";#N/A,#N/A,TRUE,"STEEL";#N/A,#N/A,TRUE,"Door"}</definedName>
    <definedName name="qw_2_1" localSheetId="9" hidden="1">{#N/A,#N/A,TRUE,"Basic";#N/A,#N/A,TRUE,"EXT-TABLE";#N/A,#N/A,TRUE,"STEEL";#N/A,#N/A,TRUE,"INT-Table";#N/A,#N/A,TRUE,"STEEL";#N/A,#N/A,TRUE,"Door"}</definedName>
    <definedName name="qw_2_1" localSheetId="7" hidden="1">{#N/A,#N/A,TRUE,"Basic";#N/A,#N/A,TRUE,"EXT-TABLE";#N/A,#N/A,TRUE,"STEEL";#N/A,#N/A,TRUE,"INT-Table";#N/A,#N/A,TRUE,"STEEL";#N/A,#N/A,TRUE,"Door"}</definedName>
    <definedName name="qw_2_1" hidden="1">{#N/A,#N/A,TRUE,"Basic";#N/A,#N/A,TRUE,"EXT-TABLE";#N/A,#N/A,TRUE,"STEEL";#N/A,#N/A,TRUE,"INT-Table";#N/A,#N/A,TRUE,"STEEL";#N/A,#N/A,TRUE,"Door"}</definedName>
    <definedName name="qw_2_2" localSheetId="8" hidden="1">{#N/A,#N/A,TRUE,"Basic";#N/A,#N/A,TRUE,"EXT-TABLE";#N/A,#N/A,TRUE,"STEEL";#N/A,#N/A,TRUE,"INT-Table";#N/A,#N/A,TRUE,"STEEL";#N/A,#N/A,TRUE,"Door"}</definedName>
    <definedName name="qw_2_2" localSheetId="9" hidden="1">{#N/A,#N/A,TRUE,"Basic";#N/A,#N/A,TRUE,"EXT-TABLE";#N/A,#N/A,TRUE,"STEEL";#N/A,#N/A,TRUE,"INT-Table";#N/A,#N/A,TRUE,"STEEL";#N/A,#N/A,TRUE,"Door"}</definedName>
    <definedName name="qw_2_2" localSheetId="7" hidden="1">{#N/A,#N/A,TRUE,"Basic";#N/A,#N/A,TRUE,"EXT-TABLE";#N/A,#N/A,TRUE,"STEEL";#N/A,#N/A,TRUE,"INT-Table";#N/A,#N/A,TRUE,"STEEL";#N/A,#N/A,TRUE,"Door"}</definedName>
    <definedName name="qw_2_2" hidden="1">{#N/A,#N/A,TRUE,"Basic";#N/A,#N/A,TRUE,"EXT-TABLE";#N/A,#N/A,TRUE,"STEEL";#N/A,#N/A,TRUE,"INT-Table";#N/A,#N/A,TRUE,"STEEL";#N/A,#N/A,TRUE,"Door"}</definedName>
    <definedName name="qw_3" localSheetId="8" hidden="1">{#N/A,#N/A,TRUE,"Basic";#N/A,#N/A,TRUE,"EXT-TABLE";#N/A,#N/A,TRUE,"STEEL";#N/A,#N/A,TRUE,"INT-Table";#N/A,#N/A,TRUE,"STEEL";#N/A,#N/A,TRUE,"Door"}</definedName>
    <definedName name="qw_3" localSheetId="9" hidden="1">{#N/A,#N/A,TRUE,"Basic";#N/A,#N/A,TRUE,"EXT-TABLE";#N/A,#N/A,TRUE,"STEEL";#N/A,#N/A,TRUE,"INT-Table";#N/A,#N/A,TRUE,"STEEL";#N/A,#N/A,TRUE,"Door"}</definedName>
    <definedName name="qw_3" localSheetId="7" hidden="1">{#N/A,#N/A,TRUE,"Basic";#N/A,#N/A,TRUE,"EXT-TABLE";#N/A,#N/A,TRUE,"STEEL";#N/A,#N/A,TRUE,"INT-Table";#N/A,#N/A,TRUE,"STEEL";#N/A,#N/A,TRUE,"Door"}</definedName>
    <definedName name="qw_3" hidden="1">{#N/A,#N/A,TRUE,"Basic";#N/A,#N/A,TRUE,"EXT-TABLE";#N/A,#N/A,TRUE,"STEEL";#N/A,#N/A,TRUE,"INT-Table";#N/A,#N/A,TRUE,"STEEL";#N/A,#N/A,TRUE,"Door"}</definedName>
    <definedName name="qw_3_1" localSheetId="8" hidden="1">{#N/A,#N/A,TRUE,"Basic";#N/A,#N/A,TRUE,"EXT-TABLE";#N/A,#N/A,TRUE,"STEEL";#N/A,#N/A,TRUE,"INT-Table";#N/A,#N/A,TRUE,"STEEL";#N/A,#N/A,TRUE,"Door"}</definedName>
    <definedName name="qw_3_1" localSheetId="9" hidden="1">{#N/A,#N/A,TRUE,"Basic";#N/A,#N/A,TRUE,"EXT-TABLE";#N/A,#N/A,TRUE,"STEEL";#N/A,#N/A,TRUE,"INT-Table";#N/A,#N/A,TRUE,"STEEL";#N/A,#N/A,TRUE,"Door"}</definedName>
    <definedName name="qw_3_1" localSheetId="7" hidden="1">{#N/A,#N/A,TRUE,"Basic";#N/A,#N/A,TRUE,"EXT-TABLE";#N/A,#N/A,TRUE,"STEEL";#N/A,#N/A,TRUE,"INT-Table";#N/A,#N/A,TRUE,"STEEL";#N/A,#N/A,TRUE,"Door"}</definedName>
    <definedName name="qw_3_1" hidden="1">{#N/A,#N/A,TRUE,"Basic";#N/A,#N/A,TRUE,"EXT-TABLE";#N/A,#N/A,TRUE,"STEEL";#N/A,#N/A,TRUE,"INT-Table";#N/A,#N/A,TRUE,"STEEL";#N/A,#N/A,TRUE,"Door"}</definedName>
    <definedName name="qw_3_2" localSheetId="8" hidden="1">{#N/A,#N/A,TRUE,"Basic";#N/A,#N/A,TRUE,"EXT-TABLE";#N/A,#N/A,TRUE,"STEEL";#N/A,#N/A,TRUE,"INT-Table";#N/A,#N/A,TRUE,"STEEL";#N/A,#N/A,TRUE,"Door"}</definedName>
    <definedName name="qw_3_2" localSheetId="9" hidden="1">{#N/A,#N/A,TRUE,"Basic";#N/A,#N/A,TRUE,"EXT-TABLE";#N/A,#N/A,TRUE,"STEEL";#N/A,#N/A,TRUE,"INT-Table";#N/A,#N/A,TRUE,"STEEL";#N/A,#N/A,TRUE,"Door"}</definedName>
    <definedName name="qw_3_2" localSheetId="7" hidden="1">{#N/A,#N/A,TRUE,"Basic";#N/A,#N/A,TRUE,"EXT-TABLE";#N/A,#N/A,TRUE,"STEEL";#N/A,#N/A,TRUE,"INT-Table";#N/A,#N/A,TRUE,"STEEL";#N/A,#N/A,TRUE,"Door"}</definedName>
    <definedName name="qw_3_2" hidden="1">{#N/A,#N/A,TRUE,"Basic";#N/A,#N/A,TRUE,"EXT-TABLE";#N/A,#N/A,TRUE,"STEEL";#N/A,#N/A,TRUE,"INT-Table";#N/A,#N/A,TRUE,"STEEL";#N/A,#N/A,TRUE,"Door"}</definedName>
    <definedName name="qw_4" localSheetId="8" hidden="1">{#N/A,#N/A,TRUE,"Basic";#N/A,#N/A,TRUE,"EXT-TABLE";#N/A,#N/A,TRUE,"STEEL";#N/A,#N/A,TRUE,"INT-Table";#N/A,#N/A,TRUE,"STEEL";#N/A,#N/A,TRUE,"Door"}</definedName>
    <definedName name="qw_4" localSheetId="9" hidden="1">{#N/A,#N/A,TRUE,"Basic";#N/A,#N/A,TRUE,"EXT-TABLE";#N/A,#N/A,TRUE,"STEEL";#N/A,#N/A,TRUE,"INT-Table";#N/A,#N/A,TRUE,"STEEL";#N/A,#N/A,TRUE,"Door"}</definedName>
    <definedName name="qw_4" localSheetId="7" hidden="1">{#N/A,#N/A,TRUE,"Basic";#N/A,#N/A,TRUE,"EXT-TABLE";#N/A,#N/A,TRUE,"STEEL";#N/A,#N/A,TRUE,"INT-Table";#N/A,#N/A,TRUE,"STEEL";#N/A,#N/A,TRUE,"Door"}</definedName>
    <definedName name="qw_4" hidden="1">{#N/A,#N/A,TRUE,"Basic";#N/A,#N/A,TRUE,"EXT-TABLE";#N/A,#N/A,TRUE,"STEEL";#N/A,#N/A,TRUE,"INT-Table";#N/A,#N/A,TRUE,"STEEL";#N/A,#N/A,TRUE,"Door"}</definedName>
    <definedName name="qw_4_1" localSheetId="8" hidden="1">{#N/A,#N/A,TRUE,"Basic";#N/A,#N/A,TRUE,"EXT-TABLE";#N/A,#N/A,TRUE,"STEEL";#N/A,#N/A,TRUE,"INT-Table";#N/A,#N/A,TRUE,"STEEL";#N/A,#N/A,TRUE,"Door"}</definedName>
    <definedName name="qw_4_1" localSheetId="9" hidden="1">{#N/A,#N/A,TRUE,"Basic";#N/A,#N/A,TRUE,"EXT-TABLE";#N/A,#N/A,TRUE,"STEEL";#N/A,#N/A,TRUE,"INT-Table";#N/A,#N/A,TRUE,"STEEL";#N/A,#N/A,TRUE,"Door"}</definedName>
    <definedName name="qw_4_1" localSheetId="7" hidden="1">{#N/A,#N/A,TRUE,"Basic";#N/A,#N/A,TRUE,"EXT-TABLE";#N/A,#N/A,TRUE,"STEEL";#N/A,#N/A,TRUE,"INT-Table";#N/A,#N/A,TRUE,"STEEL";#N/A,#N/A,TRUE,"Door"}</definedName>
    <definedName name="qw_4_1" hidden="1">{#N/A,#N/A,TRUE,"Basic";#N/A,#N/A,TRUE,"EXT-TABLE";#N/A,#N/A,TRUE,"STEEL";#N/A,#N/A,TRUE,"INT-Table";#N/A,#N/A,TRUE,"STEEL";#N/A,#N/A,TRUE,"Door"}</definedName>
    <definedName name="qw_4_2" localSheetId="8" hidden="1">{#N/A,#N/A,TRUE,"Basic";#N/A,#N/A,TRUE,"EXT-TABLE";#N/A,#N/A,TRUE,"STEEL";#N/A,#N/A,TRUE,"INT-Table";#N/A,#N/A,TRUE,"STEEL";#N/A,#N/A,TRUE,"Door"}</definedName>
    <definedName name="qw_4_2" localSheetId="9" hidden="1">{#N/A,#N/A,TRUE,"Basic";#N/A,#N/A,TRUE,"EXT-TABLE";#N/A,#N/A,TRUE,"STEEL";#N/A,#N/A,TRUE,"INT-Table";#N/A,#N/A,TRUE,"STEEL";#N/A,#N/A,TRUE,"Door"}</definedName>
    <definedName name="qw_4_2" localSheetId="7" hidden="1">{#N/A,#N/A,TRUE,"Basic";#N/A,#N/A,TRUE,"EXT-TABLE";#N/A,#N/A,TRUE,"STEEL";#N/A,#N/A,TRUE,"INT-Table";#N/A,#N/A,TRUE,"STEEL";#N/A,#N/A,TRUE,"Door"}</definedName>
    <definedName name="qw_4_2" hidden="1">{#N/A,#N/A,TRUE,"Basic";#N/A,#N/A,TRUE,"EXT-TABLE";#N/A,#N/A,TRUE,"STEEL";#N/A,#N/A,TRUE,"INT-Table";#N/A,#N/A,TRUE,"STEEL";#N/A,#N/A,TRUE,"Door"}</definedName>
    <definedName name="qw_5" localSheetId="8" hidden="1">{#N/A,#N/A,TRUE,"Basic";#N/A,#N/A,TRUE,"EXT-TABLE";#N/A,#N/A,TRUE,"STEEL";#N/A,#N/A,TRUE,"INT-Table";#N/A,#N/A,TRUE,"STEEL";#N/A,#N/A,TRUE,"Door"}</definedName>
    <definedName name="qw_5" localSheetId="9" hidden="1">{#N/A,#N/A,TRUE,"Basic";#N/A,#N/A,TRUE,"EXT-TABLE";#N/A,#N/A,TRUE,"STEEL";#N/A,#N/A,TRUE,"INT-Table";#N/A,#N/A,TRUE,"STEEL";#N/A,#N/A,TRUE,"Door"}</definedName>
    <definedName name="qw_5" localSheetId="7" hidden="1">{#N/A,#N/A,TRUE,"Basic";#N/A,#N/A,TRUE,"EXT-TABLE";#N/A,#N/A,TRUE,"STEEL";#N/A,#N/A,TRUE,"INT-Table";#N/A,#N/A,TRUE,"STEEL";#N/A,#N/A,TRUE,"Door"}</definedName>
    <definedName name="qw_5" hidden="1">{#N/A,#N/A,TRUE,"Basic";#N/A,#N/A,TRUE,"EXT-TABLE";#N/A,#N/A,TRUE,"STEEL";#N/A,#N/A,TRUE,"INT-Table";#N/A,#N/A,TRUE,"STEEL";#N/A,#N/A,TRUE,"Door"}</definedName>
    <definedName name="qw_5_1" localSheetId="8" hidden="1">{#N/A,#N/A,TRUE,"Basic";#N/A,#N/A,TRUE,"EXT-TABLE";#N/A,#N/A,TRUE,"STEEL";#N/A,#N/A,TRUE,"INT-Table";#N/A,#N/A,TRUE,"STEEL";#N/A,#N/A,TRUE,"Door"}</definedName>
    <definedName name="qw_5_1" localSheetId="9" hidden="1">{#N/A,#N/A,TRUE,"Basic";#N/A,#N/A,TRUE,"EXT-TABLE";#N/A,#N/A,TRUE,"STEEL";#N/A,#N/A,TRUE,"INT-Table";#N/A,#N/A,TRUE,"STEEL";#N/A,#N/A,TRUE,"Door"}</definedName>
    <definedName name="qw_5_1" localSheetId="7" hidden="1">{#N/A,#N/A,TRUE,"Basic";#N/A,#N/A,TRUE,"EXT-TABLE";#N/A,#N/A,TRUE,"STEEL";#N/A,#N/A,TRUE,"INT-Table";#N/A,#N/A,TRUE,"STEEL";#N/A,#N/A,TRUE,"Door"}</definedName>
    <definedName name="qw_5_1" hidden="1">{#N/A,#N/A,TRUE,"Basic";#N/A,#N/A,TRUE,"EXT-TABLE";#N/A,#N/A,TRUE,"STEEL";#N/A,#N/A,TRUE,"INT-Table";#N/A,#N/A,TRUE,"STEEL";#N/A,#N/A,TRUE,"Door"}</definedName>
    <definedName name="qw_5_2" localSheetId="8" hidden="1">{#N/A,#N/A,TRUE,"Basic";#N/A,#N/A,TRUE,"EXT-TABLE";#N/A,#N/A,TRUE,"STEEL";#N/A,#N/A,TRUE,"INT-Table";#N/A,#N/A,TRUE,"STEEL";#N/A,#N/A,TRUE,"Door"}</definedName>
    <definedName name="qw_5_2" localSheetId="9" hidden="1">{#N/A,#N/A,TRUE,"Basic";#N/A,#N/A,TRUE,"EXT-TABLE";#N/A,#N/A,TRUE,"STEEL";#N/A,#N/A,TRUE,"INT-Table";#N/A,#N/A,TRUE,"STEEL";#N/A,#N/A,TRUE,"Door"}</definedName>
    <definedName name="qw_5_2" localSheetId="7" hidden="1">{#N/A,#N/A,TRUE,"Basic";#N/A,#N/A,TRUE,"EXT-TABLE";#N/A,#N/A,TRUE,"STEEL";#N/A,#N/A,TRUE,"INT-Table";#N/A,#N/A,TRUE,"STEEL";#N/A,#N/A,TRUE,"Door"}</definedName>
    <definedName name="qw_5_2" hidden="1">{#N/A,#N/A,TRUE,"Basic";#N/A,#N/A,TRUE,"EXT-TABLE";#N/A,#N/A,TRUE,"STEEL";#N/A,#N/A,TRUE,"INT-Table";#N/A,#N/A,TRUE,"STEEL";#N/A,#N/A,TRUE,"Door"}</definedName>
    <definedName name="qwe" localSheetId="8" hidden="1">{"'장비'!$A$3:$M$12"}</definedName>
    <definedName name="qwe" localSheetId="9" hidden="1">{"'장비'!$A$3:$M$12"}</definedName>
    <definedName name="qwe" localSheetId="7" hidden="1">{"'장비'!$A$3:$M$12"}</definedName>
    <definedName name="qwe" hidden="1">{"'장비'!$A$3:$M$12"}</definedName>
    <definedName name="qwer" localSheetId="8" hidden="1">{#N/A,#N/A,FALSE,"CCTV"}</definedName>
    <definedName name="qwer" localSheetId="9" hidden="1">{#N/A,#N/A,FALSE,"CCTV"}</definedName>
    <definedName name="qwer" localSheetId="7" hidden="1">{#N/A,#N/A,FALSE,"CCTV"}</definedName>
    <definedName name="qwer" hidden="1">{#N/A,#N/A,FALSE,"CCTV"}</definedName>
    <definedName name="QWERT" localSheetId="8" hidden="1">{#N/A,#N/A,FALSE,"CCTV"}</definedName>
    <definedName name="QWERT" localSheetId="9" hidden="1">{#N/A,#N/A,FALSE,"CCTV"}</definedName>
    <definedName name="QWERT" localSheetId="7" hidden="1">{#N/A,#N/A,FALSE,"CCTV"}</definedName>
    <definedName name="QWERT" hidden="1">{#N/A,#N/A,FALSE,"CCTV"}</definedName>
    <definedName name="qwerwerwrr" localSheetId="6" hidden="1">{#N/A,#N/A,FALSE,"Clients Office";#N/A,#N/A,FALSE,"Co Sum"}</definedName>
    <definedName name="qwerwerwrr" localSheetId="2" hidden="1">{#N/A,#N/A,FALSE,"Clients Office";#N/A,#N/A,FALSE,"Co Sum"}</definedName>
    <definedName name="qwerwerwrr" localSheetId="1" hidden="1">{#N/A,#N/A,FALSE,"Clients Office";#N/A,#N/A,FALSE,"Co Sum"}</definedName>
    <definedName name="qwerwerwrr" localSheetId="3" hidden="1">{#N/A,#N/A,FALSE,"Clients Office";#N/A,#N/A,FALSE,"Co Sum"}</definedName>
    <definedName name="qwerwerwrr" localSheetId="0" hidden="1">{#N/A,#N/A,FALSE,"Clients Office";#N/A,#N/A,FALSE,"Co Sum"}</definedName>
    <definedName name="qwerwerwrr" localSheetId="8" hidden="1">{#N/A,#N/A,FALSE,"Clients Office";#N/A,#N/A,FALSE,"Co Sum"}</definedName>
    <definedName name="qwerwerwrr" localSheetId="9" hidden="1">{#N/A,#N/A,FALSE,"Clients Office";#N/A,#N/A,FALSE,"Co Sum"}</definedName>
    <definedName name="qwerwerwrr" localSheetId="7" hidden="1">{#N/A,#N/A,FALSE,"Clients Office";#N/A,#N/A,FALSE,"Co Sum"}</definedName>
    <definedName name="qwerwerwrr" hidden="1">{#N/A,#N/A,FALSE,"Clients Office";#N/A,#N/A,FALSE,"Co Sum"}</definedName>
    <definedName name="QWW" hidden="1">[12]Spread!#REF!</definedName>
    <definedName name="ra11p">#REF!</definedName>
    <definedName name="ra13p">#REF!</definedName>
    <definedName name="range">[83]현황CODE!$A$2:$L$82</definedName>
    <definedName name="Ranhxay" localSheetId="6" hidden="1">{"'Sheet1'!$L$16"}</definedName>
    <definedName name="Ranhxay" localSheetId="2" hidden="1">{"'Sheet1'!$L$16"}</definedName>
    <definedName name="Ranhxay" localSheetId="1" hidden="1">{"'Sheet1'!$L$16"}</definedName>
    <definedName name="Ranhxay" localSheetId="3" hidden="1">{"'Sheet1'!$L$16"}</definedName>
    <definedName name="Ranhxay" localSheetId="0" hidden="1">{"'Sheet1'!$L$16"}</definedName>
    <definedName name="Ranhxay" localSheetId="8" hidden="1">{"'Sheet1'!$L$16"}</definedName>
    <definedName name="Ranhxay" localSheetId="9" hidden="1">{"'Sheet1'!$L$16"}</definedName>
    <definedName name="Ranhxay" localSheetId="7" hidden="1">{"'Sheet1'!$L$16"}</definedName>
    <definedName name="Ranhxay" hidden="1">{"'Sheet1'!$L$16"}</definedName>
    <definedName name="RAP">#REF!</definedName>
    <definedName name="rarewt" localSheetId="6" hidden="1">{#N/A,#N/A,FALSE,"CCTV"}</definedName>
    <definedName name="rarewt" localSheetId="2" hidden="1">{#N/A,#N/A,FALSE,"CCTV"}</definedName>
    <definedName name="rarewt" localSheetId="1" hidden="1">{#N/A,#N/A,FALSE,"CCTV"}</definedName>
    <definedName name="rarewt" localSheetId="3" hidden="1">{#N/A,#N/A,FALSE,"CCTV"}</definedName>
    <definedName name="rarewt" localSheetId="0" hidden="1">{#N/A,#N/A,FALSE,"CCTV"}</definedName>
    <definedName name="rarewt" localSheetId="8" hidden="1">{#N/A,#N/A,FALSE,"CCTV"}</definedName>
    <definedName name="rarewt" localSheetId="9" hidden="1">{#N/A,#N/A,FALSE,"CCTV"}</definedName>
    <definedName name="rarewt" localSheetId="7" hidden="1">{#N/A,#N/A,FALSE,"CCTV"}</definedName>
    <definedName name="rarewt" hidden="1">{#N/A,#N/A,FALSE,"CCTV"}</definedName>
    <definedName name="RATING계산" localSheetId="6">[86]!RATING계산</definedName>
    <definedName name="RATING계산" localSheetId="2">[86]!RATING계산</definedName>
    <definedName name="RATING계산" localSheetId="1">[86]!RATING계산</definedName>
    <definedName name="RATING계산" localSheetId="3">[86]!RATING계산</definedName>
    <definedName name="RATING계산" localSheetId="0">[86]!RATING계산</definedName>
    <definedName name="RATING계산" localSheetId="8">[86]!RATING계산</definedName>
    <definedName name="RATING계산" localSheetId="9">[86]!RATING계산</definedName>
    <definedName name="RATING계산" localSheetId="7">[86]!RATING계산</definedName>
    <definedName name="RATING계산">[86]!RATING계산</definedName>
    <definedName name="ratioail">#REF!</definedName>
    <definedName name="ratioail2">#REF!</definedName>
    <definedName name="RatioExp">#REF!</definedName>
    <definedName name="ray">#REF!</definedName>
    <definedName name="RCArea">#REF!</definedName>
    <definedName name="RE">#REF!</definedName>
    <definedName name="RE_SIZE">[57]REDUCER!$J$12:$BC$13</definedName>
    <definedName name="README">[87]BILAL2!$A$1</definedName>
    <definedName name="_xlnm.Recorder">#REF!</definedName>
    <definedName name="RECOUT">#N/A</definedName>
    <definedName name="Rect_Dim1">'[40]Noise (3)'!$C$13</definedName>
    <definedName name="Rect_Dim2">'[40]Noise (3)'!$D$13</definedName>
    <definedName name="Registrazione1">#REF!</definedName>
    <definedName name="Registrazione2">#REF!</definedName>
    <definedName name="Registrazione3">#REF!</definedName>
    <definedName name="REPORT">#REF!</definedName>
    <definedName name="res">[88]results!$A$1:$F$3001</definedName>
    <definedName name="Result21" localSheetId="6" hidden="1">{"'Sheet1'!$L$16"}</definedName>
    <definedName name="Result21" localSheetId="2" hidden="1">{"'Sheet1'!$L$16"}</definedName>
    <definedName name="Result21" localSheetId="1" hidden="1">{"'Sheet1'!$L$16"}</definedName>
    <definedName name="Result21" localSheetId="3" hidden="1">{"'Sheet1'!$L$16"}</definedName>
    <definedName name="Result21" localSheetId="0" hidden="1">{"'Sheet1'!$L$16"}</definedName>
    <definedName name="Result21" localSheetId="8" hidden="1">{"'Sheet1'!$L$16"}</definedName>
    <definedName name="Result21" localSheetId="9" hidden="1">{"'Sheet1'!$L$16"}</definedName>
    <definedName name="Result21" localSheetId="7" hidden="1">{"'Sheet1'!$L$16"}</definedName>
    <definedName name="Result21" hidden="1">{"'Sheet1'!$L$16"}</definedName>
    <definedName name="ret" localSheetId="8" hidden="1">{#N/A,#N/A,FALSE,"Chi tiÆt"}</definedName>
    <definedName name="ret" localSheetId="9" hidden="1">{#N/A,#N/A,FALSE,"Chi tiÆt"}</definedName>
    <definedName name="ret" localSheetId="7" hidden="1">{#N/A,#N/A,FALSE,"Chi tiÆt"}</definedName>
    <definedName name="ret" hidden="1">{#N/A,#N/A,FALSE,"Chi tiÆt"}</definedName>
    <definedName name="rett" localSheetId="8" hidden="1">{#N/A,#N/A,FALSE,"Chi tiÆt"}</definedName>
    <definedName name="rett" localSheetId="9" hidden="1">{#N/A,#N/A,FALSE,"Chi tiÆt"}</definedName>
    <definedName name="rett" localSheetId="7" hidden="1">{#N/A,#N/A,FALSE,"Chi tiÆt"}</definedName>
    <definedName name="rett" hidden="1">{#N/A,#N/A,FALSE,"Chi tiÆt"}</definedName>
    <definedName name="Rev">#REF!</definedName>
    <definedName name="REVENUE1">#REF!</definedName>
    <definedName name="REVENUE2">#REF!</definedName>
    <definedName name="REVENUE3">#REF!</definedName>
    <definedName name="REVIEW">OFFSET(#REF!,COUNTA(#REF!),COUNTA(#REF!))</definedName>
    <definedName name="Revision">'[40]Input (1)'!$B$7</definedName>
    <definedName name="revision1">[50]Summary!$D$45</definedName>
    <definedName name="RevisionDate">'[40]Input (1)'!$B$6</definedName>
    <definedName name="REWRE" localSheetId="6" hidden="1">{#N/A,#N/A,FALSE,"Mhr_Sum"}</definedName>
    <definedName name="REWRE" localSheetId="2" hidden="1">{#N/A,#N/A,FALSE,"Mhr_Sum"}</definedName>
    <definedName name="REWRE" localSheetId="1" hidden="1">{#N/A,#N/A,FALSE,"Mhr_Sum"}</definedName>
    <definedName name="REWRE" localSheetId="3" hidden="1">{#N/A,#N/A,FALSE,"Mhr_Sum"}</definedName>
    <definedName name="REWRE" localSheetId="0" hidden="1">{#N/A,#N/A,FALSE,"Mhr_Sum"}</definedName>
    <definedName name="REWRE" localSheetId="8" hidden="1">{#N/A,#N/A,FALSE,"Mhr_Sum"}</definedName>
    <definedName name="REWRE" localSheetId="9" hidden="1">{#N/A,#N/A,FALSE,"Mhr_Sum"}</definedName>
    <definedName name="REWRE" localSheetId="7" hidden="1">{#N/A,#N/A,FALSE,"Mhr_Sum"}</definedName>
    <definedName name="REWRE" hidden="1">{#N/A,#N/A,FALSE,"Mhr_Sum"}</definedName>
    <definedName name="rey" localSheetId="8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ey" localSheetId="9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ey" localSheetId="7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" localSheetId="8" hidden="1">{#N/A,#N/A,FALSE,"CCTV"}</definedName>
    <definedName name="RF" localSheetId="9" hidden="1">{#N/A,#N/A,FALSE,"CCTV"}</definedName>
    <definedName name="RF" localSheetId="7" hidden="1">{#N/A,#N/A,FALSE,"CCTV"}</definedName>
    <definedName name="RF" hidden="1">{#N/A,#N/A,FALSE,"CCTV"}</definedName>
    <definedName name="RFA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V" localSheetId="6" hidden="1">{#N/A,#N/A,FALSE,"CCTV"}</definedName>
    <definedName name="RFV" localSheetId="2" hidden="1">{#N/A,#N/A,FALSE,"CCTV"}</definedName>
    <definedName name="RFV" localSheetId="1" hidden="1">{#N/A,#N/A,FALSE,"CCTV"}</definedName>
    <definedName name="RFV" localSheetId="3" hidden="1">{#N/A,#N/A,FALSE,"CCTV"}</definedName>
    <definedName name="RFV" localSheetId="0" hidden="1">{#N/A,#N/A,FALSE,"CCTV"}</definedName>
    <definedName name="RFV" localSheetId="8" hidden="1">{#N/A,#N/A,FALSE,"CCTV"}</definedName>
    <definedName name="RFV" localSheetId="9" hidden="1">{#N/A,#N/A,FALSE,"CCTV"}</definedName>
    <definedName name="RFV" localSheetId="7" hidden="1">{#N/A,#N/A,FALSE,"CCTV"}</definedName>
    <definedName name="RFV" hidden="1">{#N/A,#N/A,FALSE,"CCTV"}</definedName>
    <definedName name="RGD" localSheetId="8" hidden="1">{#N/A,#N/A,FALSE,"CCTV"}</definedName>
    <definedName name="RGD" localSheetId="9" hidden="1">{#N/A,#N/A,FALSE,"CCTV"}</definedName>
    <definedName name="RGD" localSheetId="7" hidden="1">{#N/A,#N/A,FALSE,"CCTV"}</definedName>
    <definedName name="RGD" hidden="1">{#N/A,#N/A,FALSE,"CCTV"}</definedName>
    <definedName name="rgdf" localSheetId="6" hidden="1">{"'Sheet1'!$L$16"}</definedName>
    <definedName name="rgdf" localSheetId="2" hidden="1">{"'Sheet1'!$L$16"}</definedName>
    <definedName name="rgdf" localSheetId="1" hidden="1">{"'Sheet1'!$L$16"}</definedName>
    <definedName name="rgdf" localSheetId="3" hidden="1">{"'Sheet1'!$L$16"}</definedName>
    <definedName name="rgdf" localSheetId="0" hidden="1">{"'Sheet1'!$L$16"}</definedName>
    <definedName name="rgdf" localSheetId="8" hidden="1">{"'Sheet1'!$L$16"}</definedName>
    <definedName name="rgdf" localSheetId="9" hidden="1">{"'Sheet1'!$L$16"}</definedName>
    <definedName name="rgdf" localSheetId="7" hidden="1">{"'Sheet1'!$L$16"}</definedName>
    <definedName name="rgdf" hidden="1">{"'Sheet1'!$L$16"}</definedName>
    <definedName name="rghberr" localSheetId="8" hidden="1">{#N/A,#N/A,FALSE,"Chi tiÆt"}</definedName>
    <definedName name="rghberr" localSheetId="9" hidden="1">{#N/A,#N/A,FALSE,"Chi tiÆt"}</definedName>
    <definedName name="rghberr" localSheetId="7" hidden="1">{#N/A,#N/A,FALSE,"Chi tiÆt"}</definedName>
    <definedName name="rghberr" hidden="1">{#N/A,#N/A,FALSE,"Chi tiÆt"}</definedName>
    <definedName name="Rghness">[89]D.Volume!$B$5:$B$11</definedName>
    <definedName name="RGR" localSheetId="8" hidden="1">{"'장비'!$A$3:$M$12"}</definedName>
    <definedName name="RGR" localSheetId="9" hidden="1">{"'장비'!$A$3:$M$12"}</definedName>
    <definedName name="RGR" localSheetId="7" hidden="1">{"'장비'!$A$3:$M$12"}</definedName>
    <definedName name="RGR" hidden="1">{"'장비'!$A$3:$M$12"}</definedName>
    <definedName name="rh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hd" hidden="1">#REF!</definedName>
    <definedName name="RHDPres">#REF!</definedName>
    <definedName name="rid" localSheetId="8" hidden="1">{"'Sheet1'!$L$16"}</definedName>
    <definedName name="rid" localSheetId="9" hidden="1">{"'Sheet1'!$L$16"}</definedName>
    <definedName name="rid" localSheetId="7" hidden="1">{"'Sheet1'!$L$16"}</definedName>
    <definedName name="rid" hidden="1">{"'Sheet1'!$L$16"}</definedName>
    <definedName name="rig">#REF!</definedName>
    <definedName name="RingsAreAngles">#REF!</definedName>
    <definedName name="RIPETI">#REF!</definedName>
    <definedName name="riser" hidden="1">'[90]steam outlet'!$B$24</definedName>
    <definedName name="RISK">#REF!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kd" localSheetId="8" hidden="1">{#N/A,#N/A,FALSE,"CCTV"}</definedName>
    <definedName name="rkd" localSheetId="9" hidden="1">{#N/A,#N/A,FALSE,"CCTV"}</definedName>
    <definedName name="rkd" localSheetId="7" hidden="1">{#N/A,#N/A,FALSE,"CCTV"}</definedName>
    <definedName name="rkd" hidden="1">{#N/A,#N/A,FALSE,"CCTV"}</definedName>
    <definedName name="rkfk" localSheetId="6" hidden="1">{#N/A,#N/A,FALSE,"CCTV"}</definedName>
    <definedName name="rkfk" localSheetId="2" hidden="1">{#N/A,#N/A,FALSE,"CCTV"}</definedName>
    <definedName name="rkfk" localSheetId="1" hidden="1">{#N/A,#N/A,FALSE,"CCTV"}</definedName>
    <definedName name="rkfk" localSheetId="3" hidden="1">{#N/A,#N/A,FALSE,"CCTV"}</definedName>
    <definedName name="rkfk" localSheetId="0" hidden="1">{#N/A,#N/A,FALSE,"CCTV"}</definedName>
    <definedName name="rkfk" localSheetId="8" hidden="1">{#N/A,#N/A,FALSE,"CCTV"}</definedName>
    <definedName name="rkfk" localSheetId="9" hidden="1">{#N/A,#N/A,FALSE,"CCTV"}</definedName>
    <definedName name="rkfk" localSheetId="7" hidden="1">{#N/A,#N/A,FALSE,"CCTV"}</definedName>
    <definedName name="rkfk" hidden="1">{#N/A,#N/A,FALSE,"CCTV"}</definedName>
    <definedName name="RKSK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M">#REF!</definedName>
    <definedName name="RNAO" localSheetId="8" hidden="1">{"'장비'!$A$3:$M$12"}</definedName>
    <definedName name="RNAO" localSheetId="9" hidden="1">{"'장비'!$A$3:$M$12"}</definedName>
    <definedName name="RNAO" localSheetId="7" hidden="1">{"'장비'!$A$3:$M$12"}</definedName>
    <definedName name="RNAO" hidden="1">{"'장비'!$A$3:$M$12"}</definedName>
    <definedName name="robot">#REF!</definedName>
    <definedName name="roof_casing_buildup">#REF!</definedName>
    <definedName name="rosid">#REF!</definedName>
    <definedName name="roughnesss">#REF!</definedName>
    <definedName name="ROYALTY">#REF!</definedName>
    <definedName name="RPLA" localSheetId="6" hidden="1">{"'Sheet1'!$L$16"}</definedName>
    <definedName name="RPLA" localSheetId="2" hidden="1">{"'Sheet1'!$L$16"}</definedName>
    <definedName name="RPLA" localSheetId="1" hidden="1">{"'Sheet1'!$L$16"}</definedName>
    <definedName name="RPLA" localSheetId="3" hidden="1">{"'Sheet1'!$L$16"}</definedName>
    <definedName name="RPLA" localSheetId="0" hidden="1">{"'Sheet1'!$L$16"}</definedName>
    <definedName name="RPLA" localSheetId="8" hidden="1">{"'Sheet1'!$L$16"}</definedName>
    <definedName name="RPLA" localSheetId="9" hidden="1">{"'Sheet1'!$L$16"}</definedName>
    <definedName name="RPLA" localSheetId="7" hidden="1">{"'Sheet1'!$L$16"}</definedName>
    <definedName name="RPLA" hidden="1">{"'Sheet1'!$L$16"}</definedName>
    <definedName name="RR" localSheetId="6" hidden="1">{#N/A,#N/A,FALSE,"CCTV"}</definedName>
    <definedName name="RR" localSheetId="2" hidden="1">{#N/A,#N/A,FALSE,"CCTV"}</definedName>
    <definedName name="RR" localSheetId="1" hidden="1">{#N/A,#N/A,FALSE,"CCTV"}</definedName>
    <definedName name="RR" localSheetId="3" hidden="1">{#N/A,#N/A,FALSE,"CCTV"}</definedName>
    <definedName name="RR" localSheetId="0" hidden="1">{#N/A,#N/A,FALSE,"CCTV"}</definedName>
    <definedName name="RR" localSheetId="8" hidden="1">{#N/A,#N/A,FALSE,"CCTV"}</definedName>
    <definedName name="RR" localSheetId="9" hidden="1">{#N/A,#N/A,FALSE,"CCTV"}</definedName>
    <definedName name="RR" localSheetId="7" hidden="1">{#N/A,#N/A,FALSE,"CCTV"}</definedName>
    <definedName name="RR" hidden="1">{#N/A,#N/A,FALSE,"CCTV"}</definedName>
    <definedName name="rr_1" localSheetId="8" hidden="1">{#N/A,#N/A,TRUE,"Basic";#N/A,#N/A,TRUE,"EXT-TABLE";#N/A,#N/A,TRUE,"STEEL";#N/A,#N/A,TRUE,"INT-Table";#N/A,#N/A,TRUE,"STEEL";#N/A,#N/A,TRUE,"Door"}</definedName>
    <definedName name="rr_1" localSheetId="9" hidden="1">{#N/A,#N/A,TRUE,"Basic";#N/A,#N/A,TRUE,"EXT-TABLE";#N/A,#N/A,TRUE,"STEEL";#N/A,#N/A,TRUE,"INT-Table";#N/A,#N/A,TRUE,"STEEL";#N/A,#N/A,TRUE,"Door"}</definedName>
    <definedName name="rr_1" localSheetId="7" hidden="1">{#N/A,#N/A,TRUE,"Basic";#N/A,#N/A,TRUE,"EXT-TABLE";#N/A,#N/A,TRUE,"STEEL";#N/A,#N/A,TRUE,"INT-Table";#N/A,#N/A,TRUE,"STEEL";#N/A,#N/A,TRUE,"Door"}</definedName>
    <definedName name="rr_1" hidden="1">{#N/A,#N/A,TRUE,"Basic";#N/A,#N/A,TRUE,"EXT-TABLE";#N/A,#N/A,TRUE,"STEEL";#N/A,#N/A,TRUE,"INT-Table";#N/A,#N/A,TRUE,"STEEL";#N/A,#N/A,TRUE,"Door"}</definedName>
    <definedName name="rr_1_1" localSheetId="8" hidden="1">{#N/A,#N/A,TRUE,"Basic";#N/A,#N/A,TRUE,"EXT-TABLE";#N/A,#N/A,TRUE,"STEEL";#N/A,#N/A,TRUE,"INT-Table";#N/A,#N/A,TRUE,"STEEL";#N/A,#N/A,TRUE,"Door"}</definedName>
    <definedName name="rr_1_1" localSheetId="9" hidden="1">{#N/A,#N/A,TRUE,"Basic";#N/A,#N/A,TRUE,"EXT-TABLE";#N/A,#N/A,TRUE,"STEEL";#N/A,#N/A,TRUE,"INT-Table";#N/A,#N/A,TRUE,"STEEL";#N/A,#N/A,TRUE,"Door"}</definedName>
    <definedName name="rr_1_1" localSheetId="7" hidden="1">{#N/A,#N/A,TRUE,"Basic";#N/A,#N/A,TRUE,"EXT-TABLE";#N/A,#N/A,TRUE,"STEEL";#N/A,#N/A,TRUE,"INT-Table";#N/A,#N/A,TRUE,"STEEL";#N/A,#N/A,TRUE,"Door"}</definedName>
    <definedName name="rr_1_1" hidden="1">{#N/A,#N/A,TRUE,"Basic";#N/A,#N/A,TRUE,"EXT-TABLE";#N/A,#N/A,TRUE,"STEEL";#N/A,#N/A,TRUE,"INT-Table";#N/A,#N/A,TRUE,"STEEL";#N/A,#N/A,TRUE,"Door"}</definedName>
    <definedName name="rr_1_2" localSheetId="8" hidden="1">{#N/A,#N/A,TRUE,"Basic";#N/A,#N/A,TRUE,"EXT-TABLE";#N/A,#N/A,TRUE,"STEEL";#N/A,#N/A,TRUE,"INT-Table";#N/A,#N/A,TRUE,"STEEL";#N/A,#N/A,TRUE,"Door"}</definedName>
    <definedName name="rr_1_2" localSheetId="9" hidden="1">{#N/A,#N/A,TRUE,"Basic";#N/A,#N/A,TRUE,"EXT-TABLE";#N/A,#N/A,TRUE,"STEEL";#N/A,#N/A,TRUE,"INT-Table";#N/A,#N/A,TRUE,"STEEL";#N/A,#N/A,TRUE,"Door"}</definedName>
    <definedName name="rr_1_2" localSheetId="7" hidden="1">{#N/A,#N/A,TRUE,"Basic";#N/A,#N/A,TRUE,"EXT-TABLE";#N/A,#N/A,TRUE,"STEEL";#N/A,#N/A,TRUE,"INT-Table";#N/A,#N/A,TRUE,"STEEL";#N/A,#N/A,TRUE,"Door"}</definedName>
    <definedName name="rr_1_2" hidden="1">{#N/A,#N/A,TRUE,"Basic";#N/A,#N/A,TRUE,"EXT-TABLE";#N/A,#N/A,TRUE,"STEEL";#N/A,#N/A,TRUE,"INT-Table";#N/A,#N/A,TRUE,"STEEL";#N/A,#N/A,TRUE,"Door"}</definedName>
    <definedName name="rr_2" localSheetId="8" hidden="1">{#N/A,#N/A,TRUE,"Basic";#N/A,#N/A,TRUE,"EXT-TABLE";#N/A,#N/A,TRUE,"STEEL";#N/A,#N/A,TRUE,"INT-Table";#N/A,#N/A,TRUE,"STEEL";#N/A,#N/A,TRUE,"Door"}</definedName>
    <definedName name="rr_2" localSheetId="9" hidden="1">{#N/A,#N/A,TRUE,"Basic";#N/A,#N/A,TRUE,"EXT-TABLE";#N/A,#N/A,TRUE,"STEEL";#N/A,#N/A,TRUE,"INT-Table";#N/A,#N/A,TRUE,"STEEL";#N/A,#N/A,TRUE,"Door"}</definedName>
    <definedName name="rr_2" localSheetId="7" hidden="1">{#N/A,#N/A,TRUE,"Basic";#N/A,#N/A,TRUE,"EXT-TABLE";#N/A,#N/A,TRUE,"STEEL";#N/A,#N/A,TRUE,"INT-Table";#N/A,#N/A,TRUE,"STEEL";#N/A,#N/A,TRUE,"Door"}</definedName>
    <definedName name="rr_2" hidden="1">{#N/A,#N/A,TRUE,"Basic";#N/A,#N/A,TRUE,"EXT-TABLE";#N/A,#N/A,TRUE,"STEEL";#N/A,#N/A,TRUE,"INT-Table";#N/A,#N/A,TRUE,"STEEL";#N/A,#N/A,TRUE,"Door"}</definedName>
    <definedName name="rr_2_1" localSheetId="8" hidden="1">{#N/A,#N/A,TRUE,"Basic";#N/A,#N/A,TRUE,"EXT-TABLE";#N/A,#N/A,TRUE,"STEEL";#N/A,#N/A,TRUE,"INT-Table";#N/A,#N/A,TRUE,"STEEL";#N/A,#N/A,TRUE,"Door"}</definedName>
    <definedName name="rr_2_1" localSheetId="9" hidden="1">{#N/A,#N/A,TRUE,"Basic";#N/A,#N/A,TRUE,"EXT-TABLE";#N/A,#N/A,TRUE,"STEEL";#N/A,#N/A,TRUE,"INT-Table";#N/A,#N/A,TRUE,"STEEL";#N/A,#N/A,TRUE,"Door"}</definedName>
    <definedName name="rr_2_1" localSheetId="7" hidden="1">{#N/A,#N/A,TRUE,"Basic";#N/A,#N/A,TRUE,"EXT-TABLE";#N/A,#N/A,TRUE,"STEEL";#N/A,#N/A,TRUE,"INT-Table";#N/A,#N/A,TRUE,"STEEL";#N/A,#N/A,TRUE,"Door"}</definedName>
    <definedName name="rr_2_1" hidden="1">{#N/A,#N/A,TRUE,"Basic";#N/A,#N/A,TRUE,"EXT-TABLE";#N/A,#N/A,TRUE,"STEEL";#N/A,#N/A,TRUE,"INT-Table";#N/A,#N/A,TRUE,"STEEL";#N/A,#N/A,TRUE,"Door"}</definedName>
    <definedName name="rr_2_2" localSheetId="8" hidden="1">{#N/A,#N/A,TRUE,"Basic";#N/A,#N/A,TRUE,"EXT-TABLE";#N/A,#N/A,TRUE,"STEEL";#N/A,#N/A,TRUE,"INT-Table";#N/A,#N/A,TRUE,"STEEL";#N/A,#N/A,TRUE,"Door"}</definedName>
    <definedName name="rr_2_2" localSheetId="9" hidden="1">{#N/A,#N/A,TRUE,"Basic";#N/A,#N/A,TRUE,"EXT-TABLE";#N/A,#N/A,TRUE,"STEEL";#N/A,#N/A,TRUE,"INT-Table";#N/A,#N/A,TRUE,"STEEL";#N/A,#N/A,TRUE,"Door"}</definedName>
    <definedName name="rr_2_2" localSheetId="7" hidden="1">{#N/A,#N/A,TRUE,"Basic";#N/A,#N/A,TRUE,"EXT-TABLE";#N/A,#N/A,TRUE,"STEEL";#N/A,#N/A,TRUE,"INT-Table";#N/A,#N/A,TRUE,"STEEL";#N/A,#N/A,TRUE,"Door"}</definedName>
    <definedName name="rr_2_2" hidden="1">{#N/A,#N/A,TRUE,"Basic";#N/A,#N/A,TRUE,"EXT-TABLE";#N/A,#N/A,TRUE,"STEEL";#N/A,#N/A,TRUE,"INT-Table";#N/A,#N/A,TRUE,"STEEL";#N/A,#N/A,TRUE,"Door"}</definedName>
    <definedName name="rr_3" localSheetId="8" hidden="1">{#N/A,#N/A,TRUE,"Basic";#N/A,#N/A,TRUE,"EXT-TABLE";#N/A,#N/A,TRUE,"STEEL";#N/A,#N/A,TRUE,"INT-Table";#N/A,#N/A,TRUE,"STEEL";#N/A,#N/A,TRUE,"Door"}</definedName>
    <definedName name="rr_3" localSheetId="9" hidden="1">{#N/A,#N/A,TRUE,"Basic";#N/A,#N/A,TRUE,"EXT-TABLE";#N/A,#N/A,TRUE,"STEEL";#N/A,#N/A,TRUE,"INT-Table";#N/A,#N/A,TRUE,"STEEL";#N/A,#N/A,TRUE,"Door"}</definedName>
    <definedName name="rr_3" localSheetId="7" hidden="1">{#N/A,#N/A,TRUE,"Basic";#N/A,#N/A,TRUE,"EXT-TABLE";#N/A,#N/A,TRUE,"STEEL";#N/A,#N/A,TRUE,"INT-Table";#N/A,#N/A,TRUE,"STEEL";#N/A,#N/A,TRUE,"Door"}</definedName>
    <definedName name="rr_3" hidden="1">{#N/A,#N/A,TRUE,"Basic";#N/A,#N/A,TRUE,"EXT-TABLE";#N/A,#N/A,TRUE,"STEEL";#N/A,#N/A,TRUE,"INT-Table";#N/A,#N/A,TRUE,"STEEL";#N/A,#N/A,TRUE,"Door"}</definedName>
    <definedName name="rr_3_1" localSheetId="8" hidden="1">{#N/A,#N/A,TRUE,"Basic";#N/A,#N/A,TRUE,"EXT-TABLE";#N/A,#N/A,TRUE,"STEEL";#N/A,#N/A,TRUE,"INT-Table";#N/A,#N/A,TRUE,"STEEL";#N/A,#N/A,TRUE,"Door"}</definedName>
    <definedName name="rr_3_1" localSheetId="9" hidden="1">{#N/A,#N/A,TRUE,"Basic";#N/A,#N/A,TRUE,"EXT-TABLE";#N/A,#N/A,TRUE,"STEEL";#N/A,#N/A,TRUE,"INT-Table";#N/A,#N/A,TRUE,"STEEL";#N/A,#N/A,TRUE,"Door"}</definedName>
    <definedName name="rr_3_1" localSheetId="7" hidden="1">{#N/A,#N/A,TRUE,"Basic";#N/A,#N/A,TRUE,"EXT-TABLE";#N/A,#N/A,TRUE,"STEEL";#N/A,#N/A,TRUE,"INT-Table";#N/A,#N/A,TRUE,"STEEL";#N/A,#N/A,TRUE,"Door"}</definedName>
    <definedName name="rr_3_1" hidden="1">{#N/A,#N/A,TRUE,"Basic";#N/A,#N/A,TRUE,"EXT-TABLE";#N/A,#N/A,TRUE,"STEEL";#N/A,#N/A,TRUE,"INT-Table";#N/A,#N/A,TRUE,"STEEL";#N/A,#N/A,TRUE,"Door"}</definedName>
    <definedName name="rr_3_2" localSheetId="8" hidden="1">{#N/A,#N/A,TRUE,"Basic";#N/A,#N/A,TRUE,"EXT-TABLE";#N/A,#N/A,TRUE,"STEEL";#N/A,#N/A,TRUE,"INT-Table";#N/A,#N/A,TRUE,"STEEL";#N/A,#N/A,TRUE,"Door"}</definedName>
    <definedName name="rr_3_2" localSheetId="9" hidden="1">{#N/A,#N/A,TRUE,"Basic";#N/A,#N/A,TRUE,"EXT-TABLE";#N/A,#N/A,TRUE,"STEEL";#N/A,#N/A,TRUE,"INT-Table";#N/A,#N/A,TRUE,"STEEL";#N/A,#N/A,TRUE,"Door"}</definedName>
    <definedName name="rr_3_2" localSheetId="7" hidden="1">{#N/A,#N/A,TRUE,"Basic";#N/A,#N/A,TRUE,"EXT-TABLE";#N/A,#N/A,TRUE,"STEEL";#N/A,#N/A,TRUE,"INT-Table";#N/A,#N/A,TRUE,"STEEL";#N/A,#N/A,TRUE,"Door"}</definedName>
    <definedName name="rr_3_2" hidden="1">{#N/A,#N/A,TRUE,"Basic";#N/A,#N/A,TRUE,"EXT-TABLE";#N/A,#N/A,TRUE,"STEEL";#N/A,#N/A,TRUE,"INT-Table";#N/A,#N/A,TRUE,"STEEL";#N/A,#N/A,TRUE,"Door"}</definedName>
    <definedName name="rr_4" localSheetId="8" hidden="1">{#N/A,#N/A,TRUE,"Basic";#N/A,#N/A,TRUE,"EXT-TABLE";#N/A,#N/A,TRUE,"STEEL";#N/A,#N/A,TRUE,"INT-Table";#N/A,#N/A,TRUE,"STEEL";#N/A,#N/A,TRUE,"Door"}</definedName>
    <definedName name="rr_4" localSheetId="9" hidden="1">{#N/A,#N/A,TRUE,"Basic";#N/A,#N/A,TRUE,"EXT-TABLE";#N/A,#N/A,TRUE,"STEEL";#N/A,#N/A,TRUE,"INT-Table";#N/A,#N/A,TRUE,"STEEL";#N/A,#N/A,TRUE,"Door"}</definedName>
    <definedName name="rr_4" localSheetId="7" hidden="1">{#N/A,#N/A,TRUE,"Basic";#N/A,#N/A,TRUE,"EXT-TABLE";#N/A,#N/A,TRUE,"STEEL";#N/A,#N/A,TRUE,"INT-Table";#N/A,#N/A,TRUE,"STEEL";#N/A,#N/A,TRUE,"Door"}</definedName>
    <definedName name="rr_4" hidden="1">{#N/A,#N/A,TRUE,"Basic";#N/A,#N/A,TRUE,"EXT-TABLE";#N/A,#N/A,TRUE,"STEEL";#N/A,#N/A,TRUE,"INT-Table";#N/A,#N/A,TRUE,"STEEL";#N/A,#N/A,TRUE,"Door"}</definedName>
    <definedName name="rr_4_1" localSheetId="8" hidden="1">{#N/A,#N/A,TRUE,"Basic";#N/A,#N/A,TRUE,"EXT-TABLE";#N/A,#N/A,TRUE,"STEEL";#N/A,#N/A,TRUE,"INT-Table";#N/A,#N/A,TRUE,"STEEL";#N/A,#N/A,TRUE,"Door"}</definedName>
    <definedName name="rr_4_1" localSheetId="9" hidden="1">{#N/A,#N/A,TRUE,"Basic";#N/A,#N/A,TRUE,"EXT-TABLE";#N/A,#N/A,TRUE,"STEEL";#N/A,#N/A,TRUE,"INT-Table";#N/A,#N/A,TRUE,"STEEL";#N/A,#N/A,TRUE,"Door"}</definedName>
    <definedName name="rr_4_1" localSheetId="7" hidden="1">{#N/A,#N/A,TRUE,"Basic";#N/A,#N/A,TRUE,"EXT-TABLE";#N/A,#N/A,TRUE,"STEEL";#N/A,#N/A,TRUE,"INT-Table";#N/A,#N/A,TRUE,"STEEL";#N/A,#N/A,TRUE,"Door"}</definedName>
    <definedName name="rr_4_1" hidden="1">{#N/A,#N/A,TRUE,"Basic";#N/A,#N/A,TRUE,"EXT-TABLE";#N/A,#N/A,TRUE,"STEEL";#N/A,#N/A,TRUE,"INT-Table";#N/A,#N/A,TRUE,"STEEL";#N/A,#N/A,TRUE,"Door"}</definedName>
    <definedName name="rr_4_2" localSheetId="8" hidden="1">{#N/A,#N/A,TRUE,"Basic";#N/A,#N/A,TRUE,"EXT-TABLE";#N/A,#N/A,TRUE,"STEEL";#N/A,#N/A,TRUE,"INT-Table";#N/A,#N/A,TRUE,"STEEL";#N/A,#N/A,TRUE,"Door"}</definedName>
    <definedName name="rr_4_2" localSheetId="9" hidden="1">{#N/A,#N/A,TRUE,"Basic";#N/A,#N/A,TRUE,"EXT-TABLE";#N/A,#N/A,TRUE,"STEEL";#N/A,#N/A,TRUE,"INT-Table";#N/A,#N/A,TRUE,"STEEL";#N/A,#N/A,TRUE,"Door"}</definedName>
    <definedName name="rr_4_2" localSheetId="7" hidden="1">{#N/A,#N/A,TRUE,"Basic";#N/A,#N/A,TRUE,"EXT-TABLE";#N/A,#N/A,TRUE,"STEEL";#N/A,#N/A,TRUE,"INT-Table";#N/A,#N/A,TRUE,"STEEL";#N/A,#N/A,TRUE,"Door"}</definedName>
    <definedName name="rr_4_2" hidden="1">{#N/A,#N/A,TRUE,"Basic";#N/A,#N/A,TRUE,"EXT-TABLE";#N/A,#N/A,TRUE,"STEEL";#N/A,#N/A,TRUE,"INT-Table";#N/A,#N/A,TRUE,"STEEL";#N/A,#N/A,TRUE,"Door"}</definedName>
    <definedName name="rr_5" localSheetId="8" hidden="1">{#N/A,#N/A,TRUE,"Basic";#N/A,#N/A,TRUE,"EXT-TABLE";#N/A,#N/A,TRUE,"STEEL";#N/A,#N/A,TRUE,"INT-Table";#N/A,#N/A,TRUE,"STEEL";#N/A,#N/A,TRUE,"Door"}</definedName>
    <definedName name="rr_5" localSheetId="9" hidden="1">{#N/A,#N/A,TRUE,"Basic";#N/A,#N/A,TRUE,"EXT-TABLE";#N/A,#N/A,TRUE,"STEEL";#N/A,#N/A,TRUE,"INT-Table";#N/A,#N/A,TRUE,"STEEL";#N/A,#N/A,TRUE,"Door"}</definedName>
    <definedName name="rr_5" localSheetId="7" hidden="1">{#N/A,#N/A,TRUE,"Basic";#N/A,#N/A,TRUE,"EXT-TABLE";#N/A,#N/A,TRUE,"STEEL";#N/A,#N/A,TRUE,"INT-Table";#N/A,#N/A,TRUE,"STEEL";#N/A,#N/A,TRUE,"Door"}</definedName>
    <definedName name="rr_5" hidden="1">{#N/A,#N/A,TRUE,"Basic";#N/A,#N/A,TRUE,"EXT-TABLE";#N/A,#N/A,TRUE,"STEEL";#N/A,#N/A,TRUE,"INT-Table";#N/A,#N/A,TRUE,"STEEL";#N/A,#N/A,TRUE,"Door"}</definedName>
    <definedName name="rr_5_1" localSheetId="8" hidden="1">{#N/A,#N/A,TRUE,"Basic";#N/A,#N/A,TRUE,"EXT-TABLE";#N/A,#N/A,TRUE,"STEEL";#N/A,#N/A,TRUE,"INT-Table";#N/A,#N/A,TRUE,"STEEL";#N/A,#N/A,TRUE,"Door"}</definedName>
    <definedName name="rr_5_1" localSheetId="9" hidden="1">{#N/A,#N/A,TRUE,"Basic";#N/A,#N/A,TRUE,"EXT-TABLE";#N/A,#N/A,TRUE,"STEEL";#N/A,#N/A,TRUE,"INT-Table";#N/A,#N/A,TRUE,"STEEL";#N/A,#N/A,TRUE,"Door"}</definedName>
    <definedName name="rr_5_1" localSheetId="7" hidden="1">{#N/A,#N/A,TRUE,"Basic";#N/A,#N/A,TRUE,"EXT-TABLE";#N/A,#N/A,TRUE,"STEEL";#N/A,#N/A,TRUE,"INT-Table";#N/A,#N/A,TRUE,"STEEL";#N/A,#N/A,TRUE,"Door"}</definedName>
    <definedName name="rr_5_1" hidden="1">{#N/A,#N/A,TRUE,"Basic";#N/A,#N/A,TRUE,"EXT-TABLE";#N/A,#N/A,TRUE,"STEEL";#N/A,#N/A,TRUE,"INT-Table";#N/A,#N/A,TRUE,"STEEL";#N/A,#N/A,TRUE,"Door"}</definedName>
    <definedName name="rr_5_2" localSheetId="8" hidden="1">{#N/A,#N/A,TRUE,"Basic";#N/A,#N/A,TRUE,"EXT-TABLE";#N/A,#N/A,TRUE,"STEEL";#N/A,#N/A,TRUE,"INT-Table";#N/A,#N/A,TRUE,"STEEL";#N/A,#N/A,TRUE,"Door"}</definedName>
    <definedName name="rr_5_2" localSheetId="9" hidden="1">{#N/A,#N/A,TRUE,"Basic";#N/A,#N/A,TRUE,"EXT-TABLE";#N/A,#N/A,TRUE,"STEEL";#N/A,#N/A,TRUE,"INT-Table";#N/A,#N/A,TRUE,"STEEL";#N/A,#N/A,TRUE,"Door"}</definedName>
    <definedName name="rr_5_2" localSheetId="7" hidden="1">{#N/A,#N/A,TRUE,"Basic";#N/A,#N/A,TRUE,"EXT-TABLE";#N/A,#N/A,TRUE,"STEEL";#N/A,#N/A,TRUE,"INT-Table";#N/A,#N/A,TRUE,"STEEL";#N/A,#N/A,TRUE,"Door"}</definedName>
    <definedName name="rr_5_2" hidden="1">{#N/A,#N/A,TRUE,"Basic";#N/A,#N/A,TRUE,"EXT-TABLE";#N/A,#N/A,TRUE,"STEEL";#N/A,#N/A,TRUE,"INT-Table";#N/A,#N/A,TRUE,"STEEL";#N/A,#N/A,TRUE,"Door"}</definedName>
    <definedName name="RRE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localSheetId="6" hidden="1">{#N/A,#N/A,FALSE,"CCTV"}</definedName>
    <definedName name="RRERW" localSheetId="2" hidden="1">{#N/A,#N/A,FALSE,"CCTV"}</definedName>
    <definedName name="RRERW" localSheetId="1" hidden="1">{#N/A,#N/A,FALSE,"CCTV"}</definedName>
    <definedName name="RRERW" localSheetId="3" hidden="1">{#N/A,#N/A,FALSE,"CCTV"}</definedName>
    <definedName name="RRERW" localSheetId="0" hidden="1">{#N/A,#N/A,FALSE,"CCTV"}</definedName>
    <definedName name="RRERW" localSheetId="8" hidden="1">{#N/A,#N/A,FALSE,"CCTV"}</definedName>
    <definedName name="RRERW" localSheetId="9" hidden="1">{#N/A,#N/A,FALSE,"CCTV"}</definedName>
    <definedName name="RRERW" localSheetId="7" hidden="1">{#N/A,#N/A,FALSE,"CCTV"}</definedName>
    <definedName name="RRERW" hidden="1">{#N/A,#N/A,FALSE,"CCTV"}</definedName>
    <definedName name="RRR" localSheetId="8" hidden="1">{#N/A,#N/A,FALSE,"포장2"}</definedName>
    <definedName name="RRR" localSheetId="9" hidden="1">{#N/A,#N/A,FALSE,"포장2"}</definedName>
    <definedName name="RRR" localSheetId="7" hidden="1">{#N/A,#N/A,FALSE,"포장2"}</definedName>
    <definedName name="RRR" hidden="1">{#N/A,#N/A,FALSE,"포장2"}</definedName>
    <definedName name="rrrrr" localSheetId="8" hidden="1">{"'장비'!$A$3:$M$12"}</definedName>
    <definedName name="rrrrr" localSheetId="9" hidden="1">{"'장비'!$A$3:$M$12"}</definedName>
    <definedName name="rrrrr" localSheetId="7" hidden="1">{"'장비'!$A$3:$M$12"}</definedName>
    <definedName name="rrrrr" hidden="1">{"'장비'!$A$3:$M$12"}</definedName>
    <definedName name="rrrrrrrr" localSheetId="8" hidden="1">{"'장비'!$A$3:$M$12"}</definedName>
    <definedName name="rrrrrrrr" localSheetId="9" hidden="1">{"'장비'!$A$3:$M$12"}</definedName>
    <definedName name="rrrrrrrr" localSheetId="7" hidden="1">{"'장비'!$A$3:$M$12"}</definedName>
    <definedName name="rrrrrrrr" hidden="1">{"'장비'!$A$3:$M$12"}</definedName>
    <definedName name="RS">#REF!</definedName>
    <definedName name="RSDF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PNT" localSheetId="6">[43]!RTPNT</definedName>
    <definedName name="RTPNT" localSheetId="2">[43]!RTPNT</definedName>
    <definedName name="RTPNT" localSheetId="1">[43]!RTPNT</definedName>
    <definedName name="RTPNT" localSheetId="3">[43]!RTPNT</definedName>
    <definedName name="RTPNT" localSheetId="0">[43]!RTPNT</definedName>
    <definedName name="RTPNT" localSheetId="8">[43]!RTPNT</definedName>
    <definedName name="RTPNT" localSheetId="9">[43]!RTPNT</definedName>
    <definedName name="RTPNT" localSheetId="7">[43]!RTPNT</definedName>
    <definedName name="RTPNT">[43]!RTPNT</definedName>
    <definedName name="RTW">#REF!</definedName>
    <definedName name="RTW_Shipping_Line">#REF!</definedName>
    <definedName name="RTYE" localSheetId="8" hidden="1">{"'장비'!$A$3:$M$12"}</definedName>
    <definedName name="RTYE" localSheetId="9" hidden="1">{"'장비'!$A$3:$M$12"}</definedName>
    <definedName name="RTYE" localSheetId="7" hidden="1">{"'장비'!$A$3:$M$12"}</definedName>
    <definedName name="RTYE" hidden="1">{"'장비'!$A$3:$M$12"}</definedName>
    <definedName name="rtytry" localSheetId="8" hidden="1">{"'장비'!$A$3:$M$12"}</definedName>
    <definedName name="rtytry" localSheetId="9" hidden="1">{"'장비'!$A$3:$M$12"}</definedName>
    <definedName name="rtytry" localSheetId="7" hidden="1">{"'장비'!$A$3:$M$12"}</definedName>
    <definedName name="rtytry" hidden="1">{"'장비'!$A$3:$M$12"}</definedName>
    <definedName name="Ru">#REF!</definedName>
    <definedName name="RVI" hidden="1">#REF!</definedName>
    <definedName name="RW">#REF!</definedName>
    <definedName name="RY">#REF!</definedName>
    <definedName name="s" localSheetId="6">[91]!s</definedName>
    <definedName name="s" localSheetId="2">[91]!s</definedName>
    <definedName name="s" localSheetId="1">[91]!s</definedName>
    <definedName name="s" localSheetId="3">[91]!s</definedName>
    <definedName name="s" localSheetId="0">[91]!s</definedName>
    <definedName name="s" localSheetId="8">[91]!s</definedName>
    <definedName name="s" localSheetId="9">[91]!s</definedName>
    <definedName name="s" localSheetId="7">[91]!s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_2">[27]Breech_Duct!$E$67</definedName>
    <definedName name="S_4">[27]Breech_Duct!$E$79</definedName>
    <definedName name="S_5">[27]Breech_Duct!$E$72</definedName>
    <definedName name="S_6">[27]Breech_Duct!$E$83</definedName>
    <definedName name="S1S">#REF!</definedName>
    <definedName name="SA" localSheetId="8" hidden="1">{#N/A,#N/A,TRUE,"SUM";#N/A,#N/A,TRUE,"EE";#N/A,#N/A,TRUE,"AC";#N/A,#N/A,TRUE,"SN"}</definedName>
    <definedName name="SA" localSheetId="9" hidden="1">{#N/A,#N/A,TRUE,"SUM";#N/A,#N/A,TRUE,"EE";#N/A,#N/A,TRUE,"AC";#N/A,#N/A,TRUE,"SN"}</definedName>
    <definedName name="SA" localSheetId="7" hidden="1">{#N/A,#N/A,TRUE,"SUM";#N/A,#N/A,TRUE,"EE";#N/A,#N/A,TRUE,"AC";#N/A,#N/A,TRUE,"SN"}</definedName>
    <definedName name="SA" hidden="1">{#N/A,#N/A,TRUE,"SUM";#N/A,#N/A,TRUE,"EE";#N/A,#N/A,TRUE,"AC";#N/A,#N/A,TRUE,"SN"}</definedName>
    <definedName name="SADAD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F0_2">#REF!</definedName>
    <definedName name="SAFSAFSAD" localSheetId="8" hidden="1">{#N/A,#N/A,FALSE,"속도"}</definedName>
    <definedName name="SAFSAFSAD" localSheetId="9" hidden="1">{#N/A,#N/A,FALSE,"속도"}</definedName>
    <definedName name="SAFSAFSAD" localSheetId="7" hidden="1">{#N/A,#N/A,FALSE,"속도"}</definedName>
    <definedName name="SAFSAFSAD" hidden="1">{#N/A,#N/A,FALSE,"속도"}</definedName>
    <definedName name="sal">#REF!</definedName>
    <definedName name="SalePrice">[50]Summary!$R$11</definedName>
    <definedName name="SALES">#REF!</definedName>
    <definedName name="SALES1">#REF!</definedName>
    <definedName name="SALES2">#REF!</definedName>
    <definedName name="SALES3">#REF!</definedName>
    <definedName name="SAM" localSheetId="8" hidden="1">{#N/A,#N/A,TRUE,"Basic";#N/A,#N/A,TRUE,"EXT-TABLE";#N/A,#N/A,TRUE,"STEEL";#N/A,#N/A,TRUE,"INT-Table";#N/A,#N/A,TRUE,"STEEL";#N/A,#N/A,TRUE,"Door"}</definedName>
    <definedName name="SAM" localSheetId="9" hidden="1">{#N/A,#N/A,TRUE,"Basic";#N/A,#N/A,TRUE,"EXT-TABLE";#N/A,#N/A,TRUE,"STEEL";#N/A,#N/A,TRUE,"INT-Table";#N/A,#N/A,TRUE,"STEEL";#N/A,#N/A,TRUE,"Door"}</definedName>
    <definedName name="SAM" localSheetId="7" hidden="1">{#N/A,#N/A,TRUE,"Basic";#N/A,#N/A,TRUE,"EXT-TABLE";#N/A,#N/A,TRUE,"STEEL";#N/A,#N/A,TRUE,"INT-Table";#N/A,#N/A,TRUE,"STEEL";#N/A,#N/A,TRUE,"Door"}</definedName>
    <definedName name="SAM" hidden="1">{#N/A,#N/A,TRUE,"Basic";#N/A,#N/A,TRUE,"EXT-TABLE";#N/A,#N/A,TRUE,"STEEL";#N/A,#N/A,TRUE,"INT-Table";#N/A,#N/A,TRUE,"STEEL";#N/A,#N/A,TRUE,"Door"}</definedName>
    <definedName name="SAM_1" localSheetId="8" hidden="1">{#N/A,#N/A,TRUE,"Basic";#N/A,#N/A,TRUE,"EXT-TABLE";#N/A,#N/A,TRUE,"STEEL";#N/A,#N/A,TRUE,"INT-Table";#N/A,#N/A,TRUE,"STEEL";#N/A,#N/A,TRUE,"Door"}</definedName>
    <definedName name="SAM_1" localSheetId="9" hidden="1">{#N/A,#N/A,TRUE,"Basic";#N/A,#N/A,TRUE,"EXT-TABLE";#N/A,#N/A,TRUE,"STEEL";#N/A,#N/A,TRUE,"INT-Table";#N/A,#N/A,TRUE,"STEEL";#N/A,#N/A,TRUE,"Door"}</definedName>
    <definedName name="SAM_1" localSheetId="7" hidden="1">{#N/A,#N/A,TRUE,"Basic";#N/A,#N/A,TRUE,"EXT-TABLE";#N/A,#N/A,TRUE,"STEEL";#N/A,#N/A,TRUE,"INT-Table";#N/A,#N/A,TRUE,"STEEL";#N/A,#N/A,TRUE,"Door"}</definedName>
    <definedName name="SAM_1" hidden="1">{#N/A,#N/A,TRUE,"Basic";#N/A,#N/A,TRUE,"EXT-TABLE";#N/A,#N/A,TRUE,"STEEL";#N/A,#N/A,TRUE,"INT-Table";#N/A,#N/A,TRUE,"STEEL";#N/A,#N/A,TRUE,"Door"}</definedName>
    <definedName name="SAM_1_1" localSheetId="8" hidden="1">{#N/A,#N/A,TRUE,"Basic";#N/A,#N/A,TRUE,"EXT-TABLE";#N/A,#N/A,TRUE,"STEEL";#N/A,#N/A,TRUE,"INT-Table";#N/A,#N/A,TRUE,"STEEL";#N/A,#N/A,TRUE,"Door"}</definedName>
    <definedName name="SAM_1_1" localSheetId="9" hidden="1">{#N/A,#N/A,TRUE,"Basic";#N/A,#N/A,TRUE,"EXT-TABLE";#N/A,#N/A,TRUE,"STEEL";#N/A,#N/A,TRUE,"INT-Table";#N/A,#N/A,TRUE,"STEEL";#N/A,#N/A,TRUE,"Door"}</definedName>
    <definedName name="SAM_1_1" localSheetId="7" hidden="1">{#N/A,#N/A,TRUE,"Basic";#N/A,#N/A,TRUE,"EXT-TABLE";#N/A,#N/A,TRUE,"STEEL";#N/A,#N/A,TRUE,"INT-Table";#N/A,#N/A,TRUE,"STEEL";#N/A,#N/A,TRUE,"Door"}</definedName>
    <definedName name="SAM_1_1" hidden="1">{#N/A,#N/A,TRUE,"Basic";#N/A,#N/A,TRUE,"EXT-TABLE";#N/A,#N/A,TRUE,"STEEL";#N/A,#N/A,TRUE,"INT-Table";#N/A,#N/A,TRUE,"STEEL";#N/A,#N/A,TRUE,"Door"}</definedName>
    <definedName name="SAM_1_2" localSheetId="8" hidden="1">{#N/A,#N/A,TRUE,"Basic";#N/A,#N/A,TRUE,"EXT-TABLE";#N/A,#N/A,TRUE,"STEEL";#N/A,#N/A,TRUE,"INT-Table";#N/A,#N/A,TRUE,"STEEL";#N/A,#N/A,TRUE,"Door"}</definedName>
    <definedName name="SAM_1_2" localSheetId="9" hidden="1">{#N/A,#N/A,TRUE,"Basic";#N/A,#N/A,TRUE,"EXT-TABLE";#N/A,#N/A,TRUE,"STEEL";#N/A,#N/A,TRUE,"INT-Table";#N/A,#N/A,TRUE,"STEEL";#N/A,#N/A,TRUE,"Door"}</definedName>
    <definedName name="SAM_1_2" localSheetId="7" hidden="1">{#N/A,#N/A,TRUE,"Basic";#N/A,#N/A,TRUE,"EXT-TABLE";#N/A,#N/A,TRUE,"STEEL";#N/A,#N/A,TRUE,"INT-Table";#N/A,#N/A,TRUE,"STEEL";#N/A,#N/A,TRUE,"Door"}</definedName>
    <definedName name="SAM_1_2" hidden="1">{#N/A,#N/A,TRUE,"Basic";#N/A,#N/A,TRUE,"EXT-TABLE";#N/A,#N/A,TRUE,"STEEL";#N/A,#N/A,TRUE,"INT-Table";#N/A,#N/A,TRUE,"STEEL";#N/A,#N/A,TRUE,"Door"}</definedName>
    <definedName name="SAM_2" localSheetId="8" hidden="1">{#N/A,#N/A,TRUE,"Basic";#N/A,#N/A,TRUE,"EXT-TABLE";#N/A,#N/A,TRUE,"STEEL";#N/A,#N/A,TRUE,"INT-Table";#N/A,#N/A,TRUE,"STEEL";#N/A,#N/A,TRUE,"Door"}</definedName>
    <definedName name="SAM_2" localSheetId="9" hidden="1">{#N/A,#N/A,TRUE,"Basic";#N/A,#N/A,TRUE,"EXT-TABLE";#N/A,#N/A,TRUE,"STEEL";#N/A,#N/A,TRUE,"INT-Table";#N/A,#N/A,TRUE,"STEEL";#N/A,#N/A,TRUE,"Door"}</definedName>
    <definedName name="SAM_2" localSheetId="7" hidden="1">{#N/A,#N/A,TRUE,"Basic";#N/A,#N/A,TRUE,"EXT-TABLE";#N/A,#N/A,TRUE,"STEEL";#N/A,#N/A,TRUE,"INT-Table";#N/A,#N/A,TRUE,"STEEL";#N/A,#N/A,TRUE,"Door"}</definedName>
    <definedName name="SAM_2" hidden="1">{#N/A,#N/A,TRUE,"Basic";#N/A,#N/A,TRUE,"EXT-TABLE";#N/A,#N/A,TRUE,"STEEL";#N/A,#N/A,TRUE,"INT-Table";#N/A,#N/A,TRUE,"STEEL";#N/A,#N/A,TRUE,"Door"}</definedName>
    <definedName name="SAM_2_1" localSheetId="8" hidden="1">{#N/A,#N/A,TRUE,"Basic";#N/A,#N/A,TRUE,"EXT-TABLE";#N/A,#N/A,TRUE,"STEEL";#N/A,#N/A,TRUE,"INT-Table";#N/A,#N/A,TRUE,"STEEL";#N/A,#N/A,TRUE,"Door"}</definedName>
    <definedName name="SAM_2_1" localSheetId="9" hidden="1">{#N/A,#N/A,TRUE,"Basic";#N/A,#N/A,TRUE,"EXT-TABLE";#N/A,#N/A,TRUE,"STEEL";#N/A,#N/A,TRUE,"INT-Table";#N/A,#N/A,TRUE,"STEEL";#N/A,#N/A,TRUE,"Door"}</definedName>
    <definedName name="SAM_2_1" localSheetId="7" hidden="1">{#N/A,#N/A,TRUE,"Basic";#N/A,#N/A,TRUE,"EXT-TABLE";#N/A,#N/A,TRUE,"STEEL";#N/A,#N/A,TRUE,"INT-Table";#N/A,#N/A,TRUE,"STEEL";#N/A,#N/A,TRUE,"Door"}</definedName>
    <definedName name="SAM_2_1" hidden="1">{#N/A,#N/A,TRUE,"Basic";#N/A,#N/A,TRUE,"EXT-TABLE";#N/A,#N/A,TRUE,"STEEL";#N/A,#N/A,TRUE,"INT-Table";#N/A,#N/A,TRUE,"STEEL";#N/A,#N/A,TRUE,"Door"}</definedName>
    <definedName name="SAM_2_2" localSheetId="8" hidden="1">{#N/A,#N/A,TRUE,"Basic";#N/A,#N/A,TRUE,"EXT-TABLE";#N/A,#N/A,TRUE,"STEEL";#N/A,#N/A,TRUE,"INT-Table";#N/A,#N/A,TRUE,"STEEL";#N/A,#N/A,TRUE,"Door"}</definedName>
    <definedName name="SAM_2_2" localSheetId="9" hidden="1">{#N/A,#N/A,TRUE,"Basic";#N/A,#N/A,TRUE,"EXT-TABLE";#N/A,#N/A,TRUE,"STEEL";#N/A,#N/A,TRUE,"INT-Table";#N/A,#N/A,TRUE,"STEEL";#N/A,#N/A,TRUE,"Door"}</definedName>
    <definedName name="SAM_2_2" localSheetId="7" hidden="1">{#N/A,#N/A,TRUE,"Basic";#N/A,#N/A,TRUE,"EXT-TABLE";#N/A,#N/A,TRUE,"STEEL";#N/A,#N/A,TRUE,"INT-Table";#N/A,#N/A,TRUE,"STEEL";#N/A,#N/A,TRUE,"Door"}</definedName>
    <definedName name="SAM_2_2" hidden="1">{#N/A,#N/A,TRUE,"Basic";#N/A,#N/A,TRUE,"EXT-TABLE";#N/A,#N/A,TRUE,"STEEL";#N/A,#N/A,TRUE,"INT-Table";#N/A,#N/A,TRUE,"STEEL";#N/A,#N/A,TRUE,"Door"}</definedName>
    <definedName name="SAM_3" localSheetId="8" hidden="1">{#N/A,#N/A,TRUE,"Basic";#N/A,#N/A,TRUE,"EXT-TABLE";#N/A,#N/A,TRUE,"STEEL";#N/A,#N/A,TRUE,"INT-Table";#N/A,#N/A,TRUE,"STEEL";#N/A,#N/A,TRUE,"Door"}</definedName>
    <definedName name="SAM_3" localSheetId="9" hidden="1">{#N/A,#N/A,TRUE,"Basic";#N/A,#N/A,TRUE,"EXT-TABLE";#N/A,#N/A,TRUE,"STEEL";#N/A,#N/A,TRUE,"INT-Table";#N/A,#N/A,TRUE,"STEEL";#N/A,#N/A,TRUE,"Door"}</definedName>
    <definedName name="SAM_3" localSheetId="7" hidden="1">{#N/A,#N/A,TRUE,"Basic";#N/A,#N/A,TRUE,"EXT-TABLE";#N/A,#N/A,TRUE,"STEEL";#N/A,#N/A,TRUE,"INT-Table";#N/A,#N/A,TRUE,"STEEL";#N/A,#N/A,TRUE,"Door"}</definedName>
    <definedName name="SAM_3" hidden="1">{#N/A,#N/A,TRUE,"Basic";#N/A,#N/A,TRUE,"EXT-TABLE";#N/A,#N/A,TRUE,"STEEL";#N/A,#N/A,TRUE,"INT-Table";#N/A,#N/A,TRUE,"STEEL";#N/A,#N/A,TRUE,"Door"}</definedName>
    <definedName name="SAM_3_1" localSheetId="8" hidden="1">{#N/A,#N/A,TRUE,"Basic";#N/A,#N/A,TRUE,"EXT-TABLE";#N/A,#N/A,TRUE,"STEEL";#N/A,#N/A,TRUE,"INT-Table";#N/A,#N/A,TRUE,"STEEL";#N/A,#N/A,TRUE,"Door"}</definedName>
    <definedName name="SAM_3_1" localSheetId="9" hidden="1">{#N/A,#N/A,TRUE,"Basic";#N/A,#N/A,TRUE,"EXT-TABLE";#N/A,#N/A,TRUE,"STEEL";#N/A,#N/A,TRUE,"INT-Table";#N/A,#N/A,TRUE,"STEEL";#N/A,#N/A,TRUE,"Door"}</definedName>
    <definedName name="SAM_3_1" localSheetId="7" hidden="1">{#N/A,#N/A,TRUE,"Basic";#N/A,#N/A,TRUE,"EXT-TABLE";#N/A,#N/A,TRUE,"STEEL";#N/A,#N/A,TRUE,"INT-Table";#N/A,#N/A,TRUE,"STEEL";#N/A,#N/A,TRUE,"Door"}</definedName>
    <definedName name="SAM_3_1" hidden="1">{#N/A,#N/A,TRUE,"Basic";#N/A,#N/A,TRUE,"EXT-TABLE";#N/A,#N/A,TRUE,"STEEL";#N/A,#N/A,TRUE,"INT-Table";#N/A,#N/A,TRUE,"STEEL";#N/A,#N/A,TRUE,"Door"}</definedName>
    <definedName name="SAM_3_2" localSheetId="8" hidden="1">{#N/A,#N/A,TRUE,"Basic";#N/A,#N/A,TRUE,"EXT-TABLE";#N/A,#N/A,TRUE,"STEEL";#N/A,#N/A,TRUE,"INT-Table";#N/A,#N/A,TRUE,"STEEL";#N/A,#N/A,TRUE,"Door"}</definedName>
    <definedName name="SAM_3_2" localSheetId="9" hidden="1">{#N/A,#N/A,TRUE,"Basic";#N/A,#N/A,TRUE,"EXT-TABLE";#N/A,#N/A,TRUE,"STEEL";#N/A,#N/A,TRUE,"INT-Table";#N/A,#N/A,TRUE,"STEEL";#N/A,#N/A,TRUE,"Door"}</definedName>
    <definedName name="SAM_3_2" localSheetId="7" hidden="1">{#N/A,#N/A,TRUE,"Basic";#N/A,#N/A,TRUE,"EXT-TABLE";#N/A,#N/A,TRUE,"STEEL";#N/A,#N/A,TRUE,"INT-Table";#N/A,#N/A,TRUE,"STEEL";#N/A,#N/A,TRUE,"Door"}</definedName>
    <definedName name="SAM_3_2" hidden="1">{#N/A,#N/A,TRUE,"Basic";#N/A,#N/A,TRUE,"EXT-TABLE";#N/A,#N/A,TRUE,"STEEL";#N/A,#N/A,TRUE,"INT-Table";#N/A,#N/A,TRUE,"STEEL";#N/A,#N/A,TRUE,"Door"}</definedName>
    <definedName name="SAM_4" localSheetId="8" hidden="1">{#N/A,#N/A,TRUE,"Basic";#N/A,#N/A,TRUE,"EXT-TABLE";#N/A,#N/A,TRUE,"STEEL";#N/A,#N/A,TRUE,"INT-Table";#N/A,#N/A,TRUE,"STEEL";#N/A,#N/A,TRUE,"Door"}</definedName>
    <definedName name="SAM_4" localSheetId="9" hidden="1">{#N/A,#N/A,TRUE,"Basic";#N/A,#N/A,TRUE,"EXT-TABLE";#N/A,#N/A,TRUE,"STEEL";#N/A,#N/A,TRUE,"INT-Table";#N/A,#N/A,TRUE,"STEEL";#N/A,#N/A,TRUE,"Door"}</definedName>
    <definedName name="SAM_4" localSheetId="7" hidden="1">{#N/A,#N/A,TRUE,"Basic";#N/A,#N/A,TRUE,"EXT-TABLE";#N/A,#N/A,TRUE,"STEEL";#N/A,#N/A,TRUE,"INT-Table";#N/A,#N/A,TRUE,"STEEL";#N/A,#N/A,TRUE,"Door"}</definedName>
    <definedName name="SAM_4" hidden="1">{#N/A,#N/A,TRUE,"Basic";#N/A,#N/A,TRUE,"EXT-TABLE";#N/A,#N/A,TRUE,"STEEL";#N/A,#N/A,TRUE,"INT-Table";#N/A,#N/A,TRUE,"STEEL";#N/A,#N/A,TRUE,"Door"}</definedName>
    <definedName name="SAM_4_1" localSheetId="8" hidden="1">{#N/A,#N/A,TRUE,"Basic";#N/A,#N/A,TRUE,"EXT-TABLE";#N/A,#N/A,TRUE,"STEEL";#N/A,#N/A,TRUE,"INT-Table";#N/A,#N/A,TRUE,"STEEL";#N/A,#N/A,TRUE,"Door"}</definedName>
    <definedName name="SAM_4_1" localSheetId="9" hidden="1">{#N/A,#N/A,TRUE,"Basic";#N/A,#N/A,TRUE,"EXT-TABLE";#N/A,#N/A,TRUE,"STEEL";#N/A,#N/A,TRUE,"INT-Table";#N/A,#N/A,TRUE,"STEEL";#N/A,#N/A,TRUE,"Door"}</definedName>
    <definedName name="SAM_4_1" localSheetId="7" hidden="1">{#N/A,#N/A,TRUE,"Basic";#N/A,#N/A,TRUE,"EXT-TABLE";#N/A,#N/A,TRUE,"STEEL";#N/A,#N/A,TRUE,"INT-Table";#N/A,#N/A,TRUE,"STEEL";#N/A,#N/A,TRUE,"Door"}</definedName>
    <definedName name="SAM_4_1" hidden="1">{#N/A,#N/A,TRUE,"Basic";#N/A,#N/A,TRUE,"EXT-TABLE";#N/A,#N/A,TRUE,"STEEL";#N/A,#N/A,TRUE,"INT-Table";#N/A,#N/A,TRUE,"STEEL";#N/A,#N/A,TRUE,"Door"}</definedName>
    <definedName name="SAM_4_2" localSheetId="8" hidden="1">{#N/A,#N/A,TRUE,"Basic";#N/A,#N/A,TRUE,"EXT-TABLE";#N/A,#N/A,TRUE,"STEEL";#N/A,#N/A,TRUE,"INT-Table";#N/A,#N/A,TRUE,"STEEL";#N/A,#N/A,TRUE,"Door"}</definedName>
    <definedName name="SAM_4_2" localSheetId="9" hidden="1">{#N/A,#N/A,TRUE,"Basic";#N/A,#N/A,TRUE,"EXT-TABLE";#N/A,#N/A,TRUE,"STEEL";#N/A,#N/A,TRUE,"INT-Table";#N/A,#N/A,TRUE,"STEEL";#N/A,#N/A,TRUE,"Door"}</definedName>
    <definedName name="SAM_4_2" localSheetId="7" hidden="1">{#N/A,#N/A,TRUE,"Basic";#N/A,#N/A,TRUE,"EXT-TABLE";#N/A,#N/A,TRUE,"STEEL";#N/A,#N/A,TRUE,"INT-Table";#N/A,#N/A,TRUE,"STEEL";#N/A,#N/A,TRUE,"Door"}</definedName>
    <definedName name="SAM_4_2" hidden="1">{#N/A,#N/A,TRUE,"Basic";#N/A,#N/A,TRUE,"EXT-TABLE";#N/A,#N/A,TRUE,"STEEL";#N/A,#N/A,TRUE,"INT-Table";#N/A,#N/A,TRUE,"STEEL";#N/A,#N/A,TRUE,"Door"}</definedName>
    <definedName name="SAM_5" localSheetId="8" hidden="1">{#N/A,#N/A,TRUE,"Basic";#N/A,#N/A,TRUE,"EXT-TABLE";#N/A,#N/A,TRUE,"STEEL";#N/A,#N/A,TRUE,"INT-Table";#N/A,#N/A,TRUE,"STEEL";#N/A,#N/A,TRUE,"Door"}</definedName>
    <definedName name="SAM_5" localSheetId="9" hidden="1">{#N/A,#N/A,TRUE,"Basic";#N/A,#N/A,TRUE,"EXT-TABLE";#N/A,#N/A,TRUE,"STEEL";#N/A,#N/A,TRUE,"INT-Table";#N/A,#N/A,TRUE,"STEEL";#N/A,#N/A,TRUE,"Door"}</definedName>
    <definedName name="SAM_5" localSheetId="7" hidden="1">{#N/A,#N/A,TRUE,"Basic";#N/A,#N/A,TRUE,"EXT-TABLE";#N/A,#N/A,TRUE,"STEEL";#N/A,#N/A,TRUE,"INT-Table";#N/A,#N/A,TRUE,"STEEL";#N/A,#N/A,TRUE,"Door"}</definedName>
    <definedName name="SAM_5" hidden="1">{#N/A,#N/A,TRUE,"Basic";#N/A,#N/A,TRUE,"EXT-TABLE";#N/A,#N/A,TRUE,"STEEL";#N/A,#N/A,TRUE,"INT-Table";#N/A,#N/A,TRUE,"STEEL";#N/A,#N/A,TRUE,"Door"}</definedName>
    <definedName name="SAM_5_1" localSheetId="8" hidden="1">{#N/A,#N/A,TRUE,"Basic";#N/A,#N/A,TRUE,"EXT-TABLE";#N/A,#N/A,TRUE,"STEEL";#N/A,#N/A,TRUE,"INT-Table";#N/A,#N/A,TRUE,"STEEL";#N/A,#N/A,TRUE,"Door"}</definedName>
    <definedName name="SAM_5_1" localSheetId="9" hidden="1">{#N/A,#N/A,TRUE,"Basic";#N/A,#N/A,TRUE,"EXT-TABLE";#N/A,#N/A,TRUE,"STEEL";#N/A,#N/A,TRUE,"INT-Table";#N/A,#N/A,TRUE,"STEEL";#N/A,#N/A,TRUE,"Door"}</definedName>
    <definedName name="SAM_5_1" localSheetId="7" hidden="1">{#N/A,#N/A,TRUE,"Basic";#N/A,#N/A,TRUE,"EXT-TABLE";#N/A,#N/A,TRUE,"STEEL";#N/A,#N/A,TRUE,"INT-Table";#N/A,#N/A,TRUE,"STEEL";#N/A,#N/A,TRUE,"Door"}</definedName>
    <definedName name="SAM_5_1" hidden="1">{#N/A,#N/A,TRUE,"Basic";#N/A,#N/A,TRUE,"EXT-TABLE";#N/A,#N/A,TRUE,"STEEL";#N/A,#N/A,TRUE,"INT-Table";#N/A,#N/A,TRUE,"STEEL";#N/A,#N/A,TRUE,"Door"}</definedName>
    <definedName name="SAM_5_2" localSheetId="8" hidden="1">{#N/A,#N/A,TRUE,"Basic";#N/A,#N/A,TRUE,"EXT-TABLE";#N/A,#N/A,TRUE,"STEEL";#N/A,#N/A,TRUE,"INT-Table";#N/A,#N/A,TRUE,"STEEL";#N/A,#N/A,TRUE,"Door"}</definedName>
    <definedName name="SAM_5_2" localSheetId="9" hidden="1">{#N/A,#N/A,TRUE,"Basic";#N/A,#N/A,TRUE,"EXT-TABLE";#N/A,#N/A,TRUE,"STEEL";#N/A,#N/A,TRUE,"INT-Table";#N/A,#N/A,TRUE,"STEEL";#N/A,#N/A,TRUE,"Door"}</definedName>
    <definedName name="SAM_5_2" localSheetId="7" hidden="1">{#N/A,#N/A,TRUE,"Basic";#N/A,#N/A,TRUE,"EXT-TABLE";#N/A,#N/A,TRUE,"STEEL";#N/A,#N/A,TRUE,"INT-Table";#N/A,#N/A,TRUE,"STEEL";#N/A,#N/A,TRUE,"Door"}</definedName>
    <definedName name="SAM_5_2" hidden="1">{#N/A,#N/A,TRUE,"Basic";#N/A,#N/A,TRUE,"EXT-TABLE";#N/A,#N/A,TRUE,"STEEL";#N/A,#N/A,TRUE,"INT-Table";#N/A,#N/A,TRUE,"STEEL";#N/A,#N/A,TRUE,"Door"}</definedName>
    <definedName name="SAP.003.BEL022_CABLES.KFP_CABLE_NUMBER">#REF!</definedName>
    <definedName name="SAP.003.BEL022_CABLES.KFP_DESCRIPTION">#REF!</definedName>
    <definedName name="SAP.003.BEL022_CABLES.KFP_DESTINATION_ID">#REF!</definedName>
    <definedName name="SAP.003.BEL022_CABLES.KFP_DESTINATION_LOC">#REF!</definedName>
    <definedName name="SAP.003.BEL022_CABLES.KFP_DESTINATION_ROOM">#REF!</definedName>
    <definedName name="SAP.003.BEL022_CABLES.KFP_DRAWING_NUMBER">#REF!</definedName>
    <definedName name="SAP.003.BEL022_CABLES.KFP_ENGINEERING_SZENARIO">#REF!</definedName>
    <definedName name="SAP.003.BEL022_CABLES.KFP_INPUT_ORIG_CABLE">#REF!</definedName>
    <definedName name="SAP.003.BEL022_CABLES.KFP_INTERMEDIATE_ID">#REF!</definedName>
    <definedName name="SAP.003.BEL022_CABLES.KFP_KKS">#REF!</definedName>
    <definedName name="SAP.003.BEL022_CABLES.KFP_LAY_DATE">#REF!</definedName>
    <definedName name="SAP.003.BEL022_CABLES.KFP_LAY_LENGTH">#REF!</definedName>
    <definedName name="SAP.003.BEL022_CABLES.KFP_LEVEL">#REF!</definedName>
    <definedName name="SAP.003.BEL022_CABLES.KFP_OPTION_1">#REF!</definedName>
    <definedName name="SAP.003.BEL022_CABLES.KFP_OPTION_2">#REF!</definedName>
    <definedName name="SAP.003.BEL022_CABLES.KFP_ORIGIN_ID">#REF!</definedName>
    <definedName name="SAP.003.BEL022_CABLES.KFP_ORIGIN_KEY">#REF!</definedName>
    <definedName name="SAP.003.BEL022_CABLES.KFP_ORIGIN_LOC">#REF!</definedName>
    <definedName name="SAP.003.BEL022_CABLES.KFP_ORIGIN_ROOM">#REF!</definedName>
    <definedName name="SAP.003.BEL022_CABLES.KFP_PLANNED_LENGTH">#REF!</definedName>
    <definedName name="SAP.003.BEL022_CABLES.KFP_PROKABEL_CHANGE">#REF!</definedName>
    <definedName name="SAP.003.BEL022_CABLES.KFP_ROUTED_LENGTH">#REF!</definedName>
    <definedName name="SAP.003.BEL022_CABLES.KFP_ROUTING_NUMBER">#REF!</definedName>
    <definedName name="SAP.003.BEL022_CABLES.KFP_RPP_SOURCE">#REF!</definedName>
    <definedName name="SAP.003.BEL022_CABLES.KFP_SITE_CHANGE">#REF!</definedName>
    <definedName name="SAP.003.BEL022_CABLES.KFP_STATUS_INPUT_CABLES">#REF!</definedName>
    <definedName name="SAP.003.BEL022_CABLES.KFP_TYPE_KEY">#REF!</definedName>
    <definedName name="SAP.003.BEL022_COMPONENTS.KFP_AABBCC_CODE_COMPONENTS">#REF!</definedName>
    <definedName name="SAP.003.BEL022_COMPONENTS.KFP_DESCRIPTION">#REF!</definedName>
    <definedName name="SAP.003.BEL022_COMPONENTS.KFP_DRAWING_NUMBER">#REF!</definedName>
    <definedName name="SAP.003.BEL022_COMPONENTS.KFP_ENGINEERING_SZENARIO">#REF!</definedName>
    <definedName name="SAP.003.BEL022_COMPONENTS.KFP_KKS">#REF!</definedName>
    <definedName name="SAP.003.BEL022_COMPONENTS.KFP_MANUFACTURER">#REF!</definedName>
    <definedName name="SAP.003.BEL022_COMPONENTS.KFP_MANUFACTURER_TYPE">#REF!</definedName>
    <definedName name="SAP.003.BEL022_COMPONENTS.KFP_ORIGIN_KEY">#REF!</definedName>
    <definedName name="SAP.003.BEL022_COMPONENTS.KFP_REMARK_COMPONENTS">#REF!</definedName>
    <definedName name="SAP.003.BEL022_COMPONENTS.KFP_ROOM_NUMBER_COMPONENTS">#REF!</definedName>
    <definedName name="SAP.003.BEL022_COMPONENTS.KFP_RPP_SOURCE">#REF!</definedName>
    <definedName name="SAP.003.BEL022_COMPONENTS.KFP_STATUS_INPUT_COMPONENTS">#REF!</definedName>
    <definedName name="SAP.003.BEL022_COMPONENTS.KFP_TECH_DESCRIPTION">#REF!</definedName>
    <definedName name="SAP.003.BEL022_COMPONENTS.KFP_TYPE_OF_EQUIPMENT">#REF!</definedName>
    <definedName name="SAP.003.BEL022_E_CONSUMERS.KFP_AABBCC_CODE_E_CONSUMERS">#REF!</definedName>
    <definedName name="SAP.003.BEL022_E_CONSUMERS.KFP_AMBIENT_TEMPERATURE">#REF!</definedName>
    <definedName name="SAP.003.BEL022_E_CONSUMERS.KFP_BIMETAL_FROM">#REF!</definedName>
    <definedName name="SAP.003.BEL022_E_CONSUMERS.KFP_BIMETAL_TO">#REF!</definedName>
    <definedName name="SAP.003.BEL022_E_CONSUMERS.KFP_BLACK_BOX_FEEDER_LOCATION">#REF!</definedName>
    <definedName name="SAP.003.BEL022_E_CONSUMERS.KFP_BLACK_BOX_SYSTEM">#REF!</definedName>
    <definedName name="SAP.003.BEL022_E_CONSUMERS.KFP_DEGREE_OF_PROTECTION">#REF!</definedName>
    <definedName name="SAP.003.BEL022_E_CONSUMERS.KFP_DESCRIPTION">#REF!</definedName>
    <definedName name="SAP.003.BEL022_E_CONSUMERS.KFP_DRAWING_NUMBER">#REF!</definedName>
    <definedName name="SAP.003.BEL022_E_CONSUMERS.KFP_ENGINEERING_SCOPE">#REF!</definedName>
    <definedName name="SAP.003.BEL022_E_CONSUMERS.KFP_ENGINEERING_SZENARIO">#REF!</definedName>
    <definedName name="SAP.003.BEL022_E_CONSUMERS.KFP_FEEDER_RATING">#REF!</definedName>
    <definedName name="SAP.003.BEL022_E_CONSUMERS.KFP_FUNCTION_AREA">#REF!</definedName>
    <definedName name="SAP.003.BEL022_E_CONSUMERS.KFP_FUNCTION_GROUP_CODE">#REF!</definedName>
    <definedName name="SAP.003.BEL022_E_CONSUMERS.KFP_HEAVY_DUTY_START">#REF!</definedName>
    <definedName name="SAP.003.BEL022_E_CONSUMERS.KFP_I_C_CONSUMER">#REF!</definedName>
    <definedName name="SAP.003.BEL022_E_CONSUMERS.KFP_INPUT_ORIG_E_CONSUMERS">#REF!</definedName>
    <definedName name="SAP.003.BEL022_E_CONSUMERS.KFP_KKS">#REF!</definedName>
    <definedName name="SAP.003.BEL022_E_CONSUMERS.KFP_LOCAL_CONTROL">#REF!</definedName>
    <definedName name="SAP.003.BEL022_E_CONSUMERS.KFP_MSR_CONFIGURATION">#REF!</definedName>
    <definedName name="SAP.003.BEL022_E_CONSUMERS.KFP_MSR_VARIANT">#REF!</definedName>
    <definedName name="SAP.003.BEL022_E_CONSUMERS.KFP_ORDERING_DEPARTMENT">#REF!</definedName>
    <definedName name="SAP.003.BEL022_E_CONSUMERS.KFP_ORIGIN_KEY">#REF!</definedName>
    <definedName name="SAP.003.BEL022_E_CONSUMERS.KFP_POWER_SOURCE">#REF!</definedName>
    <definedName name="SAP.003.BEL022_E_CONSUMERS.KFP_RATED_CURRENT">#REF!</definedName>
    <definedName name="SAP.003.BEL022_E_CONSUMERS.KFP_RATED_POWER">#REF!</definedName>
    <definedName name="SAP.003.BEL022_E_CONSUMERS.KFP_RATED_VOLTAGE">#REF!</definedName>
    <definedName name="SAP.003.BEL022_E_CONSUMERS.KFP_REMARK_E_CONSUMERS">#REF!</definedName>
    <definedName name="SAP.003.BEL022_E_CONSUMERS.KFP_REQUIRED_POWER">#REF!</definedName>
    <definedName name="SAP.003.BEL022_E_CONSUMERS.KFP_ROOM_NUMBER_E_CONSUMERS">#REF!</definedName>
    <definedName name="SAP.003.BEL022_E_CONSUMERS.KFP_ROOM_NUMBER_SWITCHGEAR">#REF!</definedName>
    <definedName name="SAP.003.BEL022_E_CONSUMERS.KFP_ROOM_TERMINATION_POINT">#REF!</definedName>
    <definedName name="SAP.003.BEL022_E_CONSUMERS.KFP_RPP_SOURCE">#REF!</definedName>
    <definedName name="SAP.003.BEL022_E_CONSUMERS.KFP_RUNNING_TIME">#REF!</definedName>
    <definedName name="SAP.003.BEL022_E_CONSUMERS.KFP_SCAN_TIME_E_CONSUMERS">#REF!</definedName>
    <definedName name="SAP.003.BEL022_E_CONSUMERS.KFP_SIMULTAN_FACTOR">#REF!</definedName>
    <definedName name="SAP.003.BEL022_E_CONSUMERS.KFP_STANDARD">#REF!</definedName>
    <definedName name="SAP.003.BEL022_E_CONSUMERS.KFP_START_UP_FACTOR">#REF!</definedName>
    <definedName name="SAP.003.BEL022_E_CONSUMERS.KFP_STATUS_ENG_E_CONSUMERS">#REF!</definedName>
    <definedName name="SAP.003.BEL022_E_CONSUMERS.KFP_STATUS_INPUT_E_CONSUMERS">#REF!</definedName>
    <definedName name="SAP.003.BEL022_E_CONSUMERS.KFP_SWITCHGEAR_FEEDER_LOCATION">#REF!</definedName>
    <definedName name="SAP.003.BEL022_E_CONSUMERS.KFP_TERMINATION_POINT">#REF!</definedName>
    <definedName name="SAP.003.BEL022_E_CONSUMERS.KFP_TYPE_OF_DRIVE">#REF!</definedName>
    <definedName name="SAP.003.BEL022_E_CONSUMERS.KFP_TYPE_OF_FEEDER">#REF!</definedName>
    <definedName name="SAP.003.BEL022_E_CONSUMERS.KFP_TYPE_OF_SWITCH">#REF!</definedName>
    <definedName name="SAP.003.BEL022_E_CONSUMERS.KFP_TYPE_OF_VOLTAGE">#REF!</definedName>
    <definedName name="SAP.003.BEL022_MEASUREMENT.KFP_AABBCC_CODE_MEASUREMENT">#REF!</definedName>
    <definedName name="SAP.003.BEL022_MEASUREMENT.KFP_AMBIENT_TEMPERATURE">#REF!</definedName>
    <definedName name="SAP.003.BEL022_MEASUREMENT.KFP_BLACK_BOX_SYSTEM">#REF!</definedName>
    <definedName name="SAP.003.BEL022_MEASUREMENT.KFP_DEGREE_OF_PROTECTION">#REF!</definedName>
    <definedName name="SAP.003.BEL022_MEASUREMENT.KFP_DESCRIPTION">#REF!</definedName>
    <definedName name="SAP.003.BEL022_MEASUREMENT.KFP_DEVICE_DESIGN">#REF!</definedName>
    <definedName name="SAP.003.BEL022_MEASUREMENT.KFP_DRAWING_NUMBER">#REF!</definedName>
    <definedName name="SAP.003.BEL022_MEASUREMENT.KFP_ENGINEERING_SCOPE">#REF!</definedName>
    <definedName name="SAP.003.BEL022_MEASUREMENT.KFP_ENGINEERING_SZENARIO">#REF!</definedName>
    <definedName name="SAP.003.BEL022_MEASUREMENT.KFP_EQUIPMENT_CODE">#REF!</definedName>
    <definedName name="SAP.003.BEL022_MEASUREMENT.KFP_FUNCTION_AREA">#REF!</definedName>
    <definedName name="SAP.003.BEL022_MEASUREMENT.KFP_FUNCTION_GROUP_CODE">#REF!</definedName>
    <definedName name="SAP.003.BEL022_MEASUREMENT.KFP_ID_CODE_PARENT_KKS2">#REF!</definedName>
    <definedName name="SAP.003.BEL022_MEASUREMENT.KFP_INPUT_ORIG_MEASUREMENT">#REF!</definedName>
    <definedName name="SAP.003.BEL022_MEASUREMENT.KFP_KKS">#REF!</definedName>
    <definedName name="SAP.003.BEL022_MEASUREMENT.KFP_MANUFACTURER">#REF!</definedName>
    <definedName name="SAP.003.BEL022_MEASUREMENT.KFP_MANUFACTURER_TYPE">#REF!</definedName>
    <definedName name="SAP.003.BEL022_MEASUREMENT.KFP_MATERIAL_CONNECT_MEASURE">#REF!</definedName>
    <definedName name="SAP.003.BEL022_MEASUREMENT.KFP_MAX_ALLOWED_WORK_PRESSURE">#REF!</definedName>
    <definedName name="SAP.003.BEL022_MEASUREMENT.KFP_MAX_ALLOWED_WORK_TEMP">#REF!</definedName>
    <definedName name="SAP.003.BEL022_MEASUREMENT.KFP_MEASURING_ACCURACY">#REF!</definedName>
    <definedName name="SAP.003.BEL022_MEASUREMENT.KFP_MECHANICAL_ACCESSORIES">#REF!</definedName>
    <definedName name="SAP.003.BEL022_MEASUREMENT.KFP_MECHANICAL_CONFIGURATION">#REF!</definedName>
    <definedName name="SAP.003.BEL022_MEASUREMENT.KFP_MEDIUM">#REF!</definedName>
    <definedName name="SAP.003.BEL022_MEASUREMENT.KFP_MIN_ALLOWED_WORK_PRESSURE">#REF!</definedName>
    <definedName name="SAP.003.BEL022_MEASUREMENT.KFP_MSR_APPLICATION">#REF!</definedName>
    <definedName name="SAP.003.BEL022_MEASUREMENT.KFP_MSR_CONFIGURATION">#REF!</definedName>
    <definedName name="SAP.003.BEL022_MEASUREMENT.KFP_MSR_VARIANT">#REF!</definedName>
    <definedName name="SAP.003.BEL022_MEASUREMENT.KFP_NOMINAL_DIAMETER">#REF!</definedName>
    <definedName name="SAP.003.BEL022_MEASUREMENT.KFP_ORDERING_DEPARTMENT">#REF!</definedName>
    <definedName name="SAP.003.BEL022_MEASUREMENT.KFP_ORIGIN_KEY">#REF!</definedName>
    <definedName name="SAP.003.BEL022_MEASUREMENT.KFP_RANGE_BEGIN">#REF!</definedName>
    <definedName name="SAP.003.BEL022_MEASUREMENT.KFP_RANGE_END">#REF!</definedName>
    <definedName name="SAP.003.BEL022_MEASUREMENT.KFP_REMARK_MEASUREMENT">#REF!</definedName>
    <definedName name="SAP.003.BEL022_MEASUREMENT.KFP_ROOM_NUMBER_MEASUREMENT">#REF!</definedName>
    <definedName name="SAP.003.BEL022_MEASUREMENT.KFP_ROOM_TERMINATION_POINT">#REF!</definedName>
    <definedName name="SAP.003.BEL022_MEASUREMENT.KFP_RPP_SOURCE">#REF!</definedName>
    <definedName name="SAP.003.BEL022_MEASUREMENT.KFP_RUNNING_TIME">#REF!</definedName>
    <definedName name="SAP.003.BEL022_MEASUREMENT.KFP_SCAN_TIME_MEASUREMENT">#REF!</definedName>
    <definedName name="SAP.003.BEL022_MEASUREMENT.KFP_SPECIAL_REQUIREMENTS">#REF!</definedName>
    <definedName name="SAP.003.BEL022_MEASUREMENT.KFP_STATUS_ENG_MEASUREMENT">#REF!</definedName>
    <definedName name="SAP.003.BEL022_MEASUREMENT.KFP_STATUS_INPUT_MEASUREMENT">#REF!</definedName>
    <definedName name="SAP.003.BEL022_MEASUREMENT.KFP_SUPPLIER">#REF!</definedName>
    <definedName name="SAP.003.BEL022_MEASUREMENT.KFP_TECHNICAL_DRAWING_NUMBER">#REF!</definedName>
    <definedName name="SAP.003.BEL022_MEASUREMENT.KFP_TERMINATION_POINT">#REF!</definedName>
    <definedName name="SAP.003.BEL022_MEASUREMENT.KFP_UNIT">#REF!</definedName>
    <definedName name="SAP.003.BEL022_PIPEWORK.KFP_AABBCC_CODE_PIPEWORK">#REF!</definedName>
    <definedName name="SAP.003.BEL022_PIPEWORK.KFP_DESCRIPTION">#REF!</definedName>
    <definedName name="SAP.003.BEL022_PIPEWORK.KFP_DRAWING_NUMBER">#REF!</definedName>
    <definedName name="SAP.003.BEL022_PIPEWORK.KFP_ENGINEERING_SZENARIO">#REF!</definedName>
    <definedName name="SAP.003.BEL022_PIPEWORK.KFP_INNER_DIAMETER">#REF!</definedName>
    <definedName name="SAP.003.BEL022_PIPEWORK.KFP_INSULATION_TECH_DETAILS">#REF!</definedName>
    <definedName name="SAP.003.BEL022_PIPEWORK.KFP_INSULATION_THICKNESS">#REF!</definedName>
    <definedName name="SAP.003.BEL022_PIPEWORK.KFP_KKS">#REF!</definedName>
    <definedName name="SAP.003.BEL022_PIPEWORK.KFP_MAX_ALLOWED_WORK_PRESSURE">#REF!</definedName>
    <definedName name="SAP.003.BEL022_PIPEWORK.KFP_MAX_ALLOWED_WORK_TEMP">#REF!</definedName>
    <definedName name="SAP.003.BEL022_PIPEWORK.KFP_MEDIUM">#REF!</definedName>
    <definedName name="SAP.003.BEL022_PIPEWORK.KFP_MIN_ALLOWED_WORK_PRESSURE">#REF!</definedName>
    <definedName name="SAP.003.BEL022_PIPEWORK.KFP_NOMINAL_DIAMETER">#REF!</definedName>
    <definedName name="SAP.003.BEL022_PIPEWORK.KFP_NOMINAL_PRESSURE">#REF!</definedName>
    <definedName name="SAP.003.BEL022_PIPEWORK.KFP_ORIGIN_KEY">#REF!</definedName>
    <definedName name="SAP.003.BEL022_PIPEWORK.KFP_OUTER_DIAMETER">#REF!</definedName>
    <definedName name="SAP.003.BEL022_PIPEWORK.KFP_PIPE_MATERIAL">#REF!</definedName>
    <definedName name="SAP.003.BEL022_PIPEWORK.KFP_PIPING_CLASS">#REF!</definedName>
    <definedName name="SAP.003.BEL022_PIPEWORK.KFP_REMARK_PIPEWORK">#REF!</definedName>
    <definedName name="SAP.003.BEL022_PIPEWORK.KFP_RPP_SOURCE">#REF!</definedName>
    <definedName name="SAP.003.BEL022_PIPEWORK.KFP_STANDARD_WALL_THICKNESS">#REF!</definedName>
    <definedName name="SAP.003.BEL022_PIPEWORK.KFP_STATUS_INPUT_PIPEWORK">#REF!</definedName>
    <definedName name="SAP.003.BEL022_PIPEWORK.KFP_WALL_THICKNESS">#REF!</definedName>
    <definedName name="SAP.003.BEL022_SIGNALS.KFP_APPLICATION_RANGE">#REF!</definedName>
    <definedName name="SAP.003.BEL022_SIGNALS.KFP_DESCRIPTION">#REF!</definedName>
    <definedName name="SAP.003.BEL022_SIGNALS.KFP_DRAWING_NUMBER">#REF!</definedName>
    <definedName name="SAP.003.BEL022_SIGNALS.KFP_ENGINEERING_SZENARIO">#REF!</definedName>
    <definedName name="SAP.003.BEL022_SIGNALS.KFP_KKS">#REF!</definedName>
    <definedName name="SAP.003.BEL022_SIGNALS.KFP_ORIGIN_KEY">#REF!</definedName>
    <definedName name="SAP.003.BEL022_SIGNALS.KFP_REMARK_SIGNALS">#REF!</definedName>
    <definedName name="SAP.003.BEL022_SIGNALS.KFP_RPP_SOURCE">#REF!</definedName>
    <definedName name="SAP.003.BEL022_SIGNALS.KFP_SETTING_DIRECTION">#REF!</definedName>
    <definedName name="SAP.003.BEL022_SIGNALS.KFP_SETTINGS">#REF!</definedName>
    <definedName name="SAP.003.BEL022_SIGNALS.KFP_SIGNAL_DESCRIPTION">#REF!</definedName>
    <definedName name="SAP.003.BEL022_SIGNALS.KFP_STATUS_INPUT_SIGNALS">#REF!</definedName>
    <definedName name="SAP.003.BEL022_SIGNALS.KFP_UNIT">#REF!</definedName>
    <definedName name="SAP.003.BEL022_VALVES.KFP_AABBCC_CODE_VALVES">#REF!</definedName>
    <definedName name="SAP.003.BEL022_VALVES.KFP_CASING_MATERIAL">#REF!</definedName>
    <definedName name="SAP.003.BEL022_VALVES.KFP_DESCRIPTION">#REF!</definedName>
    <definedName name="SAP.003.BEL022_VALVES.KFP_DIMENSION_CONNECT_INLET">#REF!</definedName>
    <definedName name="SAP.003.BEL022_VALVES.KFP_DIMENSION_CONNECT_OUTLET">#REF!</definedName>
    <definedName name="SAP.003.BEL022_VALVES.KFP_DRAWING_NUMBER">#REF!</definedName>
    <definedName name="SAP.003.BEL022_VALVES.KFP_ENGINEERING_SZENARIO">#REF!</definedName>
    <definedName name="SAP.003.BEL022_VALVES.KFP_KKS">#REF!</definedName>
    <definedName name="SAP.003.BEL022_VALVES.KFP_KWU_VALVE_TYPE_CODE_1">#REF!</definedName>
    <definedName name="SAP.003.BEL022_VALVES.KFP_KWU_VALVE_TYPE_CODE_2">#REF!</definedName>
    <definedName name="SAP.003.BEL022_VALVES.KFP_MANUFACTURER">#REF!</definedName>
    <definedName name="SAP.003.BEL022_VALVES.KFP_MANUFACTURER_TYPE">#REF!</definedName>
    <definedName name="SAP.003.BEL022_VALVES.KFP_MAX_ALLOWED_WORK_PRESSURE">#REF!</definedName>
    <definedName name="SAP.003.BEL022_VALVES.KFP_MAX_ALLOWED_WORK_TEMP">#REF!</definedName>
    <definedName name="SAP.003.BEL022_VALVES.KFP_MEDIUM">#REF!</definedName>
    <definedName name="SAP.003.BEL022_VALVES.KFP_MIN_ALLOWED_WORK_PRESSURE">#REF!</definedName>
    <definedName name="SAP.003.BEL022_VALVES.KFP_NOMINAL_DIAMETER">#REF!</definedName>
    <definedName name="SAP.003.BEL022_VALVES.KFP_NOMINAL_PRESSURE">#REF!</definedName>
    <definedName name="SAP.003.BEL022_VALVES.KFP_ORIGIN_KEY">#REF!</definedName>
    <definedName name="SAP.003.BEL022_VALVES.KFP_PIPE_MATERIAL">#REF!</definedName>
    <definedName name="SAP.003.BEL022_VALVES.KFP_REMARK_VALVES">#REF!</definedName>
    <definedName name="SAP.003.BEL022_VALVES.KFP_ROOM_NUMBER_VALVES">#REF!</definedName>
    <definedName name="SAP.003.BEL022_VALVES.KFP_RPP_SOURCE">#REF!</definedName>
    <definedName name="SAP.003.BEL022_VALVES.KFP_STATUS_INPUT_VALVES">#REF!</definedName>
    <definedName name="SAP.003.BEL022_VALVES.KFP_TYPE_OF_ACTUATION">#REF!</definedName>
    <definedName name="SAP.003.BEL022_VALVES.KFP_TYPE_OF_CONNECT_INLET">#REF!</definedName>
    <definedName name="SAP.003.BEL022_VALVES.KFP_TYPE_OF_CONNECT_OUTLET">#REF!</definedName>
    <definedName name="SAP.003.BEL022_VALVES.KFP_VALVE_LENGTH">#REF!</definedName>
    <definedName name="SAP.003.BEL022_VALVES.KFP_WEIGHT">#REF!</definedName>
    <definedName name="SAP.003.SAR695_MEASUREMENT.KFP_AABBCC_CODE_MEASUREMENT">#REF!</definedName>
    <definedName name="SAP.003.SAR695_MEASUREMENT.KFP_ADDRESS">#REF!</definedName>
    <definedName name="SAP.003.SAR695_MEASUREMENT.KFP_AMBIENT_TEMPERATURE">#REF!</definedName>
    <definedName name="SAP.003.SAR695_MEASUREMENT.KFP_AUTOMATION_SYSTEM">#REF!</definedName>
    <definedName name="SAP.003.SAR695_MEASUREMENT.KFP_BLACK_BOX_ID">#REF!</definedName>
    <definedName name="SAP.003.SAR695_MEASUREMENT.KFP_BLACK_BOX_SYSTEM">#REF!</definedName>
    <definedName name="SAP.003.SAR695_MEASUREMENT.KFP_CABINET">#REF!</definedName>
    <definedName name="SAP.003.SAR695_MEASUREMENT.KFP_DESCRIPTION">#REF!</definedName>
    <definedName name="SAP.003.SAR695_MEASUREMENT.KFP_DESCRIPTION_NATIVE_25">#REF!</definedName>
    <definedName name="SAP.003.SAR695_MEASUREMENT.KFP_DRAWING_NUMBER">#REF!</definedName>
    <definedName name="SAP.003.SAR695_MEASUREMENT.KFP_ENGINEERING_SCOPE">#REF!</definedName>
    <definedName name="SAP.003.SAR695_MEASUREMENT.KFP_ENGINEERING_SZENARIO">#REF!</definedName>
    <definedName name="SAP.003.SAR695_MEASUREMENT.KFP_FUNCTION_AREA">#REF!</definedName>
    <definedName name="SAP.003.SAR695_MEASUREMENT.KFP_FUNCTION_GROUP_CODE">#REF!</definedName>
    <definedName name="SAP.003.SAR695_MEASUREMENT.KFP_INPUT_ORIG_MEASUREMENT">#REF!</definedName>
    <definedName name="SAP.003.SAR695_MEASUREMENT.KFP_KKS">#REF!</definedName>
    <definedName name="SAP.003.SAR695_MEASUREMENT.KFP_LOCATION_AUTOMATION_SYSTEM">#REF!</definedName>
    <definedName name="SAP.003.SAR695_MEASUREMENT.KFP_MATERIAL_CONNECT_MEASURE">#REF!</definedName>
    <definedName name="SAP.003.SAR695_MEASUREMENT.KFP_MAX_ALLOWED_WORK_PRESSURE">#REF!</definedName>
    <definedName name="SAP.003.SAR695_MEASUREMENT.KFP_MAX_ALLOWED_WORK_TEMP">#REF!</definedName>
    <definedName name="SAP.003.SAR695_MEASUREMENT.KFP_MECHANICAL_ACCESSORIES">#REF!</definedName>
    <definedName name="SAP.003.SAR695_MEASUREMENT.KFP_MECHANICAL_CONFIGURATION">#REF!</definedName>
    <definedName name="SAP.003.SAR695_MEASUREMENT.KFP_MEDIUM">#REF!</definedName>
    <definedName name="SAP.003.SAR695_MEASUREMENT.KFP_MIN_ALLOWED_WORK_PRESSURE">#REF!</definedName>
    <definedName name="SAP.003.SAR695_MEASUREMENT.KFP_MSR_APPLICATION">#REF!</definedName>
    <definedName name="SAP.003.SAR695_MEASUREMENT.KFP_MSR_CONFIGURATION">#REF!</definedName>
    <definedName name="SAP.003.SAR695_MEASUREMENT.KFP_MSR_VARIANT">#REF!</definedName>
    <definedName name="SAP.003.SAR695_MEASUREMENT.KFP_NOMINAL_DIAMETER">#REF!</definedName>
    <definedName name="SAP.003.SAR695_MEASUREMENT.KFP_ORDERING_DEPARTMENT">#REF!</definedName>
    <definedName name="SAP.003.SAR695_MEASUREMENT.KFP_ORIGIN_KEY">#REF!</definedName>
    <definedName name="SAP.003.SAR695_MEASUREMENT.KFP_PDM">#REF!</definedName>
    <definedName name="SAP.003.SAR695_MEASUREMENT.KFP_RANGE_BEGIN">#REF!</definedName>
    <definedName name="SAP.003.SAR695_MEASUREMENT.KFP_RANGE_END">#REF!</definedName>
    <definedName name="SAP.003.SAR695_MEASUREMENT.KFP_REMARK_MEASUREMENT">#REF!</definedName>
    <definedName name="SAP.003.SAR695_MEASUREMENT.KFP_ROOM_AUTOMATION_SYSTEM">#REF!</definedName>
    <definedName name="SAP.003.SAR695_MEASUREMENT.KFP_ROOM_CABINET">#REF!</definedName>
    <definedName name="SAP.003.SAR695_MEASUREMENT.KFP_ROOM_NUMBER_MEASUREMENT">#REF!</definedName>
    <definedName name="SAP.003.SAR695_MEASUREMENT.KFP_ROOM_TERMINATION_POINT">#REF!</definedName>
    <definedName name="SAP.003.SAR695_MEASUREMENT.KFP_SCAN_TIME_MEASUREMENT">#REF!</definedName>
    <definedName name="SAP.003.SAR695_MEASUREMENT.KFP_SIGNAL_IC">#REF!</definedName>
    <definedName name="SAP.003.SAR695_MEASUREMENT.KFP_SIGNALLEVEL">#REF!</definedName>
    <definedName name="SAP.003.SAR695_MEASUREMENT.KFP_SPECIAL_REQUIREMENTS">#REF!</definedName>
    <definedName name="SAP.003.SAR695_MEASUREMENT.KFP_STATUS_ENG_MEASUREMENT">#REF!</definedName>
    <definedName name="SAP.003.SAR695_MEASUREMENT.KFP_STATUS_INPUT_MEASUREMENT">#REF!</definedName>
    <definedName name="SAP.003.SAR695_MEASUREMENT.KFP_SYS_RESP">#REF!</definedName>
    <definedName name="SAP.003.SAR695_MEASUREMENT.KFP_TERMINATION_POINT">#REF!</definedName>
    <definedName name="SAP.003.SAR695_MEASUREMENT.KFP_TOP">#REF!</definedName>
    <definedName name="SAP.003.SAR695_MEASUREMENT.KFP_UNIT">#REF!</definedName>
    <definedName name="SAP.003.SAR695_SIGNALS.KFP_AABBCC_CODE_MEASUREMENT">#REF!</definedName>
    <definedName name="SAP.003.SAR695_SIGNALS.KFP_ADDRESS">#REF!</definedName>
    <definedName name="SAP.003.SAR695_SIGNALS.KFP_AMBIENT_TEMPERATURE">#REF!</definedName>
    <definedName name="SAP.003.SAR695_SIGNALS.KFP_AUTOMATION_SYSTEM">#REF!</definedName>
    <definedName name="SAP.003.SAR695_SIGNALS.KFP_BLACK_BOX_ID">#REF!</definedName>
    <definedName name="SAP.003.SAR695_SIGNALS.KFP_BLACK_BOX_SYSTEM">#REF!</definedName>
    <definedName name="SAP.003.SAR695_SIGNALS.KFP_CABINET">#REF!</definedName>
    <definedName name="SAP.003.SAR695_SIGNALS.KFP_CONTROLLED_COMPONENT">#REF!</definedName>
    <definedName name="SAP.003.SAR695_SIGNALS.KFP_DESCRIPTION">#REF!</definedName>
    <definedName name="SAP.003.SAR695_SIGNALS.KFP_DESCRIPTION_NATIVE_25">#REF!</definedName>
    <definedName name="SAP.003.SAR695_SIGNALS.KFP_DRAWING_NUMBER">#REF!</definedName>
    <definedName name="SAP.003.SAR695_SIGNALS.KFP_ENGINEERING_SCOPE">#REF!</definedName>
    <definedName name="SAP.003.SAR695_SIGNALS.KFP_ENGINEERING_SZENARIO">#REF!</definedName>
    <definedName name="SAP.003.SAR695_SIGNALS.KFP_FUNCTION_AREA">#REF!</definedName>
    <definedName name="SAP.003.SAR695_SIGNALS.KFP_FUNCTION_GROUP_CODE">#REF!</definedName>
    <definedName name="SAP.003.SAR695_SIGNALS.KFP_INPUT_ORIG_MEASUREMENT">#REF!</definedName>
    <definedName name="SAP.003.SAR695_SIGNALS.KFP_KKS">#REF!</definedName>
    <definedName name="SAP.003.SAR695_SIGNALS.KFP_LOCATION_AUTOMATION_SYSTEM">#REF!</definedName>
    <definedName name="SAP.003.SAR695_SIGNALS.KFP_MATERIAL_CONNECT_MEASURE">#REF!</definedName>
    <definedName name="SAP.003.SAR695_SIGNALS.KFP_MAX_ALLOWED_WORK_PRESSURE">#REF!</definedName>
    <definedName name="SAP.003.SAR695_SIGNALS.KFP_MAX_ALLOWED_WORK_TEMP">#REF!</definedName>
    <definedName name="SAP.003.SAR695_SIGNALS.KFP_MECHANICAL_ACCESSORIES">#REF!</definedName>
    <definedName name="SAP.003.SAR695_SIGNALS.KFP_MECHANICAL_CONFIGURATION">#REF!</definedName>
    <definedName name="SAP.003.SAR695_SIGNALS.KFP_MEDIUM">#REF!</definedName>
    <definedName name="SAP.003.SAR695_SIGNALS.KFP_MIN_ALLOWED_WORK_PRESSURE">#REF!</definedName>
    <definedName name="SAP.003.SAR695_SIGNALS.KFP_MSR_APPLICATION">#REF!</definedName>
    <definedName name="SAP.003.SAR695_SIGNALS.KFP_MSR_CONFIGURATION">#REF!</definedName>
    <definedName name="SAP.003.SAR695_SIGNALS.KFP_MSR_VARIANT">#REF!</definedName>
    <definedName name="SAP.003.SAR695_SIGNALS.KFP_NOMINAL_DIAMETER">#REF!</definedName>
    <definedName name="SAP.003.SAR695_SIGNALS.KFP_ORDERING_DEPARTMENT">#REF!</definedName>
    <definedName name="SAP.003.SAR695_SIGNALS.KFP_ORIGIN_KEY">#REF!</definedName>
    <definedName name="SAP.003.SAR695_SIGNALS.KFP_PDM">#REF!</definedName>
    <definedName name="SAP.003.SAR695_SIGNALS.KFP_RANGE_BEGIN">#REF!</definedName>
    <definedName name="SAP.003.SAR695_SIGNALS.KFP_RANGE_END">#REF!</definedName>
    <definedName name="SAP.003.SAR695_SIGNALS.KFP_REMARK_MEASUREMENT">#REF!</definedName>
    <definedName name="SAP.003.SAR695_SIGNALS.KFP_ROOM_AUTOMATION_SYSTEM">#REF!</definedName>
    <definedName name="SAP.003.SAR695_SIGNALS.KFP_ROOM_CABINET">#REF!</definedName>
    <definedName name="SAP.003.SAR695_SIGNALS.KFP_ROOM_NUMBER_MEASUREMENT">#REF!</definedName>
    <definedName name="SAP.003.SAR695_SIGNALS.KFP_ROOM_TERMINATION_POINT">#REF!</definedName>
    <definedName name="SAP.003.SAR695_SIGNALS.KFP_SCAN_TIME_MEASUREMENT">#REF!</definedName>
    <definedName name="SAP.003.SAR695_SIGNALS.KFP_SIGNAL_IC">#REF!</definedName>
    <definedName name="SAP.003.SAR695_SIGNALS.KFP_SIGNALLEVEL">#REF!</definedName>
    <definedName name="SAP.003.SAR695_SIGNALS.KFP_SPECIAL_REQUIREMENTS">#REF!</definedName>
    <definedName name="SAP.003.SAR695_SIGNALS.KFP_STATUS_ENG_MEASUREMENT">#REF!</definedName>
    <definedName name="SAP.003.SAR695_SIGNALS.KFP_STATUS_INPUT_MEASUREMENT">#REF!</definedName>
    <definedName name="SAP.003.SAR695_SIGNALS.KFP_SYS_RESP">#REF!</definedName>
    <definedName name="SAP.003.SAR695_SIGNALS.KFP_TERMINATION_POINT">#REF!</definedName>
    <definedName name="SAP.003.SAR695_SIGNALS.KFP_TOP">#REF!</definedName>
    <definedName name="SAP.003.SAR695_SIGNALS.KFP_UNIT">#REF!</definedName>
    <definedName name="SAPBEXrevision" hidden="1">17</definedName>
    <definedName name="SAPBEXsysID" hidden="1">"IP2"</definedName>
    <definedName name="SAPBEXwbID" hidden="1">"2WBDC26P08SS96VO0GH34IWZA"</definedName>
    <definedName name="sas" localSheetId="6" hidden="1">{"'Sheet1'!$L$16"}</definedName>
    <definedName name="sas" localSheetId="2" hidden="1">{"'Sheet1'!$L$16"}</definedName>
    <definedName name="sas" localSheetId="1" hidden="1">{"'Sheet1'!$L$16"}</definedName>
    <definedName name="sas" localSheetId="3" hidden="1">{"'Sheet1'!$L$16"}</definedName>
    <definedName name="sas" localSheetId="0" hidden="1">{"'Sheet1'!$L$16"}</definedName>
    <definedName name="sas" localSheetId="8" hidden="1">{"'Sheet1'!$L$16"}</definedName>
    <definedName name="sas" localSheetId="9" hidden="1">{"'Sheet1'!$L$16"}</definedName>
    <definedName name="sas" localSheetId="7" hidden="1">{"'Sheet1'!$L$16"}</definedName>
    <definedName name="sas" hidden="1">{"'Sheet1'!$L$16"}</definedName>
    <definedName name="sasa" localSheetId="6" hidden="1">{#N/A,#N/A,FALSE,"CCTV"}</definedName>
    <definedName name="sasa" localSheetId="2" hidden="1">{#N/A,#N/A,FALSE,"CCTV"}</definedName>
    <definedName name="sasa" localSheetId="1" hidden="1">{#N/A,#N/A,FALSE,"CCTV"}</definedName>
    <definedName name="sasa" localSheetId="3" hidden="1">{#N/A,#N/A,FALSE,"CCTV"}</definedName>
    <definedName name="sasa" localSheetId="0" hidden="1">{#N/A,#N/A,FALSE,"CCTV"}</definedName>
    <definedName name="sasa" localSheetId="8" hidden="1">{#N/A,#N/A,FALSE,"CCTV"}</definedName>
    <definedName name="sasa" localSheetId="9" hidden="1">{#N/A,#N/A,FALSE,"CCTV"}</definedName>
    <definedName name="sasa" localSheetId="7" hidden="1">{#N/A,#N/A,FALSE,"CCTV"}</definedName>
    <definedName name="sasa" hidden="1">{#N/A,#N/A,FALSE,"CCTV"}</definedName>
    <definedName name="SASASASSSSSS" localSheetId="6" hidden="1">{#N/A,#N/A,FALSE,"Project Cost Summary";#N/A,#N/A,FALSE,"Man Hour Summary"}</definedName>
    <definedName name="SASASASSSSSS" localSheetId="2" hidden="1">{#N/A,#N/A,FALSE,"Project Cost Summary";#N/A,#N/A,FALSE,"Man Hour Summary"}</definedName>
    <definedName name="SASASASSSSSS" localSheetId="1" hidden="1">{#N/A,#N/A,FALSE,"Project Cost Summary";#N/A,#N/A,FALSE,"Man Hour Summary"}</definedName>
    <definedName name="SASASASSSSSS" localSheetId="3" hidden="1">{#N/A,#N/A,FALSE,"Project Cost Summary";#N/A,#N/A,FALSE,"Man Hour Summary"}</definedName>
    <definedName name="SASASASSSSSS" localSheetId="0" hidden="1">{#N/A,#N/A,FALSE,"Project Cost Summary";#N/A,#N/A,FALSE,"Man Hour Summary"}</definedName>
    <definedName name="SASASASSSSSS" localSheetId="8" hidden="1">{#N/A,#N/A,FALSE,"Project Cost Summary";#N/A,#N/A,FALSE,"Man Hour Summary"}</definedName>
    <definedName name="SASASASSSSSS" localSheetId="9" hidden="1">{#N/A,#N/A,FALSE,"Project Cost Summary";#N/A,#N/A,FALSE,"Man Hour Summary"}</definedName>
    <definedName name="SASASASSSSSS" localSheetId="7" hidden="1">{#N/A,#N/A,FALSE,"Project Cost Summary";#N/A,#N/A,FALSE,"Man Hour Summary"}</definedName>
    <definedName name="SASASASSSSSS" hidden="1">{#N/A,#N/A,FALSE,"Project Cost Summary";#N/A,#N/A,FALSE,"Man Hour Summary"}</definedName>
    <definedName name="SASSASAS" localSheetId="6" hidden="1">{#N/A,#N/A,FALSE,"Project Cost Summary";#N/A,#N/A,FALSE,"Man Hour Summary"}</definedName>
    <definedName name="SASSASAS" localSheetId="2" hidden="1">{#N/A,#N/A,FALSE,"Project Cost Summary";#N/A,#N/A,FALSE,"Man Hour Summary"}</definedName>
    <definedName name="SASSASAS" localSheetId="1" hidden="1">{#N/A,#N/A,FALSE,"Project Cost Summary";#N/A,#N/A,FALSE,"Man Hour Summary"}</definedName>
    <definedName name="SASSASAS" localSheetId="3" hidden="1">{#N/A,#N/A,FALSE,"Project Cost Summary";#N/A,#N/A,FALSE,"Man Hour Summary"}</definedName>
    <definedName name="SASSASAS" localSheetId="0" hidden="1">{#N/A,#N/A,FALSE,"Project Cost Summary";#N/A,#N/A,FALSE,"Man Hour Summary"}</definedName>
    <definedName name="SASSASAS" localSheetId="8" hidden="1">{#N/A,#N/A,FALSE,"Project Cost Summary";#N/A,#N/A,FALSE,"Man Hour Summary"}</definedName>
    <definedName name="SASSASAS" localSheetId="9" hidden="1">{#N/A,#N/A,FALSE,"Project Cost Summary";#N/A,#N/A,FALSE,"Man Hour Summary"}</definedName>
    <definedName name="SASSASAS" localSheetId="7" hidden="1">{#N/A,#N/A,FALSE,"Project Cost Summary";#N/A,#N/A,FALSE,"Man Hour Summary"}</definedName>
    <definedName name="SASSASAS" hidden="1">{#N/A,#N/A,FALSE,"Project Cost Summary";#N/A,#N/A,FALSE,"Man Hour Summary"}</definedName>
    <definedName name="saved_bmc_config">#REF!</definedName>
    <definedName name="scaffolding" localSheetId="6">[92]!scaffolding</definedName>
    <definedName name="scaffolding" localSheetId="2">[92]!scaffolding</definedName>
    <definedName name="scaffolding" localSheetId="1">[92]!scaffolding</definedName>
    <definedName name="scaffolding" localSheetId="3">[92]!scaffolding</definedName>
    <definedName name="scaffolding" localSheetId="0">[92]!scaffolding</definedName>
    <definedName name="scaffolding" localSheetId="8">[92]!scaffolding</definedName>
    <definedName name="scaffolding" localSheetId="9">[92]!scaffolding</definedName>
    <definedName name="scaffolding" localSheetId="7">[92]!scaffolding</definedName>
    <definedName name="scaffolding">[92]!scaffolding</definedName>
    <definedName name="SCCseInfo">#REF!</definedName>
    <definedName name="sch" hidden="1">#REF!</definedName>
    <definedName name="Schaltschrank">#REF!</definedName>
    <definedName name="SCHEDULE">#REF!</definedName>
    <definedName name="Schriftzug">#REF!</definedName>
    <definedName name="SCMaxSumy">#REF!</definedName>
    <definedName name="SCtoCC">#REF!</definedName>
    <definedName name="sd" localSheetId="6" hidden="1">{#N/A,#N/A,TRUE,"Mhr_Sum"}</definedName>
    <definedName name="sd" localSheetId="2" hidden="1">{#N/A,#N/A,TRUE,"Mhr_Sum"}</definedName>
    <definedName name="sd" localSheetId="1" hidden="1">{#N/A,#N/A,TRUE,"Mhr_Sum"}</definedName>
    <definedName name="sd" localSheetId="3" hidden="1">{#N/A,#N/A,TRUE,"Mhr_Sum"}</definedName>
    <definedName name="sd" localSheetId="0" hidden="1">{#N/A,#N/A,TRUE,"Mhr_Sum"}</definedName>
    <definedName name="sd" localSheetId="8" hidden="1">{#N/A,#N/A,TRUE,"Mhr_Sum"}</definedName>
    <definedName name="sd" localSheetId="9" hidden="1">{#N/A,#N/A,TRUE,"Mhr_Sum"}</definedName>
    <definedName name="sd" localSheetId="7" hidden="1">{#N/A,#N/A,TRUE,"Mhr_Sum"}</definedName>
    <definedName name="sd" hidden="1">{#N/A,#N/A,TRUE,"Mhr_Sum"}</definedName>
    <definedName name="SDAF" localSheetId="8" hidden="1">{#N/A,#N/A,FALSE,"CCTV"}</definedName>
    <definedName name="SDAF" localSheetId="9" hidden="1">{#N/A,#N/A,FALSE,"CCTV"}</definedName>
    <definedName name="SDAF" localSheetId="7" hidden="1">{#N/A,#N/A,FALSE,"CCTV"}</definedName>
    <definedName name="SDAF" hidden="1">{#N/A,#N/A,FALSE,"CCTV"}</definedName>
    <definedName name="Sdate">#REF!</definedName>
    <definedName name="SDCFG\" localSheetId="8" hidden="1">{#N/A,#N/A,FALSE,"운반시간"}</definedName>
    <definedName name="SDCFG\" localSheetId="9" hidden="1">{#N/A,#N/A,FALSE,"운반시간"}</definedName>
    <definedName name="SDCFG\" localSheetId="7" hidden="1">{#N/A,#N/A,FALSE,"운반시간"}</definedName>
    <definedName name="SDCFG\" hidden="1">{#N/A,#N/A,FALSE,"운반시간"}</definedName>
    <definedName name="sdcsd" localSheetId="6" hidden="1">{"'Sheet1'!$L$16"}</definedName>
    <definedName name="sdcsd" localSheetId="2" hidden="1">{"'Sheet1'!$L$16"}</definedName>
    <definedName name="sdcsd" localSheetId="1" hidden="1">{"'Sheet1'!$L$16"}</definedName>
    <definedName name="sdcsd" localSheetId="3" hidden="1">{"'Sheet1'!$L$16"}</definedName>
    <definedName name="sdcsd" localSheetId="0" hidden="1">{"'Sheet1'!$L$16"}</definedName>
    <definedName name="sdcsd" localSheetId="8" hidden="1">{"'Sheet1'!$L$16"}</definedName>
    <definedName name="sdcsd" localSheetId="9" hidden="1">{"'Sheet1'!$L$16"}</definedName>
    <definedName name="sdcsd" localSheetId="7" hidden="1">{"'Sheet1'!$L$16"}</definedName>
    <definedName name="sdcsd" hidden="1">{"'Sheet1'!$L$16"}</definedName>
    <definedName name="sdf" localSheetId="6" hidden="1">{"'Sheet1'!$L$16"}</definedName>
    <definedName name="sdf" localSheetId="2" hidden="1">{"'Sheet1'!$L$16"}</definedName>
    <definedName name="sdf" localSheetId="1" hidden="1">{"'Sheet1'!$L$16"}</definedName>
    <definedName name="sdf" localSheetId="3" hidden="1">{"'Sheet1'!$L$16"}</definedName>
    <definedName name="sdf" localSheetId="0" hidden="1">{"'Sheet1'!$L$16"}</definedName>
    <definedName name="sdf" localSheetId="8" hidden="1">{"'Sheet1'!$L$16"}</definedName>
    <definedName name="sdf" localSheetId="9" hidden="1">{"'Sheet1'!$L$16"}</definedName>
    <definedName name="sdf" localSheetId="7" hidden="1">{"'Sheet1'!$L$16"}</definedName>
    <definedName name="sdf" hidden="1">{"'Sheet1'!$L$16"}</definedName>
    <definedName name="SDFAS" hidden="1">#REF!</definedName>
    <definedName name="sdfdf" localSheetId="8" hidden="1">{"'장비'!$A$3:$M$12"}</definedName>
    <definedName name="sdfdf" localSheetId="9" hidden="1">{"'장비'!$A$3:$M$12"}</definedName>
    <definedName name="sdfdf" localSheetId="7" hidden="1">{"'장비'!$A$3:$M$12"}</definedName>
    <definedName name="sdfdf" hidden="1">{"'장비'!$A$3:$M$12"}</definedName>
    <definedName name="sdfdsfsx" localSheetId="8" hidden="1">{#N/A,#N/A,FALSE,"CCTV"}</definedName>
    <definedName name="sdfdsfsx" localSheetId="9" hidden="1">{#N/A,#N/A,FALSE,"CCTV"}</definedName>
    <definedName name="sdfdsfsx" localSheetId="7" hidden="1">{#N/A,#N/A,FALSE,"CCTV"}</definedName>
    <definedName name="sdfdsfsx" hidden="1">{#N/A,#N/A,FALSE,"CCTV"}</definedName>
    <definedName name="sdfg" hidden="1">[38]Cash2!$J$16:$J$36</definedName>
    <definedName name="SDFGFH" localSheetId="8" hidden="1">{#N/A,#N/A,FALSE,"부대2"}</definedName>
    <definedName name="SDFGFH" localSheetId="9" hidden="1">{#N/A,#N/A,FALSE,"부대2"}</definedName>
    <definedName name="SDFGFH" localSheetId="7" hidden="1">{#N/A,#N/A,FALSE,"부대2"}</definedName>
    <definedName name="SDFGFH" hidden="1">{#N/A,#N/A,FALSE,"부대2"}</definedName>
    <definedName name="SDFSAFSADFS" localSheetId="8" hidden="1">{#N/A,#N/A,FALSE,"혼합골재"}</definedName>
    <definedName name="SDFSAFSADFS" localSheetId="9" hidden="1">{#N/A,#N/A,FALSE,"혼합골재"}</definedName>
    <definedName name="SDFSAFSADFS" localSheetId="7" hidden="1">{#N/A,#N/A,FALSE,"혼합골재"}</definedName>
    <definedName name="SDFSAFSADFS" hidden="1">{#N/A,#N/A,FALSE,"혼합골재"}</definedName>
    <definedName name="sdfsdfsd" localSheetId="6" hidden="1">{"'Sheet1'!$L$16"}</definedName>
    <definedName name="sdfsdfsd" localSheetId="2" hidden="1">{"'Sheet1'!$L$16"}</definedName>
    <definedName name="sdfsdfsd" localSheetId="1" hidden="1">{"'Sheet1'!$L$16"}</definedName>
    <definedName name="sdfsdfsd" localSheetId="3" hidden="1">{"'Sheet1'!$L$16"}</definedName>
    <definedName name="sdfsdfsd" localSheetId="0" hidden="1">{"'Sheet1'!$L$16"}</definedName>
    <definedName name="sdfsdfsd" localSheetId="8" hidden="1">{"'Sheet1'!$L$16"}</definedName>
    <definedName name="sdfsdfsd" localSheetId="9" hidden="1">{"'Sheet1'!$L$16"}</definedName>
    <definedName name="sdfsdfsd" localSheetId="7" hidden="1">{"'Sheet1'!$L$16"}</definedName>
    <definedName name="sdfsdfsd" hidden="1">{"'Sheet1'!$L$16"}</definedName>
    <definedName name="ｓｄｆｓｄｆｓｄｆｓｄｆ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3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sdfsf" localSheetId="6" hidden="1">{"'Sheet1'!$L$16"}</definedName>
    <definedName name="sdfsf" localSheetId="2" hidden="1">{"'Sheet1'!$L$16"}</definedName>
    <definedName name="sdfsf" localSheetId="1" hidden="1">{"'Sheet1'!$L$16"}</definedName>
    <definedName name="sdfsf" localSheetId="3" hidden="1">{"'Sheet1'!$L$16"}</definedName>
    <definedName name="sdfsf" localSheetId="0" hidden="1">{"'Sheet1'!$L$16"}</definedName>
    <definedName name="sdfsf" localSheetId="8" hidden="1">{"'Sheet1'!$L$16"}</definedName>
    <definedName name="sdfsf" localSheetId="9" hidden="1">{"'Sheet1'!$L$16"}</definedName>
    <definedName name="sdfsf" localSheetId="7" hidden="1">{"'Sheet1'!$L$16"}</definedName>
    <definedName name="sdfsf" hidden="1">{"'Sheet1'!$L$16"}</definedName>
    <definedName name="sdg" hidden="1">#REF!</definedName>
    <definedName name="sdgdfhdf" hidden="1">#REF!</definedName>
    <definedName name="SDGSDFHFDJDG" localSheetId="8" hidden="1">{#N/A,#N/A,FALSE,"속도"}</definedName>
    <definedName name="SDGSDFHFDJDG" localSheetId="9" hidden="1">{#N/A,#N/A,FALSE,"속도"}</definedName>
    <definedName name="SDGSDFHFDJDG" localSheetId="7" hidden="1">{#N/A,#N/A,FALSE,"속도"}</definedName>
    <definedName name="SDGSDFHFDJDG" hidden="1">{#N/A,#N/A,FALSE,"속도"}</definedName>
    <definedName name="SDGSDGDHDFHGF" localSheetId="8" hidden="1">{#N/A,#N/A,FALSE,"운반시간"}</definedName>
    <definedName name="SDGSDGDHDFHGF" localSheetId="9" hidden="1">{#N/A,#N/A,FALSE,"운반시간"}</definedName>
    <definedName name="SDGSDGDHDFHGF" localSheetId="7" hidden="1">{#N/A,#N/A,FALSE,"운반시간"}</definedName>
    <definedName name="SDGSDGDHDFHGF" hidden="1">{#N/A,#N/A,FALSE,"운반시간"}</definedName>
    <definedName name="SDMONG">#REF!</definedName>
    <definedName name="sdsa" hidden="1">#REF!</definedName>
    <definedName name="sdsd" localSheetId="8" hidden="1">{#N/A,#N/A,FALSE,"CCTV"}</definedName>
    <definedName name="sdsd" localSheetId="9" hidden="1">{#N/A,#N/A,FALSE,"CCTV"}</definedName>
    <definedName name="sdsd" localSheetId="7" hidden="1">{#N/A,#N/A,FALSE,"CCTV"}</definedName>
    <definedName name="sdsd" hidden="1">{#N/A,#N/A,FALSE,"CCTV"}</definedName>
    <definedName name="SealTypes">[33]DATA_LIST!$C$14:$C$20</definedName>
    <definedName name="Seccion_chimenea">#REF!</definedName>
    <definedName name="Seccion_conducto">#REF!</definedName>
    <definedName name="Section">#REF!</definedName>
    <definedName name="SEISZ">#REF!</definedName>
    <definedName name="SEISZc">#REF!</definedName>
    <definedName name="Select">#REF!</definedName>
    <definedName name="sencount" hidden="1">1</definedName>
    <definedName name="Serial">#REF!:OFFSET(#REF!,#REF!-1,)</definedName>
    <definedName name="Service">'[64]Data Input'!$G$9</definedName>
    <definedName name="SFA0">#REF!</definedName>
    <definedName name="SFA0_1">#REF!</definedName>
    <definedName name="SFA0_2">#REF!</definedName>
    <definedName name="SFA10_1">#REF!</definedName>
    <definedName name="SFA10_2">#REF!</definedName>
    <definedName name="SFA20_1">#REF!</definedName>
    <definedName name="SFA20_2">#REF!</definedName>
    <definedName name="sfcl">[50]Closing!$M$5</definedName>
    <definedName name="SFFF" hidden="1">#REF!</definedName>
    <definedName name="SFFFFF" hidden="1">#REF!</definedName>
    <definedName name="sfsd" localSheetId="6" hidden="1">{"'Sheet1'!$L$16"}</definedName>
    <definedName name="sfsd" localSheetId="2" hidden="1">{"'Sheet1'!$L$16"}</definedName>
    <definedName name="sfsd" localSheetId="1" hidden="1">{"'Sheet1'!$L$16"}</definedName>
    <definedName name="sfsd" localSheetId="3" hidden="1">{"'Sheet1'!$L$16"}</definedName>
    <definedName name="sfsd" localSheetId="0" hidden="1">{"'Sheet1'!$L$16"}</definedName>
    <definedName name="sfsd" localSheetId="8" hidden="1">{"'Sheet1'!$L$16"}</definedName>
    <definedName name="sfsd" localSheetId="9" hidden="1">{"'Sheet1'!$L$16"}</definedName>
    <definedName name="sfsd" localSheetId="7" hidden="1">{"'Sheet1'!$L$16"}</definedName>
    <definedName name="sfsd" hidden="1">{"'Sheet1'!$L$16"}</definedName>
    <definedName name="sg_304L">8.07</definedName>
    <definedName name="sg_316L">7.945</definedName>
    <definedName name="sg_317L">7.95</definedName>
    <definedName name="sg_70_30">8.95</definedName>
    <definedName name="sg_90_10">8.927</definedName>
    <definedName name="sg_brass">8.41</definedName>
    <definedName name="sg_bronze">7.78</definedName>
    <definedName name="sg_cs">7.85</definedName>
    <definedName name="sg_cuni7030">8.94</definedName>
    <definedName name="sg_cuni9010">8.95</definedName>
    <definedName name="sg_ss304">8.04</definedName>
    <definedName name="sg_ss316">7.95</definedName>
    <definedName name="sg_ss317">7.95</definedName>
    <definedName name="sg_titanium">4.51</definedName>
    <definedName name="SGR">#REF!</definedName>
    <definedName name="sgsgsgsg" localSheetId="6" hidden="1">{#N/A,#N/A,FALSE,"Project Cost Summary";#N/A,#N/A,FALSE,"Man Hour Summary"}</definedName>
    <definedName name="sgsgsgsg" localSheetId="2" hidden="1">{#N/A,#N/A,FALSE,"Project Cost Summary";#N/A,#N/A,FALSE,"Man Hour Summary"}</definedName>
    <definedName name="sgsgsgsg" localSheetId="1" hidden="1">{#N/A,#N/A,FALSE,"Project Cost Summary";#N/A,#N/A,FALSE,"Man Hour Summary"}</definedName>
    <definedName name="sgsgsgsg" localSheetId="3" hidden="1">{#N/A,#N/A,FALSE,"Project Cost Summary";#N/A,#N/A,FALSE,"Man Hour Summary"}</definedName>
    <definedName name="sgsgsgsg" localSheetId="0" hidden="1">{#N/A,#N/A,FALSE,"Project Cost Summary";#N/A,#N/A,FALSE,"Man Hour Summary"}</definedName>
    <definedName name="sgsgsgsg" localSheetId="8" hidden="1">{#N/A,#N/A,FALSE,"Project Cost Summary";#N/A,#N/A,FALSE,"Man Hour Summary"}</definedName>
    <definedName name="sgsgsgsg" localSheetId="9" hidden="1">{#N/A,#N/A,FALSE,"Project Cost Summary";#N/A,#N/A,FALSE,"Man Hour Summary"}</definedName>
    <definedName name="sgsgsgsg" localSheetId="7" hidden="1">{#N/A,#N/A,FALSE,"Project Cost Summary";#N/A,#N/A,FALSE,"Man Hour Summary"}</definedName>
    <definedName name="sgsgsgsg" hidden="1">{#N/A,#N/A,FALSE,"Project Cost Summary";#N/A,#N/A,FALSE,"Man Hour Summary"}</definedName>
    <definedName name="Shape_Stack">'[40]Noise (3)'!$C$11</definedName>
    <definedName name="SHDHDSJKAFHDHFHDHLSHKSDHKVKL" localSheetId="8" hidden="1">{#N/A,#N/A,FALSE,"조골재"}</definedName>
    <definedName name="SHDHDSJKAFHDHFHDHLSHKSDHKVKL" localSheetId="9" hidden="1">{#N/A,#N/A,FALSE,"조골재"}</definedName>
    <definedName name="SHDHDSJKAFHDHFHDHLSHKSDHKVKL" localSheetId="7" hidden="1">{#N/A,#N/A,FALSE,"조골재"}</definedName>
    <definedName name="SHDHDSJKAFHDHFHDHLSHKSDHKVKL" hidden="1">{#N/A,#N/A,FALSE,"조골재"}</definedName>
    <definedName name="SHEET" localSheetId="6">#N/A</definedName>
    <definedName name="SHEET" localSheetId="2">#N/A</definedName>
    <definedName name="SHEET" localSheetId="1">#N/A</definedName>
    <definedName name="SHEET" localSheetId="3">#N/A</definedName>
    <definedName name="SHEET" localSheetId="0">#N/A</definedName>
    <definedName name="SHEET" localSheetId="8">#N/A</definedName>
    <definedName name="SHEET" localSheetId="9">#N/A</definedName>
    <definedName name="SHEET" localSheetId="7">#N/A</definedName>
    <definedName name="sheet" hidden="1">#REF!</definedName>
    <definedName name="SHEET03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" localSheetId="6" hidden="1">{#N/A,#N/A,FALSE,"Clients Office";#N/A,#N/A,FALSE,"Co Sum"}</definedName>
    <definedName name="sheet1" localSheetId="2" hidden="1">{#N/A,#N/A,FALSE,"Clients Office";#N/A,#N/A,FALSE,"Co Sum"}</definedName>
    <definedName name="sheet1" localSheetId="1" hidden="1">{#N/A,#N/A,FALSE,"Clients Office";#N/A,#N/A,FALSE,"Co Sum"}</definedName>
    <definedName name="sheet1" localSheetId="3" hidden="1">{#N/A,#N/A,FALSE,"Clients Office";#N/A,#N/A,FALSE,"Co Sum"}</definedName>
    <definedName name="sheet1" localSheetId="0" hidden="1">{#N/A,#N/A,FALSE,"Clients Office";#N/A,#N/A,FALSE,"Co Sum"}</definedName>
    <definedName name="sheet1" localSheetId="8" hidden="1">{#N/A,#N/A,FALSE,"Clients Office";#N/A,#N/A,FALSE,"Co Sum"}</definedName>
    <definedName name="sheet1" localSheetId="9" hidden="1">{#N/A,#N/A,FALSE,"Clients Office";#N/A,#N/A,FALSE,"Co Sum"}</definedName>
    <definedName name="sheet1" localSheetId="7" hidden="1">{#N/A,#N/A,FALSE,"Clients Office";#N/A,#N/A,FALSE,"Co Sum"}</definedName>
    <definedName name="sheet1" hidden="1">{#N/A,#N/A,FALSE,"Clients Office";#N/A,#N/A,FALSE,"Co Sum"}</definedName>
    <definedName name="sheet3" localSheetId="6" hidden="1">{#N/A,#N/A,FALSE,"COPERTINA"}</definedName>
    <definedName name="sheet3" localSheetId="2" hidden="1">{#N/A,#N/A,FALSE,"COPERTINA"}</definedName>
    <definedName name="sheet3" localSheetId="1" hidden="1">{#N/A,#N/A,FALSE,"COPERTINA"}</definedName>
    <definedName name="sheet3" localSheetId="3" hidden="1">{#N/A,#N/A,FALSE,"COPERTINA"}</definedName>
    <definedName name="sheet3" localSheetId="0" hidden="1">{#N/A,#N/A,FALSE,"COPERTINA"}</definedName>
    <definedName name="sheet3" localSheetId="8" hidden="1">{#N/A,#N/A,FALSE,"COPERTINA"}</definedName>
    <definedName name="sheet3" localSheetId="9" hidden="1">{#N/A,#N/A,FALSE,"COPERTINA"}</definedName>
    <definedName name="sheet3" localSheetId="7" hidden="1">{#N/A,#N/A,FALSE,"COPERTINA"}</definedName>
    <definedName name="sheet3" hidden="1">{#N/A,#N/A,FALSE,"COPERTINA"}</definedName>
    <definedName name="sheets" localSheetId="6" hidden="1">{#N/A,#N/A,FALSE,"Field Rates";#N/A,#N/A,FALSE,"Field Sum"}</definedName>
    <definedName name="sheets" localSheetId="2" hidden="1">{#N/A,#N/A,FALSE,"Field Rates";#N/A,#N/A,FALSE,"Field Sum"}</definedName>
    <definedName name="sheets" localSheetId="1" hidden="1">{#N/A,#N/A,FALSE,"Field Rates";#N/A,#N/A,FALSE,"Field Sum"}</definedName>
    <definedName name="sheets" localSheetId="3" hidden="1">{#N/A,#N/A,FALSE,"Field Rates";#N/A,#N/A,FALSE,"Field Sum"}</definedName>
    <definedName name="sheets" localSheetId="0" hidden="1">{#N/A,#N/A,FALSE,"Field Rates";#N/A,#N/A,FALSE,"Field Sum"}</definedName>
    <definedName name="sheets" localSheetId="8" hidden="1">{#N/A,#N/A,FALSE,"Field Rates";#N/A,#N/A,FALSE,"Field Sum"}</definedName>
    <definedName name="sheets" localSheetId="9" hidden="1">{#N/A,#N/A,FALSE,"Field Rates";#N/A,#N/A,FALSE,"Field Sum"}</definedName>
    <definedName name="sheets" localSheetId="7" hidden="1">{#N/A,#N/A,FALSE,"Field Rates";#N/A,#N/A,FALSE,"Field Sum"}</definedName>
    <definedName name="sheets" hidden="1">{#N/A,#N/A,FALSE,"Field Rates";#N/A,#N/A,FALSE,"Field Sum"}</definedName>
    <definedName name="Shell">#REF!</definedName>
    <definedName name="SHELTER" localSheetId="8" hidden="1">{#N/A,#N/A,TRUE,"Basic";#N/A,#N/A,TRUE,"EXT-TABLE";#N/A,#N/A,TRUE,"STEEL";#N/A,#N/A,TRUE,"INT-Table";#N/A,#N/A,TRUE,"STEEL";#N/A,#N/A,TRUE,"Door"}</definedName>
    <definedName name="SHELTER" localSheetId="9" hidden="1">{#N/A,#N/A,TRUE,"Basic";#N/A,#N/A,TRUE,"EXT-TABLE";#N/A,#N/A,TRUE,"STEEL";#N/A,#N/A,TRUE,"INT-Table";#N/A,#N/A,TRUE,"STEEL";#N/A,#N/A,TRUE,"Door"}</definedName>
    <definedName name="SHELTER" localSheetId="7" hidden="1">{#N/A,#N/A,TRUE,"Basic";#N/A,#N/A,TRUE,"EXT-TABLE";#N/A,#N/A,TRUE,"STEEL";#N/A,#N/A,TRUE,"INT-Table";#N/A,#N/A,TRUE,"STEEL";#N/A,#N/A,TRUE,"Door"}</definedName>
    <definedName name="SHELTER" hidden="1">{#N/A,#N/A,TRUE,"Basic";#N/A,#N/A,TRUE,"EXT-TABLE";#N/A,#N/A,TRUE,"STEEL";#N/A,#N/A,TRUE,"INT-Table";#N/A,#N/A,TRUE,"STEEL";#N/A,#N/A,TRUE,"Door"}</definedName>
    <definedName name="SHELTER_1" localSheetId="8" hidden="1">{#N/A,#N/A,TRUE,"Basic";#N/A,#N/A,TRUE,"EXT-TABLE";#N/A,#N/A,TRUE,"STEEL";#N/A,#N/A,TRUE,"INT-Table";#N/A,#N/A,TRUE,"STEEL";#N/A,#N/A,TRUE,"Door"}</definedName>
    <definedName name="SHELTER_1" localSheetId="9" hidden="1">{#N/A,#N/A,TRUE,"Basic";#N/A,#N/A,TRUE,"EXT-TABLE";#N/A,#N/A,TRUE,"STEEL";#N/A,#N/A,TRUE,"INT-Table";#N/A,#N/A,TRUE,"STEEL";#N/A,#N/A,TRUE,"Door"}</definedName>
    <definedName name="SHELTER_1" localSheetId="7" hidden="1">{#N/A,#N/A,TRUE,"Basic";#N/A,#N/A,TRUE,"EXT-TABLE";#N/A,#N/A,TRUE,"STEEL";#N/A,#N/A,TRUE,"INT-Table";#N/A,#N/A,TRUE,"STEEL";#N/A,#N/A,TRUE,"Door"}</definedName>
    <definedName name="SHELTER_1" hidden="1">{#N/A,#N/A,TRUE,"Basic";#N/A,#N/A,TRUE,"EXT-TABLE";#N/A,#N/A,TRUE,"STEEL";#N/A,#N/A,TRUE,"INT-Table";#N/A,#N/A,TRUE,"STEEL";#N/A,#N/A,TRUE,"Door"}</definedName>
    <definedName name="SHELTER_1_1" localSheetId="8" hidden="1">{#N/A,#N/A,TRUE,"Basic";#N/A,#N/A,TRUE,"EXT-TABLE";#N/A,#N/A,TRUE,"STEEL";#N/A,#N/A,TRUE,"INT-Table";#N/A,#N/A,TRUE,"STEEL";#N/A,#N/A,TRUE,"Door"}</definedName>
    <definedName name="SHELTER_1_1" localSheetId="9" hidden="1">{#N/A,#N/A,TRUE,"Basic";#N/A,#N/A,TRUE,"EXT-TABLE";#N/A,#N/A,TRUE,"STEEL";#N/A,#N/A,TRUE,"INT-Table";#N/A,#N/A,TRUE,"STEEL";#N/A,#N/A,TRUE,"Door"}</definedName>
    <definedName name="SHELTER_1_1" localSheetId="7" hidden="1">{#N/A,#N/A,TRUE,"Basic";#N/A,#N/A,TRUE,"EXT-TABLE";#N/A,#N/A,TRUE,"STEEL";#N/A,#N/A,TRUE,"INT-Table";#N/A,#N/A,TRUE,"STEEL";#N/A,#N/A,TRUE,"Door"}</definedName>
    <definedName name="SHELTER_1_1" hidden="1">{#N/A,#N/A,TRUE,"Basic";#N/A,#N/A,TRUE,"EXT-TABLE";#N/A,#N/A,TRUE,"STEEL";#N/A,#N/A,TRUE,"INT-Table";#N/A,#N/A,TRUE,"STEEL";#N/A,#N/A,TRUE,"Door"}</definedName>
    <definedName name="SHELTER_1_2" localSheetId="8" hidden="1">{#N/A,#N/A,TRUE,"Basic";#N/A,#N/A,TRUE,"EXT-TABLE";#N/A,#N/A,TRUE,"STEEL";#N/A,#N/A,TRUE,"INT-Table";#N/A,#N/A,TRUE,"STEEL";#N/A,#N/A,TRUE,"Door"}</definedName>
    <definedName name="SHELTER_1_2" localSheetId="9" hidden="1">{#N/A,#N/A,TRUE,"Basic";#N/A,#N/A,TRUE,"EXT-TABLE";#N/A,#N/A,TRUE,"STEEL";#N/A,#N/A,TRUE,"INT-Table";#N/A,#N/A,TRUE,"STEEL";#N/A,#N/A,TRUE,"Door"}</definedName>
    <definedName name="SHELTER_1_2" localSheetId="7" hidden="1">{#N/A,#N/A,TRUE,"Basic";#N/A,#N/A,TRUE,"EXT-TABLE";#N/A,#N/A,TRUE,"STEEL";#N/A,#N/A,TRUE,"INT-Table";#N/A,#N/A,TRUE,"STEEL";#N/A,#N/A,TRUE,"Door"}</definedName>
    <definedName name="SHELTER_1_2" hidden="1">{#N/A,#N/A,TRUE,"Basic";#N/A,#N/A,TRUE,"EXT-TABLE";#N/A,#N/A,TRUE,"STEEL";#N/A,#N/A,TRUE,"INT-Table";#N/A,#N/A,TRUE,"STEEL";#N/A,#N/A,TRUE,"Door"}</definedName>
    <definedName name="SHELTER_2" localSheetId="8" hidden="1">{#N/A,#N/A,TRUE,"Basic";#N/A,#N/A,TRUE,"EXT-TABLE";#N/A,#N/A,TRUE,"STEEL";#N/A,#N/A,TRUE,"INT-Table";#N/A,#N/A,TRUE,"STEEL";#N/A,#N/A,TRUE,"Door"}</definedName>
    <definedName name="SHELTER_2" localSheetId="9" hidden="1">{#N/A,#N/A,TRUE,"Basic";#N/A,#N/A,TRUE,"EXT-TABLE";#N/A,#N/A,TRUE,"STEEL";#N/A,#N/A,TRUE,"INT-Table";#N/A,#N/A,TRUE,"STEEL";#N/A,#N/A,TRUE,"Door"}</definedName>
    <definedName name="SHELTER_2" localSheetId="7" hidden="1">{#N/A,#N/A,TRUE,"Basic";#N/A,#N/A,TRUE,"EXT-TABLE";#N/A,#N/A,TRUE,"STEEL";#N/A,#N/A,TRUE,"INT-Table";#N/A,#N/A,TRUE,"STEEL";#N/A,#N/A,TRUE,"Door"}</definedName>
    <definedName name="SHELTER_2" hidden="1">{#N/A,#N/A,TRUE,"Basic";#N/A,#N/A,TRUE,"EXT-TABLE";#N/A,#N/A,TRUE,"STEEL";#N/A,#N/A,TRUE,"INT-Table";#N/A,#N/A,TRUE,"STEEL";#N/A,#N/A,TRUE,"Door"}</definedName>
    <definedName name="SHELTER_2_1" localSheetId="8" hidden="1">{#N/A,#N/A,TRUE,"Basic";#N/A,#N/A,TRUE,"EXT-TABLE";#N/A,#N/A,TRUE,"STEEL";#N/A,#N/A,TRUE,"INT-Table";#N/A,#N/A,TRUE,"STEEL";#N/A,#N/A,TRUE,"Door"}</definedName>
    <definedName name="SHELTER_2_1" localSheetId="9" hidden="1">{#N/A,#N/A,TRUE,"Basic";#N/A,#N/A,TRUE,"EXT-TABLE";#N/A,#N/A,TRUE,"STEEL";#N/A,#N/A,TRUE,"INT-Table";#N/A,#N/A,TRUE,"STEEL";#N/A,#N/A,TRUE,"Door"}</definedName>
    <definedName name="SHELTER_2_1" localSheetId="7" hidden="1">{#N/A,#N/A,TRUE,"Basic";#N/A,#N/A,TRUE,"EXT-TABLE";#N/A,#N/A,TRUE,"STEEL";#N/A,#N/A,TRUE,"INT-Table";#N/A,#N/A,TRUE,"STEEL";#N/A,#N/A,TRUE,"Door"}</definedName>
    <definedName name="SHELTER_2_1" hidden="1">{#N/A,#N/A,TRUE,"Basic";#N/A,#N/A,TRUE,"EXT-TABLE";#N/A,#N/A,TRUE,"STEEL";#N/A,#N/A,TRUE,"INT-Table";#N/A,#N/A,TRUE,"STEEL";#N/A,#N/A,TRUE,"Door"}</definedName>
    <definedName name="SHELTER_2_2" localSheetId="8" hidden="1">{#N/A,#N/A,TRUE,"Basic";#N/A,#N/A,TRUE,"EXT-TABLE";#N/A,#N/A,TRUE,"STEEL";#N/A,#N/A,TRUE,"INT-Table";#N/A,#N/A,TRUE,"STEEL";#N/A,#N/A,TRUE,"Door"}</definedName>
    <definedName name="SHELTER_2_2" localSheetId="9" hidden="1">{#N/A,#N/A,TRUE,"Basic";#N/A,#N/A,TRUE,"EXT-TABLE";#N/A,#N/A,TRUE,"STEEL";#N/A,#N/A,TRUE,"INT-Table";#N/A,#N/A,TRUE,"STEEL";#N/A,#N/A,TRUE,"Door"}</definedName>
    <definedName name="SHELTER_2_2" localSheetId="7" hidden="1">{#N/A,#N/A,TRUE,"Basic";#N/A,#N/A,TRUE,"EXT-TABLE";#N/A,#N/A,TRUE,"STEEL";#N/A,#N/A,TRUE,"INT-Table";#N/A,#N/A,TRUE,"STEEL";#N/A,#N/A,TRUE,"Door"}</definedName>
    <definedName name="SHELTER_2_2" hidden="1">{#N/A,#N/A,TRUE,"Basic";#N/A,#N/A,TRUE,"EXT-TABLE";#N/A,#N/A,TRUE,"STEEL";#N/A,#N/A,TRUE,"INT-Table";#N/A,#N/A,TRUE,"STEEL";#N/A,#N/A,TRUE,"Door"}</definedName>
    <definedName name="SHELTER_3" localSheetId="8" hidden="1">{#N/A,#N/A,TRUE,"Basic";#N/A,#N/A,TRUE,"EXT-TABLE";#N/A,#N/A,TRUE,"STEEL";#N/A,#N/A,TRUE,"INT-Table";#N/A,#N/A,TRUE,"STEEL";#N/A,#N/A,TRUE,"Door"}</definedName>
    <definedName name="SHELTER_3" localSheetId="9" hidden="1">{#N/A,#N/A,TRUE,"Basic";#N/A,#N/A,TRUE,"EXT-TABLE";#N/A,#N/A,TRUE,"STEEL";#N/A,#N/A,TRUE,"INT-Table";#N/A,#N/A,TRUE,"STEEL";#N/A,#N/A,TRUE,"Door"}</definedName>
    <definedName name="SHELTER_3" localSheetId="7" hidden="1">{#N/A,#N/A,TRUE,"Basic";#N/A,#N/A,TRUE,"EXT-TABLE";#N/A,#N/A,TRUE,"STEEL";#N/A,#N/A,TRUE,"INT-Table";#N/A,#N/A,TRUE,"STEEL";#N/A,#N/A,TRUE,"Door"}</definedName>
    <definedName name="SHELTER_3" hidden="1">{#N/A,#N/A,TRUE,"Basic";#N/A,#N/A,TRUE,"EXT-TABLE";#N/A,#N/A,TRUE,"STEEL";#N/A,#N/A,TRUE,"INT-Table";#N/A,#N/A,TRUE,"STEEL";#N/A,#N/A,TRUE,"Door"}</definedName>
    <definedName name="SHELTER_3_1" localSheetId="8" hidden="1">{#N/A,#N/A,TRUE,"Basic";#N/A,#N/A,TRUE,"EXT-TABLE";#N/A,#N/A,TRUE,"STEEL";#N/A,#N/A,TRUE,"INT-Table";#N/A,#N/A,TRUE,"STEEL";#N/A,#N/A,TRUE,"Door"}</definedName>
    <definedName name="SHELTER_3_1" localSheetId="9" hidden="1">{#N/A,#N/A,TRUE,"Basic";#N/A,#N/A,TRUE,"EXT-TABLE";#N/A,#N/A,TRUE,"STEEL";#N/A,#N/A,TRUE,"INT-Table";#N/A,#N/A,TRUE,"STEEL";#N/A,#N/A,TRUE,"Door"}</definedName>
    <definedName name="SHELTER_3_1" localSheetId="7" hidden="1">{#N/A,#N/A,TRUE,"Basic";#N/A,#N/A,TRUE,"EXT-TABLE";#N/A,#N/A,TRUE,"STEEL";#N/A,#N/A,TRUE,"INT-Table";#N/A,#N/A,TRUE,"STEEL";#N/A,#N/A,TRUE,"Door"}</definedName>
    <definedName name="SHELTER_3_1" hidden="1">{#N/A,#N/A,TRUE,"Basic";#N/A,#N/A,TRUE,"EXT-TABLE";#N/A,#N/A,TRUE,"STEEL";#N/A,#N/A,TRUE,"INT-Table";#N/A,#N/A,TRUE,"STEEL";#N/A,#N/A,TRUE,"Door"}</definedName>
    <definedName name="SHELTER_3_2" localSheetId="8" hidden="1">{#N/A,#N/A,TRUE,"Basic";#N/A,#N/A,TRUE,"EXT-TABLE";#N/A,#N/A,TRUE,"STEEL";#N/A,#N/A,TRUE,"INT-Table";#N/A,#N/A,TRUE,"STEEL";#N/A,#N/A,TRUE,"Door"}</definedName>
    <definedName name="SHELTER_3_2" localSheetId="9" hidden="1">{#N/A,#N/A,TRUE,"Basic";#N/A,#N/A,TRUE,"EXT-TABLE";#N/A,#N/A,TRUE,"STEEL";#N/A,#N/A,TRUE,"INT-Table";#N/A,#N/A,TRUE,"STEEL";#N/A,#N/A,TRUE,"Door"}</definedName>
    <definedName name="SHELTER_3_2" localSheetId="7" hidden="1">{#N/A,#N/A,TRUE,"Basic";#N/A,#N/A,TRUE,"EXT-TABLE";#N/A,#N/A,TRUE,"STEEL";#N/A,#N/A,TRUE,"INT-Table";#N/A,#N/A,TRUE,"STEEL";#N/A,#N/A,TRUE,"Door"}</definedName>
    <definedName name="SHELTER_3_2" hidden="1">{#N/A,#N/A,TRUE,"Basic";#N/A,#N/A,TRUE,"EXT-TABLE";#N/A,#N/A,TRUE,"STEEL";#N/A,#N/A,TRUE,"INT-Table";#N/A,#N/A,TRUE,"STEEL";#N/A,#N/A,TRUE,"Door"}</definedName>
    <definedName name="SHELTER_4" localSheetId="8" hidden="1">{#N/A,#N/A,TRUE,"Basic";#N/A,#N/A,TRUE,"EXT-TABLE";#N/A,#N/A,TRUE,"STEEL";#N/A,#N/A,TRUE,"INT-Table";#N/A,#N/A,TRUE,"STEEL";#N/A,#N/A,TRUE,"Door"}</definedName>
    <definedName name="SHELTER_4" localSheetId="9" hidden="1">{#N/A,#N/A,TRUE,"Basic";#N/A,#N/A,TRUE,"EXT-TABLE";#N/A,#N/A,TRUE,"STEEL";#N/A,#N/A,TRUE,"INT-Table";#N/A,#N/A,TRUE,"STEEL";#N/A,#N/A,TRUE,"Door"}</definedName>
    <definedName name="SHELTER_4" localSheetId="7" hidden="1">{#N/A,#N/A,TRUE,"Basic";#N/A,#N/A,TRUE,"EXT-TABLE";#N/A,#N/A,TRUE,"STEEL";#N/A,#N/A,TRUE,"INT-Table";#N/A,#N/A,TRUE,"STEEL";#N/A,#N/A,TRUE,"Door"}</definedName>
    <definedName name="SHELTER_4" hidden="1">{#N/A,#N/A,TRUE,"Basic";#N/A,#N/A,TRUE,"EXT-TABLE";#N/A,#N/A,TRUE,"STEEL";#N/A,#N/A,TRUE,"INT-Table";#N/A,#N/A,TRUE,"STEEL";#N/A,#N/A,TRUE,"Door"}</definedName>
    <definedName name="SHELTER_4_1" localSheetId="8" hidden="1">{#N/A,#N/A,TRUE,"Basic";#N/A,#N/A,TRUE,"EXT-TABLE";#N/A,#N/A,TRUE,"STEEL";#N/A,#N/A,TRUE,"INT-Table";#N/A,#N/A,TRUE,"STEEL";#N/A,#N/A,TRUE,"Door"}</definedName>
    <definedName name="SHELTER_4_1" localSheetId="9" hidden="1">{#N/A,#N/A,TRUE,"Basic";#N/A,#N/A,TRUE,"EXT-TABLE";#N/A,#N/A,TRUE,"STEEL";#N/A,#N/A,TRUE,"INT-Table";#N/A,#N/A,TRUE,"STEEL";#N/A,#N/A,TRUE,"Door"}</definedName>
    <definedName name="SHELTER_4_1" localSheetId="7" hidden="1">{#N/A,#N/A,TRUE,"Basic";#N/A,#N/A,TRUE,"EXT-TABLE";#N/A,#N/A,TRUE,"STEEL";#N/A,#N/A,TRUE,"INT-Table";#N/A,#N/A,TRUE,"STEEL";#N/A,#N/A,TRUE,"Door"}</definedName>
    <definedName name="SHELTER_4_1" hidden="1">{#N/A,#N/A,TRUE,"Basic";#N/A,#N/A,TRUE,"EXT-TABLE";#N/A,#N/A,TRUE,"STEEL";#N/A,#N/A,TRUE,"INT-Table";#N/A,#N/A,TRUE,"STEEL";#N/A,#N/A,TRUE,"Door"}</definedName>
    <definedName name="SHELTER_4_2" localSheetId="8" hidden="1">{#N/A,#N/A,TRUE,"Basic";#N/A,#N/A,TRUE,"EXT-TABLE";#N/A,#N/A,TRUE,"STEEL";#N/A,#N/A,TRUE,"INT-Table";#N/A,#N/A,TRUE,"STEEL";#N/A,#N/A,TRUE,"Door"}</definedName>
    <definedName name="SHELTER_4_2" localSheetId="9" hidden="1">{#N/A,#N/A,TRUE,"Basic";#N/A,#N/A,TRUE,"EXT-TABLE";#N/A,#N/A,TRUE,"STEEL";#N/A,#N/A,TRUE,"INT-Table";#N/A,#N/A,TRUE,"STEEL";#N/A,#N/A,TRUE,"Door"}</definedName>
    <definedName name="SHELTER_4_2" localSheetId="7" hidden="1">{#N/A,#N/A,TRUE,"Basic";#N/A,#N/A,TRUE,"EXT-TABLE";#N/A,#N/A,TRUE,"STEEL";#N/A,#N/A,TRUE,"INT-Table";#N/A,#N/A,TRUE,"STEEL";#N/A,#N/A,TRUE,"Door"}</definedName>
    <definedName name="SHELTER_4_2" hidden="1">{#N/A,#N/A,TRUE,"Basic";#N/A,#N/A,TRUE,"EXT-TABLE";#N/A,#N/A,TRUE,"STEEL";#N/A,#N/A,TRUE,"INT-Table";#N/A,#N/A,TRUE,"STEEL";#N/A,#N/A,TRUE,"Door"}</definedName>
    <definedName name="SHELTER_5" localSheetId="8" hidden="1">{#N/A,#N/A,TRUE,"Basic";#N/A,#N/A,TRUE,"EXT-TABLE";#N/A,#N/A,TRUE,"STEEL";#N/A,#N/A,TRUE,"INT-Table";#N/A,#N/A,TRUE,"STEEL";#N/A,#N/A,TRUE,"Door"}</definedName>
    <definedName name="SHELTER_5" localSheetId="9" hidden="1">{#N/A,#N/A,TRUE,"Basic";#N/A,#N/A,TRUE,"EXT-TABLE";#N/A,#N/A,TRUE,"STEEL";#N/A,#N/A,TRUE,"INT-Table";#N/A,#N/A,TRUE,"STEEL";#N/A,#N/A,TRUE,"Door"}</definedName>
    <definedName name="SHELTER_5" localSheetId="7" hidden="1">{#N/A,#N/A,TRUE,"Basic";#N/A,#N/A,TRUE,"EXT-TABLE";#N/A,#N/A,TRUE,"STEEL";#N/A,#N/A,TRUE,"INT-Table";#N/A,#N/A,TRUE,"STEEL";#N/A,#N/A,TRUE,"Door"}</definedName>
    <definedName name="SHELTER_5" hidden="1">{#N/A,#N/A,TRUE,"Basic";#N/A,#N/A,TRUE,"EXT-TABLE";#N/A,#N/A,TRUE,"STEEL";#N/A,#N/A,TRUE,"INT-Table";#N/A,#N/A,TRUE,"STEEL";#N/A,#N/A,TRUE,"Door"}</definedName>
    <definedName name="SHELTER_5_1" localSheetId="8" hidden="1">{#N/A,#N/A,TRUE,"Basic";#N/A,#N/A,TRUE,"EXT-TABLE";#N/A,#N/A,TRUE,"STEEL";#N/A,#N/A,TRUE,"INT-Table";#N/A,#N/A,TRUE,"STEEL";#N/A,#N/A,TRUE,"Door"}</definedName>
    <definedName name="SHELTER_5_1" localSheetId="9" hidden="1">{#N/A,#N/A,TRUE,"Basic";#N/A,#N/A,TRUE,"EXT-TABLE";#N/A,#N/A,TRUE,"STEEL";#N/A,#N/A,TRUE,"INT-Table";#N/A,#N/A,TRUE,"STEEL";#N/A,#N/A,TRUE,"Door"}</definedName>
    <definedName name="SHELTER_5_1" localSheetId="7" hidden="1">{#N/A,#N/A,TRUE,"Basic";#N/A,#N/A,TRUE,"EXT-TABLE";#N/A,#N/A,TRUE,"STEEL";#N/A,#N/A,TRUE,"INT-Table";#N/A,#N/A,TRUE,"STEEL";#N/A,#N/A,TRUE,"Door"}</definedName>
    <definedName name="SHELTER_5_1" hidden="1">{#N/A,#N/A,TRUE,"Basic";#N/A,#N/A,TRUE,"EXT-TABLE";#N/A,#N/A,TRUE,"STEEL";#N/A,#N/A,TRUE,"INT-Table";#N/A,#N/A,TRUE,"STEEL";#N/A,#N/A,TRUE,"Door"}</definedName>
    <definedName name="SHELTER_5_2" localSheetId="8" hidden="1">{#N/A,#N/A,TRUE,"Basic";#N/A,#N/A,TRUE,"EXT-TABLE";#N/A,#N/A,TRUE,"STEEL";#N/A,#N/A,TRUE,"INT-Table";#N/A,#N/A,TRUE,"STEEL";#N/A,#N/A,TRUE,"Door"}</definedName>
    <definedName name="SHELTER_5_2" localSheetId="9" hidden="1">{#N/A,#N/A,TRUE,"Basic";#N/A,#N/A,TRUE,"EXT-TABLE";#N/A,#N/A,TRUE,"STEEL";#N/A,#N/A,TRUE,"INT-Table";#N/A,#N/A,TRUE,"STEEL";#N/A,#N/A,TRUE,"Door"}</definedName>
    <definedName name="SHELTER_5_2" localSheetId="7" hidden="1">{#N/A,#N/A,TRUE,"Basic";#N/A,#N/A,TRUE,"EXT-TABLE";#N/A,#N/A,TRUE,"STEEL";#N/A,#N/A,TRUE,"INT-Table";#N/A,#N/A,TRUE,"STEEL";#N/A,#N/A,TRUE,"Door"}</definedName>
    <definedName name="SHELTER_5_2" hidden="1">{#N/A,#N/A,TRUE,"Basic";#N/A,#N/A,TRUE,"EXT-TABLE";#N/A,#N/A,TRUE,"STEEL";#N/A,#N/A,TRUE,"INT-Table";#N/A,#N/A,TRUE,"STEEL";#N/A,#N/A,TRUE,"Door"}</definedName>
    <definedName name="Shipped">[50]Summary!$D$34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SteelWeight">#REF!</definedName>
    <definedName name="ShippingSteelWeight10">#REF!</definedName>
    <definedName name="ShippingSteelWeight11">#REF!</definedName>
    <definedName name="ShippingSteelWeight12">#REF!</definedName>
    <definedName name="ShippingSteelWeight2">#REF!</definedName>
    <definedName name="ShippingSteelWeight3">#REF!</definedName>
    <definedName name="ShippingSteelWeight4">#REF!</definedName>
    <definedName name="ShippingSteelWeight5">#REF!</definedName>
    <definedName name="ShippingSteelWeight6">#REF!</definedName>
    <definedName name="ShippingSteelWeight7">#REF!</definedName>
    <definedName name="ShippingSteelWeight8">#REF!</definedName>
    <definedName name="ShippingSteelWeight9">#REF!</definedName>
    <definedName name="SHORT_DES.">[46]Data_analysis!$H$2:$H$1048576</definedName>
    <definedName name="Shroud">[40]Tables!$A$223:$A$228</definedName>
    <definedName name="shutt" hidden="1">#REF!</definedName>
    <definedName name="Sides">#REF!</definedName>
    <definedName name="SIEL">#REF!</definedName>
    <definedName name="SIHT">#REF!</definedName>
    <definedName name="Silencer">'[40]Noise (3)'!$G$88:$P$88</definedName>
    <definedName name="SIMPLE_COST">[51]PipeSummary!$AS$7:$AT$28</definedName>
    <definedName name="SINC2">#REF!</definedName>
    <definedName name="Site">'[64]Data Input'!$G$5</definedName>
    <definedName name="SITE_EXPENSE">#REF!</definedName>
    <definedName name="Site_Svcs">#REF!</definedName>
    <definedName name="SIWT">#REF!</definedName>
    <definedName name="sixteenths">#REF!</definedName>
    <definedName name="SIZE">#REF!</definedName>
    <definedName name="SKI" hidden="1">#REF!</definedName>
    <definedName name="SL">#REF!</definedName>
    <definedName name="SL_bypass">#REF!</definedName>
    <definedName name="SL_caldera">#REF!</definedName>
    <definedName name="SL_CRD">#REF!</definedName>
    <definedName name="SL_CRS">#REF!</definedName>
    <definedName name="SL_CS">#REF!</definedName>
    <definedName name="SL_DD">#REF!</definedName>
    <definedName name="SL_turbina">#REF!</definedName>
    <definedName name="SLF">#REF!</definedName>
    <definedName name="Slot">#REF!</definedName>
    <definedName name="soc3p">#REF!</definedName>
    <definedName name="SOL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ơn" hidden="1">#REF!</definedName>
    <definedName name="SONIA" hidden="1">[12]Spread!#REF!</definedName>
    <definedName name="SONIK">[83]손익현황!$A$5:$AG$91</definedName>
    <definedName name="SORT" hidden="1">#REF!</definedName>
    <definedName name="Sosanh2" localSheetId="6" hidden="1">{"'Sheet1'!$L$16"}</definedName>
    <definedName name="Sosanh2" localSheetId="2" hidden="1">{"'Sheet1'!$L$16"}</definedName>
    <definedName name="Sosanh2" localSheetId="1" hidden="1">{"'Sheet1'!$L$16"}</definedName>
    <definedName name="Sosanh2" localSheetId="3" hidden="1">{"'Sheet1'!$L$16"}</definedName>
    <definedName name="Sosanh2" localSheetId="0" hidden="1">{"'Sheet1'!$L$16"}</definedName>
    <definedName name="Sosanh2" localSheetId="8" hidden="1">{"'Sheet1'!$L$16"}</definedName>
    <definedName name="Sosanh2" localSheetId="9" hidden="1">{"'Sheet1'!$L$16"}</definedName>
    <definedName name="Sosanh2" localSheetId="7" hidden="1">{"'Sheet1'!$L$16"}</definedName>
    <definedName name="Sosanh2" hidden="1">{"'Sheet1'!$L$16"}</definedName>
    <definedName name="SP" localSheetId="8" hidden="1">{"'장비'!$A$3:$M$12"}</definedName>
    <definedName name="SP" localSheetId="9" hidden="1">{"'장비'!$A$3:$M$12"}</definedName>
    <definedName name="SP" localSheetId="7" hidden="1">{"'장비'!$A$3:$M$12"}</definedName>
    <definedName name="SP" hidden="1">{"'장비'!$A$3:$M$12"}</definedName>
    <definedName name="Space_Splitters">'[40]Noise (3)'!$C$44</definedName>
    <definedName name="SPACER" localSheetId="8" hidden="1">{"'장비'!$A$3:$M$12"}</definedName>
    <definedName name="SPACER" localSheetId="9" hidden="1">{"'장비'!$A$3:$M$12"}</definedName>
    <definedName name="SPACER" localSheetId="7" hidden="1">{"'장비'!$A$3:$M$12"}</definedName>
    <definedName name="SPACER" hidden="1">{"'장비'!$A$3:$M$12"}</definedName>
    <definedName name="SPAN">[51]PipeSummary!$AI$35:$BA$36</definedName>
    <definedName name="Spannung">#REF!</definedName>
    <definedName name="SPEC">#REF!</definedName>
    <definedName name="SPEC2">#REF!</definedName>
    <definedName name="SpecialPrice">#REF!</definedName>
    <definedName name="SpecNo">'[64]Data Input'!$D$9</definedName>
    <definedName name="SPECSUMMARY">#REF!</definedName>
    <definedName name="SPL_Reqd">'[40]Noise (3)'!$E$57</definedName>
    <definedName name="SPrice">'[50]Labor Sum'!$C$35</definedName>
    <definedName name="SR" hidden="1">#REF!</definedName>
    <definedName name="SS" hidden="1">#N/A</definedName>
    <definedName name="ssa">#N/A</definedName>
    <definedName name="SSASAS" localSheetId="6" hidden="1">{#N/A,#N/A,FALSE,"Project Cost Summary";#N/A,#N/A,FALSE,"Man Hour Summary"}</definedName>
    <definedName name="SSASAS" localSheetId="2" hidden="1">{#N/A,#N/A,FALSE,"Project Cost Summary";#N/A,#N/A,FALSE,"Man Hour Summary"}</definedName>
    <definedName name="SSASAS" localSheetId="1" hidden="1">{#N/A,#N/A,FALSE,"Project Cost Summary";#N/A,#N/A,FALSE,"Man Hour Summary"}</definedName>
    <definedName name="SSASAS" localSheetId="3" hidden="1">{#N/A,#N/A,FALSE,"Project Cost Summary";#N/A,#N/A,FALSE,"Man Hour Summary"}</definedName>
    <definedName name="SSASAS" localSheetId="0" hidden="1">{#N/A,#N/A,FALSE,"Project Cost Summary";#N/A,#N/A,FALSE,"Man Hour Summary"}</definedName>
    <definedName name="SSASAS" localSheetId="8" hidden="1">{#N/A,#N/A,FALSE,"Project Cost Summary";#N/A,#N/A,FALSE,"Man Hour Summary"}</definedName>
    <definedName name="SSASAS" localSheetId="9" hidden="1">{#N/A,#N/A,FALSE,"Project Cost Summary";#N/A,#N/A,FALSE,"Man Hour Summary"}</definedName>
    <definedName name="SSASAS" localSheetId="7" hidden="1">{#N/A,#N/A,FALSE,"Project Cost Summary";#N/A,#N/A,FALSE,"Man Hour Summary"}</definedName>
    <definedName name="SSASAS" hidden="1">{#N/A,#N/A,FALSE,"Project Cost Summary";#N/A,#N/A,FALSE,"Man Hour Summary"}</definedName>
    <definedName name="sss" hidden="1">255</definedName>
    <definedName name="sss_1" localSheetId="8" hidden="1">{#N/A,#N/A,TRUE,"Basic";#N/A,#N/A,TRUE,"EXT-TABLE";#N/A,#N/A,TRUE,"STEEL";#N/A,#N/A,TRUE,"INT-Table";#N/A,#N/A,TRUE,"STEEL";#N/A,#N/A,TRUE,"Door"}</definedName>
    <definedName name="sss_1" localSheetId="9" hidden="1">{#N/A,#N/A,TRUE,"Basic";#N/A,#N/A,TRUE,"EXT-TABLE";#N/A,#N/A,TRUE,"STEEL";#N/A,#N/A,TRUE,"INT-Table";#N/A,#N/A,TRUE,"STEEL";#N/A,#N/A,TRUE,"Door"}</definedName>
    <definedName name="sss_1" localSheetId="7" hidden="1">{#N/A,#N/A,TRUE,"Basic";#N/A,#N/A,TRUE,"EXT-TABLE";#N/A,#N/A,TRUE,"STEEL";#N/A,#N/A,TRUE,"INT-Table";#N/A,#N/A,TRUE,"STEEL";#N/A,#N/A,TRUE,"Door"}</definedName>
    <definedName name="sss_1" hidden="1">{#N/A,#N/A,TRUE,"Basic";#N/A,#N/A,TRUE,"EXT-TABLE";#N/A,#N/A,TRUE,"STEEL";#N/A,#N/A,TRUE,"INT-Table";#N/A,#N/A,TRUE,"STEEL";#N/A,#N/A,TRUE,"Door"}</definedName>
    <definedName name="sss_1_1" localSheetId="8" hidden="1">{#N/A,#N/A,TRUE,"Basic";#N/A,#N/A,TRUE,"EXT-TABLE";#N/A,#N/A,TRUE,"STEEL";#N/A,#N/A,TRUE,"INT-Table";#N/A,#N/A,TRUE,"STEEL";#N/A,#N/A,TRUE,"Door"}</definedName>
    <definedName name="sss_1_1" localSheetId="9" hidden="1">{#N/A,#N/A,TRUE,"Basic";#N/A,#N/A,TRUE,"EXT-TABLE";#N/A,#N/A,TRUE,"STEEL";#N/A,#N/A,TRUE,"INT-Table";#N/A,#N/A,TRUE,"STEEL";#N/A,#N/A,TRUE,"Door"}</definedName>
    <definedName name="sss_1_1" localSheetId="7" hidden="1">{#N/A,#N/A,TRUE,"Basic";#N/A,#N/A,TRUE,"EXT-TABLE";#N/A,#N/A,TRUE,"STEEL";#N/A,#N/A,TRUE,"INT-Table";#N/A,#N/A,TRUE,"STEEL";#N/A,#N/A,TRUE,"Door"}</definedName>
    <definedName name="sss_1_1" hidden="1">{#N/A,#N/A,TRUE,"Basic";#N/A,#N/A,TRUE,"EXT-TABLE";#N/A,#N/A,TRUE,"STEEL";#N/A,#N/A,TRUE,"INT-Table";#N/A,#N/A,TRUE,"STEEL";#N/A,#N/A,TRUE,"Door"}</definedName>
    <definedName name="sss_1_2" localSheetId="8" hidden="1">{#N/A,#N/A,TRUE,"Basic";#N/A,#N/A,TRUE,"EXT-TABLE";#N/A,#N/A,TRUE,"STEEL";#N/A,#N/A,TRUE,"INT-Table";#N/A,#N/A,TRUE,"STEEL";#N/A,#N/A,TRUE,"Door"}</definedName>
    <definedName name="sss_1_2" localSheetId="9" hidden="1">{#N/A,#N/A,TRUE,"Basic";#N/A,#N/A,TRUE,"EXT-TABLE";#N/A,#N/A,TRUE,"STEEL";#N/A,#N/A,TRUE,"INT-Table";#N/A,#N/A,TRUE,"STEEL";#N/A,#N/A,TRUE,"Door"}</definedName>
    <definedName name="sss_1_2" localSheetId="7" hidden="1">{#N/A,#N/A,TRUE,"Basic";#N/A,#N/A,TRUE,"EXT-TABLE";#N/A,#N/A,TRUE,"STEEL";#N/A,#N/A,TRUE,"INT-Table";#N/A,#N/A,TRUE,"STEEL";#N/A,#N/A,TRUE,"Door"}</definedName>
    <definedName name="sss_1_2" hidden="1">{#N/A,#N/A,TRUE,"Basic";#N/A,#N/A,TRUE,"EXT-TABLE";#N/A,#N/A,TRUE,"STEEL";#N/A,#N/A,TRUE,"INT-Table";#N/A,#N/A,TRUE,"STEEL";#N/A,#N/A,TRUE,"Door"}</definedName>
    <definedName name="sss_2" localSheetId="8" hidden="1">{#N/A,#N/A,TRUE,"Basic";#N/A,#N/A,TRUE,"EXT-TABLE";#N/A,#N/A,TRUE,"STEEL";#N/A,#N/A,TRUE,"INT-Table";#N/A,#N/A,TRUE,"STEEL";#N/A,#N/A,TRUE,"Door"}</definedName>
    <definedName name="sss_2" localSheetId="9" hidden="1">{#N/A,#N/A,TRUE,"Basic";#N/A,#N/A,TRUE,"EXT-TABLE";#N/A,#N/A,TRUE,"STEEL";#N/A,#N/A,TRUE,"INT-Table";#N/A,#N/A,TRUE,"STEEL";#N/A,#N/A,TRUE,"Door"}</definedName>
    <definedName name="sss_2" localSheetId="7" hidden="1">{#N/A,#N/A,TRUE,"Basic";#N/A,#N/A,TRUE,"EXT-TABLE";#N/A,#N/A,TRUE,"STEEL";#N/A,#N/A,TRUE,"INT-Table";#N/A,#N/A,TRUE,"STEEL";#N/A,#N/A,TRUE,"Door"}</definedName>
    <definedName name="sss_2" hidden="1">{#N/A,#N/A,TRUE,"Basic";#N/A,#N/A,TRUE,"EXT-TABLE";#N/A,#N/A,TRUE,"STEEL";#N/A,#N/A,TRUE,"INT-Table";#N/A,#N/A,TRUE,"STEEL";#N/A,#N/A,TRUE,"Door"}</definedName>
    <definedName name="sss_2_1" localSheetId="8" hidden="1">{#N/A,#N/A,TRUE,"Basic";#N/A,#N/A,TRUE,"EXT-TABLE";#N/A,#N/A,TRUE,"STEEL";#N/A,#N/A,TRUE,"INT-Table";#N/A,#N/A,TRUE,"STEEL";#N/A,#N/A,TRUE,"Door"}</definedName>
    <definedName name="sss_2_1" localSheetId="9" hidden="1">{#N/A,#N/A,TRUE,"Basic";#N/A,#N/A,TRUE,"EXT-TABLE";#N/A,#N/A,TRUE,"STEEL";#N/A,#N/A,TRUE,"INT-Table";#N/A,#N/A,TRUE,"STEEL";#N/A,#N/A,TRUE,"Door"}</definedName>
    <definedName name="sss_2_1" localSheetId="7" hidden="1">{#N/A,#N/A,TRUE,"Basic";#N/A,#N/A,TRUE,"EXT-TABLE";#N/A,#N/A,TRUE,"STEEL";#N/A,#N/A,TRUE,"INT-Table";#N/A,#N/A,TRUE,"STEEL";#N/A,#N/A,TRUE,"Door"}</definedName>
    <definedName name="sss_2_1" hidden="1">{#N/A,#N/A,TRUE,"Basic";#N/A,#N/A,TRUE,"EXT-TABLE";#N/A,#N/A,TRUE,"STEEL";#N/A,#N/A,TRUE,"INT-Table";#N/A,#N/A,TRUE,"STEEL";#N/A,#N/A,TRUE,"Door"}</definedName>
    <definedName name="sss_2_2" localSheetId="8" hidden="1">{#N/A,#N/A,TRUE,"Basic";#N/A,#N/A,TRUE,"EXT-TABLE";#N/A,#N/A,TRUE,"STEEL";#N/A,#N/A,TRUE,"INT-Table";#N/A,#N/A,TRUE,"STEEL";#N/A,#N/A,TRUE,"Door"}</definedName>
    <definedName name="sss_2_2" localSheetId="9" hidden="1">{#N/A,#N/A,TRUE,"Basic";#N/A,#N/A,TRUE,"EXT-TABLE";#N/A,#N/A,TRUE,"STEEL";#N/A,#N/A,TRUE,"INT-Table";#N/A,#N/A,TRUE,"STEEL";#N/A,#N/A,TRUE,"Door"}</definedName>
    <definedName name="sss_2_2" localSheetId="7" hidden="1">{#N/A,#N/A,TRUE,"Basic";#N/A,#N/A,TRUE,"EXT-TABLE";#N/A,#N/A,TRUE,"STEEL";#N/A,#N/A,TRUE,"INT-Table";#N/A,#N/A,TRUE,"STEEL";#N/A,#N/A,TRUE,"Door"}</definedName>
    <definedName name="sss_2_2" hidden="1">{#N/A,#N/A,TRUE,"Basic";#N/A,#N/A,TRUE,"EXT-TABLE";#N/A,#N/A,TRUE,"STEEL";#N/A,#N/A,TRUE,"INT-Table";#N/A,#N/A,TRUE,"STEEL";#N/A,#N/A,TRUE,"Door"}</definedName>
    <definedName name="sss_3" localSheetId="8" hidden="1">{#N/A,#N/A,TRUE,"Basic";#N/A,#N/A,TRUE,"EXT-TABLE";#N/A,#N/A,TRUE,"STEEL";#N/A,#N/A,TRUE,"INT-Table";#N/A,#N/A,TRUE,"STEEL";#N/A,#N/A,TRUE,"Door"}</definedName>
    <definedName name="sss_3" localSheetId="9" hidden="1">{#N/A,#N/A,TRUE,"Basic";#N/A,#N/A,TRUE,"EXT-TABLE";#N/A,#N/A,TRUE,"STEEL";#N/A,#N/A,TRUE,"INT-Table";#N/A,#N/A,TRUE,"STEEL";#N/A,#N/A,TRUE,"Door"}</definedName>
    <definedName name="sss_3" localSheetId="7" hidden="1">{#N/A,#N/A,TRUE,"Basic";#N/A,#N/A,TRUE,"EXT-TABLE";#N/A,#N/A,TRUE,"STEEL";#N/A,#N/A,TRUE,"INT-Table";#N/A,#N/A,TRUE,"STEEL";#N/A,#N/A,TRUE,"Door"}</definedName>
    <definedName name="sss_3" hidden="1">{#N/A,#N/A,TRUE,"Basic";#N/A,#N/A,TRUE,"EXT-TABLE";#N/A,#N/A,TRUE,"STEEL";#N/A,#N/A,TRUE,"INT-Table";#N/A,#N/A,TRUE,"STEEL";#N/A,#N/A,TRUE,"Door"}</definedName>
    <definedName name="sss_3_1" localSheetId="8" hidden="1">{#N/A,#N/A,TRUE,"Basic";#N/A,#N/A,TRUE,"EXT-TABLE";#N/A,#N/A,TRUE,"STEEL";#N/A,#N/A,TRUE,"INT-Table";#N/A,#N/A,TRUE,"STEEL";#N/A,#N/A,TRUE,"Door"}</definedName>
    <definedName name="sss_3_1" localSheetId="9" hidden="1">{#N/A,#N/A,TRUE,"Basic";#N/A,#N/A,TRUE,"EXT-TABLE";#N/A,#N/A,TRUE,"STEEL";#N/A,#N/A,TRUE,"INT-Table";#N/A,#N/A,TRUE,"STEEL";#N/A,#N/A,TRUE,"Door"}</definedName>
    <definedName name="sss_3_1" localSheetId="7" hidden="1">{#N/A,#N/A,TRUE,"Basic";#N/A,#N/A,TRUE,"EXT-TABLE";#N/A,#N/A,TRUE,"STEEL";#N/A,#N/A,TRUE,"INT-Table";#N/A,#N/A,TRUE,"STEEL";#N/A,#N/A,TRUE,"Door"}</definedName>
    <definedName name="sss_3_1" hidden="1">{#N/A,#N/A,TRUE,"Basic";#N/A,#N/A,TRUE,"EXT-TABLE";#N/A,#N/A,TRUE,"STEEL";#N/A,#N/A,TRUE,"INT-Table";#N/A,#N/A,TRUE,"STEEL";#N/A,#N/A,TRUE,"Door"}</definedName>
    <definedName name="sss_3_2" localSheetId="8" hidden="1">{#N/A,#N/A,TRUE,"Basic";#N/A,#N/A,TRUE,"EXT-TABLE";#N/A,#N/A,TRUE,"STEEL";#N/A,#N/A,TRUE,"INT-Table";#N/A,#N/A,TRUE,"STEEL";#N/A,#N/A,TRUE,"Door"}</definedName>
    <definedName name="sss_3_2" localSheetId="9" hidden="1">{#N/A,#N/A,TRUE,"Basic";#N/A,#N/A,TRUE,"EXT-TABLE";#N/A,#N/A,TRUE,"STEEL";#N/A,#N/A,TRUE,"INT-Table";#N/A,#N/A,TRUE,"STEEL";#N/A,#N/A,TRUE,"Door"}</definedName>
    <definedName name="sss_3_2" localSheetId="7" hidden="1">{#N/A,#N/A,TRUE,"Basic";#N/A,#N/A,TRUE,"EXT-TABLE";#N/A,#N/A,TRUE,"STEEL";#N/A,#N/A,TRUE,"INT-Table";#N/A,#N/A,TRUE,"STEEL";#N/A,#N/A,TRUE,"Door"}</definedName>
    <definedName name="sss_3_2" hidden="1">{#N/A,#N/A,TRUE,"Basic";#N/A,#N/A,TRUE,"EXT-TABLE";#N/A,#N/A,TRUE,"STEEL";#N/A,#N/A,TRUE,"INT-Table";#N/A,#N/A,TRUE,"STEEL";#N/A,#N/A,TRUE,"Door"}</definedName>
    <definedName name="sss_4" localSheetId="8" hidden="1">{#N/A,#N/A,TRUE,"Basic";#N/A,#N/A,TRUE,"EXT-TABLE";#N/A,#N/A,TRUE,"STEEL";#N/A,#N/A,TRUE,"INT-Table";#N/A,#N/A,TRUE,"STEEL";#N/A,#N/A,TRUE,"Door"}</definedName>
    <definedName name="sss_4" localSheetId="9" hidden="1">{#N/A,#N/A,TRUE,"Basic";#N/A,#N/A,TRUE,"EXT-TABLE";#N/A,#N/A,TRUE,"STEEL";#N/A,#N/A,TRUE,"INT-Table";#N/A,#N/A,TRUE,"STEEL";#N/A,#N/A,TRUE,"Door"}</definedName>
    <definedName name="sss_4" localSheetId="7" hidden="1">{#N/A,#N/A,TRUE,"Basic";#N/A,#N/A,TRUE,"EXT-TABLE";#N/A,#N/A,TRUE,"STEEL";#N/A,#N/A,TRUE,"INT-Table";#N/A,#N/A,TRUE,"STEEL";#N/A,#N/A,TRUE,"Door"}</definedName>
    <definedName name="sss_4" hidden="1">{#N/A,#N/A,TRUE,"Basic";#N/A,#N/A,TRUE,"EXT-TABLE";#N/A,#N/A,TRUE,"STEEL";#N/A,#N/A,TRUE,"INT-Table";#N/A,#N/A,TRUE,"STEEL";#N/A,#N/A,TRUE,"Door"}</definedName>
    <definedName name="sss_4_1" localSheetId="8" hidden="1">{#N/A,#N/A,TRUE,"Basic";#N/A,#N/A,TRUE,"EXT-TABLE";#N/A,#N/A,TRUE,"STEEL";#N/A,#N/A,TRUE,"INT-Table";#N/A,#N/A,TRUE,"STEEL";#N/A,#N/A,TRUE,"Door"}</definedName>
    <definedName name="sss_4_1" localSheetId="9" hidden="1">{#N/A,#N/A,TRUE,"Basic";#N/A,#N/A,TRUE,"EXT-TABLE";#N/A,#N/A,TRUE,"STEEL";#N/A,#N/A,TRUE,"INT-Table";#N/A,#N/A,TRUE,"STEEL";#N/A,#N/A,TRUE,"Door"}</definedName>
    <definedName name="sss_4_1" localSheetId="7" hidden="1">{#N/A,#N/A,TRUE,"Basic";#N/A,#N/A,TRUE,"EXT-TABLE";#N/A,#N/A,TRUE,"STEEL";#N/A,#N/A,TRUE,"INT-Table";#N/A,#N/A,TRUE,"STEEL";#N/A,#N/A,TRUE,"Door"}</definedName>
    <definedName name="sss_4_1" hidden="1">{#N/A,#N/A,TRUE,"Basic";#N/A,#N/A,TRUE,"EXT-TABLE";#N/A,#N/A,TRUE,"STEEL";#N/A,#N/A,TRUE,"INT-Table";#N/A,#N/A,TRUE,"STEEL";#N/A,#N/A,TRUE,"Door"}</definedName>
    <definedName name="sss_4_2" localSheetId="8" hidden="1">{#N/A,#N/A,TRUE,"Basic";#N/A,#N/A,TRUE,"EXT-TABLE";#N/A,#N/A,TRUE,"STEEL";#N/A,#N/A,TRUE,"INT-Table";#N/A,#N/A,TRUE,"STEEL";#N/A,#N/A,TRUE,"Door"}</definedName>
    <definedName name="sss_4_2" localSheetId="9" hidden="1">{#N/A,#N/A,TRUE,"Basic";#N/A,#N/A,TRUE,"EXT-TABLE";#N/A,#N/A,TRUE,"STEEL";#N/A,#N/A,TRUE,"INT-Table";#N/A,#N/A,TRUE,"STEEL";#N/A,#N/A,TRUE,"Door"}</definedName>
    <definedName name="sss_4_2" localSheetId="7" hidden="1">{#N/A,#N/A,TRUE,"Basic";#N/A,#N/A,TRUE,"EXT-TABLE";#N/A,#N/A,TRUE,"STEEL";#N/A,#N/A,TRUE,"INT-Table";#N/A,#N/A,TRUE,"STEEL";#N/A,#N/A,TRUE,"Door"}</definedName>
    <definedName name="sss_4_2" hidden="1">{#N/A,#N/A,TRUE,"Basic";#N/A,#N/A,TRUE,"EXT-TABLE";#N/A,#N/A,TRUE,"STEEL";#N/A,#N/A,TRUE,"INT-Table";#N/A,#N/A,TRUE,"STEEL";#N/A,#N/A,TRUE,"Door"}</definedName>
    <definedName name="sss_5" localSheetId="8" hidden="1">{#N/A,#N/A,TRUE,"Basic";#N/A,#N/A,TRUE,"EXT-TABLE";#N/A,#N/A,TRUE,"STEEL";#N/A,#N/A,TRUE,"INT-Table";#N/A,#N/A,TRUE,"STEEL";#N/A,#N/A,TRUE,"Door"}</definedName>
    <definedName name="sss_5" localSheetId="9" hidden="1">{#N/A,#N/A,TRUE,"Basic";#N/A,#N/A,TRUE,"EXT-TABLE";#N/A,#N/A,TRUE,"STEEL";#N/A,#N/A,TRUE,"INT-Table";#N/A,#N/A,TRUE,"STEEL";#N/A,#N/A,TRUE,"Door"}</definedName>
    <definedName name="sss_5" localSheetId="7" hidden="1">{#N/A,#N/A,TRUE,"Basic";#N/A,#N/A,TRUE,"EXT-TABLE";#N/A,#N/A,TRUE,"STEEL";#N/A,#N/A,TRUE,"INT-Table";#N/A,#N/A,TRUE,"STEEL";#N/A,#N/A,TRUE,"Door"}</definedName>
    <definedName name="sss_5" hidden="1">{#N/A,#N/A,TRUE,"Basic";#N/A,#N/A,TRUE,"EXT-TABLE";#N/A,#N/A,TRUE,"STEEL";#N/A,#N/A,TRUE,"INT-Table";#N/A,#N/A,TRUE,"STEEL";#N/A,#N/A,TRUE,"Door"}</definedName>
    <definedName name="sss_5_1" localSheetId="8" hidden="1">{#N/A,#N/A,TRUE,"Basic";#N/A,#N/A,TRUE,"EXT-TABLE";#N/A,#N/A,TRUE,"STEEL";#N/A,#N/A,TRUE,"INT-Table";#N/A,#N/A,TRUE,"STEEL";#N/A,#N/A,TRUE,"Door"}</definedName>
    <definedName name="sss_5_1" localSheetId="9" hidden="1">{#N/A,#N/A,TRUE,"Basic";#N/A,#N/A,TRUE,"EXT-TABLE";#N/A,#N/A,TRUE,"STEEL";#N/A,#N/A,TRUE,"INT-Table";#N/A,#N/A,TRUE,"STEEL";#N/A,#N/A,TRUE,"Door"}</definedName>
    <definedName name="sss_5_1" localSheetId="7" hidden="1">{#N/A,#N/A,TRUE,"Basic";#N/A,#N/A,TRUE,"EXT-TABLE";#N/A,#N/A,TRUE,"STEEL";#N/A,#N/A,TRUE,"INT-Table";#N/A,#N/A,TRUE,"STEEL";#N/A,#N/A,TRUE,"Door"}</definedName>
    <definedName name="sss_5_1" hidden="1">{#N/A,#N/A,TRUE,"Basic";#N/A,#N/A,TRUE,"EXT-TABLE";#N/A,#N/A,TRUE,"STEEL";#N/A,#N/A,TRUE,"INT-Table";#N/A,#N/A,TRUE,"STEEL";#N/A,#N/A,TRUE,"Door"}</definedName>
    <definedName name="sss_5_2" localSheetId="8" hidden="1">{#N/A,#N/A,TRUE,"Basic";#N/A,#N/A,TRUE,"EXT-TABLE";#N/A,#N/A,TRUE,"STEEL";#N/A,#N/A,TRUE,"INT-Table";#N/A,#N/A,TRUE,"STEEL";#N/A,#N/A,TRUE,"Door"}</definedName>
    <definedName name="sss_5_2" localSheetId="9" hidden="1">{#N/A,#N/A,TRUE,"Basic";#N/A,#N/A,TRUE,"EXT-TABLE";#N/A,#N/A,TRUE,"STEEL";#N/A,#N/A,TRUE,"INT-Table";#N/A,#N/A,TRUE,"STEEL";#N/A,#N/A,TRUE,"Door"}</definedName>
    <definedName name="sss_5_2" localSheetId="7" hidden="1">{#N/A,#N/A,TRUE,"Basic";#N/A,#N/A,TRUE,"EXT-TABLE";#N/A,#N/A,TRUE,"STEEL";#N/A,#N/A,TRUE,"INT-Table";#N/A,#N/A,TRUE,"STEEL";#N/A,#N/A,TRUE,"Door"}</definedName>
    <definedName name="sss_5_2" hidden="1">{#N/A,#N/A,TRUE,"Basic";#N/A,#N/A,TRUE,"EXT-TABLE";#N/A,#N/A,TRUE,"STEEL";#N/A,#N/A,TRUE,"INT-Table";#N/A,#N/A,TRUE,"STEEL";#N/A,#N/A,TRUE,"Door"}</definedName>
    <definedName name="ssss" localSheetId="8" hidden="1">{#N/A,#N/A,TRUE,"Basic";#N/A,#N/A,TRUE,"EXT-TABLE";#N/A,#N/A,TRUE,"STEEL";#N/A,#N/A,TRUE,"INT-Table";#N/A,#N/A,TRUE,"STEEL";#N/A,#N/A,TRUE,"Door"}</definedName>
    <definedName name="ssss" localSheetId="9" hidden="1">{#N/A,#N/A,TRUE,"Basic";#N/A,#N/A,TRUE,"EXT-TABLE";#N/A,#N/A,TRUE,"STEEL";#N/A,#N/A,TRUE,"INT-Table";#N/A,#N/A,TRUE,"STEEL";#N/A,#N/A,TRUE,"Door"}</definedName>
    <definedName name="ssss" localSheetId="7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sss_1" localSheetId="8" hidden="1">{#N/A,#N/A,TRUE,"Basic";#N/A,#N/A,TRUE,"EXT-TABLE";#N/A,#N/A,TRUE,"STEEL";#N/A,#N/A,TRUE,"INT-Table";#N/A,#N/A,TRUE,"STEEL";#N/A,#N/A,TRUE,"Door"}</definedName>
    <definedName name="ssss_1" localSheetId="9" hidden="1">{#N/A,#N/A,TRUE,"Basic";#N/A,#N/A,TRUE,"EXT-TABLE";#N/A,#N/A,TRUE,"STEEL";#N/A,#N/A,TRUE,"INT-Table";#N/A,#N/A,TRUE,"STEEL";#N/A,#N/A,TRUE,"Door"}</definedName>
    <definedName name="ssss_1" localSheetId="7" hidden="1">{#N/A,#N/A,TRUE,"Basic";#N/A,#N/A,TRUE,"EXT-TABLE";#N/A,#N/A,TRUE,"STEEL";#N/A,#N/A,TRUE,"INT-Table";#N/A,#N/A,TRUE,"STEEL";#N/A,#N/A,TRUE,"Door"}</definedName>
    <definedName name="ssss_1" hidden="1">{#N/A,#N/A,TRUE,"Basic";#N/A,#N/A,TRUE,"EXT-TABLE";#N/A,#N/A,TRUE,"STEEL";#N/A,#N/A,TRUE,"INT-Table";#N/A,#N/A,TRUE,"STEEL";#N/A,#N/A,TRUE,"Door"}</definedName>
    <definedName name="ssss_1_1" localSheetId="8" hidden="1">{#N/A,#N/A,TRUE,"Basic";#N/A,#N/A,TRUE,"EXT-TABLE";#N/A,#N/A,TRUE,"STEEL";#N/A,#N/A,TRUE,"INT-Table";#N/A,#N/A,TRUE,"STEEL";#N/A,#N/A,TRUE,"Door"}</definedName>
    <definedName name="ssss_1_1" localSheetId="9" hidden="1">{#N/A,#N/A,TRUE,"Basic";#N/A,#N/A,TRUE,"EXT-TABLE";#N/A,#N/A,TRUE,"STEEL";#N/A,#N/A,TRUE,"INT-Table";#N/A,#N/A,TRUE,"STEEL";#N/A,#N/A,TRUE,"Door"}</definedName>
    <definedName name="ssss_1_1" localSheetId="7" hidden="1">{#N/A,#N/A,TRUE,"Basic";#N/A,#N/A,TRUE,"EXT-TABLE";#N/A,#N/A,TRUE,"STEEL";#N/A,#N/A,TRUE,"INT-Table";#N/A,#N/A,TRUE,"STEEL";#N/A,#N/A,TRUE,"Door"}</definedName>
    <definedName name="ssss_1_1" hidden="1">{#N/A,#N/A,TRUE,"Basic";#N/A,#N/A,TRUE,"EXT-TABLE";#N/A,#N/A,TRUE,"STEEL";#N/A,#N/A,TRUE,"INT-Table";#N/A,#N/A,TRUE,"STEEL";#N/A,#N/A,TRUE,"Door"}</definedName>
    <definedName name="ssss_1_2" localSheetId="8" hidden="1">{#N/A,#N/A,TRUE,"Basic";#N/A,#N/A,TRUE,"EXT-TABLE";#N/A,#N/A,TRUE,"STEEL";#N/A,#N/A,TRUE,"INT-Table";#N/A,#N/A,TRUE,"STEEL";#N/A,#N/A,TRUE,"Door"}</definedName>
    <definedName name="ssss_1_2" localSheetId="9" hidden="1">{#N/A,#N/A,TRUE,"Basic";#N/A,#N/A,TRUE,"EXT-TABLE";#N/A,#N/A,TRUE,"STEEL";#N/A,#N/A,TRUE,"INT-Table";#N/A,#N/A,TRUE,"STEEL";#N/A,#N/A,TRUE,"Door"}</definedName>
    <definedName name="ssss_1_2" localSheetId="7" hidden="1">{#N/A,#N/A,TRUE,"Basic";#N/A,#N/A,TRUE,"EXT-TABLE";#N/A,#N/A,TRUE,"STEEL";#N/A,#N/A,TRUE,"INT-Table";#N/A,#N/A,TRUE,"STEEL";#N/A,#N/A,TRUE,"Door"}</definedName>
    <definedName name="ssss_1_2" hidden="1">{#N/A,#N/A,TRUE,"Basic";#N/A,#N/A,TRUE,"EXT-TABLE";#N/A,#N/A,TRUE,"STEEL";#N/A,#N/A,TRUE,"INT-Table";#N/A,#N/A,TRUE,"STEEL";#N/A,#N/A,TRUE,"Door"}</definedName>
    <definedName name="ssss_2" localSheetId="8" hidden="1">{#N/A,#N/A,TRUE,"Basic";#N/A,#N/A,TRUE,"EXT-TABLE";#N/A,#N/A,TRUE,"STEEL";#N/A,#N/A,TRUE,"INT-Table";#N/A,#N/A,TRUE,"STEEL";#N/A,#N/A,TRUE,"Door"}</definedName>
    <definedName name="ssss_2" localSheetId="9" hidden="1">{#N/A,#N/A,TRUE,"Basic";#N/A,#N/A,TRUE,"EXT-TABLE";#N/A,#N/A,TRUE,"STEEL";#N/A,#N/A,TRUE,"INT-Table";#N/A,#N/A,TRUE,"STEEL";#N/A,#N/A,TRUE,"Door"}</definedName>
    <definedName name="ssss_2" localSheetId="7" hidden="1">{#N/A,#N/A,TRUE,"Basic";#N/A,#N/A,TRUE,"EXT-TABLE";#N/A,#N/A,TRUE,"STEEL";#N/A,#N/A,TRUE,"INT-Table";#N/A,#N/A,TRUE,"STEEL";#N/A,#N/A,TRUE,"Door"}</definedName>
    <definedName name="ssss_2" hidden="1">{#N/A,#N/A,TRUE,"Basic";#N/A,#N/A,TRUE,"EXT-TABLE";#N/A,#N/A,TRUE,"STEEL";#N/A,#N/A,TRUE,"INT-Table";#N/A,#N/A,TRUE,"STEEL";#N/A,#N/A,TRUE,"Door"}</definedName>
    <definedName name="ssss_2_1" localSheetId="8" hidden="1">{#N/A,#N/A,TRUE,"Basic";#N/A,#N/A,TRUE,"EXT-TABLE";#N/A,#N/A,TRUE,"STEEL";#N/A,#N/A,TRUE,"INT-Table";#N/A,#N/A,TRUE,"STEEL";#N/A,#N/A,TRUE,"Door"}</definedName>
    <definedName name="ssss_2_1" localSheetId="9" hidden="1">{#N/A,#N/A,TRUE,"Basic";#N/A,#N/A,TRUE,"EXT-TABLE";#N/A,#N/A,TRUE,"STEEL";#N/A,#N/A,TRUE,"INT-Table";#N/A,#N/A,TRUE,"STEEL";#N/A,#N/A,TRUE,"Door"}</definedName>
    <definedName name="ssss_2_1" localSheetId="7" hidden="1">{#N/A,#N/A,TRUE,"Basic";#N/A,#N/A,TRUE,"EXT-TABLE";#N/A,#N/A,TRUE,"STEEL";#N/A,#N/A,TRUE,"INT-Table";#N/A,#N/A,TRUE,"STEEL";#N/A,#N/A,TRUE,"Door"}</definedName>
    <definedName name="ssss_2_1" hidden="1">{#N/A,#N/A,TRUE,"Basic";#N/A,#N/A,TRUE,"EXT-TABLE";#N/A,#N/A,TRUE,"STEEL";#N/A,#N/A,TRUE,"INT-Table";#N/A,#N/A,TRUE,"STEEL";#N/A,#N/A,TRUE,"Door"}</definedName>
    <definedName name="ssss_2_2" localSheetId="8" hidden="1">{#N/A,#N/A,TRUE,"Basic";#N/A,#N/A,TRUE,"EXT-TABLE";#N/A,#N/A,TRUE,"STEEL";#N/A,#N/A,TRUE,"INT-Table";#N/A,#N/A,TRUE,"STEEL";#N/A,#N/A,TRUE,"Door"}</definedName>
    <definedName name="ssss_2_2" localSheetId="9" hidden="1">{#N/A,#N/A,TRUE,"Basic";#N/A,#N/A,TRUE,"EXT-TABLE";#N/A,#N/A,TRUE,"STEEL";#N/A,#N/A,TRUE,"INT-Table";#N/A,#N/A,TRUE,"STEEL";#N/A,#N/A,TRUE,"Door"}</definedName>
    <definedName name="ssss_2_2" localSheetId="7" hidden="1">{#N/A,#N/A,TRUE,"Basic";#N/A,#N/A,TRUE,"EXT-TABLE";#N/A,#N/A,TRUE,"STEEL";#N/A,#N/A,TRUE,"INT-Table";#N/A,#N/A,TRUE,"STEEL";#N/A,#N/A,TRUE,"Door"}</definedName>
    <definedName name="ssss_2_2" hidden="1">{#N/A,#N/A,TRUE,"Basic";#N/A,#N/A,TRUE,"EXT-TABLE";#N/A,#N/A,TRUE,"STEEL";#N/A,#N/A,TRUE,"INT-Table";#N/A,#N/A,TRUE,"STEEL";#N/A,#N/A,TRUE,"Door"}</definedName>
    <definedName name="ssss_3" localSheetId="8" hidden="1">{#N/A,#N/A,TRUE,"Basic";#N/A,#N/A,TRUE,"EXT-TABLE";#N/A,#N/A,TRUE,"STEEL";#N/A,#N/A,TRUE,"INT-Table";#N/A,#N/A,TRUE,"STEEL";#N/A,#N/A,TRUE,"Door"}</definedName>
    <definedName name="ssss_3" localSheetId="9" hidden="1">{#N/A,#N/A,TRUE,"Basic";#N/A,#N/A,TRUE,"EXT-TABLE";#N/A,#N/A,TRUE,"STEEL";#N/A,#N/A,TRUE,"INT-Table";#N/A,#N/A,TRUE,"STEEL";#N/A,#N/A,TRUE,"Door"}</definedName>
    <definedName name="ssss_3" localSheetId="7" hidden="1">{#N/A,#N/A,TRUE,"Basic";#N/A,#N/A,TRUE,"EXT-TABLE";#N/A,#N/A,TRUE,"STEEL";#N/A,#N/A,TRUE,"INT-Table";#N/A,#N/A,TRUE,"STEEL";#N/A,#N/A,TRUE,"Door"}</definedName>
    <definedName name="ssss_3" hidden="1">{#N/A,#N/A,TRUE,"Basic";#N/A,#N/A,TRUE,"EXT-TABLE";#N/A,#N/A,TRUE,"STEEL";#N/A,#N/A,TRUE,"INT-Table";#N/A,#N/A,TRUE,"STEEL";#N/A,#N/A,TRUE,"Door"}</definedName>
    <definedName name="ssss_3_1" localSheetId="8" hidden="1">{#N/A,#N/A,TRUE,"Basic";#N/A,#N/A,TRUE,"EXT-TABLE";#N/A,#N/A,TRUE,"STEEL";#N/A,#N/A,TRUE,"INT-Table";#N/A,#N/A,TRUE,"STEEL";#N/A,#N/A,TRUE,"Door"}</definedName>
    <definedName name="ssss_3_1" localSheetId="9" hidden="1">{#N/A,#N/A,TRUE,"Basic";#N/A,#N/A,TRUE,"EXT-TABLE";#N/A,#N/A,TRUE,"STEEL";#N/A,#N/A,TRUE,"INT-Table";#N/A,#N/A,TRUE,"STEEL";#N/A,#N/A,TRUE,"Door"}</definedName>
    <definedName name="ssss_3_1" localSheetId="7" hidden="1">{#N/A,#N/A,TRUE,"Basic";#N/A,#N/A,TRUE,"EXT-TABLE";#N/A,#N/A,TRUE,"STEEL";#N/A,#N/A,TRUE,"INT-Table";#N/A,#N/A,TRUE,"STEEL";#N/A,#N/A,TRUE,"Door"}</definedName>
    <definedName name="ssss_3_1" hidden="1">{#N/A,#N/A,TRUE,"Basic";#N/A,#N/A,TRUE,"EXT-TABLE";#N/A,#N/A,TRUE,"STEEL";#N/A,#N/A,TRUE,"INT-Table";#N/A,#N/A,TRUE,"STEEL";#N/A,#N/A,TRUE,"Door"}</definedName>
    <definedName name="ssss_3_2" localSheetId="8" hidden="1">{#N/A,#N/A,TRUE,"Basic";#N/A,#N/A,TRUE,"EXT-TABLE";#N/A,#N/A,TRUE,"STEEL";#N/A,#N/A,TRUE,"INT-Table";#N/A,#N/A,TRUE,"STEEL";#N/A,#N/A,TRUE,"Door"}</definedName>
    <definedName name="ssss_3_2" localSheetId="9" hidden="1">{#N/A,#N/A,TRUE,"Basic";#N/A,#N/A,TRUE,"EXT-TABLE";#N/A,#N/A,TRUE,"STEEL";#N/A,#N/A,TRUE,"INT-Table";#N/A,#N/A,TRUE,"STEEL";#N/A,#N/A,TRUE,"Door"}</definedName>
    <definedName name="ssss_3_2" localSheetId="7" hidden="1">{#N/A,#N/A,TRUE,"Basic";#N/A,#N/A,TRUE,"EXT-TABLE";#N/A,#N/A,TRUE,"STEEL";#N/A,#N/A,TRUE,"INT-Table";#N/A,#N/A,TRUE,"STEEL";#N/A,#N/A,TRUE,"Door"}</definedName>
    <definedName name="ssss_3_2" hidden="1">{#N/A,#N/A,TRUE,"Basic";#N/A,#N/A,TRUE,"EXT-TABLE";#N/A,#N/A,TRUE,"STEEL";#N/A,#N/A,TRUE,"INT-Table";#N/A,#N/A,TRUE,"STEEL";#N/A,#N/A,TRUE,"Door"}</definedName>
    <definedName name="ssss_4" localSheetId="8" hidden="1">{#N/A,#N/A,TRUE,"Basic";#N/A,#N/A,TRUE,"EXT-TABLE";#N/A,#N/A,TRUE,"STEEL";#N/A,#N/A,TRUE,"INT-Table";#N/A,#N/A,TRUE,"STEEL";#N/A,#N/A,TRUE,"Door"}</definedName>
    <definedName name="ssss_4" localSheetId="9" hidden="1">{#N/A,#N/A,TRUE,"Basic";#N/A,#N/A,TRUE,"EXT-TABLE";#N/A,#N/A,TRUE,"STEEL";#N/A,#N/A,TRUE,"INT-Table";#N/A,#N/A,TRUE,"STEEL";#N/A,#N/A,TRUE,"Door"}</definedName>
    <definedName name="ssss_4" localSheetId="7" hidden="1">{#N/A,#N/A,TRUE,"Basic";#N/A,#N/A,TRUE,"EXT-TABLE";#N/A,#N/A,TRUE,"STEEL";#N/A,#N/A,TRUE,"INT-Table";#N/A,#N/A,TRUE,"STEEL";#N/A,#N/A,TRUE,"Door"}</definedName>
    <definedName name="ssss_4" hidden="1">{#N/A,#N/A,TRUE,"Basic";#N/A,#N/A,TRUE,"EXT-TABLE";#N/A,#N/A,TRUE,"STEEL";#N/A,#N/A,TRUE,"INT-Table";#N/A,#N/A,TRUE,"STEEL";#N/A,#N/A,TRUE,"Door"}</definedName>
    <definedName name="ssss_4_1" localSheetId="8" hidden="1">{#N/A,#N/A,TRUE,"Basic";#N/A,#N/A,TRUE,"EXT-TABLE";#N/A,#N/A,TRUE,"STEEL";#N/A,#N/A,TRUE,"INT-Table";#N/A,#N/A,TRUE,"STEEL";#N/A,#N/A,TRUE,"Door"}</definedName>
    <definedName name="ssss_4_1" localSheetId="9" hidden="1">{#N/A,#N/A,TRUE,"Basic";#N/A,#N/A,TRUE,"EXT-TABLE";#N/A,#N/A,TRUE,"STEEL";#N/A,#N/A,TRUE,"INT-Table";#N/A,#N/A,TRUE,"STEEL";#N/A,#N/A,TRUE,"Door"}</definedName>
    <definedName name="ssss_4_1" localSheetId="7" hidden="1">{#N/A,#N/A,TRUE,"Basic";#N/A,#N/A,TRUE,"EXT-TABLE";#N/A,#N/A,TRUE,"STEEL";#N/A,#N/A,TRUE,"INT-Table";#N/A,#N/A,TRUE,"STEEL";#N/A,#N/A,TRUE,"Door"}</definedName>
    <definedName name="ssss_4_1" hidden="1">{#N/A,#N/A,TRUE,"Basic";#N/A,#N/A,TRUE,"EXT-TABLE";#N/A,#N/A,TRUE,"STEEL";#N/A,#N/A,TRUE,"INT-Table";#N/A,#N/A,TRUE,"STEEL";#N/A,#N/A,TRUE,"Door"}</definedName>
    <definedName name="ssss_4_2" localSheetId="8" hidden="1">{#N/A,#N/A,TRUE,"Basic";#N/A,#N/A,TRUE,"EXT-TABLE";#N/A,#N/A,TRUE,"STEEL";#N/A,#N/A,TRUE,"INT-Table";#N/A,#N/A,TRUE,"STEEL";#N/A,#N/A,TRUE,"Door"}</definedName>
    <definedName name="ssss_4_2" localSheetId="9" hidden="1">{#N/A,#N/A,TRUE,"Basic";#N/A,#N/A,TRUE,"EXT-TABLE";#N/A,#N/A,TRUE,"STEEL";#N/A,#N/A,TRUE,"INT-Table";#N/A,#N/A,TRUE,"STEEL";#N/A,#N/A,TRUE,"Door"}</definedName>
    <definedName name="ssss_4_2" localSheetId="7" hidden="1">{#N/A,#N/A,TRUE,"Basic";#N/A,#N/A,TRUE,"EXT-TABLE";#N/A,#N/A,TRUE,"STEEL";#N/A,#N/A,TRUE,"INT-Table";#N/A,#N/A,TRUE,"STEEL";#N/A,#N/A,TRUE,"Door"}</definedName>
    <definedName name="ssss_4_2" hidden="1">{#N/A,#N/A,TRUE,"Basic";#N/A,#N/A,TRUE,"EXT-TABLE";#N/A,#N/A,TRUE,"STEEL";#N/A,#N/A,TRUE,"INT-Table";#N/A,#N/A,TRUE,"STEEL";#N/A,#N/A,TRUE,"Door"}</definedName>
    <definedName name="ssss_5" localSheetId="8" hidden="1">{#N/A,#N/A,TRUE,"Basic";#N/A,#N/A,TRUE,"EXT-TABLE";#N/A,#N/A,TRUE,"STEEL";#N/A,#N/A,TRUE,"INT-Table";#N/A,#N/A,TRUE,"STEEL";#N/A,#N/A,TRUE,"Door"}</definedName>
    <definedName name="ssss_5" localSheetId="9" hidden="1">{#N/A,#N/A,TRUE,"Basic";#N/A,#N/A,TRUE,"EXT-TABLE";#N/A,#N/A,TRUE,"STEEL";#N/A,#N/A,TRUE,"INT-Table";#N/A,#N/A,TRUE,"STEEL";#N/A,#N/A,TRUE,"Door"}</definedName>
    <definedName name="ssss_5" localSheetId="7" hidden="1">{#N/A,#N/A,TRUE,"Basic";#N/A,#N/A,TRUE,"EXT-TABLE";#N/A,#N/A,TRUE,"STEEL";#N/A,#N/A,TRUE,"INT-Table";#N/A,#N/A,TRUE,"STEEL";#N/A,#N/A,TRUE,"Door"}</definedName>
    <definedName name="ssss_5" hidden="1">{#N/A,#N/A,TRUE,"Basic";#N/A,#N/A,TRUE,"EXT-TABLE";#N/A,#N/A,TRUE,"STEEL";#N/A,#N/A,TRUE,"INT-Table";#N/A,#N/A,TRUE,"STEEL";#N/A,#N/A,TRUE,"Door"}</definedName>
    <definedName name="ssss_5_1" localSheetId="8" hidden="1">{#N/A,#N/A,TRUE,"Basic";#N/A,#N/A,TRUE,"EXT-TABLE";#N/A,#N/A,TRUE,"STEEL";#N/A,#N/A,TRUE,"INT-Table";#N/A,#N/A,TRUE,"STEEL";#N/A,#N/A,TRUE,"Door"}</definedName>
    <definedName name="ssss_5_1" localSheetId="9" hidden="1">{#N/A,#N/A,TRUE,"Basic";#N/A,#N/A,TRUE,"EXT-TABLE";#N/A,#N/A,TRUE,"STEEL";#N/A,#N/A,TRUE,"INT-Table";#N/A,#N/A,TRUE,"STEEL";#N/A,#N/A,TRUE,"Door"}</definedName>
    <definedName name="ssss_5_1" localSheetId="7" hidden="1">{#N/A,#N/A,TRUE,"Basic";#N/A,#N/A,TRUE,"EXT-TABLE";#N/A,#N/A,TRUE,"STEEL";#N/A,#N/A,TRUE,"INT-Table";#N/A,#N/A,TRUE,"STEEL";#N/A,#N/A,TRUE,"Door"}</definedName>
    <definedName name="ssss_5_1" hidden="1">{#N/A,#N/A,TRUE,"Basic";#N/A,#N/A,TRUE,"EXT-TABLE";#N/A,#N/A,TRUE,"STEEL";#N/A,#N/A,TRUE,"INT-Table";#N/A,#N/A,TRUE,"STEEL";#N/A,#N/A,TRUE,"Door"}</definedName>
    <definedName name="ssss_5_2" localSheetId="8" hidden="1">{#N/A,#N/A,TRUE,"Basic";#N/A,#N/A,TRUE,"EXT-TABLE";#N/A,#N/A,TRUE,"STEEL";#N/A,#N/A,TRUE,"INT-Table";#N/A,#N/A,TRUE,"STEEL";#N/A,#N/A,TRUE,"Door"}</definedName>
    <definedName name="ssss_5_2" localSheetId="9" hidden="1">{#N/A,#N/A,TRUE,"Basic";#N/A,#N/A,TRUE,"EXT-TABLE";#N/A,#N/A,TRUE,"STEEL";#N/A,#N/A,TRUE,"INT-Table";#N/A,#N/A,TRUE,"STEEL";#N/A,#N/A,TRUE,"Door"}</definedName>
    <definedName name="ssss_5_2" localSheetId="7" hidden="1">{#N/A,#N/A,TRUE,"Basic";#N/A,#N/A,TRUE,"EXT-TABLE";#N/A,#N/A,TRUE,"STEEL";#N/A,#N/A,TRUE,"INT-Table";#N/A,#N/A,TRUE,"STEEL";#N/A,#N/A,TRUE,"Door"}</definedName>
    <definedName name="ssss_5_2" hidden="1">{#N/A,#N/A,TRUE,"Basic";#N/A,#N/A,TRUE,"EXT-TABLE";#N/A,#N/A,TRUE,"STEEL";#N/A,#N/A,TRUE,"INT-Table";#N/A,#N/A,TRUE,"STEEL";#N/A,#N/A,TRUE,"Door"}</definedName>
    <definedName name="ssssss" localSheetId="8" hidden="1">{"'现金流量表（全部投资）'!$B$4:$P$23"}</definedName>
    <definedName name="ssssss" localSheetId="9" hidden="1">{"'现金流量表（全部投资）'!$B$4:$P$23"}</definedName>
    <definedName name="ssssss" localSheetId="7" hidden="1">{"'现金流量表（全部投资）'!$B$4:$P$23"}</definedName>
    <definedName name="ssssss" hidden="1">{"'现金流量表（全部投资）'!$B$4:$P$23"}</definedName>
    <definedName name="sssssssssssssssssss" localSheetId="8" hidden="1">{#N/A,#N/A,TRUE,"Basic";#N/A,#N/A,TRUE,"EXT-TABLE";#N/A,#N/A,TRUE,"STEEL";#N/A,#N/A,TRUE,"INT-Table";#N/A,#N/A,TRUE,"STEEL";#N/A,#N/A,TRUE,"Door"}</definedName>
    <definedName name="sssssssssssssssssss" localSheetId="9" hidden="1">{#N/A,#N/A,TRUE,"Basic";#N/A,#N/A,TRUE,"EXT-TABLE";#N/A,#N/A,TRUE,"STEEL";#N/A,#N/A,TRUE,"INT-Table";#N/A,#N/A,TRUE,"STEEL";#N/A,#N/A,TRUE,"Door"}</definedName>
    <definedName name="sssssssssssssssssss" localSheetId="7" hidden="1">{#N/A,#N/A,TRUE,"Basic";#N/A,#N/A,TRUE,"EXT-TABLE";#N/A,#N/A,TRUE,"STEEL";#N/A,#N/A,TRUE,"INT-Table";#N/A,#N/A,TRUE,"STEEL";#N/A,#N/A,TRUE,"Door"}</definedName>
    <definedName name="sssssssssssssssssss" hidden="1">{#N/A,#N/A,TRUE,"Basic";#N/A,#N/A,TRUE,"EXT-TABLE";#N/A,#N/A,TRUE,"STEEL";#N/A,#N/A,TRUE,"INT-Table";#N/A,#N/A,TRUE,"STEEL";#N/A,#N/A,TRUE,"Door"}</definedName>
    <definedName name="Stack_Area">'[40]Noise (3)'!$O$55</definedName>
    <definedName name="StackType">'[40]Noise (3)'!$C$9</definedName>
    <definedName name="Staggered">'[40]Noise (3)'!$C$36</definedName>
    <definedName name="StaggeredTable">[40]Tables!$A$70:$A$72</definedName>
    <definedName name="Stahlbau_Eigenfertigung">#REF!</definedName>
    <definedName name="Stahlbauvarianten">#REF!</definedName>
    <definedName name="Stair" localSheetId="6">#REF!</definedName>
    <definedName name="Stair" localSheetId="2">#REF!</definedName>
    <definedName name="Stair" localSheetId="1">#REF!</definedName>
    <definedName name="Stair" localSheetId="3">#REF!</definedName>
    <definedName name="Stair" localSheetId="0">#REF!</definedName>
    <definedName name="Stair" localSheetId="8">#REF!</definedName>
    <definedName name="Stair" localSheetId="9">#REF!</definedName>
    <definedName name="Stair" localSheetId="7">#REF!</definedName>
    <definedName name="STAIR" hidden="1">{"'장비'!$A$3:$M$12"}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d_Splitter_Plate">'[40]Noise (3)'!$O$42</definedName>
    <definedName name="SteelPrice">[50]Cover!$D$15</definedName>
    <definedName name="Stellmotor">#REF!</definedName>
    <definedName name="Stot">[50]Summary!$F$11</definedName>
    <definedName name="STR" localSheetId="6" hidden="1">{#N/A,#N/A,FALSE,"Project Cost Summary";#N/A,#N/A,FALSE,"Man Hour Summary"}</definedName>
    <definedName name="STR" localSheetId="2" hidden="1">{#N/A,#N/A,FALSE,"Project Cost Summary";#N/A,#N/A,FALSE,"Man Hour Summary"}</definedName>
    <definedName name="STR" localSheetId="1" hidden="1">{#N/A,#N/A,FALSE,"Project Cost Summary";#N/A,#N/A,FALSE,"Man Hour Summary"}</definedName>
    <definedName name="STR" localSheetId="3" hidden="1">{#N/A,#N/A,FALSE,"Project Cost Summary";#N/A,#N/A,FALSE,"Man Hour Summary"}</definedName>
    <definedName name="STR" localSheetId="0" hidden="1">{#N/A,#N/A,FALSE,"Project Cost Summary";#N/A,#N/A,FALSE,"Man Hour Summary"}</definedName>
    <definedName name="STR" localSheetId="8" hidden="1">{#N/A,#N/A,FALSE,"Project Cost Summary";#N/A,#N/A,FALSE,"Man Hour Summary"}</definedName>
    <definedName name="STR" localSheetId="9" hidden="1">{#N/A,#N/A,FALSE,"Project Cost Summary";#N/A,#N/A,FALSE,"Man Hour Summary"}</definedName>
    <definedName name="STR" localSheetId="7" hidden="1">{#N/A,#N/A,FALSE,"Project Cost Summary";#N/A,#N/A,FALSE,"Man Hour Summary"}</definedName>
    <definedName name="STR" hidden="1">{#N/A,#N/A,FALSE,"Project Cost Summary";#N/A,#N/A,FALSE,"Man Hour Summary"}</definedName>
    <definedName name="StressCode">#REF!</definedName>
    <definedName name="Structural">[50]Summary!$D$11</definedName>
    <definedName name="StudPattern">[33]DATA_LIST!$D$4:$D$9</definedName>
    <definedName name="SUB_FC">#REF!</definedName>
    <definedName name="SUB_LC">#REF!</definedName>
    <definedName name="Subject">#REF!</definedName>
    <definedName name="SUM" localSheetId="6">#REF!,#REF!</definedName>
    <definedName name="SUM" localSheetId="2">#REF!,#REF!</definedName>
    <definedName name="SUM" localSheetId="1">#REF!,#REF!</definedName>
    <definedName name="SUM" localSheetId="3">#REF!,#REF!</definedName>
    <definedName name="SUM" localSheetId="0">#REF!,#REF!</definedName>
    <definedName name="SUM" localSheetId="8">#REF!,#REF!</definedName>
    <definedName name="SUM" localSheetId="9">#REF!,#REF!</definedName>
    <definedName name="SUM" localSheetId="7">#REF!,#REF!</definedName>
    <definedName name="sum" hidden="1">{#N/A,#N/A,TRUE,"Basic";#N/A,#N/A,TRUE,"EXT-TABLE";#N/A,#N/A,TRUE,"STEEL";#N/A,#N/A,TRUE,"INT-Table";#N/A,#N/A,TRUE,"STEEL";#N/A,#N/A,TRUE,"Door"}</definedName>
    <definedName name="sum_1" localSheetId="8" hidden="1">{#N/A,#N/A,TRUE,"Basic";#N/A,#N/A,TRUE,"EXT-TABLE";#N/A,#N/A,TRUE,"STEEL";#N/A,#N/A,TRUE,"INT-Table";#N/A,#N/A,TRUE,"STEEL";#N/A,#N/A,TRUE,"Door"}</definedName>
    <definedName name="sum_1" localSheetId="9" hidden="1">{#N/A,#N/A,TRUE,"Basic";#N/A,#N/A,TRUE,"EXT-TABLE";#N/A,#N/A,TRUE,"STEEL";#N/A,#N/A,TRUE,"INT-Table";#N/A,#N/A,TRUE,"STEEL";#N/A,#N/A,TRUE,"Door"}</definedName>
    <definedName name="sum_1" localSheetId="7" hidden="1">{#N/A,#N/A,TRUE,"Basic";#N/A,#N/A,TRUE,"EXT-TABLE";#N/A,#N/A,TRUE,"STEEL";#N/A,#N/A,TRUE,"INT-Table";#N/A,#N/A,TRUE,"STEEL";#N/A,#N/A,TRUE,"Door"}</definedName>
    <definedName name="sum_1" hidden="1">{#N/A,#N/A,TRUE,"Basic";#N/A,#N/A,TRUE,"EXT-TABLE";#N/A,#N/A,TRUE,"STEEL";#N/A,#N/A,TRUE,"INT-Table";#N/A,#N/A,TRUE,"STEEL";#N/A,#N/A,TRUE,"Door"}</definedName>
    <definedName name="sum_1_1" localSheetId="8" hidden="1">{#N/A,#N/A,TRUE,"Basic";#N/A,#N/A,TRUE,"EXT-TABLE";#N/A,#N/A,TRUE,"STEEL";#N/A,#N/A,TRUE,"INT-Table";#N/A,#N/A,TRUE,"STEEL";#N/A,#N/A,TRUE,"Door"}</definedName>
    <definedName name="sum_1_1" localSheetId="9" hidden="1">{#N/A,#N/A,TRUE,"Basic";#N/A,#N/A,TRUE,"EXT-TABLE";#N/A,#N/A,TRUE,"STEEL";#N/A,#N/A,TRUE,"INT-Table";#N/A,#N/A,TRUE,"STEEL";#N/A,#N/A,TRUE,"Door"}</definedName>
    <definedName name="sum_1_1" localSheetId="7" hidden="1">{#N/A,#N/A,TRUE,"Basic";#N/A,#N/A,TRUE,"EXT-TABLE";#N/A,#N/A,TRUE,"STEEL";#N/A,#N/A,TRUE,"INT-Table";#N/A,#N/A,TRUE,"STEEL";#N/A,#N/A,TRUE,"Door"}</definedName>
    <definedName name="sum_1_1" hidden="1">{#N/A,#N/A,TRUE,"Basic";#N/A,#N/A,TRUE,"EXT-TABLE";#N/A,#N/A,TRUE,"STEEL";#N/A,#N/A,TRUE,"INT-Table";#N/A,#N/A,TRUE,"STEEL";#N/A,#N/A,TRUE,"Door"}</definedName>
    <definedName name="sum_1_2" localSheetId="8" hidden="1">{#N/A,#N/A,TRUE,"Basic";#N/A,#N/A,TRUE,"EXT-TABLE";#N/A,#N/A,TRUE,"STEEL";#N/A,#N/A,TRUE,"INT-Table";#N/A,#N/A,TRUE,"STEEL";#N/A,#N/A,TRUE,"Door"}</definedName>
    <definedName name="sum_1_2" localSheetId="9" hidden="1">{#N/A,#N/A,TRUE,"Basic";#N/A,#N/A,TRUE,"EXT-TABLE";#N/A,#N/A,TRUE,"STEEL";#N/A,#N/A,TRUE,"INT-Table";#N/A,#N/A,TRUE,"STEEL";#N/A,#N/A,TRUE,"Door"}</definedName>
    <definedName name="sum_1_2" localSheetId="7" hidden="1">{#N/A,#N/A,TRUE,"Basic";#N/A,#N/A,TRUE,"EXT-TABLE";#N/A,#N/A,TRUE,"STEEL";#N/A,#N/A,TRUE,"INT-Table";#N/A,#N/A,TRUE,"STEEL";#N/A,#N/A,TRUE,"Door"}</definedName>
    <definedName name="sum_1_2" hidden="1">{#N/A,#N/A,TRUE,"Basic";#N/A,#N/A,TRUE,"EXT-TABLE";#N/A,#N/A,TRUE,"STEEL";#N/A,#N/A,TRUE,"INT-Table";#N/A,#N/A,TRUE,"STEEL";#N/A,#N/A,TRUE,"Door"}</definedName>
    <definedName name="sum_2" localSheetId="8" hidden="1">{#N/A,#N/A,TRUE,"Basic";#N/A,#N/A,TRUE,"EXT-TABLE";#N/A,#N/A,TRUE,"STEEL";#N/A,#N/A,TRUE,"INT-Table";#N/A,#N/A,TRUE,"STEEL";#N/A,#N/A,TRUE,"Door"}</definedName>
    <definedName name="sum_2" localSheetId="9" hidden="1">{#N/A,#N/A,TRUE,"Basic";#N/A,#N/A,TRUE,"EXT-TABLE";#N/A,#N/A,TRUE,"STEEL";#N/A,#N/A,TRUE,"INT-Table";#N/A,#N/A,TRUE,"STEEL";#N/A,#N/A,TRUE,"Door"}</definedName>
    <definedName name="sum_2" localSheetId="7" hidden="1">{#N/A,#N/A,TRUE,"Basic";#N/A,#N/A,TRUE,"EXT-TABLE";#N/A,#N/A,TRUE,"STEEL";#N/A,#N/A,TRUE,"INT-Table";#N/A,#N/A,TRUE,"STEEL";#N/A,#N/A,TRUE,"Door"}</definedName>
    <definedName name="sum_2" hidden="1">{#N/A,#N/A,TRUE,"Basic";#N/A,#N/A,TRUE,"EXT-TABLE";#N/A,#N/A,TRUE,"STEEL";#N/A,#N/A,TRUE,"INT-Table";#N/A,#N/A,TRUE,"STEEL";#N/A,#N/A,TRUE,"Door"}</definedName>
    <definedName name="sum_2_1" localSheetId="8" hidden="1">{#N/A,#N/A,TRUE,"Basic";#N/A,#N/A,TRUE,"EXT-TABLE";#N/A,#N/A,TRUE,"STEEL";#N/A,#N/A,TRUE,"INT-Table";#N/A,#N/A,TRUE,"STEEL";#N/A,#N/A,TRUE,"Door"}</definedName>
    <definedName name="sum_2_1" localSheetId="9" hidden="1">{#N/A,#N/A,TRUE,"Basic";#N/A,#N/A,TRUE,"EXT-TABLE";#N/A,#N/A,TRUE,"STEEL";#N/A,#N/A,TRUE,"INT-Table";#N/A,#N/A,TRUE,"STEEL";#N/A,#N/A,TRUE,"Door"}</definedName>
    <definedName name="sum_2_1" localSheetId="7" hidden="1">{#N/A,#N/A,TRUE,"Basic";#N/A,#N/A,TRUE,"EXT-TABLE";#N/A,#N/A,TRUE,"STEEL";#N/A,#N/A,TRUE,"INT-Table";#N/A,#N/A,TRUE,"STEEL";#N/A,#N/A,TRUE,"Door"}</definedName>
    <definedName name="sum_2_1" hidden="1">{#N/A,#N/A,TRUE,"Basic";#N/A,#N/A,TRUE,"EXT-TABLE";#N/A,#N/A,TRUE,"STEEL";#N/A,#N/A,TRUE,"INT-Table";#N/A,#N/A,TRUE,"STEEL";#N/A,#N/A,TRUE,"Door"}</definedName>
    <definedName name="sum_2_2" localSheetId="8" hidden="1">{#N/A,#N/A,TRUE,"Basic";#N/A,#N/A,TRUE,"EXT-TABLE";#N/A,#N/A,TRUE,"STEEL";#N/A,#N/A,TRUE,"INT-Table";#N/A,#N/A,TRUE,"STEEL";#N/A,#N/A,TRUE,"Door"}</definedName>
    <definedName name="sum_2_2" localSheetId="9" hidden="1">{#N/A,#N/A,TRUE,"Basic";#N/A,#N/A,TRUE,"EXT-TABLE";#N/A,#N/A,TRUE,"STEEL";#N/A,#N/A,TRUE,"INT-Table";#N/A,#N/A,TRUE,"STEEL";#N/A,#N/A,TRUE,"Door"}</definedName>
    <definedName name="sum_2_2" localSheetId="7" hidden="1">{#N/A,#N/A,TRUE,"Basic";#N/A,#N/A,TRUE,"EXT-TABLE";#N/A,#N/A,TRUE,"STEEL";#N/A,#N/A,TRUE,"INT-Table";#N/A,#N/A,TRUE,"STEEL";#N/A,#N/A,TRUE,"Door"}</definedName>
    <definedName name="sum_2_2" hidden="1">{#N/A,#N/A,TRUE,"Basic";#N/A,#N/A,TRUE,"EXT-TABLE";#N/A,#N/A,TRUE,"STEEL";#N/A,#N/A,TRUE,"INT-Table";#N/A,#N/A,TRUE,"STEEL";#N/A,#N/A,TRUE,"Door"}</definedName>
    <definedName name="sum_3" localSheetId="8" hidden="1">{#N/A,#N/A,TRUE,"Basic";#N/A,#N/A,TRUE,"EXT-TABLE";#N/A,#N/A,TRUE,"STEEL";#N/A,#N/A,TRUE,"INT-Table";#N/A,#N/A,TRUE,"STEEL";#N/A,#N/A,TRUE,"Door"}</definedName>
    <definedName name="sum_3" localSheetId="9" hidden="1">{#N/A,#N/A,TRUE,"Basic";#N/A,#N/A,TRUE,"EXT-TABLE";#N/A,#N/A,TRUE,"STEEL";#N/A,#N/A,TRUE,"INT-Table";#N/A,#N/A,TRUE,"STEEL";#N/A,#N/A,TRUE,"Door"}</definedName>
    <definedName name="sum_3" localSheetId="7" hidden="1">{#N/A,#N/A,TRUE,"Basic";#N/A,#N/A,TRUE,"EXT-TABLE";#N/A,#N/A,TRUE,"STEEL";#N/A,#N/A,TRUE,"INT-Table";#N/A,#N/A,TRUE,"STEEL";#N/A,#N/A,TRUE,"Door"}</definedName>
    <definedName name="sum_3" hidden="1">{#N/A,#N/A,TRUE,"Basic";#N/A,#N/A,TRUE,"EXT-TABLE";#N/A,#N/A,TRUE,"STEEL";#N/A,#N/A,TRUE,"INT-Table";#N/A,#N/A,TRUE,"STEEL";#N/A,#N/A,TRUE,"Door"}</definedName>
    <definedName name="sum_3_1" localSheetId="8" hidden="1">{#N/A,#N/A,TRUE,"Basic";#N/A,#N/A,TRUE,"EXT-TABLE";#N/A,#N/A,TRUE,"STEEL";#N/A,#N/A,TRUE,"INT-Table";#N/A,#N/A,TRUE,"STEEL";#N/A,#N/A,TRUE,"Door"}</definedName>
    <definedName name="sum_3_1" localSheetId="9" hidden="1">{#N/A,#N/A,TRUE,"Basic";#N/A,#N/A,TRUE,"EXT-TABLE";#N/A,#N/A,TRUE,"STEEL";#N/A,#N/A,TRUE,"INT-Table";#N/A,#N/A,TRUE,"STEEL";#N/A,#N/A,TRUE,"Door"}</definedName>
    <definedName name="sum_3_1" localSheetId="7" hidden="1">{#N/A,#N/A,TRUE,"Basic";#N/A,#N/A,TRUE,"EXT-TABLE";#N/A,#N/A,TRUE,"STEEL";#N/A,#N/A,TRUE,"INT-Table";#N/A,#N/A,TRUE,"STEEL";#N/A,#N/A,TRUE,"Door"}</definedName>
    <definedName name="sum_3_1" hidden="1">{#N/A,#N/A,TRUE,"Basic";#N/A,#N/A,TRUE,"EXT-TABLE";#N/A,#N/A,TRUE,"STEEL";#N/A,#N/A,TRUE,"INT-Table";#N/A,#N/A,TRUE,"STEEL";#N/A,#N/A,TRUE,"Door"}</definedName>
    <definedName name="sum_3_2" localSheetId="8" hidden="1">{#N/A,#N/A,TRUE,"Basic";#N/A,#N/A,TRUE,"EXT-TABLE";#N/A,#N/A,TRUE,"STEEL";#N/A,#N/A,TRUE,"INT-Table";#N/A,#N/A,TRUE,"STEEL";#N/A,#N/A,TRUE,"Door"}</definedName>
    <definedName name="sum_3_2" localSheetId="9" hidden="1">{#N/A,#N/A,TRUE,"Basic";#N/A,#N/A,TRUE,"EXT-TABLE";#N/A,#N/A,TRUE,"STEEL";#N/A,#N/A,TRUE,"INT-Table";#N/A,#N/A,TRUE,"STEEL";#N/A,#N/A,TRUE,"Door"}</definedName>
    <definedName name="sum_3_2" localSheetId="7" hidden="1">{#N/A,#N/A,TRUE,"Basic";#N/A,#N/A,TRUE,"EXT-TABLE";#N/A,#N/A,TRUE,"STEEL";#N/A,#N/A,TRUE,"INT-Table";#N/A,#N/A,TRUE,"STEEL";#N/A,#N/A,TRUE,"Door"}</definedName>
    <definedName name="sum_3_2" hidden="1">{#N/A,#N/A,TRUE,"Basic";#N/A,#N/A,TRUE,"EXT-TABLE";#N/A,#N/A,TRUE,"STEEL";#N/A,#N/A,TRUE,"INT-Table";#N/A,#N/A,TRUE,"STEEL";#N/A,#N/A,TRUE,"Door"}</definedName>
    <definedName name="sum_4" localSheetId="8" hidden="1">{#N/A,#N/A,TRUE,"Basic";#N/A,#N/A,TRUE,"EXT-TABLE";#N/A,#N/A,TRUE,"STEEL";#N/A,#N/A,TRUE,"INT-Table";#N/A,#N/A,TRUE,"STEEL";#N/A,#N/A,TRUE,"Door"}</definedName>
    <definedName name="sum_4" localSheetId="9" hidden="1">{#N/A,#N/A,TRUE,"Basic";#N/A,#N/A,TRUE,"EXT-TABLE";#N/A,#N/A,TRUE,"STEEL";#N/A,#N/A,TRUE,"INT-Table";#N/A,#N/A,TRUE,"STEEL";#N/A,#N/A,TRUE,"Door"}</definedName>
    <definedName name="sum_4" localSheetId="7" hidden="1">{#N/A,#N/A,TRUE,"Basic";#N/A,#N/A,TRUE,"EXT-TABLE";#N/A,#N/A,TRUE,"STEEL";#N/A,#N/A,TRUE,"INT-Table";#N/A,#N/A,TRUE,"STEEL";#N/A,#N/A,TRUE,"Door"}</definedName>
    <definedName name="sum_4" hidden="1">{#N/A,#N/A,TRUE,"Basic";#N/A,#N/A,TRUE,"EXT-TABLE";#N/A,#N/A,TRUE,"STEEL";#N/A,#N/A,TRUE,"INT-Table";#N/A,#N/A,TRUE,"STEEL";#N/A,#N/A,TRUE,"Door"}</definedName>
    <definedName name="sum_4_1" localSheetId="8" hidden="1">{#N/A,#N/A,TRUE,"Basic";#N/A,#N/A,TRUE,"EXT-TABLE";#N/A,#N/A,TRUE,"STEEL";#N/A,#N/A,TRUE,"INT-Table";#N/A,#N/A,TRUE,"STEEL";#N/A,#N/A,TRUE,"Door"}</definedName>
    <definedName name="sum_4_1" localSheetId="9" hidden="1">{#N/A,#N/A,TRUE,"Basic";#N/A,#N/A,TRUE,"EXT-TABLE";#N/A,#N/A,TRUE,"STEEL";#N/A,#N/A,TRUE,"INT-Table";#N/A,#N/A,TRUE,"STEEL";#N/A,#N/A,TRUE,"Door"}</definedName>
    <definedName name="sum_4_1" localSheetId="7" hidden="1">{#N/A,#N/A,TRUE,"Basic";#N/A,#N/A,TRUE,"EXT-TABLE";#N/A,#N/A,TRUE,"STEEL";#N/A,#N/A,TRUE,"INT-Table";#N/A,#N/A,TRUE,"STEEL";#N/A,#N/A,TRUE,"Door"}</definedName>
    <definedName name="sum_4_1" hidden="1">{#N/A,#N/A,TRUE,"Basic";#N/A,#N/A,TRUE,"EXT-TABLE";#N/A,#N/A,TRUE,"STEEL";#N/A,#N/A,TRUE,"INT-Table";#N/A,#N/A,TRUE,"STEEL";#N/A,#N/A,TRUE,"Door"}</definedName>
    <definedName name="sum_4_2" localSheetId="8" hidden="1">{#N/A,#N/A,TRUE,"Basic";#N/A,#N/A,TRUE,"EXT-TABLE";#N/A,#N/A,TRUE,"STEEL";#N/A,#N/A,TRUE,"INT-Table";#N/A,#N/A,TRUE,"STEEL";#N/A,#N/A,TRUE,"Door"}</definedName>
    <definedName name="sum_4_2" localSheetId="9" hidden="1">{#N/A,#N/A,TRUE,"Basic";#N/A,#N/A,TRUE,"EXT-TABLE";#N/A,#N/A,TRUE,"STEEL";#N/A,#N/A,TRUE,"INT-Table";#N/A,#N/A,TRUE,"STEEL";#N/A,#N/A,TRUE,"Door"}</definedName>
    <definedName name="sum_4_2" localSheetId="7" hidden="1">{#N/A,#N/A,TRUE,"Basic";#N/A,#N/A,TRUE,"EXT-TABLE";#N/A,#N/A,TRUE,"STEEL";#N/A,#N/A,TRUE,"INT-Table";#N/A,#N/A,TRUE,"STEEL";#N/A,#N/A,TRUE,"Door"}</definedName>
    <definedName name="sum_4_2" hidden="1">{#N/A,#N/A,TRUE,"Basic";#N/A,#N/A,TRUE,"EXT-TABLE";#N/A,#N/A,TRUE,"STEEL";#N/A,#N/A,TRUE,"INT-Table";#N/A,#N/A,TRUE,"STEEL";#N/A,#N/A,TRUE,"Door"}</definedName>
    <definedName name="sum_5" localSheetId="8" hidden="1">{#N/A,#N/A,TRUE,"Basic";#N/A,#N/A,TRUE,"EXT-TABLE";#N/A,#N/A,TRUE,"STEEL";#N/A,#N/A,TRUE,"INT-Table";#N/A,#N/A,TRUE,"STEEL";#N/A,#N/A,TRUE,"Door"}</definedName>
    <definedName name="sum_5" localSheetId="9" hidden="1">{#N/A,#N/A,TRUE,"Basic";#N/A,#N/A,TRUE,"EXT-TABLE";#N/A,#N/A,TRUE,"STEEL";#N/A,#N/A,TRUE,"INT-Table";#N/A,#N/A,TRUE,"STEEL";#N/A,#N/A,TRUE,"Door"}</definedName>
    <definedName name="sum_5" localSheetId="7" hidden="1">{#N/A,#N/A,TRUE,"Basic";#N/A,#N/A,TRUE,"EXT-TABLE";#N/A,#N/A,TRUE,"STEEL";#N/A,#N/A,TRUE,"INT-Table";#N/A,#N/A,TRUE,"STEEL";#N/A,#N/A,TRUE,"Door"}</definedName>
    <definedName name="sum_5" hidden="1">{#N/A,#N/A,TRUE,"Basic";#N/A,#N/A,TRUE,"EXT-TABLE";#N/A,#N/A,TRUE,"STEEL";#N/A,#N/A,TRUE,"INT-Table";#N/A,#N/A,TRUE,"STEEL";#N/A,#N/A,TRUE,"Door"}</definedName>
    <definedName name="sum_5_1" localSheetId="8" hidden="1">{#N/A,#N/A,TRUE,"Basic";#N/A,#N/A,TRUE,"EXT-TABLE";#N/A,#N/A,TRUE,"STEEL";#N/A,#N/A,TRUE,"INT-Table";#N/A,#N/A,TRUE,"STEEL";#N/A,#N/A,TRUE,"Door"}</definedName>
    <definedName name="sum_5_1" localSheetId="9" hidden="1">{#N/A,#N/A,TRUE,"Basic";#N/A,#N/A,TRUE,"EXT-TABLE";#N/A,#N/A,TRUE,"STEEL";#N/A,#N/A,TRUE,"INT-Table";#N/A,#N/A,TRUE,"STEEL";#N/A,#N/A,TRUE,"Door"}</definedName>
    <definedName name="sum_5_1" localSheetId="7" hidden="1">{#N/A,#N/A,TRUE,"Basic";#N/A,#N/A,TRUE,"EXT-TABLE";#N/A,#N/A,TRUE,"STEEL";#N/A,#N/A,TRUE,"INT-Table";#N/A,#N/A,TRUE,"STEEL";#N/A,#N/A,TRUE,"Door"}</definedName>
    <definedName name="sum_5_1" hidden="1">{#N/A,#N/A,TRUE,"Basic";#N/A,#N/A,TRUE,"EXT-TABLE";#N/A,#N/A,TRUE,"STEEL";#N/A,#N/A,TRUE,"INT-Table";#N/A,#N/A,TRUE,"STEEL";#N/A,#N/A,TRUE,"Door"}</definedName>
    <definedName name="sum_5_2" localSheetId="8" hidden="1">{#N/A,#N/A,TRUE,"Basic";#N/A,#N/A,TRUE,"EXT-TABLE";#N/A,#N/A,TRUE,"STEEL";#N/A,#N/A,TRUE,"INT-Table";#N/A,#N/A,TRUE,"STEEL";#N/A,#N/A,TRUE,"Door"}</definedName>
    <definedName name="sum_5_2" localSheetId="9" hidden="1">{#N/A,#N/A,TRUE,"Basic";#N/A,#N/A,TRUE,"EXT-TABLE";#N/A,#N/A,TRUE,"STEEL";#N/A,#N/A,TRUE,"INT-Table";#N/A,#N/A,TRUE,"STEEL";#N/A,#N/A,TRUE,"Door"}</definedName>
    <definedName name="sum_5_2" localSheetId="7" hidden="1">{#N/A,#N/A,TRUE,"Basic";#N/A,#N/A,TRUE,"EXT-TABLE";#N/A,#N/A,TRUE,"STEEL";#N/A,#N/A,TRUE,"INT-Table";#N/A,#N/A,TRUE,"STEEL";#N/A,#N/A,TRUE,"Door"}</definedName>
    <definedName name="sum_5_2" hidden="1">{#N/A,#N/A,TRUE,"Basic";#N/A,#N/A,TRUE,"EXT-TABLE";#N/A,#N/A,TRUE,"STEEL";#N/A,#N/A,TRUE,"INT-Table";#N/A,#N/A,TRUE,"STEEL";#N/A,#N/A,TRUE,"Door"}</definedName>
    <definedName name="Sum_Inst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" localSheetId="8" hidden="1">{#N/A,#N/A,TRUE,"SUM";#N/A,#N/A,TRUE,"EE";#N/A,#N/A,TRUE,"AC";#N/A,#N/A,TRUE,"SN"}</definedName>
    <definedName name="summar" localSheetId="9" hidden="1">{#N/A,#N/A,TRUE,"SUM";#N/A,#N/A,TRUE,"EE";#N/A,#N/A,TRUE,"AC";#N/A,#N/A,TRUE,"SN"}</definedName>
    <definedName name="summar" localSheetId="7" hidden="1">{#N/A,#N/A,TRUE,"SUM";#N/A,#N/A,TRUE,"EE";#N/A,#N/A,TRUE,"AC";#N/A,#N/A,TRUE,"SN"}</definedName>
    <definedName name="summar" hidden="1">{#N/A,#N/A,TRUE,"SUM";#N/A,#N/A,TRUE,"EE";#N/A,#N/A,TRUE,"AC";#N/A,#N/A,TRUE,"SN"}</definedName>
    <definedName name="SUMMARY">#REF!</definedName>
    <definedName name="SUMMARY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PPLY">#REF!</definedName>
    <definedName name="Supply_CIF">#REF!</definedName>
    <definedName name="SUPPLY1">#REF!</definedName>
    <definedName name="SUS">[57]작성기준!$C$20</definedName>
    <definedName name="swk" hidden="1">'[93]Page 1'!#REF!</definedName>
    <definedName name="SWL_GT">'[40]Noise (3)'!$G$77:$P$77</definedName>
    <definedName name="Swvu.DETT.._.COSTI." hidden="1">#REF!</definedName>
    <definedName name="Swvu.RIEPIL.." hidden="1">#REF!</definedName>
    <definedName name="SX" localSheetId="6" hidden="1">{#N/A,#N/A,FALSE,"CCTV"}</definedName>
    <definedName name="SX" localSheetId="2" hidden="1">{#N/A,#N/A,FALSE,"CCTV"}</definedName>
    <definedName name="SX" localSheetId="1" hidden="1">{#N/A,#N/A,FALSE,"CCTV"}</definedName>
    <definedName name="SX" localSheetId="3" hidden="1">{#N/A,#N/A,FALSE,"CCTV"}</definedName>
    <definedName name="SX" localSheetId="0" hidden="1">{#N/A,#N/A,FALSE,"CCTV"}</definedName>
    <definedName name="SX" localSheetId="8" hidden="1">{#N/A,#N/A,FALSE,"CCTV"}</definedName>
    <definedName name="SX" localSheetId="9" hidden="1">{#N/A,#N/A,FALSE,"CCTV"}</definedName>
    <definedName name="SX" localSheetId="7" hidden="1">{#N/A,#N/A,FALSE,"CCTV"}</definedName>
    <definedName name="SX" hidden="1">{#N/A,#N/A,FALSE,"CCTV"}</definedName>
    <definedName name="sy" localSheetId="8" hidden="1">{"'Liquid'!$A$1:$U$57"}</definedName>
    <definedName name="sy" localSheetId="9" hidden="1">{"'Liquid'!$A$1:$U$57"}</definedName>
    <definedName name="sy" localSheetId="7" hidden="1">{"'Liquid'!$A$1:$U$57"}</definedName>
    <definedName name="sy" hidden="1">{"'Liquid'!$A$1:$U$57"}</definedName>
    <definedName name="T">#REF!</definedName>
    <definedName name="T.3" localSheetId="6" hidden="1">{"'Sheet1'!$L$16"}</definedName>
    <definedName name="T.3" localSheetId="2" hidden="1">{"'Sheet1'!$L$16"}</definedName>
    <definedName name="T.3" localSheetId="1" hidden="1">{"'Sheet1'!$L$16"}</definedName>
    <definedName name="T.3" localSheetId="3" hidden="1">{"'Sheet1'!$L$16"}</definedName>
    <definedName name="T.3" localSheetId="0" hidden="1">{"'Sheet1'!$L$16"}</definedName>
    <definedName name="T.3" localSheetId="8" hidden="1">{"'Sheet1'!$L$16"}</definedName>
    <definedName name="T.3" localSheetId="9" hidden="1">{"'Sheet1'!$L$16"}</definedName>
    <definedName name="T.3" localSheetId="7" hidden="1">{"'Sheet1'!$L$16"}</definedName>
    <definedName name="T.3" hidden="1">{"'Sheet1'!$L$16"}</definedName>
    <definedName name="T1_">#N/A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_">#N/A</definedName>
    <definedName name="T3_">#N/A</definedName>
    <definedName name="T4_">#N/A</definedName>
    <definedName name="TA" localSheetId="6" hidden="1">{#N/A,#N/A,FALSE,"CCTV"}</definedName>
    <definedName name="TA" localSheetId="2" hidden="1">{#N/A,#N/A,FALSE,"CCTV"}</definedName>
    <definedName name="TA" localSheetId="1" hidden="1">{#N/A,#N/A,FALSE,"CCTV"}</definedName>
    <definedName name="TA" localSheetId="3" hidden="1">{#N/A,#N/A,FALSE,"CCTV"}</definedName>
    <definedName name="TA" localSheetId="0" hidden="1">{#N/A,#N/A,FALSE,"CCTV"}</definedName>
    <definedName name="TA" localSheetId="8" hidden="1">{#N/A,#N/A,FALSE,"CCTV"}</definedName>
    <definedName name="TA" localSheetId="9" hidden="1">{#N/A,#N/A,FALSE,"CCTV"}</definedName>
    <definedName name="TA" localSheetId="7" hidden="1">{#N/A,#N/A,FALSE,"CCTV"}</definedName>
    <definedName name="TA" hidden="1">{#N/A,#N/A,FALSE,"CCTV"}</definedName>
    <definedName name="TAB">#REF!</definedName>
    <definedName name="tabisous">#REF!</definedName>
    <definedName name="table">#REF!</definedName>
    <definedName name="TABLE0">#REF!</definedName>
    <definedName name="table1" localSheetId="6">'[94]SPT vs PHI'!$E$2:$F$47</definedName>
    <definedName name="table1" localSheetId="2">'[94]SPT vs PHI'!$E$2:$F$47</definedName>
    <definedName name="table1" localSheetId="1">'[94]SPT vs PHI'!$E$2:$F$47</definedName>
    <definedName name="table1" localSheetId="3">'[94]SPT vs PHI'!$E$2:$F$47</definedName>
    <definedName name="table1" localSheetId="0">'[94]SPT vs PHI'!$E$2:$F$47</definedName>
    <definedName name="table1" localSheetId="8">'[94]SPT vs PHI'!$E$2:$F$47</definedName>
    <definedName name="table1" localSheetId="9">'[94]SPT vs PHI'!$E$2:$F$47</definedName>
    <definedName name="table1" localSheetId="7">'[94]SPT vs PHI'!$E$2:$F$47</definedName>
    <definedName name="TABLE1">#REF!</definedName>
    <definedName name="table2">[95]LP!$D$15:$AO$46</definedName>
    <definedName name="TABLEAU">[96]TAUX!$A$4:$C$14</definedName>
    <definedName name="TableSummary" hidden="1">#REF!</definedName>
    <definedName name="TamdanTB" localSheetId="6" hidden="1">{"'Sheet1'!$L$16"}</definedName>
    <definedName name="TamdanTB" localSheetId="2" hidden="1">{"'Sheet1'!$L$16"}</definedName>
    <definedName name="TamdanTB" localSheetId="1" hidden="1">{"'Sheet1'!$L$16"}</definedName>
    <definedName name="TamdanTB" localSheetId="3" hidden="1">{"'Sheet1'!$L$16"}</definedName>
    <definedName name="TamdanTB" localSheetId="0" hidden="1">{"'Sheet1'!$L$16"}</definedName>
    <definedName name="TamdanTB" localSheetId="8" hidden="1">{"'Sheet1'!$L$16"}</definedName>
    <definedName name="TamdanTB" localSheetId="9" hidden="1">{"'Sheet1'!$L$16"}</definedName>
    <definedName name="TamdanTB" localSheetId="7" hidden="1">{"'Sheet1'!$L$16"}</definedName>
    <definedName name="TamdanTB" hidden="1">{"'Sheet1'!$L$16"}</definedName>
    <definedName name="TAN_K">[27]Breech_Duct!$B$72</definedName>
    <definedName name="TAN_L">[27]Breech_Duct!$B$75</definedName>
    <definedName name="TAN_P">[27]Breech_Duct!$B$79</definedName>
    <definedName name="Tax">#REF!</definedName>
    <definedName name="tbao" localSheetId="6" hidden="1">{"'Sheet1'!$L$16"}</definedName>
    <definedName name="tbao" localSheetId="2" hidden="1">{"'Sheet1'!$L$16"}</definedName>
    <definedName name="tbao" localSheetId="1" hidden="1">{"'Sheet1'!$L$16"}</definedName>
    <definedName name="tbao" localSheetId="3" hidden="1">{"'Sheet1'!$L$16"}</definedName>
    <definedName name="tbao" localSheetId="0" hidden="1">{"'Sheet1'!$L$16"}</definedName>
    <definedName name="tbao" localSheetId="8" hidden="1">{"'Sheet1'!$L$16"}</definedName>
    <definedName name="tbao" localSheetId="9" hidden="1">{"'Sheet1'!$L$16"}</definedName>
    <definedName name="tbao" localSheetId="7" hidden="1">{"'Sheet1'!$L$16"}</definedName>
    <definedName name="tbao" hidden="1">{"'Sheet1'!$L$16"}</definedName>
    <definedName name="tbl_ProdInfo">#REF!</definedName>
    <definedName name="TBN_GEN_소계">#REF!</definedName>
    <definedName name="tbtram">#REF!</definedName>
    <definedName name="tc">#REF!</definedName>
    <definedName name="TC_NHANH1">#REF!</definedName>
    <definedName name="TCHN">[75]Summary!$I$57</definedName>
    <definedName name="ｔｃi">#REF!</definedName>
    <definedName name="td1p">#REF!</definedName>
    <definedName name="td3p">#REF!</definedName>
    <definedName name="TDK">#REF!</definedName>
    <definedName name="tdnc1p">#REF!</definedName>
    <definedName name="tdtr2cnc">#REF!</definedName>
    <definedName name="tdtr2cvl">#REF!</definedName>
    <definedName name="tdvl1p">#REF!</definedName>
    <definedName name="te">#REF!</definedName>
    <definedName name="tech">[97]Tech.!$B$6:$V$24</definedName>
    <definedName name="TElecHours">'[50]Labor Sum'!$C$24</definedName>
    <definedName name="TElectLabor">'[50]Labor Sum'!#REF!</definedName>
    <definedName name="tem" localSheetId="6" hidden="1">{"'Sheet1'!$L$16"}</definedName>
    <definedName name="tem" localSheetId="2" hidden="1">{"'Sheet1'!$L$16"}</definedName>
    <definedName name="tem" localSheetId="1" hidden="1">{"'Sheet1'!$L$16"}</definedName>
    <definedName name="tem" localSheetId="3" hidden="1">{"'Sheet1'!$L$16"}</definedName>
    <definedName name="tem" localSheetId="0" hidden="1">{"'Sheet1'!$L$16"}</definedName>
    <definedName name="tem" localSheetId="8" hidden="1">{"'Sheet1'!$L$16"}</definedName>
    <definedName name="tem" localSheetId="9" hidden="1">{"'Sheet1'!$L$16"}</definedName>
    <definedName name="tem" localSheetId="7" hidden="1">{"'Sheet1'!$L$16"}</definedName>
    <definedName name="tem" hidden="1">{"'Sheet1'!$L$16"}</definedName>
    <definedName name="TEMA_09">[31]Tables!$B$28:$AA$31</definedName>
    <definedName name="TEMP">[51]PipeSummary!$AJ$10:$AO$10</definedName>
    <definedName name="Temperatura">#REF!</definedName>
    <definedName name="Temperaturklasse">#REF!</definedName>
    <definedName name="TempUnit">#REF!</definedName>
    <definedName name="teri" localSheetId="8" hidden="1">{#N/A,#N/A,TRUE,"Basic";#N/A,#N/A,TRUE,"EXT-TABLE";#N/A,#N/A,TRUE,"STEEL";#N/A,#N/A,TRUE,"INT-Table";#N/A,#N/A,TRUE,"STEEL";#N/A,#N/A,TRUE,"Door"}</definedName>
    <definedName name="teri" localSheetId="9" hidden="1">{#N/A,#N/A,TRUE,"Basic";#N/A,#N/A,TRUE,"EXT-TABLE";#N/A,#N/A,TRUE,"STEEL";#N/A,#N/A,TRUE,"INT-Table";#N/A,#N/A,TRUE,"STEEL";#N/A,#N/A,TRUE,"Door"}</definedName>
    <definedName name="teri" localSheetId="7" hidden="1">{#N/A,#N/A,TRUE,"Basic";#N/A,#N/A,TRUE,"EXT-TABLE";#N/A,#N/A,TRUE,"STEEL";#N/A,#N/A,TRUE,"INT-Table";#N/A,#N/A,TRUE,"STEEL";#N/A,#N/A,TRUE,"Door"}</definedName>
    <definedName name="teri" hidden="1">{#N/A,#N/A,TRUE,"Basic";#N/A,#N/A,TRUE,"EXT-TABLE";#N/A,#N/A,TRUE,"STEEL";#N/A,#N/A,TRUE,"INT-Table";#N/A,#N/A,TRUE,"STEEL";#N/A,#N/A,TRUE,"Door"}</definedName>
    <definedName name="teri_1" localSheetId="8" hidden="1">{#N/A,#N/A,TRUE,"Basic";#N/A,#N/A,TRUE,"EXT-TABLE";#N/A,#N/A,TRUE,"STEEL";#N/A,#N/A,TRUE,"INT-Table";#N/A,#N/A,TRUE,"STEEL";#N/A,#N/A,TRUE,"Door"}</definedName>
    <definedName name="teri_1" localSheetId="9" hidden="1">{#N/A,#N/A,TRUE,"Basic";#N/A,#N/A,TRUE,"EXT-TABLE";#N/A,#N/A,TRUE,"STEEL";#N/A,#N/A,TRUE,"INT-Table";#N/A,#N/A,TRUE,"STEEL";#N/A,#N/A,TRUE,"Door"}</definedName>
    <definedName name="teri_1" localSheetId="7" hidden="1">{#N/A,#N/A,TRUE,"Basic";#N/A,#N/A,TRUE,"EXT-TABLE";#N/A,#N/A,TRUE,"STEEL";#N/A,#N/A,TRUE,"INT-Table";#N/A,#N/A,TRUE,"STEEL";#N/A,#N/A,TRUE,"Door"}</definedName>
    <definedName name="teri_1" hidden="1">{#N/A,#N/A,TRUE,"Basic";#N/A,#N/A,TRUE,"EXT-TABLE";#N/A,#N/A,TRUE,"STEEL";#N/A,#N/A,TRUE,"INT-Table";#N/A,#N/A,TRUE,"STEEL";#N/A,#N/A,TRUE,"Door"}</definedName>
    <definedName name="teri_1_1" localSheetId="8" hidden="1">{#N/A,#N/A,TRUE,"Basic";#N/A,#N/A,TRUE,"EXT-TABLE";#N/A,#N/A,TRUE,"STEEL";#N/A,#N/A,TRUE,"INT-Table";#N/A,#N/A,TRUE,"STEEL";#N/A,#N/A,TRUE,"Door"}</definedName>
    <definedName name="teri_1_1" localSheetId="9" hidden="1">{#N/A,#N/A,TRUE,"Basic";#N/A,#N/A,TRUE,"EXT-TABLE";#N/A,#N/A,TRUE,"STEEL";#N/A,#N/A,TRUE,"INT-Table";#N/A,#N/A,TRUE,"STEEL";#N/A,#N/A,TRUE,"Door"}</definedName>
    <definedName name="teri_1_1" localSheetId="7" hidden="1">{#N/A,#N/A,TRUE,"Basic";#N/A,#N/A,TRUE,"EXT-TABLE";#N/A,#N/A,TRUE,"STEEL";#N/A,#N/A,TRUE,"INT-Table";#N/A,#N/A,TRUE,"STEEL";#N/A,#N/A,TRUE,"Door"}</definedName>
    <definedName name="teri_1_1" hidden="1">{#N/A,#N/A,TRUE,"Basic";#N/A,#N/A,TRUE,"EXT-TABLE";#N/A,#N/A,TRUE,"STEEL";#N/A,#N/A,TRUE,"INT-Table";#N/A,#N/A,TRUE,"STEEL";#N/A,#N/A,TRUE,"Door"}</definedName>
    <definedName name="teri_1_2" localSheetId="8" hidden="1">{#N/A,#N/A,TRUE,"Basic";#N/A,#N/A,TRUE,"EXT-TABLE";#N/A,#N/A,TRUE,"STEEL";#N/A,#N/A,TRUE,"INT-Table";#N/A,#N/A,TRUE,"STEEL";#N/A,#N/A,TRUE,"Door"}</definedName>
    <definedName name="teri_1_2" localSheetId="9" hidden="1">{#N/A,#N/A,TRUE,"Basic";#N/A,#N/A,TRUE,"EXT-TABLE";#N/A,#N/A,TRUE,"STEEL";#N/A,#N/A,TRUE,"INT-Table";#N/A,#N/A,TRUE,"STEEL";#N/A,#N/A,TRUE,"Door"}</definedName>
    <definedName name="teri_1_2" localSheetId="7" hidden="1">{#N/A,#N/A,TRUE,"Basic";#N/A,#N/A,TRUE,"EXT-TABLE";#N/A,#N/A,TRUE,"STEEL";#N/A,#N/A,TRUE,"INT-Table";#N/A,#N/A,TRUE,"STEEL";#N/A,#N/A,TRUE,"Door"}</definedName>
    <definedName name="teri_1_2" hidden="1">{#N/A,#N/A,TRUE,"Basic";#N/A,#N/A,TRUE,"EXT-TABLE";#N/A,#N/A,TRUE,"STEEL";#N/A,#N/A,TRUE,"INT-Table";#N/A,#N/A,TRUE,"STEEL";#N/A,#N/A,TRUE,"Door"}</definedName>
    <definedName name="teri_2" localSheetId="8" hidden="1">{#N/A,#N/A,TRUE,"Basic";#N/A,#N/A,TRUE,"EXT-TABLE";#N/A,#N/A,TRUE,"STEEL";#N/A,#N/A,TRUE,"INT-Table";#N/A,#N/A,TRUE,"STEEL";#N/A,#N/A,TRUE,"Door"}</definedName>
    <definedName name="teri_2" localSheetId="9" hidden="1">{#N/A,#N/A,TRUE,"Basic";#N/A,#N/A,TRUE,"EXT-TABLE";#N/A,#N/A,TRUE,"STEEL";#N/A,#N/A,TRUE,"INT-Table";#N/A,#N/A,TRUE,"STEEL";#N/A,#N/A,TRUE,"Door"}</definedName>
    <definedName name="teri_2" localSheetId="7" hidden="1">{#N/A,#N/A,TRUE,"Basic";#N/A,#N/A,TRUE,"EXT-TABLE";#N/A,#N/A,TRUE,"STEEL";#N/A,#N/A,TRUE,"INT-Table";#N/A,#N/A,TRUE,"STEEL";#N/A,#N/A,TRUE,"Door"}</definedName>
    <definedName name="teri_2" hidden="1">{#N/A,#N/A,TRUE,"Basic";#N/A,#N/A,TRUE,"EXT-TABLE";#N/A,#N/A,TRUE,"STEEL";#N/A,#N/A,TRUE,"INT-Table";#N/A,#N/A,TRUE,"STEEL";#N/A,#N/A,TRUE,"Door"}</definedName>
    <definedName name="teri_2_1" localSheetId="8" hidden="1">{#N/A,#N/A,TRUE,"Basic";#N/A,#N/A,TRUE,"EXT-TABLE";#N/A,#N/A,TRUE,"STEEL";#N/A,#N/A,TRUE,"INT-Table";#N/A,#N/A,TRUE,"STEEL";#N/A,#N/A,TRUE,"Door"}</definedName>
    <definedName name="teri_2_1" localSheetId="9" hidden="1">{#N/A,#N/A,TRUE,"Basic";#N/A,#N/A,TRUE,"EXT-TABLE";#N/A,#N/A,TRUE,"STEEL";#N/A,#N/A,TRUE,"INT-Table";#N/A,#N/A,TRUE,"STEEL";#N/A,#N/A,TRUE,"Door"}</definedName>
    <definedName name="teri_2_1" localSheetId="7" hidden="1">{#N/A,#N/A,TRUE,"Basic";#N/A,#N/A,TRUE,"EXT-TABLE";#N/A,#N/A,TRUE,"STEEL";#N/A,#N/A,TRUE,"INT-Table";#N/A,#N/A,TRUE,"STEEL";#N/A,#N/A,TRUE,"Door"}</definedName>
    <definedName name="teri_2_1" hidden="1">{#N/A,#N/A,TRUE,"Basic";#N/A,#N/A,TRUE,"EXT-TABLE";#N/A,#N/A,TRUE,"STEEL";#N/A,#N/A,TRUE,"INT-Table";#N/A,#N/A,TRUE,"STEEL";#N/A,#N/A,TRUE,"Door"}</definedName>
    <definedName name="teri_2_2" localSheetId="8" hidden="1">{#N/A,#N/A,TRUE,"Basic";#N/A,#N/A,TRUE,"EXT-TABLE";#N/A,#N/A,TRUE,"STEEL";#N/A,#N/A,TRUE,"INT-Table";#N/A,#N/A,TRUE,"STEEL";#N/A,#N/A,TRUE,"Door"}</definedName>
    <definedName name="teri_2_2" localSheetId="9" hidden="1">{#N/A,#N/A,TRUE,"Basic";#N/A,#N/A,TRUE,"EXT-TABLE";#N/A,#N/A,TRUE,"STEEL";#N/A,#N/A,TRUE,"INT-Table";#N/A,#N/A,TRUE,"STEEL";#N/A,#N/A,TRUE,"Door"}</definedName>
    <definedName name="teri_2_2" localSheetId="7" hidden="1">{#N/A,#N/A,TRUE,"Basic";#N/A,#N/A,TRUE,"EXT-TABLE";#N/A,#N/A,TRUE,"STEEL";#N/A,#N/A,TRUE,"INT-Table";#N/A,#N/A,TRUE,"STEEL";#N/A,#N/A,TRUE,"Door"}</definedName>
    <definedName name="teri_2_2" hidden="1">{#N/A,#N/A,TRUE,"Basic";#N/A,#N/A,TRUE,"EXT-TABLE";#N/A,#N/A,TRUE,"STEEL";#N/A,#N/A,TRUE,"INT-Table";#N/A,#N/A,TRUE,"STEEL";#N/A,#N/A,TRUE,"Door"}</definedName>
    <definedName name="teri_3" localSheetId="8" hidden="1">{#N/A,#N/A,TRUE,"Basic";#N/A,#N/A,TRUE,"EXT-TABLE";#N/A,#N/A,TRUE,"STEEL";#N/A,#N/A,TRUE,"INT-Table";#N/A,#N/A,TRUE,"STEEL";#N/A,#N/A,TRUE,"Door"}</definedName>
    <definedName name="teri_3" localSheetId="9" hidden="1">{#N/A,#N/A,TRUE,"Basic";#N/A,#N/A,TRUE,"EXT-TABLE";#N/A,#N/A,TRUE,"STEEL";#N/A,#N/A,TRUE,"INT-Table";#N/A,#N/A,TRUE,"STEEL";#N/A,#N/A,TRUE,"Door"}</definedName>
    <definedName name="teri_3" localSheetId="7" hidden="1">{#N/A,#N/A,TRUE,"Basic";#N/A,#N/A,TRUE,"EXT-TABLE";#N/A,#N/A,TRUE,"STEEL";#N/A,#N/A,TRUE,"INT-Table";#N/A,#N/A,TRUE,"STEEL";#N/A,#N/A,TRUE,"Door"}</definedName>
    <definedName name="teri_3" hidden="1">{#N/A,#N/A,TRUE,"Basic";#N/A,#N/A,TRUE,"EXT-TABLE";#N/A,#N/A,TRUE,"STEEL";#N/A,#N/A,TRUE,"INT-Table";#N/A,#N/A,TRUE,"STEEL";#N/A,#N/A,TRUE,"Door"}</definedName>
    <definedName name="teri_3_1" localSheetId="8" hidden="1">{#N/A,#N/A,TRUE,"Basic";#N/A,#N/A,TRUE,"EXT-TABLE";#N/A,#N/A,TRUE,"STEEL";#N/A,#N/A,TRUE,"INT-Table";#N/A,#N/A,TRUE,"STEEL";#N/A,#N/A,TRUE,"Door"}</definedName>
    <definedName name="teri_3_1" localSheetId="9" hidden="1">{#N/A,#N/A,TRUE,"Basic";#N/A,#N/A,TRUE,"EXT-TABLE";#N/A,#N/A,TRUE,"STEEL";#N/A,#N/A,TRUE,"INT-Table";#N/A,#N/A,TRUE,"STEEL";#N/A,#N/A,TRUE,"Door"}</definedName>
    <definedName name="teri_3_1" localSheetId="7" hidden="1">{#N/A,#N/A,TRUE,"Basic";#N/A,#N/A,TRUE,"EXT-TABLE";#N/A,#N/A,TRUE,"STEEL";#N/A,#N/A,TRUE,"INT-Table";#N/A,#N/A,TRUE,"STEEL";#N/A,#N/A,TRUE,"Door"}</definedName>
    <definedName name="teri_3_1" hidden="1">{#N/A,#N/A,TRUE,"Basic";#N/A,#N/A,TRUE,"EXT-TABLE";#N/A,#N/A,TRUE,"STEEL";#N/A,#N/A,TRUE,"INT-Table";#N/A,#N/A,TRUE,"STEEL";#N/A,#N/A,TRUE,"Door"}</definedName>
    <definedName name="teri_3_2" localSheetId="8" hidden="1">{#N/A,#N/A,TRUE,"Basic";#N/A,#N/A,TRUE,"EXT-TABLE";#N/A,#N/A,TRUE,"STEEL";#N/A,#N/A,TRUE,"INT-Table";#N/A,#N/A,TRUE,"STEEL";#N/A,#N/A,TRUE,"Door"}</definedName>
    <definedName name="teri_3_2" localSheetId="9" hidden="1">{#N/A,#N/A,TRUE,"Basic";#N/A,#N/A,TRUE,"EXT-TABLE";#N/A,#N/A,TRUE,"STEEL";#N/A,#N/A,TRUE,"INT-Table";#N/A,#N/A,TRUE,"STEEL";#N/A,#N/A,TRUE,"Door"}</definedName>
    <definedName name="teri_3_2" localSheetId="7" hidden="1">{#N/A,#N/A,TRUE,"Basic";#N/A,#N/A,TRUE,"EXT-TABLE";#N/A,#N/A,TRUE,"STEEL";#N/A,#N/A,TRUE,"INT-Table";#N/A,#N/A,TRUE,"STEEL";#N/A,#N/A,TRUE,"Door"}</definedName>
    <definedName name="teri_3_2" hidden="1">{#N/A,#N/A,TRUE,"Basic";#N/A,#N/A,TRUE,"EXT-TABLE";#N/A,#N/A,TRUE,"STEEL";#N/A,#N/A,TRUE,"INT-Table";#N/A,#N/A,TRUE,"STEEL";#N/A,#N/A,TRUE,"Door"}</definedName>
    <definedName name="teri_4" localSheetId="8" hidden="1">{#N/A,#N/A,TRUE,"Basic";#N/A,#N/A,TRUE,"EXT-TABLE";#N/A,#N/A,TRUE,"STEEL";#N/A,#N/A,TRUE,"INT-Table";#N/A,#N/A,TRUE,"STEEL";#N/A,#N/A,TRUE,"Door"}</definedName>
    <definedName name="teri_4" localSheetId="9" hidden="1">{#N/A,#N/A,TRUE,"Basic";#N/A,#N/A,TRUE,"EXT-TABLE";#N/A,#N/A,TRUE,"STEEL";#N/A,#N/A,TRUE,"INT-Table";#N/A,#N/A,TRUE,"STEEL";#N/A,#N/A,TRUE,"Door"}</definedName>
    <definedName name="teri_4" localSheetId="7" hidden="1">{#N/A,#N/A,TRUE,"Basic";#N/A,#N/A,TRUE,"EXT-TABLE";#N/A,#N/A,TRUE,"STEEL";#N/A,#N/A,TRUE,"INT-Table";#N/A,#N/A,TRUE,"STEEL";#N/A,#N/A,TRUE,"Door"}</definedName>
    <definedName name="teri_4" hidden="1">{#N/A,#N/A,TRUE,"Basic";#N/A,#N/A,TRUE,"EXT-TABLE";#N/A,#N/A,TRUE,"STEEL";#N/A,#N/A,TRUE,"INT-Table";#N/A,#N/A,TRUE,"STEEL";#N/A,#N/A,TRUE,"Door"}</definedName>
    <definedName name="teri_4_1" localSheetId="8" hidden="1">{#N/A,#N/A,TRUE,"Basic";#N/A,#N/A,TRUE,"EXT-TABLE";#N/A,#N/A,TRUE,"STEEL";#N/A,#N/A,TRUE,"INT-Table";#N/A,#N/A,TRUE,"STEEL";#N/A,#N/A,TRUE,"Door"}</definedName>
    <definedName name="teri_4_1" localSheetId="9" hidden="1">{#N/A,#N/A,TRUE,"Basic";#N/A,#N/A,TRUE,"EXT-TABLE";#N/A,#N/A,TRUE,"STEEL";#N/A,#N/A,TRUE,"INT-Table";#N/A,#N/A,TRUE,"STEEL";#N/A,#N/A,TRUE,"Door"}</definedName>
    <definedName name="teri_4_1" localSheetId="7" hidden="1">{#N/A,#N/A,TRUE,"Basic";#N/A,#N/A,TRUE,"EXT-TABLE";#N/A,#N/A,TRUE,"STEEL";#N/A,#N/A,TRUE,"INT-Table";#N/A,#N/A,TRUE,"STEEL";#N/A,#N/A,TRUE,"Door"}</definedName>
    <definedName name="teri_4_1" hidden="1">{#N/A,#N/A,TRUE,"Basic";#N/A,#N/A,TRUE,"EXT-TABLE";#N/A,#N/A,TRUE,"STEEL";#N/A,#N/A,TRUE,"INT-Table";#N/A,#N/A,TRUE,"STEEL";#N/A,#N/A,TRUE,"Door"}</definedName>
    <definedName name="teri_4_2" localSheetId="8" hidden="1">{#N/A,#N/A,TRUE,"Basic";#N/A,#N/A,TRUE,"EXT-TABLE";#N/A,#N/A,TRUE,"STEEL";#N/A,#N/A,TRUE,"INT-Table";#N/A,#N/A,TRUE,"STEEL";#N/A,#N/A,TRUE,"Door"}</definedName>
    <definedName name="teri_4_2" localSheetId="9" hidden="1">{#N/A,#N/A,TRUE,"Basic";#N/A,#N/A,TRUE,"EXT-TABLE";#N/A,#N/A,TRUE,"STEEL";#N/A,#N/A,TRUE,"INT-Table";#N/A,#N/A,TRUE,"STEEL";#N/A,#N/A,TRUE,"Door"}</definedName>
    <definedName name="teri_4_2" localSheetId="7" hidden="1">{#N/A,#N/A,TRUE,"Basic";#N/A,#N/A,TRUE,"EXT-TABLE";#N/A,#N/A,TRUE,"STEEL";#N/A,#N/A,TRUE,"INT-Table";#N/A,#N/A,TRUE,"STEEL";#N/A,#N/A,TRUE,"Door"}</definedName>
    <definedName name="teri_4_2" hidden="1">{#N/A,#N/A,TRUE,"Basic";#N/A,#N/A,TRUE,"EXT-TABLE";#N/A,#N/A,TRUE,"STEEL";#N/A,#N/A,TRUE,"INT-Table";#N/A,#N/A,TRUE,"STEEL";#N/A,#N/A,TRUE,"Door"}</definedName>
    <definedName name="teri_5" localSheetId="8" hidden="1">{#N/A,#N/A,TRUE,"Basic";#N/A,#N/A,TRUE,"EXT-TABLE";#N/A,#N/A,TRUE,"STEEL";#N/A,#N/A,TRUE,"INT-Table";#N/A,#N/A,TRUE,"STEEL";#N/A,#N/A,TRUE,"Door"}</definedName>
    <definedName name="teri_5" localSheetId="9" hidden="1">{#N/A,#N/A,TRUE,"Basic";#N/A,#N/A,TRUE,"EXT-TABLE";#N/A,#N/A,TRUE,"STEEL";#N/A,#N/A,TRUE,"INT-Table";#N/A,#N/A,TRUE,"STEEL";#N/A,#N/A,TRUE,"Door"}</definedName>
    <definedName name="teri_5" localSheetId="7" hidden="1">{#N/A,#N/A,TRUE,"Basic";#N/A,#N/A,TRUE,"EXT-TABLE";#N/A,#N/A,TRUE,"STEEL";#N/A,#N/A,TRUE,"INT-Table";#N/A,#N/A,TRUE,"STEEL";#N/A,#N/A,TRUE,"Door"}</definedName>
    <definedName name="teri_5" hidden="1">{#N/A,#N/A,TRUE,"Basic";#N/A,#N/A,TRUE,"EXT-TABLE";#N/A,#N/A,TRUE,"STEEL";#N/A,#N/A,TRUE,"INT-Table";#N/A,#N/A,TRUE,"STEEL";#N/A,#N/A,TRUE,"Door"}</definedName>
    <definedName name="teri_5_1" localSheetId="8" hidden="1">{#N/A,#N/A,TRUE,"Basic";#N/A,#N/A,TRUE,"EXT-TABLE";#N/A,#N/A,TRUE,"STEEL";#N/A,#N/A,TRUE,"INT-Table";#N/A,#N/A,TRUE,"STEEL";#N/A,#N/A,TRUE,"Door"}</definedName>
    <definedName name="teri_5_1" localSheetId="9" hidden="1">{#N/A,#N/A,TRUE,"Basic";#N/A,#N/A,TRUE,"EXT-TABLE";#N/A,#N/A,TRUE,"STEEL";#N/A,#N/A,TRUE,"INT-Table";#N/A,#N/A,TRUE,"STEEL";#N/A,#N/A,TRUE,"Door"}</definedName>
    <definedName name="teri_5_1" localSheetId="7" hidden="1">{#N/A,#N/A,TRUE,"Basic";#N/A,#N/A,TRUE,"EXT-TABLE";#N/A,#N/A,TRUE,"STEEL";#N/A,#N/A,TRUE,"INT-Table";#N/A,#N/A,TRUE,"STEEL";#N/A,#N/A,TRUE,"Door"}</definedName>
    <definedName name="teri_5_1" hidden="1">{#N/A,#N/A,TRUE,"Basic";#N/A,#N/A,TRUE,"EXT-TABLE";#N/A,#N/A,TRUE,"STEEL";#N/A,#N/A,TRUE,"INT-Table";#N/A,#N/A,TRUE,"STEEL";#N/A,#N/A,TRUE,"Door"}</definedName>
    <definedName name="teri_5_2" localSheetId="8" hidden="1">{#N/A,#N/A,TRUE,"Basic";#N/A,#N/A,TRUE,"EXT-TABLE";#N/A,#N/A,TRUE,"STEEL";#N/A,#N/A,TRUE,"INT-Table";#N/A,#N/A,TRUE,"STEEL";#N/A,#N/A,TRUE,"Door"}</definedName>
    <definedName name="teri_5_2" localSheetId="9" hidden="1">{#N/A,#N/A,TRUE,"Basic";#N/A,#N/A,TRUE,"EXT-TABLE";#N/A,#N/A,TRUE,"STEEL";#N/A,#N/A,TRUE,"INT-Table";#N/A,#N/A,TRUE,"STEEL";#N/A,#N/A,TRUE,"Door"}</definedName>
    <definedName name="teri_5_2" localSheetId="7" hidden="1">{#N/A,#N/A,TRUE,"Basic";#N/A,#N/A,TRUE,"EXT-TABLE";#N/A,#N/A,TRUE,"STEEL";#N/A,#N/A,TRUE,"INT-Table";#N/A,#N/A,TRUE,"STEEL";#N/A,#N/A,TRUE,"Door"}</definedName>
    <definedName name="teri_5_2" hidden="1">{#N/A,#N/A,TRUE,"Basic";#N/A,#N/A,TRUE,"EXT-TABLE";#N/A,#N/A,TRUE,"STEEL";#N/A,#N/A,TRUE,"INT-Table";#N/A,#N/A,TRUE,"STEEL";#N/A,#N/A,TRUE,"Door"}</definedName>
    <definedName name="test">#REF!</definedName>
    <definedName name="testing" hidden="1">[98]BM!#REF!</definedName>
    <definedName name="TEWGDSGVDSFGVDSVGSD" localSheetId="8" hidden="1">{#N/A,#N/A,FALSE,"운반시간"}</definedName>
    <definedName name="TEWGDSGVDSFGVDSVGSD" localSheetId="9" hidden="1">{#N/A,#N/A,FALSE,"운반시간"}</definedName>
    <definedName name="TEWGDSGVDSFGVDSVGSD" localSheetId="7" hidden="1">{#N/A,#N/A,FALSE,"운반시간"}</definedName>
    <definedName name="TEWGDSGVDSFGVDSVGSD" hidden="1">{#N/A,#N/A,FALSE,"운반시간"}</definedName>
    <definedName name="TEWRER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localSheetId="6" hidden="1">{#N/A,#N/A,FALSE,"CCTV"}</definedName>
    <definedName name="TG" localSheetId="2" hidden="1">{#N/A,#N/A,FALSE,"CCTV"}</definedName>
    <definedName name="TG" localSheetId="1" hidden="1">{#N/A,#N/A,FALSE,"CCTV"}</definedName>
    <definedName name="TG" localSheetId="3" hidden="1">{#N/A,#N/A,FALSE,"CCTV"}</definedName>
    <definedName name="TG" localSheetId="0" hidden="1">{#N/A,#N/A,FALSE,"CCTV"}</definedName>
    <definedName name="TG" localSheetId="8" hidden="1">{#N/A,#N/A,FALSE,"CCTV"}</definedName>
    <definedName name="TG" localSheetId="9" hidden="1">{#N/A,#N/A,FALSE,"CCTV"}</definedName>
    <definedName name="TG" localSheetId="7" hidden="1">{#N/A,#N/A,FALSE,"CCTV"}</definedName>
    <definedName name="TG" hidden="1">{#N/A,#N/A,FALSE,"CCTV"}</definedName>
    <definedName name="tha" localSheetId="6" hidden="1">{"'Sheet1'!$L$16"}</definedName>
    <definedName name="tha" localSheetId="2" hidden="1">{"'Sheet1'!$L$16"}</definedName>
    <definedName name="tha" localSheetId="1" hidden="1">{"'Sheet1'!$L$16"}</definedName>
    <definedName name="tha" localSheetId="3" hidden="1">{"'Sheet1'!$L$16"}</definedName>
    <definedName name="tha" localSheetId="0" hidden="1">{"'Sheet1'!$L$16"}</definedName>
    <definedName name="tha" localSheetId="8" hidden="1">{"'Sheet1'!$L$16"}</definedName>
    <definedName name="tha" localSheetId="9" hidden="1">{"'Sheet1'!$L$16"}</definedName>
    <definedName name="tha" localSheetId="7" hidden="1">{"'Sheet1'!$L$16"}</definedName>
    <definedName name="tha" hidden="1">{"'Sheet1'!$L$16"}</definedName>
    <definedName name="THA_">#REF!</definedName>
    <definedName name="Thang1" localSheetId="6" hidden="1">{"'Sheet1'!$L$16"}</definedName>
    <definedName name="Thang1" localSheetId="2" hidden="1">{"'Sheet1'!$L$16"}</definedName>
    <definedName name="Thang1" localSheetId="1" hidden="1">{"'Sheet1'!$L$16"}</definedName>
    <definedName name="Thang1" localSheetId="3" hidden="1">{"'Sheet1'!$L$16"}</definedName>
    <definedName name="Thang1" localSheetId="0" hidden="1">{"'Sheet1'!$L$16"}</definedName>
    <definedName name="Thang1" localSheetId="8" hidden="1">{"'Sheet1'!$L$16"}</definedName>
    <definedName name="Thang1" localSheetId="9" hidden="1">{"'Sheet1'!$L$16"}</definedName>
    <definedName name="Thang1" localSheetId="7" hidden="1">{"'Sheet1'!$L$16"}</definedName>
    <definedName name="Thang1" hidden="1">{"'Sheet1'!$L$16"}</definedName>
    <definedName name="thang10" localSheetId="6" hidden="1">{"'Sheet1'!$L$16"}</definedName>
    <definedName name="thang10" localSheetId="2" hidden="1">{"'Sheet1'!$L$16"}</definedName>
    <definedName name="thang10" localSheetId="1" hidden="1">{"'Sheet1'!$L$16"}</definedName>
    <definedName name="thang10" localSheetId="3" hidden="1">{"'Sheet1'!$L$16"}</definedName>
    <definedName name="thang10" localSheetId="0" hidden="1">{"'Sheet1'!$L$16"}</definedName>
    <definedName name="thang10" localSheetId="8" hidden="1">{"'Sheet1'!$L$16"}</definedName>
    <definedName name="thang10" localSheetId="9" hidden="1">{"'Sheet1'!$L$16"}</definedName>
    <definedName name="thang10" localSheetId="7" hidden="1">{"'Sheet1'!$L$16"}</definedName>
    <definedName name="thang10" hidden="1">{"'Sheet1'!$L$16"}</definedName>
    <definedName name="thanh" localSheetId="6" hidden="1">{"'Sheet1'!$L$16"}</definedName>
    <definedName name="thanh" localSheetId="2" hidden="1">{"'Sheet1'!$L$16"}</definedName>
    <definedName name="thanh" localSheetId="1" hidden="1">{"'Sheet1'!$L$16"}</definedName>
    <definedName name="thanh" localSheetId="3" hidden="1">{"'Sheet1'!$L$16"}</definedName>
    <definedName name="thanh" localSheetId="0" hidden="1">{"'Sheet1'!$L$16"}</definedName>
    <definedName name="thanh" localSheetId="8" hidden="1">{"'Sheet1'!$L$16"}</definedName>
    <definedName name="thanh" localSheetId="9" hidden="1">{"'Sheet1'!$L$16"}</definedName>
    <definedName name="thanh" localSheetId="7" hidden="1">{"'Sheet1'!$L$16"}</definedName>
    <definedName name="thanh" hidden="1">{"'Sheet1'!$L$16"}</definedName>
    <definedName name="thao" localSheetId="6" hidden="1">{"'Sheet1'!$L$16"}</definedName>
    <definedName name="thao" localSheetId="2" hidden="1">{"'Sheet1'!$L$16"}</definedName>
    <definedName name="thao" localSheetId="1" hidden="1">{"'Sheet1'!$L$16"}</definedName>
    <definedName name="thao" localSheetId="3" hidden="1">{"'Sheet1'!$L$16"}</definedName>
    <definedName name="thao" localSheetId="0" hidden="1">{"'Sheet1'!$L$16"}</definedName>
    <definedName name="thao" localSheetId="8" hidden="1">{"'Sheet1'!$L$16"}</definedName>
    <definedName name="thao" localSheetId="9" hidden="1">{"'Sheet1'!$L$16"}</definedName>
    <definedName name="thao" localSheetId="7" hidden="1">{"'Sheet1'!$L$16"}</definedName>
    <definedName name="thao" hidden="1">{"'Sheet1'!$L$16"}</definedName>
    <definedName name="THGO1pnc">#REF!</definedName>
    <definedName name="thht">#REF!</definedName>
    <definedName name="THI">#REF!</definedName>
    <definedName name="Thick">#REF!</definedName>
    <definedName name="Thirty2nds">#REF!</definedName>
    <definedName name="Thk_Splitters">'[40]Noise (3)'!$C$39</definedName>
    <definedName name="thkp3">#REF!</definedName>
    <definedName name="THKP7YT" localSheetId="6" hidden="1">{"'Sheet1'!$L$16"}</definedName>
    <definedName name="THKP7YT" localSheetId="2" hidden="1">{"'Sheet1'!$L$16"}</definedName>
    <definedName name="THKP7YT" localSheetId="1" hidden="1">{"'Sheet1'!$L$16"}</definedName>
    <definedName name="THKP7YT" localSheetId="3" hidden="1">{"'Sheet1'!$L$16"}</definedName>
    <definedName name="THKP7YT" localSheetId="0" hidden="1">{"'Sheet1'!$L$16"}</definedName>
    <definedName name="THKP7YT" localSheetId="8" hidden="1">{"'Sheet1'!$L$16"}</definedName>
    <definedName name="THKP7YT" localSheetId="9" hidden="1">{"'Sheet1'!$L$16"}</definedName>
    <definedName name="THKP7YT" localSheetId="7" hidden="1">{"'Sheet1'!$L$16"}</definedName>
    <definedName name="THKP7YT" hidden="1">{"'Sheet1'!$L$16"}</definedName>
    <definedName name="thtt">#REF!</definedName>
    <definedName name="thu" localSheetId="6" hidden="1">{"'Sheet1'!$L$16"}</definedName>
    <definedName name="thu" localSheetId="2" hidden="1">{"'Sheet1'!$L$16"}</definedName>
    <definedName name="thu" localSheetId="1" hidden="1">{"'Sheet1'!$L$16"}</definedName>
    <definedName name="thu" localSheetId="3" hidden="1">{"'Sheet1'!$L$16"}</definedName>
    <definedName name="thu" localSheetId="0" hidden="1">{"'Sheet1'!$L$16"}</definedName>
    <definedName name="thu" localSheetId="8" hidden="1">{"'Sheet1'!$L$16"}</definedName>
    <definedName name="thu" localSheetId="9" hidden="1">{"'Sheet1'!$L$16"}</definedName>
    <definedName name="thu" localSheetId="7" hidden="1">{"'Sheet1'!$L$16"}</definedName>
    <definedName name="thu" hidden="1">{"'Sheet1'!$L$16"}</definedName>
    <definedName name="thuy" localSheetId="6" hidden="1">{"'Sheet1'!$L$16"}</definedName>
    <definedName name="thuy" localSheetId="2" hidden="1">{"'Sheet1'!$L$16"}</definedName>
    <definedName name="thuy" localSheetId="1" hidden="1">{"'Sheet1'!$L$16"}</definedName>
    <definedName name="thuy" localSheetId="3" hidden="1">{"'Sheet1'!$L$16"}</definedName>
    <definedName name="thuy" localSheetId="0" hidden="1">{"'Sheet1'!$L$16"}</definedName>
    <definedName name="thuy" localSheetId="8" hidden="1">{"'Sheet1'!$L$16"}</definedName>
    <definedName name="thuy" localSheetId="9" hidden="1">{"'Sheet1'!$L$16"}</definedName>
    <definedName name="thuy" localSheetId="7" hidden="1">{"'Sheet1'!$L$16"}</definedName>
    <definedName name="thuy" hidden="1">{"'Sheet1'!$L$16"}</definedName>
    <definedName name="thvlmoi" localSheetId="6" hidden="1">{"'Sheet1'!$L$16"}</definedName>
    <definedName name="thvlmoi" localSheetId="2" hidden="1">{"'Sheet1'!$L$16"}</definedName>
    <definedName name="thvlmoi" localSheetId="1" hidden="1">{"'Sheet1'!$L$16"}</definedName>
    <definedName name="thvlmoi" localSheetId="3" hidden="1">{"'Sheet1'!$L$16"}</definedName>
    <definedName name="thvlmoi" localSheetId="0" hidden="1">{"'Sheet1'!$L$16"}</definedName>
    <definedName name="thvlmoi" localSheetId="8" hidden="1">{"'Sheet1'!$L$16"}</definedName>
    <definedName name="thvlmoi" localSheetId="9" hidden="1">{"'Sheet1'!$L$16"}</definedName>
    <definedName name="thvlmoi" localSheetId="7" hidden="1">{"'Sheet1'!$L$16"}</definedName>
    <definedName name="thvlmoi" hidden="1">{"'Sheet1'!$L$16"}</definedName>
    <definedName name="thvlmoimoi" localSheetId="6" hidden="1">{"'Sheet1'!$L$16"}</definedName>
    <definedName name="thvlmoimoi" localSheetId="2" hidden="1">{"'Sheet1'!$L$16"}</definedName>
    <definedName name="thvlmoimoi" localSheetId="1" hidden="1">{"'Sheet1'!$L$16"}</definedName>
    <definedName name="thvlmoimoi" localSheetId="3" hidden="1">{"'Sheet1'!$L$16"}</definedName>
    <definedName name="thvlmoimoi" localSheetId="0" hidden="1">{"'Sheet1'!$L$16"}</definedName>
    <definedName name="thvlmoimoi" localSheetId="8" hidden="1">{"'Sheet1'!$L$16"}</definedName>
    <definedName name="thvlmoimoi" localSheetId="9" hidden="1">{"'Sheet1'!$L$16"}</definedName>
    <definedName name="thvlmoimoi" localSheetId="7" hidden="1">{"'Sheet1'!$L$16"}</definedName>
    <definedName name="thvlmoimoi" hidden="1">{"'Sheet1'!$L$16"}</definedName>
    <definedName name="THVT_A">[55]THVT!$F$9</definedName>
    <definedName name="TI" hidden="1">#REF!</definedName>
    <definedName name="TI_CLAD" localSheetId="8" hidden="1">{#N/A,#N/A,FALSE,"Sheet1"}</definedName>
    <definedName name="TI_CLAD" localSheetId="9" hidden="1">{#N/A,#N/A,FALSE,"Sheet1"}</definedName>
    <definedName name="TI_CLAD" localSheetId="7" hidden="1">{#N/A,#N/A,FALSE,"Sheet1"}</definedName>
    <definedName name="TI_CLAD" hidden="1">{#N/A,#N/A,FALSE,"Sheet1"}</definedName>
    <definedName name="tidf" localSheetId="8" hidden="1">{"'Sheet1'!$L$16"}</definedName>
    <definedName name="tidf" localSheetId="9" hidden="1">{"'Sheet1'!$L$16"}</definedName>
    <definedName name="tidf" localSheetId="7" hidden="1">{"'Sheet1'!$L$16"}</definedName>
    <definedName name="tidf" hidden="1">{"'Sheet1'!$L$16"}</definedName>
    <definedName name="Tile" localSheetId="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3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localSheetId="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le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M" localSheetId="8" hidden="1">{"'Sheet1'!$L$16"}</definedName>
    <definedName name="TIM" localSheetId="9" hidden="1">{"'Sheet1'!$L$16"}</definedName>
    <definedName name="TIM" localSheetId="7" hidden="1">{"'Sheet1'!$L$16"}</definedName>
    <definedName name="TIM" hidden="1">{"'Sheet1'!$L$16"}</definedName>
    <definedName name="TIMONE2">#REF!</definedName>
    <definedName name="TIMONE3">#REF!</definedName>
    <definedName name="TIMONE4">#REF!</definedName>
    <definedName name="TINHKHOILUONGVT" localSheetId="8" hidden="1">{"'Sheet1'!$L$16"}</definedName>
    <definedName name="TINHKHOILUONGVT" localSheetId="9" hidden="1">{"'Sheet1'!$L$16"}</definedName>
    <definedName name="TINHKHOILUONGVT" localSheetId="7" hidden="1">{"'Sheet1'!$L$16"}</definedName>
    <definedName name="TINHKHOILUONGVT" hidden="1">{"'Sheet1'!$L$16"}</definedName>
    <definedName name="TIT" localSheetId="6">#REF!</definedName>
    <definedName name="TIT" localSheetId="2">#REF!</definedName>
    <definedName name="TIT" localSheetId="1">#REF!</definedName>
    <definedName name="TIT" localSheetId="3">#REF!</definedName>
    <definedName name="TIT" localSheetId="0">#REF!</definedName>
    <definedName name="TIT" localSheetId="8">#REF!</definedName>
    <definedName name="TIT" localSheetId="9">#REF!</definedName>
    <definedName name="TIT" localSheetId="7">#REF!</definedName>
    <definedName name="TIT">[1]PP!$HG$1:$IB$1</definedName>
    <definedName name="TITAN">#REF!</definedName>
    <definedName name="TITLE">[32]cover!#REF!</definedName>
    <definedName name="tj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L">#REF!</definedName>
    <definedName name="TL_HP_DRUM">OFFSET(#REF!,1,0,COUNTA(#REF!)-1)</definedName>
    <definedName name="TL_HP_ECONin">OFFSET(#REF!,1,0,COUNTA(#REF!)-1)</definedName>
    <definedName name="TL_HP_ECONout">OFFSET(#REF!,1,0,COUNTA(#REF!)-1)</definedName>
    <definedName name="TL_HP_NRVin">OFFSET(#REF!,1,0,COUNTA(#REF!)-1)</definedName>
    <definedName name="TL_HP_NRVout">OFFSET(#REF!,1,0,COUNTA(#REF!)-1)</definedName>
    <definedName name="TL_IP_DRUM">OFFSET(#REF!,1,0,COUNTA(#REF!)-1)</definedName>
    <definedName name="TL_IP_ECONin">OFFSET(#REF!,1,0,COUNTA(#REF!)-1)</definedName>
    <definedName name="TL_IP_ECONout">OFFSET(#REF!,1,0,COUNTA(#REF!)-1)</definedName>
    <definedName name="TL_IP_NRVin">OFFSET(#REF!,1,0,COUNTA(#REF!)-1)</definedName>
    <definedName name="TL_IP_NRVout">OFFSET(#REF!,1,0,COUNTA(#REF!)-1)</definedName>
    <definedName name="TL_LP_DRUM">OFFSET(#REF!,1,0,COUNTA(#REF!)-1)</definedName>
    <definedName name="TL_LP_ECONin">OFFSET(#REF!,1,0,COUNTA(#REF!)-1)</definedName>
    <definedName name="TL_LP_ECONout">OFFSET(#REF!,1,0,COUNTA(#REF!)-1)</definedName>
    <definedName name="TL_LP_NRVin">OFFSET(#REF!,1,0,COUNTA(#REF!)-1)</definedName>
    <definedName name="TL_LP_NRVout">OFFSET(#REF!,1,0,COUNTA(#REF!)-1)</definedName>
    <definedName name="TL_RH_CRHin">OFFSET(#REF!,1,0,COUNTA(#REF!)-1)</definedName>
    <definedName name="TL_RH_HRHout">OFFSET(#REF!,1,0,COUNTA(#REF!)-1)</definedName>
    <definedName name="TL_RH_NRVout">OFFSET(#REF!,1,0,COUNTA(#REF!)-1)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Pres">#REF!</definedName>
    <definedName name="TLDTmp">#REF!</definedName>
    <definedName name="tlLock">#REF!</definedName>
    <definedName name="TLO">#REF!</definedName>
    <definedName name="TLPD">#REF!</definedName>
    <definedName name="TM110S15S2012E10C17C10EAM" hidden="1">"BW500"</definedName>
    <definedName name="TM110S16S2012E11C44C08EAM" hidden="1">"BW500"</definedName>
    <definedName name="TM110S16S2012E4C12C53EPM" hidden="1">"BW500"</definedName>
    <definedName name="TM110S18S2007E1C58C39EPM" hidden="1">"BW500"</definedName>
    <definedName name="TM110S19S2007E3C26C21EPM" hidden="1">"BW500"</definedName>
    <definedName name="TM110S23S2012E4C15C15EPM" hidden="1">"BW500"</definedName>
    <definedName name="TM110S8S2012E2C59C25EPM" hidden="1">"BW500"</definedName>
    <definedName name="TM111S25S2013E11C25C30EAM" hidden="1">"BW500"</definedName>
    <definedName name="TM111S29S00E2C12C09EPM" hidden="1">#REF!</definedName>
    <definedName name="TM112S15S2008E10C06C41EAM" hidden="1">"BW500"</definedName>
    <definedName name="TM11S17S2013E5C05C21EPM" hidden="1">"BW500"</definedName>
    <definedName name="TM11S29S2013E11C15C11EAM" hidden="1">"BW500"</definedName>
    <definedName name="TM11S3S2013E9C36C45EAM" hidden="1">"BW500"</definedName>
    <definedName name="TM11S4S2013E5C19C23EPM" hidden="1">"BW500"</definedName>
    <definedName name="TM12S11S2013E12C12C42EAM" hidden="1">"BW500"</definedName>
    <definedName name="TM12S27S02E3C01C30EPM" hidden="1">#REF!</definedName>
    <definedName name="TM12S8S02E3C59C22EPM" hidden="1">#REF!</definedName>
    <definedName name="TM12S8S2013E1C05C47EPM" hidden="1">"BW500"</definedName>
    <definedName name="TM13S24S2006E12C37C43EPM" hidden="1">"BW500"</definedName>
    <definedName name="TM13S26S2013E9C20C34EAM" hidden="1">"BW500"</definedName>
    <definedName name="TM13S5S2013E8C03C34EAM" hidden="1">"BW500"</definedName>
    <definedName name="TM13S9S2005E4C51C56EPM" hidden="1">"BW500"</definedName>
    <definedName name="TM14S16S2015E12C31C32EPM" hidden="1">"BW500"</definedName>
    <definedName name="TM15S1S2013E8C19C06EAM" hidden="1">"BW500"</definedName>
    <definedName name="TM15S23S2006E9C40C09EAM" hidden="1">"BW500"</definedName>
    <definedName name="TM16S21S2013E11C23C03EAM" hidden="1">"BW500"</definedName>
    <definedName name="TM16S25S2013E9C57C49EAM" hidden="1">"BW500"</definedName>
    <definedName name="TM16S28S2013E9C22C24EAM" hidden="1">"BW500"</definedName>
    <definedName name="TM18S15S2012E2C36C15EPM" hidden="1">"BW500"</definedName>
    <definedName name="TM19S11S2006E10C14C32EAM" hidden="1">"BW500"</definedName>
    <definedName name="TM19S16S2011E7C37C14EAM" hidden="1">"BW500"</definedName>
    <definedName name="TM19S27S01E1C06C19EPM" hidden="1">#REF!</definedName>
    <definedName name="TM210S15S2012E10C04C24EAM" hidden="1">#REF!</definedName>
    <definedName name="TM210S16S2012E11C18C23EAM" hidden="1">#REF!</definedName>
    <definedName name="TM210S16S2012E3C59C15EPM" hidden="1">#REF!</definedName>
    <definedName name="TM210S18S2007E1C51C00EPM" hidden="1">#REF!</definedName>
    <definedName name="TM210S19S2007E3C12C45EPM" hidden="1">#REF!</definedName>
    <definedName name="TM210S8S2012E1C58C13EPM" hidden="1">#REF!</definedName>
    <definedName name="TM21S17S2013E5C01C44EPM" hidden="1">#REF!</definedName>
    <definedName name="TM21S29S2013E10C40C37EAM" hidden="1">#REF!</definedName>
    <definedName name="TM21S3S2013E9C34C04EAM" hidden="1">#REF!</definedName>
    <definedName name="TM21S4S2013E4C43C18EPM" hidden="1">#REF!</definedName>
    <definedName name="TM22S10S2013E11C33C42EPM" hidden="1">#REF!</definedName>
    <definedName name="TM22S14S02E6C30C55EPM" hidden="1">#REF!</definedName>
    <definedName name="TM22S8S02E3C58C40EPM" hidden="1">#REF!</definedName>
    <definedName name="TM22S8S2013E12C17C28EPM" hidden="1">#REF!</definedName>
    <definedName name="TM23S17S2006E1C55C53EPM" hidden="1">#REF!</definedName>
    <definedName name="TM23S26S2013E9C02C25EAM" hidden="1">#REF!</definedName>
    <definedName name="TM23S5S2013E7C59C43EAM" hidden="1">#REF!</definedName>
    <definedName name="TM24S16S2015E11C19C41EAM" hidden="1">#REF!</definedName>
    <definedName name="TM25S23S2006E9C33C09EAM" hidden="1">#REF!</definedName>
    <definedName name="TM26S25S2013E9C15C15EAM" hidden="1">#REF!</definedName>
    <definedName name="TM26S28S2013E9C20C16EAM" hidden="1">#REF!</definedName>
    <definedName name="tmAttPipeHdr">#REF!</definedName>
    <definedName name="TMechLabor">'[50]Labor Sum'!$C$11</definedName>
    <definedName name="tmEvMdBur">#REF!</definedName>
    <definedName name="tmEvTbBur">#REF!</definedName>
    <definedName name="tmini">#REF!</definedName>
    <definedName name="tmPipeCustomize">#REF!</definedName>
    <definedName name="tmSHFin">#REF!</definedName>
    <definedName name="tmSHMd">#REF!</definedName>
    <definedName name="tmSHMdBur">#REF!</definedName>
    <definedName name="tmSHNFin">#REF!</definedName>
    <definedName name="tmSHPipe">#REF!</definedName>
    <definedName name="tmSHTb">#REF!</definedName>
    <definedName name="tmSHTbBur">#REF!</definedName>
    <definedName name="tn">#REF!</definedName>
    <definedName name="TN1breinhart" hidden="1">"BW506"</definedName>
    <definedName name="TN1CTurner" hidden="1">#REF!</definedName>
    <definedName name="TN1DEales" hidden="1">#REF!</definedName>
    <definedName name="TN1grueff" hidden="1">"BW506"</definedName>
    <definedName name="TN1IDubinchik" hidden="1">"BW506"</definedName>
    <definedName name="TN1JFisher" hidden="1">"BW506"</definedName>
    <definedName name="TN1pdenouden" hidden="1">"BW506"</definedName>
    <definedName name="TN1PShen" hidden="1">#REF!</definedName>
    <definedName name="TN1PSUN" hidden="1">"BW506"</definedName>
    <definedName name="TN1rfranzen" hidden="1">"BW506"</definedName>
    <definedName name="TN1sbuffington" hidden="1">#REF!</definedName>
    <definedName name="TN1smcgillis" hidden="1">"BW506"</definedName>
    <definedName name="TN1wkullman" hidden="1">"BW506"</definedName>
    <definedName name="Tổ_nhóm">'[65]Nhan cong 2020'!$H$7:$H$50000</definedName>
    <definedName name="TOESLAG">#REF!</definedName>
    <definedName name="TOL">#REF!</definedName>
    <definedName name="Tổng_công">'[65]Nhan cong 2020'!$M$7:$M$50000</definedName>
    <definedName name="Tool_Loss_Rate">#REF!</definedName>
    <definedName name="Top">[98]CCS!$D$4</definedName>
    <definedName name="topdl">#REF!</definedName>
    <definedName name="toptable">#REF!</definedName>
    <definedName name="tot">#REF!</definedName>
    <definedName name="TOT_MATL">[73]Proposal!#REF!</definedName>
    <definedName name="TOT_P3">#REF!</definedName>
    <definedName name="TOT_P5">#REF!</definedName>
    <definedName name="tot104j">#REF!</definedName>
    <definedName name="tot133j">#REF!</definedName>
    <definedName name="tot133o">#REF!</definedName>
    <definedName name="tot137j">#REF!</definedName>
    <definedName name="tot145j">#REF!</definedName>
    <definedName name="tot153j">#REF!</definedName>
    <definedName name="tot175j">#REF!</definedName>
    <definedName name="tot203j">#REF!</definedName>
    <definedName name="tot204j">#REF!</definedName>
    <definedName name="tot207j">#REF!</definedName>
    <definedName name="tot210c">#REF!</definedName>
    <definedName name="tot211o">#REF!</definedName>
    <definedName name="tot212j">#REF!</definedName>
    <definedName name="tot228j">#REF!</definedName>
    <definedName name="tot233o">#REF!</definedName>
    <definedName name="tot235j">#REF!</definedName>
    <definedName name="tot241j">#REF!</definedName>
    <definedName name="tot242j">#REF!</definedName>
    <definedName name="tot244j">#REF!</definedName>
    <definedName name="tot255j">#REF!</definedName>
    <definedName name="tot256o">#REF!</definedName>
    <definedName name="tot263j">#REF!</definedName>
    <definedName name="tot267j">#REF!</definedName>
    <definedName name="tot268j">#REF!</definedName>
    <definedName name="tot270j">#REF!</definedName>
    <definedName name="tot274j">#REF!</definedName>
    <definedName name="tot279j">#REF!</definedName>
    <definedName name="tot286j">#REF!</definedName>
    <definedName name="tot292b">#REF!</definedName>
    <definedName name="tot293304j">#REF!</definedName>
    <definedName name="tot294b">#REF!</definedName>
    <definedName name="tot295b">#REF!</definedName>
    <definedName name="tot299j">#REF!</definedName>
    <definedName name="tot300j">#REF!</definedName>
    <definedName name="tot302j">#REF!</definedName>
    <definedName name="tot327c">#REF!</definedName>
    <definedName name="tot327j">#REF!</definedName>
    <definedName name="tot331b">#REF!</definedName>
    <definedName name="tot332j">#REF!</definedName>
    <definedName name="tot342j">#REF!</definedName>
    <definedName name="tot344j">#REF!</definedName>
    <definedName name="tot345j">#REF!</definedName>
    <definedName name="tot346j">#REF!</definedName>
    <definedName name="tot359b">#REF!</definedName>
    <definedName name="tot376j">#REF!</definedName>
    <definedName name="tot381j">#REF!</definedName>
    <definedName name="tot387j">#REF!</definedName>
    <definedName name="tot390j">#REF!</definedName>
    <definedName name="tot399j">#REF!</definedName>
    <definedName name="tot400j">#REF!</definedName>
    <definedName name="tot401j">#REF!</definedName>
    <definedName name="tot409j">#REF!</definedName>
    <definedName name="tot410b">#REF!</definedName>
    <definedName name="tot427j">#REF!</definedName>
    <definedName name="tot430j">#REF!</definedName>
    <definedName name="tot435j">#REF!</definedName>
    <definedName name="tot441j">#REF!</definedName>
    <definedName name="tot444j">#REF!</definedName>
    <definedName name="tot446j">#REF!</definedName>
    <definedName name="tot476j">#REF!</definedName>
    <definedName name="tot477j">#REF!</definedName>
    <definedName name="tot479j">#REF!</definedName>
    <definedName name="tot486j">#REF!</definedName>
    <definedName name="tot495j">#REF!</definedName>
    <definedName name="tot496j">#REF!</definedName>
    <definedName name="tot499j">#REF!</definedName>
    <definedName name="tot501j">#REF!</definedName>
    <definedName name="tot502j">#REF!</definedName>
    <definedName name="tot508j">#REF!</definedName>
    <definedName name="tot513j">#REF!</definedName>
    <definedName name="tot515j">#REF!</definedName>
    <definedName name="tot523j">#REF!</definedName>
    <definedName name="tot525j">#REF!</definedName>
    <definedName name="tot526j">#REF!</definedName>
    <definedName name="tot542j">#REF!</definedName>
    <definedName name="tot545j">#REF!</definedName>
    <definedName name="tot556j">#REF!</definedName>
    <definedName name="tot557j">#REF!</definedName>
    <definedName name="tot558j">#REF!</definedName>
    <definedName name="tot559j">#REF!</definedName>
    <definedName name="tot560j">#REF!</definedName>
    <definedName name="tot563c">#REF!</definedName>
    <definedName name="tot563j">#REF!</definedName>
    <definedName name="tot564c">#REF!</definedName>
    <definedName name="tot565j">#REF!</definedName>
    <definedName name="tot566j">#REF!</definedName>
    <definedName name="tot567j">#REF!</definedName>
    <definedName name="tot576j">#REF!</definedName>
    <definedName name="tot583j">#REF!</definedName>
    <definedName name="tot584j">#REF!</definedName>
    <definedName name="tot589j">#REF!</definedName>
    <definedName name="tot590j">#REF!</definedName>
    <definedName name="tot598j">#REF!</definedName>
    <definedName name="tot610j">#REF!</definedName>
    <definedName name="tot611c">#REF!</definedName>
    <definedName name="tot611j">#REF!</definedName>
    <definedName name="tot612c">#REF!</definedName>
    <definedName name="tot612j">#REF!</definedName>
    <definedName name="tot626j">#REF!</definedName>
    <definedName name="tot628j">#REF!</definedName>
    <definedName name="tot629j">#REF!</definedName>
    <definedName name="tot630j">#REF!</definedName>
    <definedName name="tot639j">#REF!</definedName>
    <definedName name="tot640j">#REF!</definedName>
    <definedName name="tot646c">#REF!</definedName>
    <definedName name="tot646j">#REF!</definedName>
    <definedName name="tot684j">#REF!</definedName>
    <definedName name="tot686c">#REF!</definedName>
    <definedName name="tot708j">#REF!</definedName>
    <definedName name="tot709j">#REF!</definedName>
    <definedName name="tot715j">#REF!</definedName>
    <definedName name="tot717j">#REF!</definedName>
    <definedName name="tot718c">#REF!</definedName>
    <definedName name="tot718j">#REF!</definedName>
    <definedName name="tot721j">#REF!</definedName>
    <definedName name="tot724j">#REF!</definedName>
    <definedName name="tot773J">#REF!</definedName>
    <definedName name="tot776J">#REF!</definedName>
    <definedName name="tot783J">#REF!</definedName>
    <definedName name="tot798J">#REF!</definedName>
    <definedName name="tot806J">#REF!</definedName>
    <definedName name="tot814J">#REF!</definedName>
    <definedName name="TOTAL">"TOTAL+'990309 수정'!$A$5:$AE$501"</definedName>
    <definedName name="Total_q_ty">[46]Data_analysis!$J$2:$J$1048576</definedName>
    <definedName name="Total_Weight__kg">[46]Data_analysis!$K$2:$K$1048576</definedName>
    <definedName name="TOTAL1">#REF!</definedName>
    <definedName name="TotalCases">#REF!</definedName>
    <definedName name="TotalFinalPrice">[50]Summary!$J$26</definedName>
    <definedName name="totallenght">[50]Summary!$V$11</definedName>
    <definedName name="TotalWeight">[50]Summary!$S$11</definedName>
    <definedName name="totfpj">#REF!</definedName>
    <definedName name="totfpo">#REF!</definedName>
    <definedName name="TPEL">#REF!</definedName>
    <definedName name="TPLRP">#REF!</definedName>
    <definedName name="TPMLabor">'[50]Labor Sum'!$K$11</definedName>
    <definedName name="TPMLaborElec">'[50]Labor Sum'!$K$24</definedName>
    <definedName name="TProcLabor">'[50]Labor Sum'!$E$11</definedName>
    <definedName name="TProcLaborELec">'[50]Labor Sum'!$E$24</definedName>
    <definedName name="TQAQCLabor">'[50]Labor Sum'!$G$11</definedName>
    <definedName name="TQAQCLaborElec">'[50]Labor Sum'!$G$24</definedName>
    <definedName name="TRADE2">#REF!</definedName>
    <definedName name="tran" localSheetId="8" hidden="1">{"'现金流量表（全部投资）'!$B$4:$P$23"}</definedName>
    <definedName name="tran" localSheetId="9" hidden="1">{"'现金流量表（全部投资）'!$B$4:$P$23"}</definedName>
    <definedName name="tran" localSheetId="7" hidden="1">{"'现金流量表（全部投资）'!$B$4:$P$23"}</definedName>
    <definedName name="tran" hidden="1">{"'现金流量表（全部投资）'!$B$4:$P$23"}</definedName>
    <definedName name="TRANING_FEE">#REF!</definedName>
    <definedName name="TransitionDuctWt">#REF!</definedName>
    <definedName name="Transport">#REF!</definedName>
    <definedName name="Transportkosten">#REF!</definedName>
    <definedName name="TRASF">#REF!</definedName>
    <definedName name="Travel">[50]Summary!$D$19</definedName>
    <definedName name="TravelTotal">[50]Summary!$L$11</definedName>
    <definedName name="Travi">#REF!</definedName>
    <definedName name="TRD">#REF!</definedName>
    <definedName name="TRE">[1]PP!$IE$2</definedName>
    <definedName name="TRI">'[52]GM 000'!$I$1</definedName>
    <definedName name="TRID">#REF!</definedName>
    <definedName name="trn">#REF!</definedName>
    <definedName name="TrolleyCount">#REF!</definedName>
    <definedName name="TROMG">[99]XL4Poppy!$C$9</definedName>
    <definedName name="TS_OD">2400</definedName>
    <definedName name="TSchedLabor">'[50]Labor Sum'!$I$11</definedName>
    <definedName name="TSchedLaborElec">'[50]Labor Sum'!$I$24</definedName>
    <definedName name="tstack">#REF!</definedName>
    <definedName name="TSUPPOT" localSheetId="6" hidden="1">{#N/A,#N/A,FALSE,"CCTV"}</definedName>
    <definedName name="TSUPPOT" localSheetId="2" hidden="1">{#N/A,#N/A,FALSE,"CCTV"}</definedName>
    <definedName name="TSUPPOT" localSheetId="1" hidden="1">{#N/A,#N/A,FALSE,"CCTV"}</definedName>
    <definedName name="TSUPPOT" localSheetId="3" hidden="1">{#N/A,#N/A,FALSE,"CCTV"}</definedName>
    <definedName name="TSUPPOT" localSheetId="0" hidden="1">{#N/A,#N/A,FALSE,"CCTV"}</definedName>
    <definedName name="TSUPPOT" localSheetId="8" hidden="1">{#N/A,#N/A,FALSE,"CCTV"}</definedName>
    <definedName name="TSUPPOT" localSheetId="9" hidden="1">{#N/A,#N/A,FALSE,"CCTV"}</definedName>
    <definedName name="TSUPPOT" localSheetId="7" hidden="1">{#N/A,#N/A,FALSE,"CCTV"}</definedName>
    <definedName name="TSUPPOT" hidden="1">{#N/A,#N/A,FALSE,"CCTV"}</definedName>
    <definedName name="TT" hidden="1">#REF!</definedName>
    <definedName name="TT_1P">#REF!</definedName>
    <definedName name="TT_3p">#REF!</definedName>
    <definedName name="ttronmk">#REF!</definedName>
    <definedName name="ttt" localSheetId="8" hidden="1">{"'장비'!$A$3:$M$12"}</definedName>
    <definedName name="ttt" localSheetId="9" hidden="1">{"'장비'!$A$3:$M$12"}</definedName>
    <definedName name="ttt" localSheetId="7" hidden="1">{"'장비'!$A$3:$M$12"}</definedName>
    <definedName name="ttt" hidden="1">{"'장비'!$A$3:$M$12"}</definedName>
    <definedName name="tu">#REF!</definedName>
    <definedName name="tuan" localSheetId="8" hidden="1">{#N/A,#N/A,FALSE,"CCTV"}</definedName>
    <definedName name="tuan" localSheetId="9" hidden="1">{#N/A,#N/A,FALSE,"CCTV"}</definedName>
    <definedName name="tuan" localSheetId="7" hidden="1">{#N/A,#N/A,FALSE,"CCTV"}</definedName>
    <definedName name="tuan" hidden="1">{#N/A,#N/A,FALSE,"CCTV"}</definedName>
    <definedName name="TUBE" localSheetId="6" hidden="1">{#N/A,#N/A,FALSE,"CCTV"}</definedName>
    <definedName name="TUBE" localSheetId="2" hidden="1">{#N/A,#N/A,FALSE,"CCTV"}</definedName>
    <definedName name="TUBE" localSheetId="1" hidden="1">{#N/A,#N/A,FALSE,"CCTV"}</definedName>
    <definedName name="TUBE" localSheetId="3" hidden="1">{#N/A,#N/A,FALSE,"CCTV"}</definedName>
    <definedName name="TUBE" localSheetId="0" hidden="1">{#N/A,#N/A,FALSE,"CCTV"}</definedName>
    <definedName name="TUBE" localSheetId="8" hidden="1">{#N/A,#N/A,FALSE,"CCTV"}</definedName>
    <definedName name="TUBE" localSheetId="9" hidden="1">{#N/A,#N/A,FALSE,"CCTV"}</definedName>
    <definedName name="TUBE" localSheetId="7" hidden="1">{#N/A,#N/A,FALSE,"CCTV"}</definedName>
    <definedName name="TUBE" hidden="1">{#N/A,#N/A,FALSE,"CCTV"}</definedName>
    <definedName name="Tube_Nego율">0.99</definedName>
    <definedName name="tube_test_press1_12">#REF!</definedName>
    <definedName name="TUBING_MATERIAL">'[68]DATA LISTS'!$A$21:$A$30</definedName>
    <definedName name="Türen">#REF!</definedName>
    <definedName name="tuy" localSheetId="8" hidden="1">{"'장비'!$A$3:$M$12"}</definedName>
    <definedName name="tuy" localSheetId="9" hidden="1">{"'장비'!$A$3:$M$12"}</definedName>
    <definedName name="tuy" localSheetId="7" hidden="1">{"'장비'!$A$3:$M$12"}</definedName>
    <definedName name="tuy" hidden="1">{"'장비'!$A$3:$M$12"}</definedName>
    <definedName name="tuyennhanh" localSheetId="6" hidden="1">{"'Sheet1'!$L$16"}</definedName>
    <definedName name="tuyennhanh" localSheetId="2" hidden="1">{"'Sheet1'!$L$16"}</definedName>
    <definedName name="tuyennhanh" localSheetId="1" hidden="1">{"'Sheet1'!$L$16"}</definedName>
    <definedName name="tuyennhanh" localSheetId="3" hidden="1">{"'Sheet1'!$L$16"}</definedName>
    <definedName name="tuyennhanh" localSheetId="0" hidden="1">{"'Sheet1'!$L$16"}</definedName>
    <definedName name="tuyennhanh" localSheetId="8" hidden="1">{"'Sheet1'!$L$16"}</definedName>
    <definedName name="tuyennhanh" localSheetId="9" hidden="1">{"'Sheet1'!$L$16"}</definedName>
    <definedName name="tuyennhanh" localSheetId="7" hidden="1">{"'Sheet1'!$L$16"}</definedName>
    <definedName name="tuyennhanh" hidden="1">{"'Sheet1'!$L$16"}</definedName>
    <definedName name="TV" localSheetId="6" hidden="1">{#N/A,#N/A,FALSE,"CCTV"}</definedName>
    <definedName name="TV" localSheetId="2" hidden="1">{#N/A,#N/A,FALSE,"CCTV"}</definedName>
    <definedName name="TV" localSheetId="1" hidden="1">{#N/A,#N/A,FALSE,"CCTV"}</definedName>
    <definedName name="TV" localSheetId="3" hidden="1">{#N/A,#N/A,FALSE,"CCTV"}</definedName>
    <definedName name="TV" localSheetId="0" hidden="1">{#N/A,#N/A,FALSE,"CCTV"}</definedName>
    <definedName name="TV" localSheetId="8" hidden="1">{#N/A,#N/A,FALSE,"CCTV"}</definedName>
    <definedName name="TV" localSheetId="9" hidden="1">{#N/A,#N/A,FALSE,"CCTV"}</definedName>
    <definedName name="TV" localSheetId="7" hidden="1">{#N/A,#N/A,FALSE,"CCTV"}</definedName>
    <definedName name="TV" hidden="1">{#N/A,#N/A,FALSE,"CCTV"}</definedName>
    <definedName name="tv75nc">#REF!</definedName>
    <definedName name="tv75vl">#REF!</definedName>
    <definedName name="tx">#REF!</definedName>
    <definedName name="TY" hidden="1">#REF!</definedName>
    <definedName name="Type">'[52]GM 000'!$I$3</definedName>
    <definedName name="TypeDat">[72]WeightTable!$AX:$BC</definedName>
    <definedName name="tyt" localSheetId="8" hidden="1">{"'장비'!$A$3:$M$12"}</definedName>
    <definedName name="tyt" localSheetId="9" hidden="1">{"'장비'!$A$3:$M$12"}</definedName>
    <definedName name="tyt" localSheetId="7" hidden="1">{"'장비'!$A$3:$M$12"}</definedName>
    <definedName name="tyt" hidden="1">{"'장비'!$A$3:$M$12"}</definedName>
    <definedName name="tyyuy" localSheetId="8" hidden="1">{"'장비'!$A$3:$M$12"}</definedName>
    <definedName name="tyyuy" localSheetId="9" hidden="1">{"'장비'!$A$3:$M$12"}</definedName>
    <definedName name="tyyuy" localSheetId="7" hidden="1">{"'장비'!$A$3:$M$12"}</definedName>
    <definedName name="tyyuy" hidden="1">{"'장비'!$A$3:$M$12"}</definedName>
    <definedName name="ü" localSheetId="6" hidden="1">{#N/A,#N/A,TRUE,"Projektskizze";#N/A,#N/A,TRUE,"AuslDat";#N/A,#N/A,TRUE,"Kalkulation";#N/A,#N/A,TRUE,"Md-Berechnung"}</definedName>
    <definedName name="ü" localSheetId="2" hidden="1">{#N/A,#N/A,TRUE,"Projektskizze";#N/A,#N/A,TRUE,"AuslDat";#N/A,#N/A,TRUE,"Kalkulation";#N/A,#N/A,TRUE,"Md-Berechnung"}</definedName>
    <definedName name="ü" localSheetId="1" hidden="1">{#N/A,#N/A,TRUE,"Projektskizze";#N/A,#N/A,TRUE,"AuslDat";#N/A,#N/A,TRUE,"Kalkulation";#N/A,#N/A,TRUE,"Md-Berechnung"}</definedName>
    <definedName name="ü" localSheetId="3" hidden="1">{#N/A,#N/A,TRUE,"Projektskizze";#N/A,#N/A,TRUE,"AuslDat";#N/A,#N/A,TRUE,"Kalkulation";#N/A,#N/A,TRUE,"Md-Berechnung"}</definedName>
    <definedName name="ü" localSheetId="0" hidden="1">{#N/A,#N/A,TRUE,"Projektskizze";#N/A,#N/A,TRUE,"AuslDat";#N/A,#N/A,TRUE,"Kalkulation";#N/A,#N/A,TRUE,"Md-Berechnung"}</definedName>
    <definedName name="ü" localSheetId="8" hidden="1">{#N/A,#N/A,TRUE,"Projektskizze";#N/A,#N/A,TRUE,"AuslDat";#N/A,#N/A,TRUE,"Kalkulation";#N/A,#N/A,TRUE,"Md-Berechnung"}</definedName>
    <definedName name="ü" localSheetId="9" hidden="1">{#N/A,#N/A,TRUE,"Projektskizze";#N/A,#N/A,TRUE,"AuslDat";#N/A,#N/A,TRUE,"Kalkulation";#N/A,#N/A,TRUE,"Md-Berechnung"}</definedName>
    <definedName name="ü" localSheetId="7" hidden="1">{#N/A,#N/A,TRUE,"Projektskizze";#N/A,#N/A,TRUE,"AuslDat";#N/A,#N/A,TRUE,"Kalkulation";#N/A,#N/A,TRUE,"Md-Berechnung"}</definedName>
    <definedName name="ü" hidden="1">{#N/A,#N/A,TRUE,"Projektskizze";#N/A,#N/A,TRUE,"AuslDat";#N/A,#N/A,TRUE,"Kalkulation";#N/A,#N/A,TRUE,"Md-Berechnung"}</definedName>
    <definedName name="UB" localSheetId="6" hidden="1">{#N/A,#N/A,FALSE,"CCTV"}</definedName>
    <definedName name="UB" localSheetId="2" hidden="1">{#N/A,#N/A,FALSE,"CCTV"}</definedName>
    <definedName name="UB" localSheetId="1" hidden="1">{#N/A,#N/A,FALSE,"CCTV"}</definedName>
    <definedName name="UB" localSheetId="3" hidden="1">{#N/A,#N/A,FALSE,"CCTV"}</definedName>
    <definedName name="UB" localSheetId="0" hidden="1">{#N/A,#N/A,FALSE,"CCTV"}</definedName>
    <definedName name="UB" localSheetId="8" hidden="1">{#N/A,#N/A,FALSE,"CCTV"}</definedName>
    <definedName name="UB" localSheetId="9" hidden="1">{#N/A,#N/A,FALSE,"CCTV"}</definedName>
    <definedName name="UB" localSheetId="7" hidden="1">{#N/A,#N/A,FALSE,"CCTV"}</definedName>
    <definedName name="UB" hidden="1">{#N/A,#N/A,FALSE,"CCTV"}</definedName>
    <definedName name="Ud">#REF!</definedName>
    <definedName name="UI" hidden="1">#REF!</definedName>
    <definedName name="UIU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s_Selector_Range">'[100]Pump Units'!$B$4:$B$8</definedName>
    <definedName name="unnamed">#REF!</definedName>
    <definedName name="UNO">[1]PP!$ID$3</definedName>
    <definedName name="UP">#REF!,#REF!,#REF!,#REF!,#REF!,#REF!,#REF!,#REF!,#REF!,#REF!,#REF!</definedName>
    <definedName name="UpdateTechSpec">#N/A</definedName>
    <definedName name="Upper_noz">#REF!</definedName>
    <definedName name="UpperNoz">'[77]HEADER &amp; NOZZLES'!$L$189:$N$236</definedName>
    <definedName name="US">[101]Factor!$B$41</definedName>
    <definedName name="usd">#REF!</definedName>
    <definedName name="USD_FC_Rate">#REF!</definedName>
    <definedName name="USD_LC_Rate">#REF!</definedName>
    <definedName name="UT" hidden="1">#REF!</definedName>
    <definedName name="UTPNT" localSheetId="6">[43]보일러!UTPNT</definedName>
    <definedName name="UTPNT" localSheetId="2">[43]보일러!UTPNT</definedName>
    <definedName name="UTPNT" localSheetId="1">[43]보일러!UTPNT</definedName>
    <definedName name="UTPNT" localSheetId="3">[43]보일러!UTPNT</definedName>
    <definedName name="UTPNT" localSheetId="0">[43]보일러!UTPNT</definedName>
    <definedName name="UTPNT" localSheetId="8">[43]보일러!UTPNT</definedName>
    <definedName name="UTPNT" localSheetId="9">[43]보일러!UTPNT</definedName>
    <definedName name="UTPNT" localSheetId="7">[43]보일러!UTPNT</definedName>
    <definedName name="UTPNT">[43]보일러!UTPNT</definedName>
    <definedName name="UU" localSheetId="6" hidden="1">{#N/A,#N/A,FALSE,"JACKETS (1100 t) (1)"}</definedName>
    <definedName name="UU" localSheetId="2" hidden="1">{#N/A,#N/A,FALSE,"JACKETS (1100 t) (1)"}</definedName>
    <definedName name="UU" localSheetId="1" hidden="1">{#N/A,#N/A,FALSE,"JACKETS (1100 t) (1)"}</definedName>
    <definedName name="UU" localSheetId="3" hidden="1">{#N/A,#N/A,FALSE,"JACKETS (1100 t) (1)"}</definedName>
    <definedName name="UU" localSheetId="0" hidden="1">{#N/A,#N/A,FALSE,"JACKETS (1100 t) (1)"}</definedName>
    <definedName name="UU" localSheetId="8" hidden="1">{#N/A,#N/A,FALSE,"JACKETS (1100 t) (1)"}</definedName>
    <definedName name="UU" localSheetId="9" hidden="1">{#N/A,#N/A,FALSE,"JACKETS (1100 t) (1)"}</definedName>
    <definedName name="UU" localSheetId="7" hidden="1">{#N/A,#N/A,FALSE,"JACKETS (1100 t) (1)"}</definedName>
    <definedName name="UU" hidden="1">{#N/A,#N/A,FALSE,"JACKETS (1100 t) (1)"}</definedName>
    <definedName name="UUU" localSheetId="6" hidden="1">{#N/A,#N/A,FALSE,"CCTV"}</definedName>
    <definedName name="UUU" localSheetId="2" hidden="1">{#N/A,#N/A,FALSE,"CCTV"}</definedName>
    <definedName name="UUU" localSheetId="1" hidden="1">{#N/A,#N/A,FALSE,"CCTV"}</definedName>
    <definedName name="UUU" localSheetId="3" hidden="1">{#N/A,#N/A,FALSE,"CCTV"}</definedName>
    <definedName name="UUU" localSheetId="0" hidden="1">{#N/A,#N/A,FALSE,"CCTV"}</definedName>
    <definedName name="UUU" localSheetId="8" hidden="1">{#N/A,#N/A,FALSE,"CCTV"}</definedName>
    <definedName name="UUU" localSheetId="9" hidden="1">{#N/A,#N/A,FALSE,"CCTV"}</definedName>
    <definedName name="UUU" localSheetId="7" hidden="1">{#N/A,#N/A,FALSE,"CCTV"}</definedName>
    <definedName name="UUU" hidden="1">{#N/A,#N/A,FALSE,"CCTV"}</definedName>
    <definedName name="uuuuuu" localSheetId="8" hidden="1">{"'장비'!$A$3:$M$12"}</definedName>
    <definedName name="uuuuuu" localSheetId="9" hidden="1">{"'장비'!$A$3:$M$12"}</definedName>
    <definedName name="uuuuuu" localSheetId="7" hidden="1">{"'장비'!$A$3:$M$12"}</definedName>
    <definedName name="uuuuuu" hidden="1">{"'장비'!$A$3:$M$12"}</definedName>
    <definedName name="Uy">#REF!</definedName>
    <definedName name="UYT" localSheetId="8" hidden="1">{#N/A,#N/A,FALSE,"CCTV"}</definedName>
    <definedName name="UYT" localSheetId="9" hidden="1">{#N/A,#N/A,FALSE,"CCTV"}</definedName>
    <definedName name="UYT" localSheetId="7" hidden="1">{#N/A,#N/A,FALSE,"CCTV"}</definedName>
    <definedName name="UYT" hidden="1">{#N/A,#N/A,FALSE,"CCTV"}</definedName>
    <definedName name="V">[102]VS배관내역서!#REF!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">[103]CondPol!$F$69</definedName>
    <definedName name="var" hidden="1">#REF!</definedName>
    <definedName name="VARIINST">#REF!</definedName>
    <definedName name="VARIPURC">#REF!</definedName>
    <definedName name="VATM" localSheetId="6" hidden="1">{"'Sheet1'!$L$16"}</definedName>
    <definedName name="VATM" localSheetId="2" hidden="1">{"'Sheet1'!$L$16"}</definedName>
    <definedName name="VATM" localSheetId="1" hidden="1">{"'Sheet1'!$L$16"}</definedName>
    <definedName name="VATM" localSheetId="3" hidden="1">{"'Sheet1'!$L$16"}</definedName>
    <definedName name="VATM" localSheetId="0" hidden="1">{"'Sheet1'!$L$16"}</definedName>
    <definedName name="VATM" localSheetId="8" hidden="1">{"'Sheet1'!$L$16"}</definedName>
    <definedName name="VATM" localSheetId="9" hidden="1">{"'Sheet1'!$L$16"}</definedName>
    <definedName name="VATM" localSheetId="7" hidden="1">{"'Sheet1'!$L$16"}</definedName>
    <definedName name="VATM" hidden="1">{"'Sheet1'!$L$16"}</definedName>
    <definedName name="vcat">[103]CondPol!$F$68</definedName>
    <definedName name="VCHT">#REF!</definedName>
    <definedName name="vcoto" localSheetId="6" hidden="1">{"'Sheet1'!$L$16"}</definedName>
    <definedName name="vcoto" localSheetId="2" hidden="1">{"'Sheet1'!$L$16"}</definedName>
    <definedName name="vcoto" localSheetId="1" hidden="1">{"'Sheet1'!$L$16"}</definedName>
    <definedName name="vcoto" localSheetId="3" hidden="1">{"'Sheet1'!$L$16"}</definedName>
    <definedName name="vcoto" localSheetId="0" hidden="1">{"'Sheet1'!$L$16"}</definedName>
    <definedName name="vcoto" localSheetId="8" hidden="1">{"'Sheet1'!$L$16"}</definedName>
    <definedName name="vcoto" localSheetId="9" hidden="1">{"'Sheet1'!$L$16"}</definedName>
    <definedName name="vcoto" localSheetId="7" hidden="1">{"'Sheet1'!$L$16"}</definedName>
    <definedName name="vcoto" hidden="1">{"'Sheet1'!$L$16"}</definedName>
    <definedName name="VCTT">#REF!</definedName>
    <definedName name="vd3p">#REF!</definedName>
    <definedName name="Vel_Max">'[40]Noise (3)'!$O$40</definedName>
    <definedName name="Velocidad_chimenea">#REF!</definedName>
    <definedName name="Velocidad_conducto">#REF!</definedName>
    <definedName name="VelocityArea">[33]DATA_LIST!$B$14:$B$19</definedName>
    <definedName name="VEN" localSheetId="8" hidden="1">{#N/A,#N/A,TRUE,"SUM";#N/A,#N/A,TRUE,"EE";#N/A,#N/A,TRUE,"AC";#N/A,#N/A,TRUE,"SN"}</definedName>
    <definedName name="VEN" localSheetId="9" hidden="1">{#N/A,#N/A,TRUE,"SUM";#N/A,#N/A,TRUE,"EE";#N/A,#N/A,TRUE,"AC";#N/A,#N/A,TRUE,"SN"}</definedName>
    <definedName name="VEN" localSheetId="7" hidden="1">{#N/A,#N/A,TRUE,"SUM";#N/A,#N/A,TRUE,"EE";#N/A,#N/A,TRUE,"AC";#N/A,#N/A,TRUE,"SN"}</definedName>
    <definedName name="VEN" hidden="1">{#N/A,#N/A,TRUE,"SUM";#N/A,#N/A,TRUE,"EE";#N/A,#N/A,TRUE,"AC";#N/A,#N/A,TRUE,"SN"}</definedName>
    <definedName name="Vendor">'[103]w''t table'!$AE$2:$AF$5</definedName>
    <definedName name="Vendor_fill" hidden="1">#REF!</definedName>
    <definedName name="VendorDocType">#REF!</definedName>
    <definedName name="Verpackungsart">#REF!</definedName>
    <definedName name="Verpackungspreise">#REF!</definedName>
    <definedName name="VerticalAdder1">#REF!</definedName>
    <definedName name="VerticalAdder10">#REF!</definedName>
    <definedName name="VerticalAdder11">#REF!</definedName>
    <definedName name="VerticalAdder12">#REF!</definedName>
    <definedName name="VerticalAdder2">#REF!</definedName>
    <definedName name="VerticalAdder4">#REF!</definedName>
    <definedName name="VerticalAdder5">#REF!</definedName>
    <definedName name="VerticalAdder6">#REF!</definedName>
    <definedName name="VerticalAdder7">#REF!</definedName>
    <definedName name="VerticalAdder8">#REF!</definedName>
    <definedName name="VerticalAdder9">#REF!</definedName>
    <definedName name="VerticleAdder3">#REF!</definedName>
    <definedName name="vf" localSheetId="8" hidden="1">{"'Sheet1'!$L$16"}</definedName>
    <definedName name="vf" localSheetId="9" hidden="1">{"'Sheet1'!$L$16"}</definedName>
    <definedName name="vf" localSheetId="7" hidden="1">{"'Sheet1'!$L$16"}</definedName>
    <definedName name="vf" hidden="1">{"'Sheet1'!$L$16"}</definedName>
    <definedName name="vffsfs" localSheetId="8" hidden="1">{#N/A,#N/A,TRUE,"Basic";#N/A,#N/A,TRUE,"EXT-TABLE";#N/A,#N/A,TRUE,"STEEL";#N/A,#N/A,TRUE,"INT-Table";#N/A,#N/A,TRUE,"STEEL";#N/A,#N/A,TRUE,"Door"}</definedName>
    <definedName name="vffsfs" localSheetId="9" hidden="1">{#N/A,#N/A,TRUE,"Basic";#N/A,#N/A,TRUE,"EXT-TABLE";#N/A,#N/A,TRUE,"STEEL";#N/A,#N/A,TRUE,"INT-Table";#N/A,#N/A,TRUE,"STEEL";#N/A,#N/A,TRUE,"Door"}</definedName>
    <definedName name="vffsfs" localSheetId="7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ffsfs_1" localSheetId="8" hidden="1">{#N/A,#N/A,TRUE,"Basic";#N/A,#N/A,TRUE,"EXT-TABLE";#N/A,#N/A,TRUE,"STEEL";#N/A,#N/A,TRUE,"INT-Table";#N/A,#N/A,TRUE,"STEEL";#N/A,#N/A,TRUE,"Door"}</definedName>
    <definedName name="vffsfs_1" localSheetId="9" hidden="1">{#N/A,#N/A,TRUE,"Basic";#N/A,#N/A,TRUE,"EXT-TABLE";#N/A,#N/A,TRUE,"STEEL";#N/A,#N/A,TRUE,"INT-Table";#N/A,#N/A,TRUE,"STEEL";#N/A,#N/A,TRUE,"Door"}</definedName>
    <definedName name="vffsfs_1" localSheetId="7" hidden="1">{#N/A,#N/A,TRUE,"Basic";#N/A,#N/A,TRUE,"EXT-TABLE";#N/A,#N/A,TRUE,"STEEL";#N/A,#N/A,TRUE,"INT-Table";#N/A,#N/A,TRUE,"STEEL";#N/A,#N/A,TRUE,"Door"}</definedName>
    <definedName name="vffsfs_1" hidden="1">{#N/A,#N/A,TRUE,"Basic";#N/A,#N/A,TRUE,"EXT-TABLE";#N/A,#N/A,TRUE,"STEEL";#N/A,#N/A,TRUE,"INT-Table";#N/A,#N/A,TRUE,"STEEL";#N/A,#N/A,TRUE,"Door"}</definedName>
    <definedName name="vffsfs_1_1" localSheetId="8" hidden="1">{#N/A,#N/A,TRUE,"Basic";#N/A,#N/A,TRUE,"EXT-TABLE";#N/A,#N/A,TRUE,"STEEL";#N/A,#N/A,TRUE,"INT-Table";#N/A,#N/A,TRUE,"STEEL";#N/A,#N/A,TRUE,"Door"}</definedName>
    <definedName name="vffsfs_1_1" localSheetId="9" hidden="1">{#N/A,#N/A,TRUE,"Basic";#N/A,#N/A,TRUE,"EXT-TABLE";#N/A,#N/A,TRUE,"STEEL";#N/A,#N/A,TRUE,"INT-Table";#N/A,#N/A,TRUE,"STEEL";#N/A,#N/A,TRUE,"Door"}</definedName>
    <definedName name="vffsfs_1_1" localSheetId="7" hidden="1">{#N/A,#N/A,TRUE,"Basic";#N/A,#N/A,TRUE,"EXT-TABLE";#N/A,#N/A,TRUE,"STEEL";#N/A,#N/A,TRUE,"INT-Table";#N/A,#N/A,TRUE,"STEEL";#N/A,#N/A,TRUE,"Door"}</definedName>
    <definedName name="vffsfs_1_1" hidden="1">{#N/A,#N/A,TRUE,"Basic";#N/A,#N/A,TRUE,"EXT-TABLE";#N/A,#N/A,TRUE,"STEEL";#N/A,#N/A,TRUE,"INT-Table";#N/A,#N/A,TRUE,"STEEL";#N/A,#N/A,TRUE,"Door"}</definedName>
    <definedName name="vffsfs_1_2" localSheetId="8" hidden="1">{#N/A,#N/A,TRUE,"Basic";#N/A,#N/A,TRUE,"EXT-TABLE";#N/A,#N/A,TRUE,"STEEL";#N/A,#N/A,TRUE,"INT-Table";#N/A,#N/A,TRUE,"STEEL";#N/A,#N/A,TRUE,"Door"}</definedName>
    <definedName name="vffsfs_1_2" localSheetId="9" hidden="1">{#N/A,#N/A,TRUE,"Basic";#N/A,#N/A,TRUE,"EXT-TABLE";#N/A,#N/A,TRUE,"STEEL";#N/A,#N/A,TRUE,"INT-Table";#N/A,#N/A,TRUE,"STEEL";#N/A,#N/A,TRUE,"Door"}</definedName>
    <definedName name="vffsfs_1_2" localSheetId="7" hidden="1">{#N/A,#N/A,TRUE,"Basic";#N/A,#N/A,TRUE,"EXT-TABLE";#N/A,#N/A,TRUE,"STEEL";#N/A,#N/A,TRUE,"INT-Table";#N/A,#N/A,TRUE,"STEEL";#N/A,#N/A,TRUE,"Door"}</definedName>
    <definedName name="vffsfs_1_2" hidden="1">{#N/A,#N/A,TRUE,"Basic";#N/A,#N/A,TRUE,"EXT-TABLE";#N/A,#N/A,TRUE,"STEEL";#N/A,#N/A,TRUE,"INT-Table";#N/A,#N/A,TRUE,"STEEL";#N/A,#N/A,TRUE,"Door"}</definedName>
    <definedName name="vffsfs_2" localSheetId="8" hidden="1">{#N/A,#N/A,TRUE,"Basic";#N/A,#N/A,TRUE,"EXT-TABLE";#N/A,#N/A,TRUE,"STEEL";#N/A,#N/A,TRUE,"INT-Table";#N/A,#N/A,TRUE,"STEEL";#N/A,#N/A,TRUE,"Door"}</definedName>
    <definedName name="vffsfs_2" localSheetId="9" hidden="1">{#N/A,#N/A,TRUE,"Basic";#N/A,#N/A,TRUE,"EXT-TABLE";#N/A,#N/A,TRUE,"STEEL";#N/A,#N/A,TRUE,"INT-Table";#N/A,#N/A,TRUE,"STEEL";#N/A,#N/A,TRUE,"Door"}</definedName>
    <definedName name="vffsfs_2" localSheetId="7" hidden="1">{#N/A,#N/A,TRUE,"Basic";#N/A,#N/A,TRUE,"EXT-TABLE";#N/A,#N/A,TRUE,"STEEL";#N/A,#N/A,TRUE,"INT-Table";#N/A,#N/A,TRUE,"STEEL";#N/A,#N/A,TRUE,"Door"}</definedName>
    <definedName name="vffsfs_2" hidden="1">{#N/A,#N/A,TRUE,"Basic";#N/A,#N/A,TRUE,"EXT-TABLE";#N/A,#N/A,TRUE,"STEEL";#N/A,#N/A,TRUE,"INT-Table";#N/A,#N/A,TRUE,"STEEL";#N/A,#N/A,TRUE,"Door"}</definedName>
    <definedName name="vffsfs_2_1" localSheetId="8" hidden="1">{#N/A,#N/A,TRUE,"Basic";#N/A,#N/A,TRUE,"EXT-TABLE";#N/A,#N/A,TRUE,"STEEL";#N/A,#N/A,TRUE,"INT-Table";#N/A,#N/A,TRUE,"STEEL";#N/A,#N/A,TRUE,"Door"}</definedName>
    <definedName name="vffsfs_2_1" localSheetId="9" hidden="1">{#N/A,#N/A,TRUE,"Basic";#N/A,#N/A,TRUE,"EXT-TABLE";#N/A,#N/A,TRUE,"STEEL";#N/A,#N/A,TRUE,"INT-Table";#N/A,#N/A,TRUE,"STEEL";#N/A,#N/A,TRUE,"Door"}</definedName>
    <definedName name="vffsfs_2_1" localSheetId="7" hidden="1">{#N/A,#N/A,TRUE,"Basic";#N/A,#N/A,TRUE,"EXT-TABLE";#N/A,#N/A,TRUE,"STEEL";#N/A,#N/A,TRUE,"INT-Table";#N/A,#N/A,TRUE,"STEEL";#N/A,#N/A,TRUE,"Door"}</definedName>
    <definedName name="vffsfs_2_1" hidden="1">{#N/A,#N/A,TRUE,"Basic";#N/A,#N/A,TRUE,"EXT-TABLE";#N/A,#N/A,TRUE,"STEEL";#N/A,#N/A,TRUE,"INT-Table";#N/A,#N/A,TRUE,"STEEL";#N/A,#N/A,TRUE,"Door"}</definedName>
    <definedName name="vffsfs_2_2" localSheetId="8" hidden="1">{#N/A,#N/A,TRUE,"Basic";#N/A,#N/A,TRUE,"EXT-TABLE";#N/A,#N/A,TRUE,"STEEL";#N/A,#N/A,TRUE,"INT-Table";#N/A,#N/A,TRUE,"STEEL";#N/A,#N/A,TRUE,"Door"}</definedName>
    <definedName name="vffsfs_2_2" localSheetId="9" hidden="1">{#N/A,#N/A,TRUE,"Basic";#N/A,#N/A,TRUE,"EXT-TABLE";#N/A,#N/A,TRUE,"STEEL";#N/A,#N/A,TRUE,"INT-Table";#N/A,#N/A,TRUE,"STEEL";#N/A,#N/A,TRUE,"Door"}</definedName>
    <definedName name="vffsfs_2_2" localSheetId="7" hidden="1">{#N/A,#N/A,TRUE,"Basic";#N/A,#N/A,TRUE,"EXT-TABLE";#N/A,#N/A,TRUE,"STEEL";#N/A,#N/A,TRUE,"INT-Table";#N/A,#N/A,TRUE,"STEEL";#N/A,#N/A,TRUE,"Door"}</definedName>
    <definedName name="vffsfs_2_2" hidden="1">{#N/A,#N/A,TRUE,"Basic";#N/A,#N/A,TRUE,"EXT-TABLE";#N/A,#N/A,TRUE,"STEEL";#N/A,#N/A,TRUE,"INT-Table";#N/A,#N/A,TRUE,"STEEL";#N/A,#N/A,TRUE,"Door"}</definedName>
    <definedName name="vffsfs_3" localSheetId="8" hidden="1">{#N/A,#N/A,TRUE,"Basic";#N/A,#N/A,TRUE,"EXT-TABLE";#N/A,#N/A,TRUE,"STEEL";#N/A,#N/A,TRUE,"INT-Table";#N/A,#N/A,TRUE,"STEEL";#N/A,#N/A,TRUE,"Door"}</definedName>
    <definedName name="vffsfs_3" localSheetId="9" hidden="1">{#N/A,#N/A,TRUE,"Basic";#N/A,#N/A,TRUE,"EXT-TABLE";#N/A,#N/A,TRUE,"STEEL";#N/A,#N/A,TRUE,"INT-Table";#N/A,#N/A,TRUE,"STEEL";#N/A,#N/A,TRUE,"Door"}</definedName>
    <definedName name="vffsfs_3" localSheetId="7" hidden="1">{#N/A,#N/A,TRUE,"Basic";#N/A,#N/A,TRUE,"EXT-TABLE";#N/A,#N/A,TRUE,"STEEL";#N/A,#N/A,TRUE,"INT-Table";#N/A,#N/A,TRUE,"STEEL";#N/A,#N/A,TRUE,"Door"}</definedName>
    <definedName name="vffsfs_3" hidden="1">{#N/A,#N/A,TRUE,"Basic";#N/A,#N/A,TRUE,"EXT-TABLE";#N/A,#N/A,TRUE,"STEEL";#N/A,#N/A,TRUE,"INT-Table";#N/A,#N/A,TRUE,"STEEL";#N/A,#N/A,TRUE,"Door"}</definedName>
    <definedName name="vffsfs_3_1" localSheetId="8" hidden="1">{#N/A,#N/A,TRUE,"Basic";#N/A,#N/A,TRUE,"EXT-TABLE";#N/A,#N/A,TRUE,"STEEL";#N/A,#N/A,TRUE,"INT-Table";#N/A,#N/A,TRUE,"STEEL";#N/A,#N/A,TRUE,"Door"}</definedName>
    <definedName name="vffsfs_3_1" localSheetId="9" hidden="1">{#N/A,#N/A,TRUE,"Basic";#N/A,#N/A,TRUE,"EXT-TABLE";#N/A,#N/A,TRUE,"STEEL";#N/A,#N/A,TRUE,"INT-Table";#N/A,#N/A,TRUE,"STEEL";#N/A,#N/A,TRUE,"Door"}</definedName>
    <definedName name="vffsfs_3_1" localSheetId="7" hidden="1">{#N/A,#N/A,TRUE,"Basic";#N/A,#N/A,TRUE,"EXT-TABLE";#N/A,#N/A,TRUE,"STEEL";#N/A,#N/A,TRUE,"INT-Table";#N/A,#N/A,TRUE,"STEEL";#N/A,#N/A,TRUE,"Door"}</definedName>
    <definedName name="vffsfs_3_1" hidden="1">{#N/A,#N/A,TRUE,"Basic";#N/A,#N/A,TRUE,"EXT-TABLE";#N/A,#N/A,TRUE,"STEEL";#N/A,#N/A,TRUE,"INT-Table";#N/A,#N/A,TRUE,"STEEL";#N/A,#N/A,TRUE,"Door"}</definedName>
    <definedName name="vffsfs_3_2" localSheetId="8" hidden="1">{#N/A,#N/A,TRUE,"Basic";#N/A,#N/A,TRUE,"EXT-TABLE";#N/A,#N/A,TRUE,"STEEL";#N/A,#N/A,TRUE,"INT-Table";#N/A,#N/A,TRUE,"STEEL";#N/A,#N/A,TRUE,"Door"}</definedName>
    <definedName name="vffsfs_3_2" localSheetId="9" hidden="1">{#N/A,#N/A,TRUE,"Basic";#N/A,#N/A,TRUE,"EXT-TABLE";#N/A,#N/A,TRUE,"STEEL";#N/A,#N/A,TRUE,"INT-Table";#N/A,#N/A,TRUE,"STEEL";#N/A,#N/A,TRUE,"Door"}</definedName>
    <definedName name="vffsfs_3_2" localSheetId="7" hidden="1">{#N/A,#N/A,TRUE,"Basic";#N/A,#N/A,TRUE,"EXT-TABLE";#N/A,#N/A,TRUE,"STEEL";#N/A,#N/A,TRUE,"INT-Table";#N/A,#N/A,TRUE,"STEEL";#N/A,#N/A,TRUE,"Door"}</definedName>
    <definedName name="vffsfs_3_2" hidden="1">{#N/A,#N/A,TRUE,"Basic";#N/A,#N/A,TRUE,"EXT-TABLE";#N/A,#N/A,TRUE,"STEEL";#N/A,#N/A,TRUE,"INT-Table";#N/A,#N/A,TRUE,"STEEL";#N/A,#N/A,TRUE,"Door"}</definedName>
    <definedName name="vffsfs_4" localSheetId="8" hidden="1">{#N/A,#N/A,TRUE,"Basic";#N/A,#N/A,TRUE,"EXT-TABLE";#N/A,#N/A,TRUE,"STEEL";#N/A,#N/A,TRUE,"INT-Table";#N/A,#N/A,TRUE,"STEEL";#N/A,#N/A,TRUE,"Door"}</definedName>
    <definedName name="vffsfs_4" localSheetId="9" hidden="1">{#N/A,#N/A,TRUE,"Basic";#N/A,#N/A,TRUE,"EXT-TABLE";#N/A,#N/A,TRUE,"STEEL";#N/A,#N/A,TRUE,"INT-Table";#N/A,#N/A,TRUE,"STEEL";#N/A,#N/A,TRUE,"Door"}</definedName>
    <definedName name="vffsfs_4" localSheetId="7" hidden="1">{#N/A,#N/A,TRUE,"Basic";#N/A,#N/A,TRUE,"EXT-TABLE";#N/A,#N/A,TRUE,"STEEL";#N/A,#N/A,TRUE,"INT-Table";#N/A,#N/A,TRUE,"STEEL";#N/A,#N/A,TRUE,"Door"}</definedName>
    <definedName name="vffsfs_4" hidden="1">{#N/A,#N/A,TRUE,"Basic";#N/A,#N/A,TRUE,"EXT-TABLE";#N/A,#N/A,TRUE,"STEEL";#N/A,#N/A,TRUE,"INT-Table";#N/A,#N/A,TRUE,"STEEL";#N/A,#N/A,TRUE,"Door"}</definedName>
    <definedName name="vffsfs_4_1" localSheetId="8" hidden="1">{#N/A,#N/A,TRUE,"Basic";#N/A,#N/A,TRUE,"EXT-TABLE";#N/A,#N/A,TRUE,"STEEL";#N/A,#N/A,TRUE,"INT-Table";#N/A,#N/A,TRUE,"STEEL";#N/A,#N/A,TRUE,"Door"}</definedName>
    <definedName name="vffsfs_4_1" localSheetId="9" hidden="1">{#N/A,#N/A,TRUE,"Basic";#N/A,#N/A,TRUE,"EXT-TABLE";#N/A,#N/A,TRUE,"STEEL";#N/A,#N/A,TRUE,"INT-Table";#N/A,#N/A,TRUE,"STEEL";#N/A,#N/A,TRUE,"Door"}</definedName>
    <definedName name="vffsfs_4_1" localSheetId="7" hidden="1">{#N/A,#N/A,TRUE,"Basic";#N/A,#N/A,TRUE,"EXT-TABLE";#N/A,#N/A,TRUE,"STEEL";#N/A,#N/A,TRUE,"INT-Table";#N/A,#N/A,TRUE,"STEEL";#N/A,#N/A,TRUE,"Door"}</definedName>
    <definedName name="vffsfs_4_1" hidden="1">{#N/A,#N/A,TRUE,"Basic";#N/A,#N/A,TRUE,"EXT-TABLE";#N/A,#N/A,TRUE,"STEEL";#N/A,#N/A,TRUE,"INT-Table";#N/A,#N/A,TRUE,"STEEL";#N/A,#N/A,TRUE,"Door"}</definedName>
    <definedName name="vffsfs_4_2" localSheetId="8" hidden="1">{#N/A,#N/A,TRUE,"Basic";#N/A,#N/A,TRUE,"EXT-TABLE";#N/A,#N/A,TRUE,"STEEL";#N/A,#N/A,TRUE,"INT-Table";#N/A,#N/A,TRUE,"STEEL";#N/A,#N/A,TRUE,"Door"}</definedName>
    <definedName name="vffsfs_4_2" localSheetId="9" hidden="1">{#N/A,#N/A,TRUE,"Basic";#N/A,#N/A,TRUE,"EXT-TABLE";#N/A,#N/A,TRUE,"STEEL";#N/A,#N/A,TRUE,"INT-Table";#N/A,#N/A,TRUE,"STEEL";#N/A,#N/A,TRUE,"Door"}</definedName>
    <definedName name="vffsfs_4_2" localSheetId="7" hidden="1">{#N/A,#N/A,TRUE,"Basic";#N/A,#N/A,TRUE,"EXT-TABLE";#N/A,#N/A,TRUE,"STEEL";#N/A,#N/A,TRUE,"INT-Table";#N/A,#N/A,TRUE,"STEEL";#N/A,#N/A,TRUE,"Door"}</definedName>
    <definedName name="vffsfs_4_2" hidden="1">{#N/A,#N/A,TRUE,"Basic";#N/A,#N/A,TRUE,"EXT-TABLE";#N/A,#N/A,TRUE,"STEEL";#N/A,#N/A,TRUE,"INT-Table";#N/A,#N/A,TRUE,"STEEL";#N/A,#N/A,TRUE,"Door"}</definedName>
    <definedName name="vffsfs_5" localSheetId="8" hidden="1">{#N/A,#N/A,TRUE,"Basic";#N/A,#N/A,TRUE,"EXT-TABLE";#N/A,#N/A,TRUE,"STEEL";#N/A,#N/A,TRUE,"INT-Table";#N/A,#N/A,TRUE,"STEEL";#N/A,#N/A,TRUE,"Door"}</definedName>
    <definedName name="vffsfs_5" localSheetId="9" hidden="1">{#N/A,#N/A,TRUE,"Basic";#N/A,#N/A,TRUE,"EXT-TABLE";#N/A,#N/A,TRUE,"STEEL";#N/A,#N/A,TRUE,"INT-Table";#N/A,#N/A,TRUE,"STEEL";#N/A,#N/A,TRUE,"Door"}</definedName>
    <definedName name="vffsfs_5" localSheetId="7" hidden="1">{#N/A,#N/A,TRUE,"Basic";#N/A,#N/A,TRUE,"EXT-TABLE";#N/A,#N/A,TRUE,"STEEL";#N/A,#N/A,TRUE,"INT-Table";#N/A,#N/A,TRUE,"STEEL";#N/A,#N/A,TRUE,"Door"}</definedName>
    <definedName name="vffsfs_5" hidden="1">{#N/A,#N/A,TRUE,"Basic";#N/A,#N/A,TRUE,"EXT-TABLE";#N/A,#N/A,TRUE,"STEEL";#N/A,#N/A,TRUE,"INT-Table";#N/A,#N/A,TRUE,"STEEL";#N/A,#N/A,TRUE,"Door"}</definedName>
    <definedName name="vffsfs_5_1" localSheetId="8" hidden="1">{#N/A,#N/A,TRUE,"Basic";#N/A,#N/A,TRUE,"EXT-TABLE";#N/A,#N/A,TRUE,"STEEL";#N/A,#N/A,TRUE,"INT-Table";#N/A,#N/A,TRUE,"STEEL";#N/A,#N/A,TRUE,"Door"}</definedName>
    <definedName name="vffsfs_5_1" localSheetId="9" hidden="1">{#N/A,#N/A,TRUE,"Basic";#N/A,#N/A,TRUE,"EXT-TABLE";#N/A,#N/A,TRUE,"STEEL";#N/A,#N/A,TRUE,"INT-Table";#N/A,#N/A,TRUE,"STEEL";#N/A,#N/A,TRUE,"Door"}</definedName>
    <definedName name="vffsfs_5_1" localSheetId="7" hidden="1">{#N/A,#N/A,TRUE,"Basic";#N/A,#N/A,TRUE,"EXT-TABLE";#N/A,#N/A,TRUE,"STEEL";#N/A,#N/A,TRUE,"INT-Table";#N/A,#N/A,TRUE,"STEEL";#N/A,#N/A,TRUE,"Door"}</definedName>
    <definedName name="vffsfs_5_1" hidden="1">{#N/A,#N/A,TRUE,"Basic";#N/A,#N/A,TRUE,"EXT-TABLE";#N/A,#N/A,TRUE,"STEEL";#N/A,#N/A,TRUE,"INT-Table";#N/A,#N/A,TRUE,"STEEL";#N/A,#N/A,TRUE,"Door"}</definedName>
    <definedName name="vffsfs_5_2" localSheetId="8" hidden="1">{#N/A,#N/A,TRUE,"Basic";#N/A,#N/A,TRUE,"EXT-TABLE";#N/A,#N/A,TRUE,"STEEL";#N/A,#N/A,TRUE,"INT-Table";#N/A,#N/A,TRUE,"STEEL";#N/A,#N/A,TRUE,"Door"}</definedName>
    <definedName name="vffsfs_5_2" localSheetId="9" hidden="1">{#N/A,#N/A,TRUE,"Basic";#N/A,#N/A,TRUE,"EXT-TABLE";#N/A,#N/A,TRUE,"STEEL";#N/A,#N/A,TRUE,"INT-Table";#N/A,#N/A,TRUE,"STEEL";#N/A,#N/A,TRUE,"Door"}</definedName>
    <definedName name="vffsfs_5_2" localSheetId="7" hidden="1">{#N/A,#N/A,TRUE,"Basic";#N/A,#N/A,TRUE,"EXT-TABLE";#N/A,#N/A,TRUE,"STEEL";#N/A,#N/A,TRUE,"INT-Table";#N/A,#N/A,TRUE,"STEEL";#N/A,#N/A,TRUE,"Door"}</definedName>
    <definedName name="vffsfs_5_2" hidden="1">{#N/A,#N/A,TRUE,"Basic";#N/A,#N/A,TRUE,"EXT-TABLE";#N/A,#N/A,TRUE,"STEEL";#N/A,#N/A,TRUE,"INT-Table";#N/A,#N/A,TRUE,"STEEL";#N/A,#N/A,TRUE,"Door"}</definedName>
    <definedName name="vhjh" localSheetId="8" hidden="1">{#N/A,#N/A,FALSE,"CCTV"}</definedName>
    <definedName name="vhjh" localSheetId="9" hidden="1">{#N/A,#N/A,FALSE,"CCTV"}</definedName>
    <definedName name="vhjh" localSheetId="7" hidden="1">{#N/A,#N/A,FALSE,"CCTV"}</definedName>
    <definedName name="vhjh" hidden="1">{#N/A,#N/A,FALSE,"CCTV"}</definedName>
    <definedName name="Viet" localSheetId="6" hidden="1">{"'Sheet1'!$L$16"}</definedName>
    <definedName name="Viet" localSheetId="2" hidden="1">{"'Sheet1'!$L$16"}</definedName>
    <definedName name="Viet" localSheetId="1" hidden="1">{"'Sheet1'!$L$16"}</definedName>
    <definedName name="Viet" localSheetId="3" hidden="1">{"'Sheet1'!$L$16"}</definedName>
    <definedName name="Viet" localSheetId="0" hidden="1">{"'Sheet1'!$L$16"}</definedName>
    <definedName name="Viet" localSheetId="8" hidden="1">{"'Sheet1'!$L$16"}</definedName>
    <definedName name="Viet" localSheetId="9" hidden="1">{"'Sheet1'!$L$16"}</definedName>
    <definedName name="Viet" localSheetId="7" hidden="1">{"'Sheet1'!$L$16"}</definedName>
    <definedName name="Viet" hidden="1">{"'Sheet1'!$L$16"}</definedName>
    <definedName name="vinert">[103]CondPol!$F$70</definedName>
    <definedName name="vl1p">#REF!</definedName>
    <definedName name="vl3p">#REF!</definedName>
    <definedName name="vlct" localSheetId="6" hidden="1">{"'Sheet1'!$L$16"}</definedName>
    <definedName name="vlct" localSheetId="2" hidden="1">{"'Sheet1'!$L$16"}</definedName>
    <definedName name="vlct" localSheetId="1" hidden="1">{"'Sheet1'!$L$16"}</definedName>
    <definedName name="vlct" localSheetId="3" hidden="1">{"'Sheet1'!$L$16"}</definedName>
    <definedName name="vlct" localSheetId="0" hidden="1">{"'Sheet1'!$L$16"}</definedName>
    <definedName name="vlct" localSheetId="8" hidden="1">{"'Sheet1'!$L$16"}</definedName>
    <definedName name="vlct" localSheetId="9" hidden="1">{"'Sheet1'!$L$16"}</definedName>
    <definedName name="vlct" localSheetId="7" hidden="1">{"'Sheet1'!$L$16"}</definedName>
    <definedName name="vlct" hidden="1">{"'Sheet1'!$L$16"}</definedName>
    <definedName name="vldn400">#REF!</definedName>
    <definedName name="vldn600">#REF!</definedName>
    <definedName name="vltram">#REF!</definedName>
    <definedName name="vn" localSheetId="8" hidden="1">{"'Sheet1'!$L$16"}</definedName>
    <definedName name="vn" localSheetId="9" hidden="1">{"'Sheet1'!$L$16"}</definedName>
    <definedName name="vn" localSheetId="7" hidden="1">{"'Sheet1'!$L$16"}</definedName>
    <definedName name="vn" hidden="1">{"'Sheet1'!$L$16"}</definedName>
    <definedName name="voldiam">[97]Tech.!$X$6:$Y$12</definedName>
    <definedName name="VQH" hidden="1">#REF!</definedName>
    <definedName name="vr3p">#REF!</definedName>
    <definedName name="vs">#REF!</definedName>
    <definedName name="VSD">#REF!</definedName>
    <definedName name="vsdim0">#REF!</definedName>
    <definedName name="vtot">[103]CondPol!$F$71</definedName>
    <definedName name="vv" localSheetId="8" hidden="1">{#N/A,#N/A,TRUE,"Mhr_Sum"}</definedName>
    <definedName name="vv" localSheetId="9" hidden="1">{#N/A,#N/A,TRUE,"Mhr_Sum"}</definedName>
    <definedName name="vv" localSheetId="7" hidden="1">{#N/A,#N/A,TRUE,"Mhr_Sum"}</definedName>
    <definedName name="vv" hidden="1">{#N/A,#N/A,TRUE,"Mhr_Sum"}</definedName>
    <definedName name="VXCVXVXCV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" localSheetId="8" hidden="1">{"'장비'!$A$3:$M$12"}</definedName>
    <definedName name="W" localSheetId="9" hidden="1">{"'장비'!$A$3:$M$12"}</definedName>
    <definedName name="W" localSheetId="7" hidden="1">{"'장비'!$A$3:$M$12"}</definedName>
    <definedName name="W" hidden="1">{"'장비'!$A$3:$M$12"}</definedName>
    <definedName name="WAGE">#REF!</definedName>
    <definedName name="wall_ship_ipt">#REF!</definedName>
    <definedName name="Warranty">[50]Summary!$D$21</definedName>
    <definedName name="WarrantyTotal">[50]Summary!$N$11</definedName>
    <definedName name="Waste" localSheetId="8" hidden="1">{#N/A,#N/A,TRUE,"Basic";#N/A,#N/A,TRUE,"EXT-TABLE";#N/A,#N/A,TRUE,"STEEL";#N/A,#N/A,TRUE,"INT-Table";#N/A,#N/A,TRUE,"STEEL";#N/A,#N/A,TRUE,"Door"}</definedName>
    <definedName name="Waste" localSheetId="9" hidden="1">{#N/A,#N/A,TRUE,"Basic";#N/A,#N/A,TRUE,"EXT-TABLE";#N/A,#N/A,TRUE,"STEEL";#N/A,#N/A,TRUE,"INT-Table";#N/A,#N/A,TRUE,"STEEL";#N/A,#N/A,TRUE,"Door"}</definedName>
    <definedName name="Waste" localSheetId="7" hidden="1">{#N/A,#N/A,TRUE,"Basic";#N/A,#N/A,TRUE,"EXT-TABLE";#N/A,#N/A,TRUE,"STEEL";#N/A,#N/A,TRUE,"INT-Table";#N/A,#N/A,TRUE,"STEEL";#N/A,#N/A,TRUE,"Door"}</definedName>
    <definedName name="Waste" hidden="1">{#N/A,#N/A,TRUE,"Basic";#N/A,#N/A,TRUE,"EXT-TABLE";#N/A,#N/A,TRUE,"STEEL";#N/A,#N/A,TRUE,"INT-Table";#N/A,#N/A,TRUE,"STEEL";#N/A,#N/A,TRUE,"Door"}</definedName>
    <definedName name="Waste_1" localSheetId="8" hidden="1">{#N/A,#N/A,TRUE,"Basic";#N/A,#N/A,TRUE,"EXT-TABLE";#N/A,#N/A,TRUE,"STEEL";#N/A,#N/A,TRUE,"INT-Table";#N/A,#N/A,TRUE,"STEEL";#N/A,#N/A,TRUE,"Door"}</definedName>
    <definedName name="Waste_1" localSheetId="9" hidden="1">{#N/A,#N/A,TRUE,"Basic";#N/A,#N/A,TRUE,"EXT-TABLE";#N/A,#N/A,TRUE,"STEEL";#N/A,#N/A,TRUE,"INT-Table";#N/A,#N/A,TRUE,"STEEL";#N/A,#N/A,TRUE,"Door"}</definedName>
    <definedName name="Waste_1" localSheetId="7" hidden="1">{#N/A,#N/A,TRUE,"Basic";#N/A,#N/A,TRUE,"EXT-TABLE";#N/A,#N/A,TRUE,"STEEL";#N/A,#N/A,TRUE,"INT-Table";#N/A,#N/A,TRUE,"STEEL";#N/A,#N/A,TRUE,"Door"}</definedName>
    <definedName name="Waste_1" hidden="1">{#N/A,#N/A,TRUE,"Basic";#N/A,#N/A,TRUE,"EXT-TABLE";#N/A,#N/A,TRUE,"STEEL";#N/A,#N/A,TRUE,"INT-Table";#N/A,#N/A,TRUE,"STEEL";#N/A,#N/A,TRUE,"Door"}</definedName>
    <definedName name="Waste_1_1" localSheetId="8" hidden="1">{#N/A,#N/A,TRUE,"Basic";#N/A,#N/A,TRUE,"EXT-TABLE";#N/A,#N/A,TRUE,"STEEL";#N/A,#N/A,TRUE,"INT-Table";#N/A,#N/A,TRUE,"STEEL";#N/A,#N/A,TRUE,"Door"}</definedName>
    <definedName name="Waste_1_1" localSheetId="9" hidden="1">{#N/A,#N/A,TRUE,"Basic";#N/A,#N/A,TRUE,"EXT-TABLE";#N/A,#N/A,TRUE,"STEEL";#N/A,#N/A,TRUE,"INT-Table";#N/A,#N/A,TRUE,"STEEL";#N/A,#N/A,TRUE,"Door"}</definedName>
    <definedName name="Waste_1_1" localSheetId="7" hidden="1">{#N/A,#N/A,TRUE,"Basic";#N/A,#N/A,TRUE,"EXT-TABLE";#N/A,#N/A,TRUE,"STEEL";#N/A,#N/A,TRUE,"INT-Table";#N/A,#N/A,TRUE,"STEEL";#N/A,#N/A,TRUE,"Door"}</definedName>
    <definedName name="Waste_1_1" hidden="1">{#N/A,#N/A,TRUE,"Basic";#N/A,#N/A,TRUE,"EXT-TABLE";#N/A,#N/A,TRUE,"STEEL";#N/A,#N/A,TRUE,"INT-Table";#N/A,#N/A,TRUE,"STEEL";#N/A,#N/A,TRUE,"Door"}</definedName>
    <definedName name="Waste_1_2" localSheetId="8" hidden="1">{#N/A,#N/A,TRUE,"Basic";#N/A,#N/A,TRUE,"EXT-TABLE";#N/A,#N/A,TRUE,"STEEL";#N/A,#N/A,TRUE,"INT-Table";#N/A,#N/A,TRUE,"STEEL";#N/A,#N/A,TRUE,"Door"}</definedName>
    <definedName name="Waste_1_2" localSheetId="9" hidden="1">{#N/A,#N/A,TRUE,"Basic";#N/A,#N/A,TRUE,"EXT-TABLE";#N/A,#N/A,TRUE,"STEEL";#N/A,#N/A,TRUE,"INT-Table";#N/A,#N/A,TRUE,"STEEL";#N/A,#N/A,TRUE,"Door"}</definedName>
    <definedName name="Waste_1_2" localSheetId="7" hidden="1">{#N/A,#N/A,TRUE,"Basic";#N/A,#N/A,TRUE,"EXT-TABLE";#N/A,#N/A,TRUE,"STEEL";#N/A,#N/A,TRUE,"INT-Table";#N/A,#N/A,TRUE,"STEEL";#N/A,#N/A,TRUE,"Door"}</definedName>
    <definedName name="Waste_1_2" hidden="1">{#N/A,#N/A,TRUE,"Basic";#N/A,#N/A,TRUE,"EXT-TABLE";#N/A,#N/A,TRUE,"STEEL";#N/A,#N/A,TRUE,"INT-Table";#N/A,#N/A,TRUE,"STEEL";#N/A,#N/A,TRUE,"Door"}</definedName>
    <definedName name="Waste_2" localSheetId="8" hidden="1">{#N/A,#N/A,TRUE,"Basic";#N/A,#N/A,TRUE,"EXT-TABLE";#N/A,#N/A,TRUE,"STEEL";#N/A,#N/A,TRUE,"INT-Table";#N/A,#N/A,TRUE,"STEEL";#N/A,#N/A,TRUE,"Door"}</definedName>
    <definedName name="Waste_2" localSheetId="9" hidden="1">{#N/A,#N/A,TRUE,"Basic";#N/A,#N/A,TRUE,"EXT-TABLE";#N/A,#N/A,TRUE,"STEEL";#N/A,#N/A,TRUE,"INT-Table";#N/A,#N/A,TRUE,"STEEL";#N/A,#N/A,TRUE,"Door"}</definedName>
    <definedName name="Waste_2" localSheetId="7" hidden="1">{#N/A,#N/A,TRUE,"Basic";#N/A,#N/A,TRUE,"EXT-TABLE";#N/A,#N/A,TRUE,"STEEL";#N/A,#N/A,TRUE,"INT-Table";#N/A,#N/A,TRUE,"STEEL";#N/A,#N/A,TRUE,"Door"}</definedName>
    <definedName name="Waste_2" hidden="1">{#N/A,#N/A,TRUE,"Basic";#N/A,#N/A,TRUE,"EXT-TABLE";#N/A,#N/A,TRUE,"STEEL";#N/A,#N/A,TRUE,"INT-Table";#N/A,#N/A,TRUE,"STEEL";#N/A,#N/A,TRUE,"Door"}</definedName>
    <definedName name="Waste_2_1" localSheetId="8" hidden="1">{#N/A,#N/A,TRUE,"Basic";#N/A,#N/A,TRUE,"EXT-TABLE";#N/A,#N/A,TRUE,"STEEL";#N/A,#N/A,TRUE,"INT-Table";#N/A,#N/A,TRUE,"STEEL";#N/A,#N/A,TRUE,"Door"}</definedName>
    <definedName name="Waste_2_1" localSheetId="9" hidden="1">{#N/A,#N/A,TRUE,"Basic";#N/A,#N/A,TRUE,"EXT-TABLE";#N/A,#N/A,TRUE,"STEEL";#N/A,#N/A,TRUE,"INT-Table";#N/A,#N/A,TRUE,"STEEL";#N/A,#N/A,TRUE,"Door"}</definedName>
    <definedName name="Waste_2_1" localSheetId="7" hidden="1">{#N/A,#N/A,TRUE,"Basic";#N/A,#N/A,TRUE,"EXT-TABLE";#N/A,#N/A,TRUE,"STEEL";#N/A,#N/A,TRUE,"INT-Table";#N/A,#N/A,TRUE,"STEEL";#N/A,#N/A,TRUE,"Door"}</definedName>
    <definedName name="Waste_2_1" hidden="1">{#N/A,#N/A,TRUE,"Basic";#N/A,#N/A,TRUE,"EXT-TABLE";#N/A,#N/A,TRUE,"STEEL";#N/A,#N/A,TRUE,"INT-Table";#N/A,#N/A,TRUE,"STEEL";#N/A,#N/A,TRUE,"Door"}</definedName>
    <definedName name="Waste_2_2" localSheetId="8" hidden="1">{#N/A,#N/A,TRUE,"Basic";#N/A,#N/A,TRUE,"EXT-TABLE";#N/A,#N/A,TRUE,"STEEL";#N/A,#N/A,TRUE,"INT-Table";#N/A,#N/A,TRUE,"STEEL";#N/A,#N/A,TRUE,"Door"}</definedName>
    <definedName name="Waste_2_2" localSheetId="9" hidden="1">{#N/A,#N/A,TRUE,"Basic";#N/A,#N/A,TRUE,"EXT-TABLE";#N/A,#N/A,TRUE,"STEEL";#N/A,#N/A,TRUE,"INT-Table";#N/A,#N/A,TRUE,"STEEL";#N/A,#N/A,TRUE,"Door"}</definedName>
    <definedName name="Waste_2_2" localSheetId="7" hidden="1">{#N/A,#N/A,TRUE,"Basic";#N/A,#N/A,TRUE,"EXT-TABLE";#N/A,#N/A,TRUE,"STEEL";#N/A,#N/A,TRUE,"INT-Table";#N/A,#N/A,TRUE,"STEEL";#N/A,#N/A,TRUE,"Door"}</definedName>
    <definedName name="Waste_2_2" hidden="1">{#N/A,#N/A,TRUE,"Basic";#N/A,#N/A,TRUE,"EXT-TABLE";#N/A,#N/A,TRUE,"STEEL";#N/A,#N/A,TRUE,"INT-Table";#N/A,#N/A,TRUE,"STEEL";#N/A,#N/A,TRUE,"Door"}</definedName>
    <definedName name="Waste_3" localSheetId="8" hidden="1">{#N/A,#N/A,TRUE,"Basic";#N/A,#N/A,TRUE,"EXT-TABLE";#N/A,#N/A,TRUE,"STEEL";#N/A,#N/A,TRUE,"INT-Table";#N/A,#N/A,TRUE,"STEEL";#N/A,#N/A,TRUE,"Door"}</definedName>
    <definedName name="Waste_3" localSheetId="9" hidden="1">{#N/A,#N/A,TRUE,"Basic";#N/A,#N/A,TRUE,"EXT-TABLE";#N/A,#N/A,TRUE,"STEEL";#N/A,#N/A,TRUE,"INT-Table";#N/A,#N/A,TRUE,"STEEL";#N/A,#N/A,TRUE,"Door"}</definedName>
    <definedName name="Waste_3" localSheetId="7" hidden="1">{#N/A,#N/A,TRUE,"Basic";#N/A,#N/A,TRUE,"EXT-TABLE";#N/A,#N/A,TRUE,"STEEL";#N/A,#N/A,TRUE,"INT-Table";#N/A,#N/A,TRUE,"STEEL";#N/A,#N/A,TRUE,"Door"}</definedName>
    <definedName name="Waste_3" hidden="1">{#N/A,#N/A,TRUE,"Basic";#N/A,#N/A,TRUE,"EXT-TABLE";#N/A,#N/A,TRUE,"STEEL";#N/A,#N/A,TRUE,"INT-Table";#N/A,#N/A,TRUE,"STEEL";#N/A,#N/A,TRUE,"Door"}</definedName>
    <definedName name="Waste_3_1" localSheetId="8" hidden="1">{#N/A,#N/A,TRUE,"Basic";#N/A,#N/A,TRUE,"EXT-TABLE";#N/A,#N/A,TRUE,"STEEL";#N/A,#N/A,TRUE,"INT-Table";#N/A,#N/A,TRUE,"STEEL";#N/A,#N/A,TRUE,"Door"}</definedName>
    <definedName name="Waste_3_1" localSheetId="9" hidden="1">{#N/A,#N/A,TRUE,"Basic";#N/A,#N/A,TRUE,"EXT-TABLE";#N/A,#N/A,TRUE,"STEEL";#N/A,#N/A,TRUE,"INT-Table";#N/A,#N/A,TRUE,"STEEL";#N/A,#N/A,TRUE,"Door"}</definedName>
    <definedName name="Waste_3_1" localSheetId="7" hidden="1">{#N/A,#N/A,TRUE,"Basic";#N/A,#N/A,TRUE,"EXT-TABLE";#N/A,#N/A,TRUE,"STEEL";#N/A,#N/A,TRUE,"INT-Table";#N/A,#N/A,TRUE,"STEEL";#N/A,#N/A,TRUE,"Door"}</definedName>
    <definedName name="Waste_3_1" hidden="1">{#N/A,#N/A,TRUE,"Basic";#N/A,#N/A,TRUE,"EXT-TABLE";#N/A,#N/A,TRUE,"STEEL";#N/A,#N/A,TRUE,"INT-Table";#N/A,#N/A,TRUE,"STEEL";#N/A,#N/A,TRUE,"Door"}</definedName>
    <definedName name="Waste_3_2" localSheetId="8" hidden="1">{#N/A,#N/A,TRUE,"Basic";#N/A,#N/A,TRUE,"EXT-TABLE";#N/A,#N/A,TRUE,"STEEL";#N/A,#N/A,TRUE,"INT-Table";#N/A,#N/A,TRUE,"STEEL";#N/A,#N/A,TRUE,"Door"}</definedName>
    <definedName name="Waste_3_2" localSheetId="9" hidden="1">{#N/A,#N/A,TRUE,"Basic";#N/A,#N/A,TRUE,"EXT-TABLE";#N/A,#N/A,TRUE,"STEEL";#N/A,#N/A,TRUE,"INT-Table";#N/A,#N/A,TRUE,"STEEL";#N/A,#N/A,TRUE,"Door"}</definedName>
    <definedName name="Waste_3_2" localSheetId="7" hidden="1">{#N/A,#N/A,TRUE,"Basic";#N/A,#N/A,TRUE,"EXT-TABLE";#N/A,#N/A,TRUE,"STEEL";#N/A,#N/A,TRUE,"INT-Table";#N/A,#N/A,TRUE,"STEEL";#N/A,#N/A,TRUE,"Door"}</definedName>
    <definedName name="Waste_3_2" hidden="1">{#N/A,#N/A,TRUE,"Basic";#N/A,#N/A,TRUE,"EXT-TABLE";#N/A,#N/A,TRUE,"STEEL";#N/A,#N/A,TRUE,"INT-Table";#N/A,#N/A,TRUE,"STEEL";#N/A,#N/A,TRUE,"Door"}</definedName>
    <definedName name="Waste_4" localSheetId="8" hidden="1">{#N/A,#N/A,TRUE,"Basic";#N/A,#N/A,TRUE,"EXT-TABLE";#N/A,#N/A,TRUE,"STEEL";#N/A,#N/A,TRUE,"INT-Table";#N/A,#N/A,TRUE,"STEEL";#N/A,#N/A,TRUE,"Door"}</definedName>
    <definedName name="Waste_4" localSheetId="9" hidden="1">{#N/A,#N/A,TRUE,"Basic";#N/A,#N/A,TRUE,"EXT-TABLE";#N/A,#N/A,TRUE,"STEEL";#N/A,#N/A,TRUE,"INT-Table";#N/A,#N/A,TRUE,"STEEL";#N/A,#N/A,TRUE,"Door"}</definedName>
    <definedName name="Waste_4" localSheetId="7" hidden="1">{#N/A,#N/A,TRUE,"Basic";#N/A,#N/A,TRUE,"EXT-TABLE";#N/A,#N/A,TRUE,"STEEL";#N/A,#N/A,TRUE,"INT-Table";#N/A,#N/A,TRUE,"STEEL";#N/A,#N/A,TRUE,"Door"}</definedName>
    <definedName name="Waste_4" hidden="1">{#N/A,#N/A,TRUE,"Basic";#N/A,#N/A,TRUE,"EXT-TABLE";#N/A,#N/A,TRUE,"STEEL";#N/A,#N/A,TRUE,"INT-Table";#N/A,#N/A,TRUE,"STEEL";#N/A,#N/A,TRUE,"Door"}</definedName>
    <definedName name="Waste_4_1" localSheetId="8" hidden="1">{#N/A,#N/A,TRUE,"Basic";#N/A,#N/A,TRUE,"EXT-TABLE";#N/A,#N/A,TRUE,"STEEL";#N/A,#N/A,TRUE,"INT-Table";#N/A,#N/A,TRUE,"STEEL";#N/A,#N/A,TRUE,"Door"}</definedName>
    <definedName name="Waste_4_1" localSheetId="9" hidden="1">{#N/A,#N/A,TRUE,"Basic";#N/A,#N/A,TRUE,"EXT-TABLE";#N/A,#N/A,TRUE,"STEEL";#N/A,#N/A,TRUE,"INT-Table";#N/A,#N/A,TRUE,"STEEL";#N/A,#N/A,TRUE,"Door"}</definedName>
    <definedName name="Waste_4_1" localSheetId="7" hidden="1">{#N/A,#N/A,TRUE,"Basic";#N/A,#N/A,TRUE,"EXT-TABLE";#N/A,#N/A,TRUE,"STEEL";#N/A,#N/A,TRUE,"INT-Table";#N/A,#N/A,TRUE,"STEEL";#N/A,#N/A,TRUE,"Door"}</definedName>
    <definedName name="Waste_4_1" hidden="1">{#N/A,#N/A,TRUE,"Basic";#N/A,#N/A,TRUE,"EXT-TABLE";#N/A,#N/A,TRUE,"STEEL";#N/A,#N/A,TRUE,"INT-Table";#N/A,#N/A,TRUE,"STEEL";#N/A,#N/A,TRUE,"Door"}</definedName>
    <definedName name="Waste_4_2" localSheetId="8" hidden="1">{#N/A,#N/A,TRUE,"Basic";#N/A,#N/A,TRUE,"EXT-TABLE";#N/A,#N/A,TRUE,"STEEL";#N/A,#N/A,TRUE,"INT-Table";#N/A,#N/A,TRUE,"STEEL";#N/A,#N/A,TRUE,"Door"}</definedName>
    <definedName name="Waste_4_2" localSheetId="9" hidden="1">{#N/A,#N/A,TRUE,"Basic";#N/A,#N/A,TRUE,"EXT-TABLE";#N/A,#N/A,TRUE,"STEEL";#N/A,#N/A,TRUE,"INT-Table";#N/A,#N/A,TRUE,"STEEL";#N/A,#N/A,TRUE,"Door"}</definedName>
    <definedName name="Waste_4_2" localSheetId="7" hidden="1">{#N/A,#N/A,TRUE,"Basic";#N/A,#N/A,TRUE,"EXT-TABLE";#N/A,#N/A,TRUE,"STEEL";#N/A,#N/A,TRUE,"INT-Table";#N/A,#N/A,TRUE,"STEEL";#N/A,#N/A,TRUE,"Door"}</definedName>
    <definedName name="Waste_4_2" hidden="1">{#N/A,#N/A,TRUE,"Basic";#N/A,#N/A,TRUE,"EXT-TABLE";#N/A,#N/A,TRUE,"STEEL";#N/A,#N/A,TRUE,"INT-Table";#N/A,#N/A,TRUE,"STEEL";#N/A,#N/A,TRUE,"Door"}</definedName>
    <definedName name="Waste_5" localSheetId="8" hidden="1">{#N/A,#N/A,TRUE,"Basic";#N/A,#N/A,TRUE,"EXT-TABLE";#N/A,#N/A,TRUE,"STEEL";#N/A,#N/A,TRUE,"INT-Table";#N/A,#N/A,TRUE,"STEEL";#N/A,#N/A,TRUE,"Door"}</definedName>
    <definedName name="Waste_5" localSheetId="9" hidden="1">{#N/A,#N/A,TRUE,"Basic";#N/A,#N/A,TRUE,"EXT-TABLE";#N/A,#N/A,TRUE,"STEEL";#N/A,#N/A,TRUE,"INT-Table";#N/A,#N/A,TRUE,"STEEL";#N/A,#N/A,TRUE,"Door"}</definedName>
    <definedName name="Waste_5" localSheetId="7" hidden="1">{#N/A,#N/A,TRUE,"Basic";#N/A,#N/A,TRUE,"EXT-TABLE";#N/A,#N/A,TRUE,"STEEL";#N/A,#N/A,TRUE,"INT-Table";#N/A,#N/A,TRUE,"STEEL";#N/A,#N/A,TRUE,"Door"}</definedName>
    <definedName name="Waste_5" hidden="1">{#N/A,#N/A,TRUE,"Basic";#N/A,#N/A,TRUE,"EXT-TABLE";#N/A,#N/A,TRUE,"STEEL";#N/A,#N/A,TRUE,"INT-Table";#N/A,#N/A,TRUE,"STEEL";#N/A,#N/A,TRUE,"Door"}</definedName>
    <definedName name="Waste_5_1" localSheetId="8" hidden="1">{#N/A,#N/A,TRUE,"Basic";#N/A,#N/A,TRUE,"EXT-TABLE";#N/A,#N/A,TRUE,"STEEL";#N/A,#N/A,TRUE,"INT-Table";#N/A,#N/A,TRUE,"STEEL";#N/A,#N/A,TRUE,"Door"}</definedName>
    <definedName name="Waste_5_1" localSheetId="9" hidden="1">{#N/A,#N/A,TRUE,"Basic";#N/A,#N/A,TRUE,"EXT-TABLE";#N/A,#N/A,TRUE,"STEEL";#N/A,#N/A,TRUE,"INT-Table";#N/A,#N/A,TRUE,"STEEL";#N/A,#N/A,TRUE,"Door"}</definedName>
    <definedName name="Waste_5_1" localSheetId="7" hidden="1">{#N/A,#N/A,TRUE,"Basic";#N/A,#N/A,TRUE,"EXT-TABLE";#N/A,#N/A,TRUE,"STEEL";#N/A,#N/A,TRUE,"INT-Table";#N/A,#N/A,TRUE,"STEEL";#N/A,#N/A,TRUE,"Door"}</definedName>
    <definedName name="Waste_5_1" hidden="1">{#N/A,#N/A,TRUE,"Basic";#N/A,#N/A,TRUE,"EXT-TABLE";#N/A,#N/A,TRUE,"STEEL";#N/A,#N/A,TRUE,"INT-Table";#N/A,#N/A,TRUE,"STEEL";#N/A,#N/A,TRUE,"Door"}</definedName>
    <definedName name="Waste_5_2" localSheetId="8" hidden="1">{#N/A,#N/A,TRUE,"Basic";#N/A,#N/A,TRUE,"EXT-TABLE";#N/A,#N/A,TRUE,"STEEL";#N/A,#N/A,TRUE,"INT-Table";#N/A,#N/A,TRUE,"STEEL";#N/A,#N/A,TRUE,"Door"}</definedName>
    <definedName name="Waste_5_2" localSheetId="9" hidden="1">{#N/A,#N/A,TRUE,"Basic";#N/A,#N/A,TRUE,"EXT-TABLE";#N/A,#N/A,TRUE,"STEEL";#N/A,#N/A,TRUE,"INT-Table";#N/A,#N/A,TRUE,"STEEL";#N/A,#N/A,TRUE,"Door"}</definedName>
    <definedName name="Waste_5_2" localSheetId="7" hidden="1">{#N/A,#N/A,TRUE,"Basic";#N/A,#N/A,TRUE,"EXT-TABLE";#N/A,#N/A,TRUE,"STEEL";#N/A,#N/A,TRUE,"INT-Table";#N/A,#N/A,TRUE,"STEEL";#N/A,#N/A,TRUE,"Door"}</definedName>
    <definedName name="Waste_5_2" hidden="1">{#N/A,#N/A,TRUE,"Basic";#N/A,#N/A,TRUE,"EXT-TABLE";#N/A,#N/A,TRUE,"STEEL";#N/A,#N/A,TRUE,"INT-Table";#N/A,#N/A,TRUE,"STEEL";#N/A,#N/A,TRUE,"Door"}</definedName>
    <definedName name="we" localSheetId="8" hidden="1">{#N/A,#N/A,FALSE,"CCTV"}</definedName>
    <definedName name="we" localSheetId="9" hidden="1">{#N/A,#N/A,FALSE,"CCTV"}</definedName>
    <definedName name="we" localSheetId="7" hidden="1">{#N/A,#N/A,FALSE,"CCTV"}</definedName>
    <definedName name="we" hidden="1">{#N/A,#N/A,FALSE,"CCTV"}</definedName>
    <definedName name="WEEE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f" localSheetId="8" hidden="1">{#N/A,#N/A,FALSE,"CCTV"}</definedName>
    <definedName name="wef" localSheetId="9" hidden="1">{#N/A,#N/A,FALSE,"CCTV"}</definedName>
    <definedName name="wef" localSheetId="7" hidden="1">{#N/A,#N/A,FALSE,"CCTV"}</definedName>
    <definedName name="wef" hidden="1">{#N/A,#N/A,FALSE,"CCTV"}</definedName>
    <definedName name="weight" localSheetId="8" hidden="1">{#N/A,#N/A,FALSE,"CCTV"}</definedName>
    <definedName name="weight" localSheetId="9" hidden="1">{#N/A,#N/A,FALSE,"CCTV"}</definedName>
    <definedName name="weight" localSheetId="7" hidden="1">{#N/A,#N/A,FALSE,"CCTV"}</definedName>
    <definedName name="weight" hidden="1">{#N/A,#N/A,FALSE,"CCTV"}</definedName>
    <definedName name="Weights">#REF!</definedName>
    <definedName name="Weld">#REF!</definedName>
    <definedName name="WEQWE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WER" localSheetId="6" hidden="1">{#N/A,#N/A,FALSE,"Project Cost Summary";#N/A,#N/A,FALSE,"Man Hour Summary"}</definedName>
    <definedName name="WEQWEWER" localSheetId="2" hidden="1">{#N/A,#N/A,FALSE,"Project Cost Summary";#N/A,#N/A,FALSE,"Man Hour Summary"}</definedName>
    <definedName name="WEQWEWER" localSheetId="1" hidden="1">{#N/A,#N/A,FALSE,"Project Cost Summary";#N/A,#N/A,FALSE,"Man Hour Summary"}</definedName>
    <definedName name="WEQWEWER" localSheetId="3" hidden="1">{#N/A,#N/A,FALSE,"Project Cost Summary";#N/A,#N/A,FALSE,"Man Hour Summary"}</definedName>
    <definedName name="WEQWEWER" localSheetId="0" hidden="1">{#N/A,#N/A,FALSE,"Project Cost Summary";#N/A,#N/A,FALSE,"Man Hour Summary"}</definedName>
    <definedName name="WEQWEWER" localSheetId="8" hidden="1">{#N/A,#N/A,FALSE,"Project Cost Summary";#N/A,#N/A,FALSE,"Man Hour Summary"}</definedName>
    <definedName name="WEQWEWER" localSheetId="9" hidden="1">{#N/A,#N/A,FALSE,"Project Cost Summary";#N/A,#N/A,FALSE,"Man Hour Summary"}</definedName>
    <definedName name="WEQWEWER" localSheetId="7" hidden="1">{#N/A,#N/A,FALSE,"Project Cost Summary";#N/A,#N/A,FALSE,"Man Hour Summary"}</definedName>
    <definedName name="WEQWEWER" hidden="1">{#N/A,#N/A,FALSE,"Project Cost Summary";#N/A,#N/A,FALSE,"Man Hour Summary"}</definedName>
    <definedName name="wer" hidden="1">#REF!</definedName>
    <definedName name="werty" hidden="1">[104]OUTICOLPIP!#REF!</definedName>
    <definedName name="WFC" hidden="1">#REF!</definedName>
    <definedName name="WHNHAP">[105]NHAP!$D$6:$N$1000</definedName>
    <definedName name="wi">[106]TO_COST_PPS_METRIC!$D$7</definedName>
    <definedName name="win.VESSE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de">#REF!</definedName>
    <definedName name="windi">#REF!</definedName>
    <definedName name="WindS">#REF!</definedName>
    <definedName name="wjs" localSheetId="6" hidden="1">{#N/A,#N/A,FALSE,"CCTV"}</definedName>
    <definedName name="wjs" localSheetId="2" hidden="1">{#N/A,#N/A,FALSE,"CCTV"}</definedName>
    <definedName name="wjs" localSheetId="1" hidden="1">{#N/A,#N/A,FALSE,"CCTV"}</definedName>
    <definedName name="wjs" localSheetId="3" hidden="1">{#N/A,#N/A,FALSE,"CCTV"}</definedName>
    <definedName name="wjs" localSheetId="0" hidden="1">{#N/A,#N/A,FALSE,"CCTV"}</definedName>
    <definedName name="wjs" localSheetId="8" hidden="1">{#N/A,#N/A,FALSE,"CCTV"}</definedName>
    <definedName name="wjs" localSheetId="9" hidden="1">{#N/A,#N/A,FALSE,"CCTV"}</definedName>
    <definedName name="wjs" localSheetId="7" hidden="1">{#N/A,#N/A,FALSE,"CCTV"}</definedName>
    <definedName name="wjs" hidden="1">{#N/A,#N/A,FALSE,"CCTV"}</definedName>
    <definedName name="WLF">#REF!</definedName>
    <definedName name="wm.조골재1" localSheetId="8" hidden="1">{#N/A,#N/A,FALSE,"조골재"}</definedName>
    <definedName name="wm.조골재1" localSheetId="9" hidden="1">{#N/A,#N/A,FALSE,"조골재"}</definedName>
    <definedName name="wm.조골재1" localSheetId="7" hidden="1">{#N/A,#N/A,FALSE,"조골재"}</definedName>
    <definedName name="wm.조골재1" hidden="1">{#N/A,#N/A,FALSE,"조골재"}</definedName>
    <definedName name="wn" localSheetId="6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2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1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3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0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8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9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localSheetId="7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6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2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1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3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0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8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9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localSheetId="7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nb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OL">#REF!</definedName>
    <definedName name="won_usd">1/812.8</definedName>
    <definedName name="work">#REF!</definedName>
    <definedName name="workshop" localSheetId="6" hidden="1">{#N/A,#N/A,FALSE,"CCTV"}</definedName>
    <definedName name="workshop" localSheetId="2" hidden="1">{#N/A,#N/A,FALSE,"CCTV"}</definedName>
    <definedName name="workshop" localSheetId="1" hidden="1">{#N/A,#N/A,FALSE,"CCTV"}</definedName>
    <definedName name="workshop" localSheetId="3" hidden="1">{#N/A,#N/A,FALSE,"CCTV"}</definedName>
    <definedName name="workshop" localSheetId="0" hidden="1">{#N/A,#N/A,FALSE,"CCTV"}</definedName>
    <definedName name="workshop" localSheetId="8" hidden="1">{#N/A,#N/A,FALSE,"CCTV"}</definedName>
    <definedName name="workshop" localSheetId="9" hidden="1">{#N/A,#N/A,FALSE,"CCTV"}</definedName>
    <definedName name="workshop" localSheetId="7" hidden="1">{#N/A,#N/A,FALSE,"CCTV"}</definedName>
    <definedName name="workshop" hidden="1">{#N/A,#N/A,FALSE,"CCTV"}</definedName>
    <definedName name="WORKSHOP_1" localSheetId="8" hidden="1">{#N/A,#N/A,TRUE,"Basic";#N/A,#N/A,TRUE,"EXT-TABLE";#N/A,#N/A,TRUE,"STEEL";#N/A,#N/A,TRUE,"INT-Table";#N/A,#N/A,TRUE,"STEEL";#N/A,#N/A,TRUE,"Door"}</definedName>
    <definedName name="WORKSHOP_1" localSheetId="9" hidden="1">{#N/A,#N/A,TRUE,"Basic";#N/A,#N/A,TRUE,"EXT-TABLE";#N/A,#N/A,TRUE,"STEEL";#N/A,#N/A,TRUE,"INT-Table";#N/A,#N/A,TRUE,"STEEL";#N/A,#N/A,TRUE,"Door"}</definedName>
    <definedName name="WORKSHOP_1" localSheetId="7" hidden="1">{#N/A,#N/A,TRUE,"Basic";#N/A,#N/A,TRUE,"EXT-TABLE";#N/A,#N/A,TRUE,"STEEL";#N/A,#N/A,TRUE,"INT-Table";#N/A,#N/A,TRUE,"STEEL";#N/A,#N/A,TRUE,"Door"}</definedName>
    <definedName name="WORKSHOP_1" hidden="1">{#N/A,#N/A,TRUE,"Basic";#N/A,#N/A,TRUE,"EXT-TABLE";#N/A,#N/A,TRUE,"STEEL";#N/A,#N/A,TRUE,"INT-Table";#N/A,#N/A,TRUE,"STEEL";#N/A,#N/A,TRUE,"Door"}</definedName>
    <definedName name="WORKSHOP_1_1" localSheetId="8" hidden="1">{#N/A,#N/A,TRUE,"Basic";#N/A,#N/A,TRUE,"EXT-TABLE";#N/A,#N/A,TRUE,"STEEL";#N/A,#N/A,TRUE,"INT-Table";#N/A,#N/A,TRUE,"STEEL";#N/A,#N/A,TRUE,"Door"}</definedName>
    <definedName name="WORKSHOP_1_1" localSheetId="9" hidden="1">{#N/A,#N/A,TRUE,"Basic";#N/A,#N/A,TRUE,"EXT-TABLE";#N/A,#N/A,TRUE,"STEEL";#N/A,#N/A,TRUE,"INT-Table";#N/A,#N/A,TRUE,"STEEL";#N/A,#N/A,TRUE,"Door"}</definedName>
    <definedName name="WORKSHOP_1_1" localSheetId="7" hidden="1">{#N/A,#N/A,TRUE,"Basic";#N/A,#N/A,TRUE,"EXT-TABLE";#N/A,#N/A,TRUE,"STEEL";#N/A,#N/A,TRUE,"INT-Table";#N/A,#N/A,TRUE,"STEEL";#N/A,#N/A,TRUE,"Door"}</definedName>
    <definedName name="WORKSHOP_1_1" hidden="1">{#N/A,#N/A,TRUE,"Basic";#N/A,#N/A,TRUE,"EXT-TABLE";#N/A,#N/A,TRUE,"STEEL";#N/A,#N/A,TRUE,"INT-Table";#N/A,#N/A,TRUE,"STEEL";#N/A,#N/A,TRUE,"Door"}</definedName>
    <definedName name="WORKSHOP_1_2" localSheetId="8" hidden="1">{#N/A,#N/A,TRUE,"Basic";#N/A,#N/A,TRUE,"EXT-TABLE";#N/A,#N/A,TRUE,"STEEL";#N/A,#N/A,TRUE,"INT-Table";#N/A,#N/A,TRUE,"STEEL";#N/A,#N/A,TRUE,"Door"}</definedName>
    <definedName name="WORKSHOP_1_2" localSheetId="9" hidden="1">{#N/A,#N/A,TRUE,"Basic";#N/A,#N/A,TRUE,"EXT-TABLE";#N/A,#N/A,TRUE,"STEEL";#N/A,#N/A,TRUE,"INT-Table";#N/A,#N/A,TRUE,"STEEL";#N/A,#N/A,TRUE,"Door"}</definedName>
    <definedName name="WORKSHOP_1_2" localSheetId="7" hidden="1">{#N/A,#N/A,TRUE,"Basic";#N/A,#N/A,TRUE,"EXT-TABLE";#N/A,#N/A,TRUE,"STEEL";#N/A,#N/A,TRUE,"INT-Table";#N/A,#N/A,TRUE,"STEEL";#N/A,#N/A,TRUE,"Door"}</definedName>
    <definedName name="WORKSHOP_1_2" hidden="1">{#N/A,#N/A,TRUE,"Basic";#N/A,#N/A,TRUE,"EXT-TABLE";#N/A,#N/A,TRUE,"STEEL";#N/A,#N/A,TRUE,"INT-Table";#N/A,#N/A,TRUE,"STEEL";#N/A,#N/A,TRUE,"Door"}</definedName>
    <definedName name="WORKSHOP_2" localSheetId="8" hidden="1">{#N/A,#N/A,TRUE,"Basic";#N/A,#N/A,TRUE,"EXT-TABLE";#N/A,#N/A,TRUE,"STEEL";#N/A,#N/A,TRUE,"INT-Table";#N/A,#N/A,TRUE,"STEEL";#N/A,#N/A,TRUE,"Door"}</definedName>
    <definedName name="WORKSHOP_2" localSheetId="9" hidden="1">{#N/A,#N/A,TRUE,"Basic";#N/A,#N/A,TRUE,"EXT-TABLE";#N/A,#N/A,TRUE,"STEEL";#N/A,#N/A,TRUE,"INT-Table";#N/A,#N/A,TRUE,"STEEL";#N/A,#N/A,TRUE,"Door"}</definedName>
    <definedName name="WORKSHOP_2" localSheetId="7" hidden="1">{#N/A,#N/A,TRUE,"Basic";#N/A,#N/A,TRUE,"EXT-TABLE";#N/A,#N/A,TRUE,"STEEL";#N/A,#N/A,TRUE,"INT-Table";#N/A,#N/A,TRUE,"STEEL";#N/A,#N/A,TRUE,"Door"}</definedName>
    <definedName name="WORKSHOP_2" hidden="1">{#N/A,#N/A,TRUE,"Basic";#N/A,#N/A,TRUE,"EXT-TABLE";#N/A,#N/A,TRUE,"STEEL";#N/A,#N/A,TRUE,"INT-Table";#N/A,#N/A,TRUE,"STEEL";#N/A,#N/A,TRUE,"Door"}</definedName>
    <definedName name="WORKSHOP_2_1" localSheetId="8" hidden="1">{#N/A,#N/A,TRUE,"Basic";#N/A,#N/A,TRUE,"EXT-TABLE";#N/A,#N/A,TRUE,"STEEL";#N/A,#N/A,TRUE,"INT-Table";#N/A,#N/A,TRUE,"STEEL";#N/A,#N/A,TRUE,"Door"}</definedName>
    <definedName name="WORKSHOP_2_1" localSheetId="9" hidden="1">{#N/A,#N/A,TRUE,"Basic";#N/A,#N/A,TRUE,"EXT-TABLE";#N/A,#N/A,TRUE,"STEEL";#N/A,#N/A,TRUE,"INT-Table";#N/A,#N/A,TRUE,"STEEL";#N/A,#N/A,TRUE,"Door"}</definedName>
    <definedName name="WORKSHOP_2_1" localSheetId="7" hidden="1">{#N/A,#N/A,TRUE,"Basic";#N/A,#N/A,TRUE,"EXT-TABLE";#N/A,#N/A,TRUE,"STEEL";#N/A,#N/A,TRUE,"INT-Table";#N/A,#N/A,TRUE,"STEEL";#N/A,#N/A,TRUE,"Door"}</definedName>
    <definedName name="WORKSHOP_2_1" hidden="1">{#N/A,#N/A,TRUE,"Basic";#N/A,#N/A,TRUE,"EXT-TABLE";#N/A,#N/A,TRUE,"STEEL";#N/A,#N/A,TRUE,"INT-Table";#N/A,#N/A,TRUE,"STEEL";#N/A,#N/A,TRUE,"Door"}</definedName>
    <definedName name="WORKSHOP_2_2" localSheetId="8" hidden="1">{#N/A,#N/A,TRUE,"Basic";#N/A,#N/A,TRUE,"EXT-TABLE";#N/A,#N/A,TRUE,"STEEL";#N/A,#N/A,TRUE,"INT-Table";#N/A,#N/A,TRUE,"STEEL";#N/A,#N/A,TRUE,"Door"}</definedName>
    <definedName name="WORKSHOP_2_2" localSheetId="9" hidden="1">{#N/A,#N/A,TRUE,"Basic";#N/A,#N/A,TRUE,"EXT-TABLE";#N/A,#N/A,TRUE,"STEEL";#N/A,#N/A,TRUE,"INT-Table";#N/A,#N/A,TRUE,"STEEL";#N/A,#N/A,TRUE,"Door"}</definedName>
    <definedName name="WORKSHOP_2_2" localSheetId="7" hidden="1">{#N/A,#N/A,TRUE,"Basic";#N/A,#N/A,TRUE,"EXT-TABLE";#N/A,#N/A,TRUE,"STEEL";#N/A,#N/A,TRUE,"INT-Table";#N/A,#N/A,TRUE,"STEEL";#N/A,#N/A,TRUE,"Door"}</definedName>
    <definedName name="WORKSHOP_2_2" hidden="1">{#N/A,#N/A,TRUE,"Basic";#N/A,#N/A,TRUE,"EXT-TABLE";#N/A,#N/A,TRUE,"STEEL";#N/A,#N/A,TRUE,"INT-Table";#N/A,#N/A,TRUE,"STEEL";#N/A,#N/A,TRUE,"Door"}</definedName>
    <definedName name="WORKSHOP_3" localSheetId="8" hidden="1">{#N/A,#N/A,TRUE,"Basic";#N/A,#N/A,TRUE,"EXT-TABLE";#N/A,#N/A,TRUE,"STEEL";#N/A,#N/A,TRUE,"INT-Table";#N/A,#N/A,TRUE,"STEEL";#N/A,#N/A,TRUE,"Door"}</definedName>
    <definedName name="WORKSHOP_3" localSheetId="9" hidden="1">{#N/A,#N/A,TRUE,"Basic";#N/A,#N/A,TRUE,"EXT-TABLE";#N/A,#N/A,TRUE,"STEEL";#N/A,#N/A,TRUE,"INT-Table";#N/A,#N/A,TRUE,"STEEL";#N/A,#N/A,TRUE,"Door"}</definedName>
    <definedName name="WORKSHOP_3" localSheetId="7" hidden="1">{#N/A,#N/A,TRUE,"Basic";#N/A,#N/A,TRUE,"EXT-TABLE";#N/A,#N/A,TRUE,"STEEL";#N/A,#N/A,TRUE,"INT-Table";#N/A,#N/A,TRUE,"STEEL";#N/A,#N/A,TRUE,"Door"}</definedName>
    <definedName name="WORKSHOP_3" hidden="1">{#N/A,#N/A,TRUE,"Basic";#N/A,#N/A,TRUE,"EXT-TABLE";#N/A,#N/A,TRUE,"STEEL";#N/A,#N/A,TRUE,"INT-Table";#N/A,#N/A,TRUE,"STEEL";#N/A,#N/A,TRUE,"Door"}</definedName>
    <definedName name="WORKSHOP_3_1" localSheetId="8" hidden="1">{#N/A,#N/A,TRUE,"Basic";#N/A,#N/A,TRUE,"EXT-TABLE";#N/A,#N/A,TRUE,"STEEL";#N/A,#N/A,TRUE,"INT-Table";#N/A,#N/A,TRUE,"STEEL";#N/A,#N/A,TRUE,"Door"}</definedName>
    <definedName name="WORKSHOP_3_1" localSheetId="9" hidden="1">{#N/A,#N/A,TRUE,"Basic";#N/A,#N/A,TRUE,"EXT-TABLE";#N/A,#N/A,TRUE,"STEEL";#N/A,#N/A,TRUE,"INT-Table";#N/A,#N/A,TRUE,"STEEL";#N/A,#N/A,TRUE,"Door"}</definedName>
    <definedName name="WORKSHOP_3_1" localSheetId="7" hidden="1">{#N/A,#N/A,TRUE,"Basic";#N/A,#N/A,TRUE,"EXT-TABLE";#N/A,#N/A,TRUE,"STEEL";#N/A,#N/A,TRUE,"INT-Table";#N/A,#N/A,TRUE,"STEEL";#N/A,#N/A,TRUE,"Door"}</definedName>
    <definedName name="WORKSHOP_3_1" hidden="1">{#N/A,#N/A,TRUE,"Basic";#N/A,#N/A,TRUE,"EXT-TABLE";#N/A,#N/A,TRUE,"STEEL";#N/A,#N/A,TRUE,"INT-Table";#N/A,#N/A,TRUE,"STEEL";#N/A,#N/A,TRUE,"Door"}</definedName>
    <definedName name="WORKSHOP_3_2" localSheetId="8" hidden="1">{#N/A,#N/A,TRUE,"Basic";#N/A,#N/A,TRUE,"EXT-TABLE";#N/A,#N/A,TRUE,"STEEL";#N/A,#N/A,TRUE,"INT-Table";#N/A,#N/A,TRUE,"STEEL";#N/A,#N/A,TRUE,"Door"}</definedName>
    <definedName name="WORKSHOP_3_2" localSheetId="9" hidden="1">{#N/A,#N/A,TRUE,"Basic";#N/A,#N/A,TRUE,"EXT-TABLE";#N/A,#N/A,TRUE,"STEEL";#N/A,#N/A,TRUE,"INT-Table";#N/A,#N/A,TRUE,"STEEL";#N/A,#N/A,TRUE,"Door"}</definedName>
    <definedName name="WORKSHOP_3_2" localSheetId="7" hidden="1">{#N/A,#N/A,TRUE,"Basic";#N/A,#N/A,TRUE,"EXT-TABLE";#N/A,#N/A,TRUE,"STEEL";#N/A,#N/A,TRUE,"INT-Table";#N/A,#N/A,TRUE,"STEEL";#N/A,#N/A,TRUE,"Door"}</definedName>
    <definedName name="WORKSHOP_3_2" hidden="1">{#N/A,#N/A,TRUE,"Basic";#N/A,#N/A,TRUE,"EXT-TABLE";#N/A,#N/A,TRUE,"STEEL";#N/A,#N/A,TRUE,"INT-Table";#N/A,#N/A,TRUE,"STEEL";#N/A,#N/A,TRUE,"Door"}</definedName>
    <definedName name="WORKSHOP_4" localSheetId="8" hidden="1">{#N/A,#N/A,TRUE,"Basic";#N/A,#N/A,TRUE,"EXT-TABLE";#N/A,#N/A,TRUE,"STEEL";#N/A,#N/A,TRUE,"INT-Table";#N/A,#N/A,TRUE,"STEEL";#N/A,#N/A,TRUE,"Door"}</definedName>
    <definedName name="WORKSHOP_4" localSheetId="9" hidden="1">{#N/A,#N/A,TRUE,"Basic";#N/A,#N/A,TRUE,"EXT-TABLE";#N/A,#N/A,TRUE,"STEEL";#N/A,#N/A,TRUE,"INT-Table";#N/A,#N/A,TRUE,"STEEL";#N/A,#N/A,TRUE,"Door"}</definedName>
    <definedName name="WORKSHOP_4" localSheetId="7" hidden="1">{#N/A,#N/A,TRUE,"Basic";#N/A,#N/A,TRUE,"EXT-TABLE";#N/A,#N/A,TRUE,"STEEL";#N/A,#N/A,TRUE,"INT-Table";#N/A,#N/A,TRUE,"STEEL";#N/A,#N/A,TRUE,"Door"}</definedName>
    <definedName name="WORKSHOP_4" hidden="1">{#N/A,#N/A,TRUE,"Basic";#N/A,#N/A,TRUE,"EXT-TABLE";#N/A,#N/A,TRUE,"STEEL";#N/A,#N/A,TRUE,"INT-Table";#N/A,#N/A,TRUE,"STEEL";#N/A,#N/A,TRUE,"Door"}</definedName>
    <definedName name="WORKSHOP_4_1" localSheetId="8" hidden="1">{#N/A,#N/A,TRUE,"Basic";#N/A,#N/A,TRUE,"EXT-TABLE";#N/A,#N/A,TRUE,"STEEL";#N/A,#N/A,TRUE,"INT-Table";#N/A,#N/A,TRUE,"STEEL";#N/A,#N/A,TRUE,"Door"}</definedName>
    <definedName name="WORKSHOP_4_1" localSheetId="9" hidden="1">{#N/A,#N/A,TRUE,"Basic";#N/A,#N/A,TRUE,"EXT-TABLE";#N/A,#N/A,TRUE,"STEEL";#N/A,#N/A,TRUE,"INT-Table";#N/A,#N/A,TRUE,"STEEL";#N/A,#N/A,TRUE,"Door"}</definedName>
    <definedName name="WORKSHOP_4_1" localSheetId="7" hidden="1">{#N/A,#N/A,TRUE,"Basic";#N/A,#N/A,TRUE,"EXT-TABLE";#N/A,#N/A,TRUE,"STEEL";#N/A,#N/A,TRUE,"INT-Table";#N/A,#N/A,TRUE,"STEEL";#N/A,#N/A,TRUE,"Door"}</definedName>
    <definedName name="WORKSHOP_4_1" hidden="1">{#N/A,#N/A,TRUE,"Basic";#N/A,#N/A,TRUE,"EXT-TABLE";#N/A,#N/A,TRUE,"STEEL";#N/A,#N/A,TRUE,"INT-Table";#N/A,#N/A,TRUE,"STEEL";#N/A,#N/A,TRUE,"Door"}</definedName>
    <definedName name="WORKSHOP_4_2" localSheetId="8" hidden="1">{#N/A,#N/A,TRUE,"Basic";#N/A,#N/A,TRUE,"EXT-TABLE";#N/A,#N/A,TRUE,"STEEL";#N/A,#N/A,TRUE,"INT-Table";#N/A,#N/A,TRUE,"STEEL";#N/A,#N/A,TRUE,"Door"}</definedName>
    <definedName name="WORKSHOP_4_2" localSheetId="9" hidden="1">{#N/A,#N/A,TRUE,"Basic";#N/A,#N/A,TRUE,"EXT-TABLE";#N/A,#N/A,TRUE,"STEEL";#N/A,#N/A,TRUE,"INT-Table";#N/A,#N/A,TRUE,"STEEL";#N/A,#N/A,TRUE,"Door"}</definedName>
    <definedName name="WORKSHOP_4_2" localSheetId="7" hidden="1">{#N/A,#N/A,TRUE,"Basic";#N/A,#N/A,TRUE,"EXT-TABLE";#N/A,#N/A,TRUE,"STEEL";#N/A,#N/A,TRUE,"INT-Table";#N/A,#N/A,TRUE,"STEEL";#N/A,#N/A,TRUE,"Door"}</definedName>
    <definedName name="WORKSHOP_4_2" hidden="1">{#N/A,#N/A,TRUE,"Basic";#N/A,#N/A,TRUE,"EXT-TABLE";#N/A,#N/A,TRUE,"STEEL";#N/A,#N/A,TRUE,"INT-Table";#N/A,#N/A,TRUE,"STEEL";#N/A,#N/A,TRUE,"Door"}</definedName>
    <definedName name="WORKSHOP_5" localSheetId="8" hidden="1">{#N/A,#N/A,TRUE,"Basic";#N/A,#N/A,TRUE,"EXT-TABLE";#N/A,#N/A,TRUE,"STEEL";#N/A,#N/A,TRUE,"INT-Table";#N/A,#N/A,TRUE,"STEEL";#N/A,#N/A,TRUE,"Door"}</definedName>
    <definedName name="WORKSHOP_5" localSheetId="9" hidden="1">{#N/A,#N/A,TRUE,"Basic";#N/A,#N/A,TRUE,"EXT-TABLE";#N/A,#N/A,TRUE,"STEEL";#N/A,#N/A,TRUE,"INT-Table";#N/A,#N/A,TRUE,"STEEL";#N/A,#N/A,TRUE,"Door"}</definedName>
    <definedName name="WORKSHOP_5" localSheetId="7" hidden="1">{#N/A,#N/A,TRUE,"Basic";#N/A,#N/A,TRUE,"EXT-TABLE";#N/A,#N/A,TRUE,"STEEL";#N/A,#N/A,TRUE,"INT-Table";#N/A,#N/A,TRUE,"STEEL";#N/A,#N/A,TRUE,"Door"}</definedName>
    <definedName name="WORKSHOP_5" hidden="1">{#N/A,#N/A,TRUE,"Basic";#N/A,#N/A,TRUE,"EXT-TABLE";#N/A,#N/A,TRUE,"STEEL";#N/A,#N/A,TRUE,"INT-Table";#N/A,#N/A,TRUE,"STEEL";#N/A,#N/A,TRUE,"Door"}</definedName>
    <definedName name="WORKSHOP_5_1" localSheetId="8" hidden="1">{#N/A,#N/A,TRUE,"Basic";#N/A,#N/A,TRUE,"EXT-TABLE";#N/A,#N/A,TRUE,"STEEL";#N/A,#N/A,TRUE,"INT-Table";#N/A,#N/A,TRUE,"STEEL";#N/A,#N/A,TRUE,"Door"}</definedName>
    <definedName name="WORKSHOP_5_1" localSheetId="9" hidden="1">{#N/A,#N/A,TRUE,"Basic";#N/A,#N/A,TRUE,"EXT-TABLE";#N/A,#N/A,TRUE,"STEEL";#N/A,#N/A,TRUE,"INT-Table";#N/A,#N/A,TRUE,"STEEL";#N/A,#N/A,TRUE,"Door"}</definedName>
    <definedName name="WORKSHOP_5_1" localSheetId="7" hidden="1">{#N/A,#N/A,TRUE,"Basic";#N/A,#N/A,TRUE,"EXT-TABLE";#N/A,#N/A,TRUE,"STEEL";#N/A,#N/A,TRUE,"INT-Table";#N/A,#N/A,TRUE,"STEEL";#N/A,#N/A,TRUE,"Door"}</definedName>
    <definedName name="WORKSHOP_5_1" hidden="1">{#N/A,#N/A,TRUE,"Basic";#N/A,#N/A,TRUE,"EXT-TABLE";#N/A,#N/A,TRUE,"STEEL";#N/A,#N/A,TRUE,"INT-Table";#N/A,#N/A,TRUE,"STEEL";#N/A,#N/A,TRUE,"Door"}</definedName>
    <definedName name="WORKSHOP_5_2" localSheetId="8" hidden="1">{#N/A,#N/A,TRUE,"Basic";#N/A,#N/A,TRUE,"EXT-TABLE";#N/A,#N/A,TRUE,"STEEL";#N/A,#N/A,TRUE,"INT-Table";#N/A,#N/A,TRUE,"STEEL";#N/A,#N/A,TRUE,"Door"}</definedName>
    <definedName name="WORKSHOP_5_2" localSheetId="9" hidden="1">{#N/A,#N/A,TRUE,"Basic";#N/A,#N/A,TRUE,"EXT-TABLE";#N/A,#N/A,TRUE,"STEEL";#N/A,#N/A,TRUE,"INT-Table";#N/A,#N/A,TRUE,"STEEL";#N/A,#N/A,TRUE,"Door"}</definedName>
    <definedName name="WORKSHOP_5_2" localSheetId="7" hidden="1">{#N/A,#N/A,TRUE,"Basic";#N/A,#N/A,TRUE,"EXT-TABLE";#N/A,#N/A,TRUE,"STEEL";#N/A,#N/A,TRUE,"INT-Table";#N/A,#N/A,TRUE,"STEEL";#N/A,#N/A,TRUE,"Door"}</definedName>
    <definedName name="WORKSHOP_5_2" hidden="1">{#N/A,#N/A,TRUE,"Basic";#N/A,#N/A,TRUE,"EXT-TABLE";#N/A,#N/A,TRUE,"STEEL";#N/A,#N/A,TRUE,"INT-Table";#N/A,#N/A,TRUE,"STEEL";#N/A,#N/A,TRUE,"Door"}</definedName>
    <definedName name="WR" localSheetId="6" hidden="1">{#N/A,#N/A,FALSE,"CCTV"}</definedName>
    <definedName name="WR" localSheetId="2" hidden="1">{#N/A,#N/A,FALSE,"CCTV"}</definedName>
    <definedName name="WR" localSheetId="1" hidden="1">{#N/A,#N/A,FALSE,"CCTV"}</definedName>
    <definedName name="WR" localSheetId="3" hidden="1">{#N/A,#N/A,FALSE,"CCTV"}</definedName>
    <definedName name="WR" localSheetId="0" hidden="1">{#N/A,#N/A,FALSE,"CCTV"}</definedName>
    <definedName name="WR" localSheetId="8" hidden="1">{#N/A,#N/A,FALSE,"CCTV"}</definedName>
    <definedName name="WR" localSheetId="9" hidden="1">{#N/A,#N/A,FALSE,"CCTV"}</definedName>
    <definedName name="WR" localSheetId="7" hidden="1">{#N/A,#N/A,FALSE,"CCTV"}</definedName>
    <definedName name="WR" hidden="1">{#N/A,#N/A,FALSE,"CCTV"}</definedName>
    <definedName name="WRITE" localSheetId="6" hidden="1">{#N/A,#N/A,FALSE,"CCTV"}</definedName>
    <definedName name="WRITE" localSheetId="2" hidden="1">{#N/A,#N/A,FALSE,"CCTV"}</definedName>
    <definedName name="WRITE" localSheetId="1" hidden="1">{#N/A,#N/A,FALSE,"CCTV"}</definedName>
    <definedName name="WRITE" localSheetId="3" hidden="1">{#N/A,#N/A,FALSE,"CCTV"}</definedName>
    <definedName name="WRITE" localSheetId="0" hidden="1">{#N/A,#N/A,FALSE,"CCTV"}</definedName>
    <definedName name="WRITE" localSheetId="8" hidden="1">{#N/A,#N/A,FALSE,"CCTV"}</definedName>
    <definedName name="WRITE" localSheetId="9" hidden="1">{#N/A,#N/A,FALSE,"CCTV"}</definedName>
    <definedName name="WRITE" localSheetId="7" hidden="1">{#N/A,#N/A,FALSE,"CCTV"}</definedName>
    <definedName name="WRITE" hidden="1">{#N/A,#N/A,FALSE,"CCTV"}</definedName>
    <definedName name="write1" localSheetId="8" hidden="1">{#N/A,#N/A,FALSE,"CCTV"}</definedName>
    <definedName name="write1" localSheetId="9" hidden="1">{#N/A,#N/A,FALSE,"CCTV"}</definedName>
    <definedName name="write1" localSheetId="7" hidden="1">{#N/A,#N/A,FALSE,"CCTV"}</definedName>
    <definedName name="write1" hidden="1">{#N/A,#N/A,FALSE,"CCTV"}</definedName>
    <definedName name="WRM" localSheetId="8" hidden="1">{#N/A,#N/A,FALSE,"CCTV"}</definedName>
    <definedName name="WRM" localSheetId="9" hidden="1">{#N/A,#N/A,FALSE,"CCTV"}</definedName>
    <definedName name="WRM" localSheetId="7" hidden="1">{#N/A,#N/A,FALSE,"CCTV"}</definedName>
    <definedName name="WRM" hidden="1">{#N/A,#N/A,FALSE,"CCTV"}</definedName>
    <definedName name="WRN" localSheetId="8" hidden="1">{#N/A,#N/A,FALSE,"CCTV"}</definedName>
    <definedName name="WRN" localSheetId="9" hidden="1">{#N/A,#N/A,FALSE,"CCTV"}</definedName>
    <definedName name="WRN" localSheetId="7" hidden="1">{#N/A,#N/A,FALSE,"CCTV"}</definedName>
    <definedName name="WRN" hidden="1">{#N/A,#N/A,FALSE,"CCTV"}</definedName>
    <definedName name="wrn.01_E26V_240." localSheetId="6" hidden="1">{#N/A,#N/A,TRUE,"FRONTPAGE";#N/A,#N/A,TRUE,"BASIS";#N/A,#N/A,TRUE,"VER_VES";#N/A,#N/A,TRUE,"RECEIVER"}</definedName>
    <definedName name="wrn.01_E26V_240." localSheetId="2" hidden="1">{#N/A,#N/A,TRUE,"FRONTPAGE";#N/A,#N/A,TRUE,"BASIS";#N/A,#N/A,TRUE,"VER_VES";#N/A,#N/A,TRUE,"RECEIVER"}</definedName>
    <definedName name="wrn.01_E26V_240." localSheetId="1" hidden="1">{#N/A,#N/A,TRUE,"FRONTPAGE";#N/A,#N/A,TRUE,"BASIS";#N/A,#N/A,TRUE,"VER_VES";#N/A,#N/A,TRUE,"RECEIVER"}</definedName>
    <definedName name="wrn.01_E26V_240." localSheetId="3" hidden="1">{#N/A,#N/A,TRUE,"FRONTPAGE";#N/A,#N/A,TRUE,"BASIS";#N/A,#N/A,TRUE,"VER_VES";#N/A,#N/A,TRUE,"RECEIVER"}</definedName>
    <definedName name="wrn.01_E26V_240." localSheetId="0" hidden="1">{#N/A,#N/A,TRUE,"FRONTPAGE";#N/A,#N/A,TRUE,"BASIS";#N/A,#N/A,TRUE,"VER_VES";#N/A,#N/A,TRUE,"RECEIVER"}</definedName>
    <definedName name="wrn.01_E26V_240." localSheetId="8" hidden="1">{#N/A,#N/A,TRUE,"FRONTPAGE";#N/A,#N/A,TRUE,"BASIS";#N/A,#N/A,TRUE,"VER_VES";#N/A,#N/A,TRUE,"RECEIVER"}</definedName>
    <definedName name="wrn.01_E26V_240." localSheetId="9" hidden="1">{#N/A,#N/A,TRUE,"FRONTPAGE";#N/A,#N/A,TRUE,"BASIS";#N/A,#N/A,TRUE,"VER_VES";#N/A,#N/A,TRUE,"RECEIVER"}</definedName>
    <definedName name="wrn.01_E26V_240." localSheetId="7" hidden="1">{#N/A,#N/A,TRUE,"FRONTPAGE";#N/A,#N/A,TRUE,"BASIS";#N/A,#N/A,TRUE,"VER_VES";#N/A,#N/A,TRUE,"RECEIVER"}</definedName>
    <definedName name="wrn.01_E26V_240." hidden="1">{#N/A,#N/A,TRUE,"FRONTPAGE";#N/A,#N/A,TRUE,"BASIS";#N/A,#N/A,TRUE,"VER_VES";#N/A,#N/A,TRUE,"RECEIVER"}</definedName>
    <definedName name="wrn.11_96._.Polifin." localSheetId="6" hidden="1">{#N/A,#N/A,FALSE,"Project Cost Summary";#N/A,#N/A,FALSE,"Man Hour Summary"}</definedName>
    <definedName name="wrn.11_96._.Polifin." localSheetId="2" hidden="1">{#N/A,#N/A,FALSE,"Project Cost Summary";#N/A,#N/A,FALSE,"Man Hour Summary"}</definedName>
    <definedName name="wrn.11_96._.Polifin." localSheetId="1" hidden="1">{#N/A,#N/A,FALSE,"Project Cost Summary";#N/A,#N/A,FALSE,"Man Hour Summary"}</definedName>
    <definedName name="wrn.11_96._.Polifin." localSheetId="3" hidden="1">{#N/A,#N/A,FALSE,"Project Cost Summary";#N/A,#N/A,FALSE,"Man Hour Summary"}</definedName>
    <definedName name="wrn.11_96._.Polifin." localSheetId="0" hidden="1">{#N/A,#N/A,FALSE,"Project Cost Summary";#N/A,#N/A,FALSE,"Man Hour Summary"}</definedName>
    <definedName name="wrn.11_96._.Polifin." localSheetId="8" hidden="1">{#N/A,#N/A,FALSE,"Project Cost Summary";#N/A,#N/A,FALSE,"Man Hour Summary"}</definedName>
    <definedName name="wrn.11_96._.Polifin." localSheetId="9" hidden="1">{#N/A,#N/A,FALSE,"Project Cost Summary";#N/A,#N/A,FALSE,"Man Hour Summary"}</definedName>
    <definedName name="wrn.11_96._.Polifin." localSheetId="7" hidden="1">{#N/A,#N/A,FALSE,"Project Cost Summary";#N/A,#N/A,FALSE,"Man Hour Summary"}</definedName>
    <definedName name="wrn.11_96._.Polifin." hidden="1">{#N/A,#N/A,FALSE,"Project Cost Summary";#N/A,#N/A,FALSE,"Man Hour Summary"}</definedName>
    <definedName name="wrn.2번." localSheetId="8" hidden="1">{#N/A,#N/A,FALSE,"2~8번"}</definedName>
    <definedName name="wrn.2번." localSheetId="9" hidden="1">{#N/A,#N/A,FALSE,"2~8번"}</definedName>
    <definedName name="wrn.2번." localSheetId="7" hidden="1">{#N/A,#N/A,FALSE,"2~8번"}</definedName>
    <definedName name="wrn.2번." hidden="1">{#N/A,#N/A,FALSE,"2~8번"}</definedName>
    <definedName name="wrn.A." localSheetId="6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8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9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aa." localSheetId="6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3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localSheetId="8" hidden="1">{#N/A,#N/A,FALSE,"Sheet1";#N/A,#N/A,FALSE,"Sheet1";#N/A,#N/A,FALSE,"Sheet1"}</definedName>
    <definedName name="wrn.aaa." localSheetId="9" hidden="1">{#N/A,#N/A,FALSE,"Sheet1";#N/A,#N/A,FALSE,"Sheet1";#N/A,#N/A,FALSE,"Sheet1"}</definedName>
    <definedName name="wrn.aaa." localSheetId="7" hidden="1">{#N/A,#N/A,FALSE,"Sheet1";#N/A,#N/A,FALSE,"Sheet1";#N/A,#N/A,FALSE,"Sheet1"}</definedName>
    <definedName name="wrn.aaa." hidden="1">{#N/A,#N/A,FALSE,"Sheet1";#N/A,#N/A,FALSE,"Sheet1";#N/A,#N/A,FALSE,"Sheet1"}</definedName>
    <definedName name="wrn.ac30prn." localSheetId="8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9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7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ll._.Sheets." localSheetId="6" hidden="1">{#N/A,#N/A,FALSE,"HO Sum";#N/A,#N/A,FALSE,"HO Rates";#N/A,#N/A,FALSE,"Co Sum";#N/A,#N/A,FALSE,"Clients Office";#N/A,#N/A,FALSE,"Field Sum";#N/A,#N/A,FALSE,"Field Rates"}</definedName>
    <definedName name="wrn.All._.Sheets." localSheetId="2" hidden="1">{#N/A,#N/A,FALSE,"HO Sum";#N/A,#N/A,FALSE,"HO Rates";#N/A,#N/A,FALSE,"Co Sum";#N/A,#N/A,FALSE,"Clients Office";#N/A,#N/A,FALSE,"Field Sum";#N/A,#N/A,FALSE,"Field Rates"}</definedName>
    <definedName name="wrn.All._.Sheets." localSheetId="1" hidden="1">{#N/A,#N/A,FALSE,"HO Sum";#N/A,#N/A,FALSE,"HO Rates";#N/A,#N/A,FALSE,"Co Sum";#N/A,#N/A,FALSE,"Clients Office";#N/A,#N/A,FALSE,"Field Sum";#N/A,#N/A,FALSE,"Field Rates"}</definedName>
    <definedName name="wrn.All._.Sheets." localSheetId="3" hidden="1">{#N/A,#N/A,FALSE,"HO Sum";#N/A,#N/A,FALSE,"HO Rates";#N/A,#N/A,FALSE,"Co Sum";#N/A,#N/A,FALSE,"Clients Office";#N/A,#N/A,FALSE,"Field Sum";#N/A,#N/A,FALSE,"Field Rates"}</definedName>
    <definedName name="wrn.All._.Sheets." localSheetId="0" hidden="1">{#N/A,#N/A,FALSE,"HO Sum";#N/A,#N/A,FALSE,"HO Rates";#N/A,#N/A,FALSE,"Co Sum";#N/A,#N/A,FALSE,"Clients Office";#N/A,#N/A,FALSE,"Field Sum";#N/A,#N/A,FALSE,"Field Rates"}</definedName>
    <definedName name="wrn.All._.Sheets." localSheetId="8" hidden="1">{#N/A,#N/A,FALSE,"HO Sum";#N/A,#N/A,FALSE,"HO Rates";#N/A,#N/A,FALSE,"Co Sum";#N/A,#N/A,FALSE,"Clients Office";#N/A,#N/A,FALSE,"Field Sum";#N/A,#N/A,FALSE,"Field Rates"}</definedName>
    <definedName name="wrn.All._.Sheets." localSheetId="9" hidden="1">{#N/A,#N/A,FALSE,"HO Sum";#N/A,#N/A,FALSE,"HO Rates";#N/A,#N/A,FALSE,"Co Sum";#N/A,#N/A,FALSE,"Clients Office";#N/A,#N/A,FALSE,"Field Sum";#N/A,#N/A,FALSE,"Field Rates"}</definedName>
    <definedName name="wrn.All._.Sheets." localSheetId="7" hidden="1">{#N/A,#N/A,FALSE,"HO Sum";#N/A,#N/A,FALSE,"HO Rates";#N/A,#N/A,FALSE,"Co Sum";#N/A,#N/A,FALSE,"Clients Office";#N/A,#N/A,FALSE,"Field Sum";#N/A,#N/A,FALSE,"Field Rates"}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Bestellübersicht." localSheetId="6" hidden="1">{"Übersicht","Bestellübersicht",FALSE,"Best.-Übersicht"}</definedName>
    <definedName name="wrn.Bestellübersicht." localSheetId="2" hidden="1">{"Übersicht","Bestellübersicht",FALSE,"Best.-Übersicht"}</definedName>
    <definedName name="wrn.Bestellübersicht." localSheetId="1" hidden="1">{"Übersicht","Bestellübersicht",FALSE,"Best.-Übersicht"}</definedName>
    <definedName name="wrn.Bestellübersicht." localSheetId="3" hidden="1">{"Übersicht","Bestellübersicht",FALSE,"Best.-Übersicht"}</definedName>
    <definedName name="wrn.Bestellübersicht." localSheetId="0" hidden="1">{"Übersicht","Bestellübersicht",FALSE,"Best.-Übersicht"}</definedName>
    <definedName name="wrn.Bestellübersicht." localSheetId="8" hidden="1">{"Übersicht","Bestellübersicht",FALSE,"Best.-Übersicht"}</definedName>
    <definedName name="wrn.Bestellübersicht." localSheetId="9" hidden="1">{"Übersicht","Bestellübersicht",FALSE,"Best.-Übersicht"}</definedName>
    <definedName name="wrn.Bestellübersicht." localSheetId="7" hidden="1">{"Übersicht","Bestellübersicht",FALSE,"Best.-Übersicht"}</definedName>
    <definedName name="wrn.Bestellübersicht." hidden="1">{"Übersicht","Bestellübersicht",FALSE,"Best.-Übersicht"}</definedName>
    <definedName name="wrn.Bestellungen." localSheetId="6" hidden="1">{"Bestellungen","Bestellübersicht",FALSE,"Best.-Übersicht"}</definedName>
    <definedName name="wrn.Bestellungen." localSheetId="2" hidden="1">{"Bestellungen","Bestellübersicht",FALSE,"Best.-Übersicht"}</definedName>
    <definedName name="wrn.Bestellungen." localSheetId="1" hidden="1">{"Bestellungen","Bestellübersicht",FALSE,"Best.-Übersicht"}</definedName>
    <definedName name="wrn.Bestellungen." localSheetId="3" hidden="1">{"Bestellungen","Bestellübersicht",FALSE,"Best.-Übersicht"}</definedName>
    <definedName name="wrn.Bestellungen." localSheetId="0" hidden="1">{"Bestellungen","Bestellübersicht",FALSE,"Best.-Übersicht"}</definedName>
    <definedName name="wrn.Bestellungen." localSheetId="8" hidden="1">{"Bestellungen","Bestellübersicht",FALSE,"Best.-Übersicht"}</definedName>
    <definedName name="wrn.Bestellungen." localSheetId="9" hidden="1">{"Bestellungen","Bestellübersicht",FALSE,"Best.-Übersicht"}</definedName>
    <definedName name="wrn.Bestellungen." localSheetId="7" hidden="1">{"Bestellungen","Bestellübersicht",FALSE,"Best.-Übersicht"}</definedName>
    <definedName name="wrn.Bestellungen." hidden="1">{"Bestellungen","Bestellübersicht",FALSE,"Best.-Übersicht"}</definedName>
    <definedName name="wrn.BID._.WS." localSheetId="6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2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1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3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0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8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9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localSheetId="7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6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2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1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3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0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8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9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localSheetId="7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D._.WS.b" hidden="1">{#N/A,#N/A,FALSE,"EPS";#N/A,#N/A,FALSE,"Bid Worksheet";#N/A,#N/A,FALSE,"Bid Data Sheet";#N/A,#N/A,FALSE,"0. Weight Data Sheet";#N/A,#N/A,FALSE,"1. PMT Costs";#N/A,#N/A,FALSE,"2. PMT Preliminaries";#N/A,#N/A,FALSE,"3. Engineering";#N/A,#N/A,FALSE,"4&amp;6. Perm Mat. &amp; Marine Eq";#N/A,#N/A,FALSE,"5. Fabrication Materials";#N/A,#N/A,FALSE,"7. Mooring Equipment";#N/A,#N/A,FALSE,"8&amp;9. Fabrication Work";#N/A,#N/A,FALSE,"10&amp;11. Cranes&amp;Spec";#N/A,#N/A,FALSE,"12. Transportation"}</definedName>
    <definedName name="wrn.BILLS._.OF._.QUANTITY." localSheetId="8" hidden="1">{#N/A,#N/A,TRUE,"Str.";#N/A,#N/A,TRUE,"Steel &amp; Roof";#N/A,#N/A,TRUE,"Arc.";#N/A,#N/A,TRUE,"Preliminary";#N/A,#N/A,TRUE,"Sum_Prelim"}</definedName>
    <definedName name="wrn.BILLS._.OF._.QUANTITY." localSheetId="9" hidden="1">{#N/A,#N/A,TRUE,"Str.";#N/A,#N/A,TRUE,"Steel &amp; Roof";#N/A,#N/A,TRUE,"Arc.";#N/A,#N/A,TRUE,"Preliminary";#N/A,#N/A,TRUE,"Sum_Prelim"}</definedName>
    <definedName name="wrn.BILLS._.OF._.QUANTITY." localSheetId="7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6" hidden="1">{#N/A,#N/A,FALSE,"CCTV"}</definedName>
    <definedName name="wrn.BM." localSheetId="2" hidden="1">{#N/A,#N/A,FALSE,"CCTV"}</definedName>
    <definedName name="wrn.BM." localSheetId="1" hidden="1">{#N/A,#N/A,FALSE,"CCTV"}</definedName>
    <definedName name="wrn.BM." localSheetId="3" hidden="1">{#N/A,#N/A,FALSE,"CCTV"}</definedName>
    <definedName name="wrn.BM." localSheetId="0" hidden="1">{#N/A,#N/A,FALSE,"CCTV"}</definedName>
    <definedName name="wrn.BM." localSheetId="8" hidden="1">{#N/A,#N/A,FALSE,"CCTV"}</definedName>
    <definedName name="wrn.BM." localSheetId="9" hidden="1">{#N/A,#N/A,FALSE,"CCTV"}</definedName>
    <definedName name="wrn.BM." localSheetId="7" hidden="1">{#N/A,#N/A,FALSE,"CCTV"}</definedName>
    <definedName name="wrn.BM." hidden="1">{#N/A,#N/A,FALSE,"CCTV"}</definedName>
    <definedName name="wrn.BM._1" localSheetId="8" hidden="1">{#N/A,#N/A,TRUE,"Basic";#N/A,#N/A,TRUE,"EXT-TABLE";#N/A,#N/A,TRUE,"STEEL";#N/A,#N/A,TRUE,"INT-Table";#N/A,#N/A,TRUE,"STEEL";#N/A,#N/A,TRUE,"Door"}</definedName>
    <definedName name="wrn.BM._1" localSheetId="9" hidden="1">{#N/A,#N/A,TRUE,"Basic";#N/A,#N/A,TRUE,"EXT-TABLE";#N/A,#N/A,TRUE,"STEEL";#N/A,#N/A,TRUE,"INT-Table";#N/A,#N/A,TRUE,"STEEL";#N/A,#N/A,TRUE,"Door"}</definedName>
    <definedName name="wrn.BM._1" localSheetId="7" hidden="1">{#N/A,#N/A,TRUE,"Basic";#N/A,#N/A,TRUE,"EXT-TABLE";#N/A,#N/A,TRUE,"STEEL";#N/A,#N/A,TRUE,"INT-Table";#N/A,#N/A,TRUE,"STEEL";#N/A,#N/A,TRUE,"Door"}</definedName>
    <definedName name="wrn.BM._1" hidden="1">{#N/A,#N/A,TRUE,"Basic";#N/A,#N/A,TRUE,"EXT-TABLE";#N/A,#N/A,TRUE,"STEEL";#N/A,#N/A,TRUE,"INT-Table";#N/A,#N/A,TRUE,"STEEL";#N/A,#N/A,TRUE,"Door"}</definedName>
    <definedName name="wrn.BM._1_1" localSheetId="8" hidden="1">{#N/A,#N/A,TRUE,"Basic";#N/A,#N/A,TRUE,"EXT-TABLE";#N/A,#N/A,TRUE,"STEEL";#N/A,#N/A,TRUE,"INT-Table";#N/A,#N/A,TRUE,"STEEL";#N/A,#N/A,TRUE,"Door"}</definedName>
    <definedName name="wrn.BM._1_1" localSheetId="9" hidden="1">{#N/A,#N/A,TRUE,"Basic";#N/A,#N/A,TRUE,"EXT-TABLE";#N/A,#N/A,TRUE,"STEEL";#N/A,#N/A,TRUE,"INT-Table";#N/A,#N/A,TRUE,"STEEL";#N/A,#N/A,TRUE,"Door"}</definedName>
    <definedName name="wrn.BM._1_1" localSheetId="7" hidden="1">{#N/A,#N/A,TRUE,"Basic";#N/A,#N/A,TRUE,"EXT-TABLE";#N/A,#N/A,TRUE,"STEEL";#N/A,#N/A,TRUE,"INT-Table";#N/A,#N/A,TRUE,"STEEL";#N/A,#N/A,TRUE,"Door"}</definedName>
    <definedName name="wrn.BM._1_1" hidden="1">{#N/A,#N/A,TRUE,"Basic";#N/A,#N/A,TRUE,"EXT-TABLE";#N/A,#N/A,TRUE,"STEEL";#N/A,#N/A,TRUE,"INT-Table";#N/A,#N/A,TRUE,"STEEL";#N/A,#N/A,TRUE,"Door"}</definedName>
    <definedName name="wrn.BM._1_2" localSheetId="8" hidden="1">{#N/A,#N/A,TRUE,"Basic";#N/A,#N/A,TRUE,"EXT-TABLE";#N/A,#N/A,TRUE,"STEEL";#N/A,#N/A,TRUE,"INT-Table";#N/A,#N/A,TRUE,"STEEL";#N/A,#N/A,TRUE,"Door"}</definedName>
    <definedName name="wrn.BM._1_2" localSheetId="9" hidden="1">{#N/A,#N/A,TRUE,"Basic";#N/A,#N/A,TRUE,"EXT-TABLE";#N/A,#N/A,TRUE,"STEEL";#N/A,#N/A,TRUE,"INT-Table";#N/A,#N/A,TRUE,"STEEL";#N/A,#N/A,TRUE,"Door"}</definedName>
    <definedName name="wrn.BM._1_2" localSheetId="7" hidden="1">{#N/A,#N/A,TRUE,"Basic";#N/A,#N/A,TRUE,"EXT-TABLE";#N/A,#N/A,TRUE,"STEEL";#N/A,#N/A,TRUE,"INT-Table";#N/A,#N/A,TRUE,"STEEL";#N/A,#N/A,TRUE,"Door"}</definedName>
    <definedName name="wrn.BM._1_2" hidden="1">{#N/A,#N/A,TRUE,"Basic";#N/A,#N/A,TRUE,"EXT-TABLE";#N/A,#N/A,TRUE,"STEEL";#N/A,#N/A,TRUE,"INT-Table";#N/A,#N/A,TRUE,"STEEL";#N/A,#N/A,TRUE,"Door"}</definedName>
    <definedName name="wrn.BM._2" localSheetId="8" hidden="1">{#N/A,#N/A,TRUE,"Basic";#N/A,#N/A,TRUE,"EXT-TABLE";#N/A,#N/A,TRUE,"STEEL";#N/A,#N/A,TRUE,"INT-Table";#N/A,#N/A,TRUE,"STEEL";#N/A,#N/A,TRUE,"Door"}</definedName>
    <definedName name="wrn.BM._2" localSheetId="9" hidden="1">{#N/A,#N/A,TRUE,"Basic";#N/A,#N/A,TRUE,"EXT-TABLE";#N/A,#N/A,TRUE,"STEEL";#N/A,#N/A,TRUE,"INT-Table";#N/A,#N/A,TRUE,"STEEL";#N/A,#N/A,TRUE,"Door"}</definedName>
    <definedName name="wrn.BM._2" localSheetId="7" hidden="1">{#N/A,#N/A,TRUE,"Basic";#N/A,#N/A,TRUE,"EXT-TABLE";#N/A,#N/A,TRUE,"STEEL";#N/A,#N/A,TRUE,"INT-Table";#N/A,#N/A,TRUE,"STEEL";#N/A,#N/A,TRUE,"Door"}</definedName>
    <definedName name="wrn.BM._2" hidden="1">{#N/A,#N/A,TRUE,"Basic";#N/A,#N/A,TRUE,"EXT-TABLE";#N/A,#N/A,TRUE,"STEEL";#N/A,#N/A,TRUE,"INT-Table";#N/A,#N/A,TRUE,"STEEL";#N/A,#N/A,TRUE,"Door"}</definedName>
    <definedName name="wrn.BM._2_1" localSheetId="8" hidden="1">{#N/A,#N/A,TRUE,"Basic";#N/A,#N/A,TRUE,"EXT-TABLE";#N/A,#N/A,TRUE,"STEEL";#N/A,#N/A,TRUE,"INT-Table";#N/A,#N/A,TRUE,"STEEL";#N/A,#N/A,TRUE,"Door"}</definedName>
    <definedName name="wrn.BM._2_1" localSheetId="9" hidden="1">{#N/A,#N/A,TRUE,"Basic";#N/A,#N/A,TRUE,"EXT-TABLE";#N/A,#N/A,TRUE,"STEEL";#N/A,#N/A,TRUE,"INT-Table";#N/A,#N/A,TRUE,"STEEL";#N/A,#N/A,TRUE,"Door"}</definedName>
    <definedName name="wrn.BM._2_1" localSheetId="7" hidden="1">{#N/A,#N/A,TRUE,"Basic";#N/A,#N/A,TRUE,"EXT-TABLE";#N/A,#N/A,TRUE,"STEEL";#N/A,#N/A,TRUE,"INT-Table";#N/A,#N/A,TRUE,"STEEL";#N/A,#N/A,TRUE,"Door"}</definedName>
    <definedName name="wrn.BM._2_1" hidden="1">{#N/A,#N/A,TRUE,"Basic";#N/A,#N/A,TRUE,"EXT-TABLE";#N/A,#N/A,TRUE,"STEEL";#N/A,#N/A,TRUE,"INT-Table";#N/A,#N/A,TRUE,"STEEL";#N/A,#N/A,TRUE,"Door"}</definedName>
    <definedName name="wrn.BM._2_2" localSheetId="8" hidden="1">{#N/A,#N/A,TRUE,"Basic";#N/A,#N/A,TRUE,"EXT-TABLE";#N/A,#N/A,TRUE,"STEEL";#N/A,#N/A,TRUE,"INT-Table";#N/A,#N/A,TRUE,"STEEL";#N/A,#N/A,TRUE,"Door"}</definedName>
    <definedName name="wrn.BM._2_2" localSheetId="9" hidden="1">{#N/A,#N/A,TRUE,"Basic";#N/A,#N/A,TRUE,"EXT-TABLE";#N/A,#N/A,TRUE,"STEEL";#N/A,#N/A,TRUE,"INT-Table";#N/A,#N/A,TRUE,"STEEL";#N/A,#N/A,TRUE,"Door"}</definedName>
    <definedName name="wrn.BM._2_2" localSheetId="7" hidden="1">{#N/A,#N/A,TRUE,"Basic";#N/A,#N/A,TRUE,"EXT-TABLE";#N/A,#N/A,TRUE,"STEEL";#N/A,#N/A,TRUE,"INT-Table";#N/A,#N/A,TRUE,"STEEL";#N/A,#N/A,TRUE,"Door"}</definedName>
    <definedName name="wrn.BM._2_2" hidden="1">{#N/A,#N/A,TRUE,"Basic";#N/A,#N/A,TRUE,"EXT-TABLE";#N/A,#N/A,TRUE,"STEEL";#N/A,#N/A,TRUE,"INT-Table";#N/A,#N/A,TRUE,"STEEL";#N/A,#N/A,TRUE,"Door"}</definedName>
    <definedName name="wrn.BM._3" localSheetId="8" hidden="1">{#N/A,#N/A,TRUE,"Basic";#N/A,#N/A,TRUE,"EXT-TABLE";#N/A,#N/A,TRUE,"STEEL";#N/A,#N/A,TRUE,"INT-Table";#N/A,#N/A,TRUE,"STEEL";#N/A,#N/A,TRUE,"Door"}</definedName>
    <definedName name="wrn.BM._3" localSheetId="9" hidden="1">{#N/A,#N/A,TRUE,"Basic";#N/A,#N/A,TRUE,"EXT-TABLE";#N/A,#N/A,TRUE,"STEEL";#N/A,#N/A,TRUE,"INT-Table";#N/A,#N/A,TRUE,"STEEL";#N/A,#N/A,TRUE,"Door"}</definedName>
    <definedName name="wrn.BM._3" localSheetId="7" hidden="1">{#N/A,#N/A,TRUE,"Basic";#N/A,#N/A,TRUE,"EXT-TABLE";#N/A,#N/A,TRUE,"STEEL";#N/A,#N/A,TRUE,"INT-Table";#N/A,#N/A,TRUE,"STEEL";#N/A,#N/A,TRUE,"Door"}</definedName>
    <definedName name="wrn.BM._3" hidden="1">{#N/A,#N/A,TRUE,"Basic";#N/A,#N/A,TRUE,"EXT-TABLE";#N/A,#N/A,TRUE,"STEEL";#N/A,#N/A,TRUE,"INT-Table";#N/A,#N/A,TRUE,"STEEL";#N/A,#N/A,TRUE,"Door"}</definedName>
    <definedName name="wrn.BM._3_1" localSheetId="8" hidden="1">{#N/A,#N/A,TRUE,"Basic";#N/A,#N/A,TRUE,"EXT-TABLE";#N/A,#N/A,TRUE,"STEEL";#N/A,#N/A,TRUE,"INT-Table";#N/A,#N/A,TRUE,"STEEL";#N/A,#N/A,TRUE,"Door"}</definedName>
    <definedName name="wrn.BM._3_1" localSheetId="9" hidden="1">{#N/A,#N/A,TRUE,"Basic";#N/A,#N/A,TRUE,"EXT-TABLE";#N/A,#N/A,TRUE,"STEEL";#N/A,#N/A,TRUE,"INT-Table";#N/A,#N/A,TRUE,"STEEL";#N/A,#N/A,TRUE,"Door"}</definedName>
    <definedName name="wrn.BM._3_1" localSheetId="7" hidden="1">{#N/A,#N/A,TRUE,"Basic";#N/A,#N/A,TRUE,"EXT-TABLE";#N/A,#N/A,TRUE,"STEEL";#N/A,#N/A,TRUE,"INT-Table";#N/A,#N/A,TRUE,"STEEL";#N/A,#N/A,TRUE,"Door"}</definedName>
    <definedName name="wrn.BM._3_1" hidden="1">{#N/A,#N/A,TRUE,"Basic";#N/A,#N/A,TRUE,"EXT-TABLE";#N/A,#N/A,TRUE,"STEEL";#N/A,#N/A,TRUE,"INT-Table";#N/A,#N/A,TRUE,"STEEL";#N/A,#N/A,TRUE,"Door"}</definedName>
    <definedName name="wrn.BM._3_2" localSheetId="8" hidden="1">{#N/A,#N/A,TRUE,"Basic";#N/A,#N/A,TRUE,"EXT-TABLE";#N/A,#N/A,TRUE,"STEEL";#N/A,#N/A,TRUE,"INT-Table";#N/A,#N/A,TRUE,"STEEL";#N/A,#N/A,TRUE,"Door"}</definedName>
    <definedName name="wrn.BM._3_2" localSheetId="9" hidden="1">{#N/A,#N/A,TRUE,"Basic";#N/A,#N/A,TRUE,"EXT-TABLE";#N/A,#N/A,TRUE,"STEEL";#N/A,#N/A,TRUE,"INT-Table";#N/A,#N/A,TRUE,"STEEL";#N/A,#N/A,TRUE,"Door"}</definedName>
    <definedName name="wrn.BM._3_2" localSheetId="7" hidden="1">{#N/A,#N/A,TRUE,"Basic";#N/A,#N/A,TRUE,"EXT-TABLE";#N/A,#N/A,TRUE,"STEEL";#N/A,#N/A,TRUE,"INT-Table";#N/A,#N/A,TRUE,"STEEL";#N/A,#N/A,TRUE,"Door"}</definedName>
    <definedName name="wrn.BM._3_2" hidden="1">{#N/A,#N/A,TRUE,"Basic";#N/A,#N/A,TRUE,"EXT-TABLE";#N/A,#N/A,TRUE,"STEEL";#N/A,#N/A,TRUE,"INT-Table";#N/A,#N/A,TRUE,"STEEL";#N/A,#N/A,TRUE,"Door"}</definedName>
    <definedName name="wrn.BM._4" localSheetId="8" hidden="1">{#N/A,#N/A,TRUE,"Basic";#N/A,#N/A,TRUE,"EXT-TABLE";#N/A,#N/A,TRUE,"STEEL";#N/A,#N/A,TRUE,"INT-Table";#N/A,#N/A,TRUE,"STEEL";#N/A,#N/A,TRUE,"Door"}</definedName>
    <definedName name="wrn.BM._4" localSheetId="9" hidden="1">{#N/A,#N/A,TRUE,"Basic";#N/A,#N/A,TRUE,"EXT-TABLE";#N/A,#N/A,TRUE,"STEEL";#N/A,#N/A,TRUE,"INT-Table";#N/A,#N/A,TRUE,"STEEL";#N/A,#N/A,TRUE,"Door"}</definedName>
    <definedName name="wrn.BM._4" localSheetId="7" hidden="1">{#N/A,#N/A,TRUE,"Basic";#N/A,#N/A,TRUE,"EXT-TABLE";#N/A,#N/A,TRUE,"STEEL";#N/A,#N/A,TRUE,"INT-Table";#N/A,#N/A,TRUE,"STEEL";#N/A,#N/A,TRUE,"Door"}</definedName>
    <definedName name="wrn.BM._4" hidden="1">{#N/A,#N/A,TRUE,"Basic";#N/A,#N/A,TRUE,"EXT-TABLE";#N/A,#N/A,TRUE,"STEEL";#N/A,#N/A,TRUE,"INT-Table";#N/A,#N/A,TRUE,"STEEL";#N/A,#N/A,TRUE,"Door"}</definedName>
    <definedName name="wrn.BM._4_1" localSheetId="8" hidden="1">{#N/A,#N/A,TRUE,"Basic";#N/A,#N/A,TRUE,"EXT-TABLE";#N/A,#N/A,TRUE,"STEEL";#N/A,#N/A,TRUE,"INT-Table";#N/A,#N/A,TRUE,"STEEL";#N/A,#N/A,TRUE,"Door"}</definedName>
    <definedName name="wrn.BM._4_1" localSheetId="9" hidden="1">{#N/A,#N/A,TRUE,"Basic";#N/A,#N/A,TRUE,"EXT-TABLE";#N/A,#N/A,TRUE,"STEEL";#N/A,#N/A,TRUE,"INT-Table";#N/A,#N/A,TRUE,"STEEL";#N/A,#N/A,TRUE,"Door"}</definedName>
    <definedName name="wrn.BM._4_1" localSheetId="7" hidden="1">{#N/A,#N/A,TRUE,"Basic";#N/A,#N/A,TRUE,"EXT-TABLE";#N/A,#N/A,TRUE,"STEEL";#N/A,#N/A,TRUE,"INT-Table";#N/A,#N/A,TRUE,"STEEL";#N/A,#N/A,TRUE,"Door"}</definedName>
    <definedName name="wrn.BM._4_1" hidden="1">{#N/A,#N/A,TRUE,"Basic";#N/A,#N/A,TRUE,"EXT-TABLE";#N/A,#N/A,TRUE,"STEEL";#N/A,#N/A,TRUE,"INT-Table";#N/A,#N/A,TRUE,"STEEL";#N/A,#N/A,TRUE,"Door"}</definedName>
    <definedName name="wrn.BM._4_2" localSheetId="8" hidden="1">{#N/A,#N/A,TRUE,"Basic";#N/A,#N/A,TRUE,"EXT-TABLE";#N/A,#N/A,TRUE,"STEEL";#N/A,#N/A,TRUE,"INT-Table";#N/A,#N/A,TRUE,"STEEL";#N/A,#N/A,TRUE,"Door"}</definedName>
    <definedName name="wrn.BM._4_2" localSheetId="9" hidden="1">{#N/A,#N/A,TRUE,"Basic";#N/A,#N/A,TRUE,"EXT-TABLE";#N/A,#N/A,TRUE,"STEEL";#N/A,#N/A,TRUE,"INT-Table";#N/A,#N/A,TRUE,"STEEL";#N/A,#N/A,TRUE,"Door"}</definedName>
    <definedName name="wrn.BM._4_2" localSheetId="7" hidden="1">{#N/A,#N/A,TRUE,"Basic";#N/A,#N/A,TRUE,"EXT-TABLE";#N/A,#N/A,TRUE,"STEEL";#N/A,#N/A,TRUE,"INT-Table";#N/A,#N/A,TRUE,"STEEL";#N/A,#N/A,TRUE,"Door"}</definedName>
    <definedName name="wrn.BM._4_2" hidden="1">{#N/A,#N/A,TRUE,"Basic";#N/A,#N/A,TRUE,"EXT-TABLE";#N/A,#N/A,TRUE,"STEEL";#N/A,#N/A,TRUE,"INT-Table";#N/A,#N/A,TRUE,"STEEL";#N/A,#N/A,TRUE,"Door"}</definedName>
    <definedName name="wrn.BM._5" localSheetId="8" hidden="1">{#N/A,#N/A,TRUE,"Basic";#N/A,#N/A,TRUE,"EXT-TABLE";#N/A,#N/A,TRUE,"STEEL";#N/A,#N/A,TRUE,"INT-Table";#N/A,#N/A,TRUE,"STEEL";#N/A,#N/A,TRUE,"Door"}</definedName>
    <definedName name="wrn.BM._5" localSheetId="9" hidden="1">{#N/A,#N/A,TRUE,"Basic";#N/A,#N/A,TRUE,"EXT-TABLE";#N/A,#N/A,TRUE,"STEEL";#N/A,#N/A,TRUE,"INT-Table";#N/A,#N/A,TRUE,"STEEL";#N/A,#N/A,TRUE,"Door"}</definedName>
    <definedName name="wrn.BM._5" localSheetId="7" hidden="1">{#N/A,#N/A,TRUE,"Basic";#N/A,#N/A,TRUE,"EXT-TABLE";#N/A,#N/A,TRUE,"STEEL";#N/A,#N/A,TRUE,"INT-Table";#N/A,#N/A,TRUE,"STEEL";#N/A,#N/A,TRUE,"Door"}</definedName>
    <definedName name="wrn.BM._5" hidden="1">{#N/A,#N/A,TRUE,"Basic";#N/A,#N/A,TRUE,"EXT-TABLE";#N/A,#N/A,TRUE,"STEEL";#N/A,#N/A,TRUE,"INT-Table";#N/A,#N/A,TRUE,"STEEL";#N/A,#N/A,TRUE,"Door"}</definedName>
    <definedName name="wrn.BM._5_1" localSheetId="8" hidden="1">{#N/A,#N/A,TRUE,"Basic";#N/A,#N/A,TRUE,"EXT-TABLE";#N/A,#N/A,TRUE,"STEEL";#N/A,#N/A,TRUE,"INT-Table";#N/A,#N/A,TRUE,"STEEL";#N/A,#N/A,TRUE,"Door"}</definedName>
    <definedName name="wrn.BM._5_1" localSheetId="9" hidden="1">{#N/A,#N/A,TRUE,"Basic";#N/A,#N/A,TRUE,"EXT-TABLE";#N/A,#N/A,TRUE,"STEEL";#N/A,#N/A,TRUE,"INT-Table";#N/A,#N/A,TRUE,"STEEL";#N/A,#N/A,TRUE,"Door"}</definedName>
    <definedName name="wrn.BM._5_1" localSheetId="7" hidden="1">{#N/A,#N/A,TRUE,"Basic";#N/A,#N/A,TRUE,"EXT-TABLE";#N/A,#N/A,TRUE,"STEEL";#N/A,#N/A,TRUE,"INT-Table";#N/A,#N/A,TRUE,"STEEL";#N/A,#N/A,TRUE,"Door"}</definedName>
    <definedName name="wrn.BM._5_1" hidden="1">{#N/A,#N/A,TRUE,"Basic";#N/A,#N/A,TRUE,"EXT-TABLE";#N/A,#N/A,TRUE,"STEEL";#N/A,#N/A,TRUE,"INT-Table";#N/A,#N/A,TRUE,"STEEL";#N/A,#N/A,TRUE,"Door"}</definedName>
    <definedName name="wrn.BM._5_2" localSheetId="8" hidden="1">{#N/A,#N/A,TRUE,"Basic";#N/A,#N/A,TRUE,"EXT-TABLE";#N/A,#N/A,TRUE,"STEEL";#N/A,#N/A,TRUE,"INT-Table";#N/A,#N/A,TRUE,"STEEL";#N/A,#N/A,TRUE,"Door"}</definedName>
    <definedName name="wrn.BM._5_2" localSheetId="9" hidden="1">{#N/A,#N/A,TRUE,"Basic";#N/A,#N/A,TRUE,"EXT-TABLE";#N/A,#N/A,TRUE,"STEEL";#N/A,#N/A,TRUE,"INT-Table";#N/A,#N/A,TRUE,"STEEL";#N/A,#N/A,TRUE,"Door"}</definedName>
    <definedName name="wrn.BM._5_2" localSheetId="7" hidden="1">{#N/A,#N/A,TRUE,"Basic";#N/A,#N/A,TRUE,"EXT-TABLE";#N/A,#N/A,TRUE,"STEEL";#N/A,#N/A,TRUE,"INT-Table";#N/A,#N/A,TRUE,"STEEL";#N/A,#N/A,TRUE,"Door"}</definedName>
    <definedName name="wrn.BM._5_2" hidden="1">{#N/A,#N/A,TRUE,"Basic";#N/A,#N/A,TRUE,"EXT-TABLE";#N/A,#N/A,TRUE,"STEEL";#N/A,#N/A,TRUE,"INT-Table";#N/A,#N/A,TRUE,"STEEL";#N/A,#N/A,TRUE,"Door"}</definedName>
    <definedName name="wrn.BOOK11." localSheetId="8" hidden="1">{"SUM",#N/A,FALSE,"summary";"BOOK11-1",#N/A,FALSE,"1CityGarden";"BOOK11-2",#N/A,FALSE,"2CountryGarden";"BOOK11-3",#N/A,FALSE,"3JUNGLE";"BOOK11-4CIVIL",#N/A,FALSE,"CIVIL"}</definedName>
    <definedName name="wrn.BOOK11." localSheetId="9" hidden="1">{"SUM",#N/A,FALSE,"summary";"BOOK11-1",#N/A,FALSE,"1CityGarden";"BOOK11-2",#N/A,FALSE,"2CountryGarden";"BOOK11-3",#N/A,FALSE,"3JUNGLE";"BOOK11-4CIVIL",#N/A,FALSE,"CIVIL"}</definedName>
    <definedName name="wrn.BOOK11." localSheetId="7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localSheetId="8" hidden="1">{#N/A,#N/A,FALSE,"Sum_BOQ";#N/A,#N/A,FALSE,"Preliminary";#N/A,#N/A,FALSE,"Sum_Prelim";#N/A,#N/A,FALSE,"Prime Cost&amp;Prov_sum"}</definedName>
    <definedName name="wrn.Boq_summary." localSheetId="9" hidden="1">{#N/A,#N/A,FALSE,"Sum_BOQ";#N/A,#N/A,FALSE,"Preliminary";#N/A,#N/A,FALSE,"Sum_Prelim";#N/A,#N/A,FALSE,"Prime Cost&amp;Prov_sum"}</definedName>
    <definedName name="wrn.Boq_summary." localSheetId="7" hidden="1">{#N/A,#N/A,FALSE,"Sum_BOQ";#N/A,#N/A,FALSE,"Preliminary";#N/A,#N/A,FALSE,"Sum_Prelim";#N/A,#N/A,FALSE,"Prime Cost&amp;Prov_sum"}</definedName>
    <definedName name="wrn.Boq_summary." hidden="1">{#N/A,#N/A,FALSE,"Sum_BOQ";#N/A,#N/A,FALSE,"Preliminary";#N/A,#N/A,FALSE,"Sum_Prelim";#N/A,#N/A,FALSE,"Prime Cost&amp;Prov_sum"}</definedName>
    <definedName name="wrn.CBA.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6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3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9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7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localSheetId="6" hidden="1">{#N/A,#N/A,FALSE,"Chi tiÆt"}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3" hidden="1">{#N/A,#N/A,FALSE,"Chi tiÆt"}</definedName>
    <definedName name="wrn.chi._.tiÆt." localSheetId="0" hidden="1">{#N/A,#N/A,FALSE,"Chi tiÆt"}</definedName>
    <definedName name="wrn.chi._.tiÆt." localSheetId="8" hidden="1">{#N/A,#N/A,FALSE,"Chi tiÆt"}</definedName>
    <definedName name="wrn.chi._.tiÆt." localSheetId="9" hidden="1">{#N/A,#N/A,FALSE,"Chi tiÆt"}</definedName>
    <definedName name="wrn.chi._.tiÆt." localSheetId="7" hidden="1">{#N/A,#N/A,FALSE,"Chi tiÆt"}</definedName>
    <definedName name="wrn.chi._.tiÆt." hidden="1">{#N/A,#N/A,FALSE,"Chi tiÆt"}</definedName>
    <definedName name="wrn.Clients._.Office._.and._.sum." localSheetId="6" hidden="1">{#N/A,#N/A,FALSE,"Clients Office";#N/A,#N/A,FALSE,"Co Sum"}</definedName>
    <definedName name="wrn.Clients._.Office._.and._.sum." localSheetId="2" hidden="1">{#N/A,#N/A,FALSE,"Clients Office";#N/A,#N/A,FALSE,"Co Sum"}</definedName>
    <definedName name="wrn.Clients._.Office._.and._.sum." localSheetId="1" hidden="1">{#N/A,#N/A,FALSE,"Clients Office";#N/A,#N/A,FALSE,"Co Sum"}</definedName>
    <definedName name="wrn.Clients._.Office._.and._.sum." localSheetId="3" hidden="1">{#N/A,#N/A,FALSE,"Clients Office";#N/A,#N/A,FALSE,"Co Sum"}</definedName>
    <definedName name="wrn.Clients._.Office._.and._.sum." localSheetId="0" hidden="1">{#N/A,#N/A,FALSE,"Clients Office";#N/A,#N/A,FALSE,"Co Sum"}</definedName>
    <definedName name="wrn.Clients._.Office._.and._.sum." localSheetId="8" hidden="1">{#N/A,#N/A,FALSE,"Clients Office";#N/A,#N/A,FALSE,"Co Sum"}</definedName>
    <definedName name="wrn.Clients._.Office._.and._.sum." localSheetId="9" hidden="1">{#N/A,#N/A,FALSE,"Clients Office";#N/A,#N/A,FALSE,"Co Sum"}</definedName>
    <definedName name="wrn.Clients._.Office._.and._.sum." localSheetId="7" hidden="1">{#N/A,#N/A,FALSE,"Clients Office";#N/A,#N/A,FALSE,"Co Sum"}</definedName>
    <definedName name="wrn.Clients._.Office._.and._.sum." hidden="1">{#N/A,#N/A,FALSE,"Clients Office";#N/A,#N/A,FALSE,"Co Sum"}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g." localSheetId="6" hidden="1">{#N/A,#N/A,FALSE,"Sheet1"}</definedName>
    <definedName name="wrn.cong." localSheetId="2" hidden="1">{#N/A,#N/A,FALSE,"Sheet1"}</definedName>
    <definedName name="wrn.cong." localSheetId="1" hidden="1">{#N/A,#N/A,FALSE,"Sheet1"}</definedName>
    <definedName name="wrn.cong." localSheetId="3" hidden="1">{#N/A,#N/A,FALSE,"Sheet1"}</definedName>
    <definedName name="wrn.cong." localSheetId="0" hidden="1">{#N/A,#N/A,FALSE,"Sheet1"}</definedName>
    <definedName name="wrn.cong." localSheetId="8" hidden="1">{#N/A,#N/A,FALSE,"Sheet1"}</definedName>
    <definedName name="wrn.cong." localSheetId="9" hidden="1">{#N/A,#N/A,FALSE,"Sheet1"}</definedName>
    <definedName name="wrn.cong." localSheetId="7" hidden="1">{#N/A,#N/A,FALSE,"Sheet1"}</definedName>
    <definedName name="wrn.cong." hidden="1">{#N/A,#N/A,FALSE,"Sheet1"}</definedName>
    <definedName name="wrn.Cost._.Summary." localSheetId="6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1" hidden="1">{"Cost Summary",#N/A,FALSE,"B";"Cost Detail 1",#N/A,FALSE,"C";"Cost Detail 2",#N/A,FALSE,"C"}</definedName>
    <definedName name="wrn.Cost._.Summary." localSheetId="3" hidden="1">{"Cost Summary",#N/A,FALSE,"B";"Cost Detail 1",#N/A,FALSE,"C";"Cost Detail 2",#N/A,FALSE,"C"}</definedName>
    <definedName name="wrn.Cost._.Summary." localSheetId="0" hidden="1">{"Cost Summary",#N/A,FALSE,"B";"Cost Detail 1",#N/A,FALSE,"C";"Cost Detail 2",#N/A,FALSE,"C"}</definedName>
    <definedName name="wrn.Cost._.Summary." localSheetId="8" hidden="1">{"Cost Summary",#N/A,FALSE,"B";"Cost Detail 1",#N/A,FALSE,"C";"Cost Detail 2",#N/A,FALSE,"C"}</definedName>
    <definedName name="wrn.Cost._.Summary." localSheetId="9" hidden="1">{"Cost Summary",#N/A,FALSE,"B";"Cost Detail 1",#N/A,FALSE,"C";"Cost Detail 2",#N/A,FALSE,"C"}</definedName>
    <definedName name="wrn.Cost._.Summary." localSheetId="7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_Currency1." localSheetId="6" hidden="1">{#N/A,#N/A,FALSE,"valuta1"}</definedName>
    <definedName name="wrn.Cost_Currency1." localSheetId="2" hidden="1">{#N/A,#N/A,FALSE,"valuta1"}</definedName>
    <definedName name="wrn.Cost_Currency1." localSheetId="1" hidden="1">{#N/A,#N/A,FALSE,"valuta1"}</definedName>
    <definedName name="wrn.Cost_Currency1." localSheetId="3" hidden="1">{#N/A,#N/A,FALSE,"valuta1"}</definedName>
    <definedName name="wrn.Cost_Currency1." localSheetId="0" hidden="1">{#N/A,#N/A,FALSE,"valuta1"}</definedName>
    <definedName name="wrn.Cost_Currency1." localSheetId="8" hidden="1">{#N/A,#N/A,FALSE,"valuta1"}</definedName>
    <definedName name="wrn.Cost_Currency1." localSheetId="9" hidden="1">{#N/A,#N/A,FALSE,"valuta1"}</definedName>
    <definedName name="wrn.Cost_Currency1." localSheetId="7" hidden="1">{#N/A,#N/A,FALSE,"valuta1"}</definedName>
    <definedName name="wrn.Cost_Currency1." hidden="1">{#N/A,#N/A,FALSE,"valuta1"}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equip." localSheetId="6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2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1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3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0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8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9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localSheetId="7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.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Equipment._.List." localSheetId="6" hidden="1">{#N/A,#N/A,TRUE,"COVERSHEET";#N/A,#N/A,TRUE,"LEGEND";#N/A,#N/A,TRUE,"LIST"}</definedName>
    <definedName name="wrn.Equipment._.List." localSheetId="2" hidden="1">{#N/A,#N/A,TRUE,"COVERSHEET";#N/A,#N/A,TRUE,"LEGEND";#N/A,#N/A,TRUE,"LIST"}</definedName>
    <definedName name="wrn.Equipment._.List." localSheetId="1" hidden="1">{#N/A,#N/A,TRUE,"COVERSHEET";#N/A,#N/A,TRUE,"LEGEND";#N/A,#N/A,TRUE,"LIST"}</definedName>
    <definedName name="wrn.Equipment._.List." localSheetId="3" hidden="1">{#N/A,#N/A,TRUE,"COVERSHEET";#N/A,#N/A,TRUE,"LEGEND";#N/A,#N/A,TRUE,"LIST"}</definedName>
    <definedName name="wrn.Equipment._.List." localSheetId="0" hidden="1">{#N/A,#N/A,TRUE,"COVERSHEET";#N/A,#N/A,TRUE,"LEGEND";#N/A,#N/A,TRUE,"LIST"}</definedName>
    <definedName name="wrn.Equipment._.List." localSheetId="8" hidden="1">{#N/A,#N/A,TRUE,"COVERSHEET";#N/A,#N/A,TRUE,"LEGEND";#N/A,#N/A,TRUE,"LIST"}</definedName>
    <definedName name="wrn.Equipment._.List." localSheetId="9" hidden="1">{#N/A,#N/A,TRUE,"COVERSHEET";#N/A,#N/A,TRUE,"LEGEND";#N/A,#N/A,TRUE,"LIST"}</definedName>
    <definedName name="wrn.Equipment._.List." localSheetId="7" hidden="1">{#N/A,#N/A,TRUE,"COVERSHEET";#N/A,#N/A,TRUE,"LEGEND";#N/A,#N/A,TRUE,"LIST"}</definedName>
    <definedName name="wrn.Equipment._.List." hidden="1">{#N/A,#N/A,TRUE,"COVERSHEET";#N/A,#N/A,TRUE,"LEGEND";#N/A,#N/A,TRUE,"LIST"}</definedName>
    <definedName name="wrn.Field._.Office._.and._.Sum." localSheetId="6" hidden="1">{#N/A,#N/A,FALSE,"Field Rates";#N/A,#N/A,FALSE,"Field Sum"}</definedName>
    <definedName name="wrn.Field._.Office._.and._.Sum." localSheetId="2" hidden="1">{#N/A,#N/A,FALSE,"Field Rates";#N/A,#N/A,FALSE,"Field Sum"}</definedName>
    <definedName name="wrn.Field._.Office._.and._.Sum." localSheetId="1" hidden="1">{#N/A,#N/A,FALSE,"Field Rates";#N/A,#N/A,FALSE,"Field Sum"}</definedName>
    <definedName name="wrn.Field._.Office._.and._.Sum." localSheetId="3" hidden="1">{#N/A,#N/A,FALSE,"Field Rates";#N/A,#N/A,FALSE,"Field Sum"}</definedName>
    <definedName name="wrn.Field._.Office._.and._.Sum." localSheetId="0" hidden="1">{#N/A,#N/A,FALSE,"Field Rates";#N/A,#N/A,FALSE,"Field Sum"}</definedName>
    <definedName name="wrn.Field._.Office._.and._.Sum." localSheetId="8" hidden="1">{#N/A,#N/A,FALSE,"Field Rates";#N/A,#N/A,FALSE,"Field Sum"}</definedName>
    <definedName name="wrn.Field._.Office._.and._.Sum." localSheetId="9" hidden="1">{#N/A,#N/A,FALSE,"Field Rates";#N/A,#N/A,FALSE,"Field Sum"}</definedName>
    <definedName name="wrn.Field._.Office._.and._.Sum." localSheetId="7" hidden="1">{#N/A,#N/A,FALSE,"Field Rates";#N/A,#N/A,FALSE,"Field Sum"}</definedName>
    <definedName name="wrn.Field._.Office._.and._.Sum." hidden="1">{#N/A,#N/A,FALSE,"Field Rates";#N/A,#N/A,FALSE,"Field Sum"}</definedName>
    <definedName name="wrn.FORM." localSheetId="8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9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7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8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HO._.Rates._.and._.Sum." localSheetId="6" hidden="1">{#N/A,#N/A,FALSE,"HO Rates";#N/A,#N/A,FALSE,"HO Sum"}</definedName>
    <definedName name="wrn.HO._.Rates._.and._.Sum." localSheetId="2" hidden="1">{#N/A,#N/A,FALSE,"HO Rates";#N/A,#N/A,FALSE,"HO Sum"}</definedName>
    <definedName name="wrn.HO._.Rates._.and._.Sum." localSheetId="1" hidden="1">{#N/A,#N/A,FALSE,"HO Rates";#N/A,#N/A,FALSE,"HO Sum"}</definedName>
    <definedName name="wrn.HO._.Rates._.and._.Sum." localSheetId="3" hidden="1">{#N/A,#N/A,FALSE,"HO Rates";#N/A,#N/A,FALSE,"HO Sum"}</definedName>
    <definedName name="wrn.HO._.Rates._.and._.Sum." localSheetId="0" hidden="1">{#N/A,#N/A,FALSE,"HO Rates";#N/A,#N/A,FALSE,"HO Sum"}</definedName>
    <definedName name="wrn.HO._.Rates._.and._.Sum." localSheetId="8" hidden="1">{#N/A,#N/A,FALSE,"HO Rates";#N/A,#N/A,FALSE,"HO Sum"}</definedName>
    <definedName name="wrn.HO._.Rates._.and._.Sum." localSheetId="9" hidden="1">{#N/A,#N/A,FALSE,"HO Rates";#N/A,#N/A,FALSE,"HO Sum"}</definedName>
    <definedName name="wrn.HO._.Rates._.and._.Sum." localSheetId="7" hidden="1">{#N/A,#N/A,FALSE,"HO Rates";#N/A,#N/A,FALSE,"HO Sum"}</definedName>
    <definedName name="wrn.HO._.Rates._.and._.Sum." hidden="1">{#N/A,#N/A,FALSE,"HO Rates";#N/A,#N/A,FALSE,"HO Sum"}</definedName>
    <definedName name="wrn.LIST." localSheetId="6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2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1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3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0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8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9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localSheetId="7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LIST.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Main._.Summary." localSheetId="8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in._.Summary." localSheetId="9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in._.Summary." localSheetId="7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hr_Sum." localSheetId="6" hidden="1">{#N/A,#N/A,TRUE,"Mhr_Sum"}</definedName>
    <definedName name="wrn.Mhr_Sum." localSheetId="2" hidden="1">{#N/A,#N/A,TRUE,"Mhr_Sum"}</definedName>
    <definedName name="wrn.Mhr_Sum." localSheetId="1" hidden="1">{#N/A,#N/A,TRUE,"Mhr_Sum"}</definedName>
    <definedName name="wrn.Mhr_Sum." localSheetId="3" hidden="1">{#N/A,#N/A,TRUE,"Mhr_Sum"}</definedName>
    <definedName name="wrn.Mhr_Sum." localSheetId="0" hidden="1">{#N/A,#N/A,TRUE,"Mhr_Sum"}</definedName>
    <definedName name="wrn.Mhr_Sum." localSheetId="8" hidden="1">{#N/A,#N/A,TRUE,"Mhr_Sum"}</definedName>
    <definedName name="wrn.Mhr_Sum." localSheetId="9" hidden="1">{#N/A,#N/A,TRUE,"Mhr_Sum"}</definedName>
    <definedName name="wrn.Mhr_Sum." localSheetId="7" hidden="1">{#N/A,#N/A,TRUE,"Mhr_Sum"}</definedName>
    <definedName name="wrn.Mhr_Sum." hidden="1">{#N/A,#N/A,TRUE,"Mhr_Sum"}</definedName>
    <definedName name="wrn.mhr_summ." localSheetId="6" hidden="1">{#N/A,#N/A,FALSE,"Mhr_Sum"}</definedName>
    <definedName name="wrn.mhr_summ." localSheetId="2" hidden="1">{#N/A,#N/A,FALSE,"Mhr_Sum"}</definedName>
    <definedName name="wrn.mhr_summ." localSheetId="1" hidden="1">{#N/A,#N/A,FALSE,"Mhr_Sum"}</definedName>
    <definedName name="wrn.mhr_summ." localSheetId="3" hidden="1">{#N/A,#N/A,FALSE,"Mhr_Sum"}</definedName>
    <definedName name="wrn.mhr_summ." localSheetId="0" hidden="1">{#N/A,#N/A,FALSE,"Mhr_Sum"}</definedName>
    <definedName name="wrn.mhr_summ." localSheetId="8" hidden="1">{#N/A,#N/A,FALSE,"Mhr_Sum"}</definedName>
    <definedName name="wrn.mhr_summ." localSheetId="9" hidden="1">{#N/A,#N/A,FALSE,"Mhr_Sum"}</definedName>
    <definedName name="wrn.mhr_summ." localSheetId="7" hidden="1">{#N/A,#N/A,FALSE,"Mhr_Sum"}</definedName>
    <definedName name="wrn.mhr_summ." hidden="1">{#N/A,#N/A,FALSE,"Mhr_Sum"}</definedName>
    <definedName name="wrn.Mhr_Tot." localSheetId="6" hidden="1">{#N/A,#N/A,TRUE,"Mhr_Sum"}</definedName>
    <definedName name="wrn.Mhr_Tot." localSheetId="2" hidden="1">{#N/A,#N/A,TRUE,"Mhr_Sum"}</definedName>
    <definedName name="wrn.Mhr_Tot." localSheetId="1" hidden="1">{#N/A,#N/A,TRUE,"Mhr_Sum"}</definedName>
    <definedName name="wrn.Mhr_Tot." localSheetId="3" hidden="1">{#N/A,#N/A,TRUE,"Mhr_Sum"}</definedName>
    <definedName name="wrn.Mhr_Tot." localSheetId="0" hidden="1">{#N/A,#N/A,TRUE,"Mhr_Sum"}</definedName>
    <definedName name="wrn.Mhr_Tot." localSheetId="8" hidden="1">{#N/A,#N/A,TRUE,"Mhr_Sum"}</definedName>
    <definedName name="wrn.Mhr_Tot." localSheetId="9" hidden="1">{#N/A,#N/A,TRUE,"Mhr_Sum"}</definedName>
    <definedName name="wrn.Mhr_Tot." localSheetId="7" hidden="1">{#N/A,#N/A,TRUE,"Mhr_Sum"}</definedName>
    <definedName name="wrn.Mhr_Tot." hidden="1">{#N/A,#N/A,TRUE,"Mhr_Sum"}</definedName>
    <definedName name="wrn.Monthly._.Statement." localSheetId="8" hidden="1">{#N/A,#N/A,FALSE,"Tabelle2";#N/A,#N/A,FALSE,"Tabelle1"}</definedName>
    <definedName name="wrn.Monthly._.Statement." localSheetId="9" hidden="1">{#N/A,#N/A,FALSE,"Tabelle2";#N/A,#N/A,FALSE,"Tabelle1"}</definedName>
    <definedName name="wrn.Monthly._.Statement." localSheetId="7" hidden="1">{#N/A,#N/A,FALSE,"Tabelle2";#N/A,#N/A,FALSE,"Tabelle1"}</definedName>
    <definedName name="wrn.Monthly._.Statement." hidden="1">{#N/A,#N/A,FALSE,"Tabelle2";#N/A,#N/A,FALSE,"Tabelle1"}</definedName>
    <definedName name="wrn.OKA." localSheetId="6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2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1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3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0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8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9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localSheetId="7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._.ei._.laite._.ei._.sunn.b" localSheetId="6" hidden="1">{#N/A,#N/A,FALSE,"Etusivu";#N/A,#N/A,FALSE,"Materiaalit";#N/A,#N/A,FALSE,"Erikoiskust";#N/A,#N/A,FALSE,"Työkust";#N/A,#N/A,FALSE,"OKA";#N/A,#N/A,FALSE,"TARJHINT"}</definedName>
    <definedName name="wrn.OKA._.ei._.laite._.ei._.sunn.b" localSheetId="2" hidden="1">{#N/A,#N/A,FALSE,"Etusivu";#N/A,#N/A,FALSE,"Materiaalit";#N/A,#N/A,FALSE,"Erikoiskust";#N/A,#N/A,FALSE,"Työkust";#N/A,#N/A,FALSE,"OKA";#N/A,#N/A,FALSE,"TARJHINT"}</definedName>
    <definedName name="wrn.OKA._.ei._.laite._.ei._.sunn.b" localSheetId="1" hidden="1">{#N/A,#N/A,FALSE,"Etusivu";#N/A,#N/A,FALSE,"Materiaalit";#N/A,#N/A,FALSE,"Erikoiskust";#N/A,#N/A,FALSE,"Työkust";#N/A,#N/A,FALSE,"OKA";#N/A,#N/A,FALSE,"TARJHINT"}</definedName>
    <definedName name="wrn.OKA._.ei._.laite._.ei._.sunn.b" localSheetId="3" hidden="1">{#N/A,#N/A,FALSE,"Etusivu";#N/A,#N/A,FALSE,"Materiaalit";#N/A,#N/A,FALSE,"Erikoiskust";#N/A,#N/A,FALSE,"Työkust";#N/A,#N/A,FALSE,"OKA";#N/A,#N/A,FALSE,"TARJHINT"}</definedName>
    <definedName name="wrn.OKA._.ei._.laite._.ei._.sunn.b" localSheetId="0" hidden="1">{#N/A,#N/A,FALSE,"Etusivu";#N/A,#N/A,FALSE,"Materiaalit";#N/A,#N/A,FALSE,"Erikoiskust";#N/A,#N/A,FALSE,"Työkust";#N/A,#N/A,FALSE,"OKA";#N/A,#N/A,FALSE,"TARJHINT"}</definedName>
    <definedName name="wrn.OKA._.ei._.laite._.ei._.sunn.b" localSheetId="8" hidden="1">{#N/A,#N/A,FALSE,"Etusivu";#N/A,#N/A,FALSE,"Materiaalit";#N/A,#N/A,FALSE,"Erikoiskust";#N/A,#N/A,FALSE,"Työkust";#N/A,#N/A,FALSE,"OKA";#N/A,#N/A,FALSE,"TARJHINT"}</definedName>
    <definedName name="wrn.OKA._.ei._.laite._.ei._.sunn.b" localSheetId="9" hidden="1">{#N/A,#N/A,FALSE,"Etusivu";#N/A,#N/A,FALSE,"Materiaalit";#N/A,#N/A,FALSE,"Erikoiskust";#N/A,#N/A,FALSE,"Työkust";#N/A,#N/A,FALSE,"OKA";#N/A,#N/A,FALSE,"TARJHINT"}</definedName>
    <definedName name="wrn.OKA._.ei._.laite._.ei._.sunn.b" localSheetId="7" hidden="1">{#N/A,#N/A,FALSE,"Etusivu";#N/A,#N/A,FALSE,"Materiaalit";#N/A,#N/A,FALSE,"Erikoiskust";#N/A,#N/A,FALSE,"Työkust";#N/A,#N/A,FALSE,"OKA";#N/A,#N/A,FALSE,"TARJHINT"}</definedName>
    <definedName name="wrn.OKA._.ei._.laite._.ei._.sunn.b" hidden="1">{#N/A,#N/A,FALSE,"Etusivu";#N/A,#N/A,FALSE,"Materiaalit";#N/A,#N/A,FALSE,"Erikoiskust";#N/A,#N/A,FALSE,"Työkust";#N/A,#N/A,FALSE,"OKA";#N/A,#N/A,FALSE,"TARJHINT"}</definedName>
    <definedName name="wrn.OKA._.ei._.laite._.ei._.suunn." localSheetId="6" hidden="1">{#N/A,#N/A,FALSE,"Etusivu";#N/A,#N/A,FALSE,"Materiaalit";#N/A,#N/A,FALSE,"Erikoiskust";#N/A,#N/A,FALSE,"Työkust";#N/A,#N/A,FALSE,"OKA";#N/A,#N/A,FALSE,"TARJHINT"}</definedName>
    <definedName name="wrn.OKA._.ei._.laite._.ei._.suunn." localSheetId="2" hidden="1">{#N/A,#N/A,FALSE,"Etusivu";#N/A,#N/A,FALSE,"Materiaalit";#N/A,#N/A,FALSE,"Erikoiskust";#N/A,#N/A,FALSE,"Työkust";#N/A,#N/A,FALSE,"OKA";#N/A,#N/A,FALSE,"TARJHINT"}</definedName>
    <definedName name="wrn.OKA._.ei._.laite._.ei._.suunn." localSheetId="1" hidden="1">{#N/A,#N/A,FALSE,"Etusivu";#N/A,#N/A,FALSE,"Materiaalit";#N/A,#N/A,FALSE,"Erikoiskust";#N/A,#N/A,FALSE,"Työkust";#N/A,#N/A,FALSE,"OKA";#N/A,#N/A,FALSE,"TARJHINT"}</definedName>
    <definedName name="wrn.OKA._.ei._.laite._.ei._.suunn." localSheetId="3" hidden="1">{#N/A,#N/A,FALSE,"Etusivu";#N/A,#N/A,FALSE,"Materiaalit";#N/A,#N/A,FALSE,"Erikoiskust";#N/A,#N/A,FALSE,"Työkust";#N/A,#N/A,FALSE,"OKA";#N/A,#N/A,FALSE,"TARJHINT"}</definedName>
    <definedName name="wrn.OKA._.ei._.laite._.ei._.suunn." localSheetId="0" hidden="1">{#N/A,#N/A,FALSE,"Etusivu";#N/A,#N/A,FALSE,"Materiaalit";#N/A,#N/A,FALSE,"Erikoiskust";#N/A,#N/A,FALSE,"Työkust";#N/A,#N/A,FALSE,"OKA";#N/A,#N/A,FALSE,"TARJHINT"}</definedName>
    <definedName name="wrn.OKA._.ei._.laite._.ei._.suunn." localSheetId="8" hidden="1">{#N/A,#N/A,FALSE,"Etusivu";#N/A,#N/A,FALSE,"Materiaalit";#N/A,#N/A,FALSE,"Erikoiskust";#N/A,#N/A,FALSE,"Työkust";#N/A,#N/A,FALSE,"OKA";#N/A,#N/A,FALSE,"TARJHINT"}</definedName>
    <definedName name="wrn.OKA._.ei._.laite._.ei._.suunn." localSheetId="9" hidden="1">{#N/A,#N/A,FALSE,"Etusivu";#N/A,#N/A,FALSE,"Materiaalit";#N/A,#N/A,FALSE,"Erikoiskust";#N/A,#N/A,FALSE,"Työkust";#N/A,#N/A,FALSE,"OKA";#N/A,#N/A,FALSE,"TARJHINT"}</definedName>
    <definedName name="wrn.OKA._.ei._.laite._.ei._.suunn." localSheetId="7" hidden="1">{#N/A,#N/A,FALSE,"Etusivu";#N/A,#N/A,FALSE,"Materiaalit";#N/A,#N/A,FALSE,"Erikoiskust";#N/A,#N/A,FALSE,"Työkust";#N/A,#N/A,FALSE,"OKA";#N/A,#N/A,FALSE,"TARJHINT"}</definedName>
    <definedName name="wrn.OKA._.ei._.laite._.ei._.suunn." hidden="1">{#N/A,#N/A,FALSE,"Etusivu";#N/A,#N/A,FALSE,"Materiaalit";#N/A,#N/A,FALSE,"Erikoiskust";#N/A,#N/A,FALSE,"Työkust";#N/A,#N/A,FALSE,"OKA";#N/A,#N/A,FALSE,"TARJHINT"}</definedName>
    <definedName name="wrn.OKA._.ei._.laite._.ek._.suunn." localSheetId="6" hidden="1">{#N/A,#N/A,FALSE,"Etusivu";#N/A,#N/A,FALSE,"Materiaalit";#N/A,#N/A,FALSE,"Työkust";#N/A,#N/A,FALSE,"OKA";#N/A,#N/A,FALSE,"TARJHINT"}</definedName>
    <definedName name="wrn.OKA._.ei._.laite._.ek._.suunn." localSheetId="2" hidden="1">{#N/A,#N/A,FALSE,"Etusivu";#N/A,#N/A,FALSE,"Materiaalit";#N/A,#N/A,FALSE,"Työkust";#N/A,#N/A,FALSE,"OKA";#N/A,#N/A,FALSE,"TARJHINT"}</definedName>
    <definedName name="wrn.OKA._.ei._.laite._.ek._.suunn." localSheetId="1" hidden="1">{#N/A,#N/A,FALSE,"Etusivu";#N/A,#N/A,FALSE,"Materiaalit";#N/A,#N/A,FALSE,"Työkust";#N/A,#N/A,FALSE,"OKA";#N/A,#N/A,FALSE,"TARJHINT"}</definedName>
    <definedName name="wrn.OKA._.ei._.laite._.ek._.suunn." localSheetId="3" hidden="1">{#N/A,#N/A,FALSE,"Etusivu";#N/A,#N/A,FALSE,"Materiaalit";#N/A,#N/A,FALSE,"Työkust";#N/A,#N/A,FALSE,"OKA";#N/A,#N/A,FALSE,"TARJHINT"}</definedName>
    <definedName name="wrn.OKA._.ei._.laite._.ek._.suunn." localSheetId="0" hidden="1">{#N/A,#N/A,FALSE,"Etusivu";#N/A,#N/A,FALSE,"Materiaalit";#N/A,#N/A,FALSE,"Työkust";#N/A,#N/A,FALSE,"OKA";#N/A,#N/A,FALSE,"TARJHINT"}</definedName>
    <definedName name="wrn.OKA._.ei._.laite._.ek._.suunn." localSheetId="8" hidden="1">{#N/A,#N/A,FALSE,"Etusivu";#N/A,#N/A,FALSE,"Materiaalit";#N/A,#N/A,FALSE,"Työkust";#N/A,#N/A,FALSE,"OKA";#N/A,#N/A,FALSE,"TARJHINT"}</definedName>
    <definedName name="wrn.OKA._.ei._.laite._.ek._.suunn." localSheetId="9" hidden="1">{#N/A,#N/A,FALSE,"Etusivu";#N/A,#N/A,FALSE,"Materiaalit";#N/A,#N/A,FALSE,"Työkust";#N/A,#N/A,FALSE,"OKA";#N/A,#N/A,FALSE,"TARJHINT"}</definedName>
    <definedName name="wrn.OKA._.ei._.laite._.ek._.suunn." localSheetId="7" hidden="1">{#N/A,#N/A,FALSE,"Etusivu";#N/A,#N/A,FALSE,"Materiaalit";#N/A,#N/A,FALSE,"Työkust";#N/A,#N/A,FALSE,"OKA";#N/A,#N/A,FALSE,"TARJHINT"}</definedName>
    <definedName name="wrn.OKA._.ei._.laite._.ek._.suunn." hidden="1">{#N/A,#N/A,FALSE,"Etusivu";#N/A,#N/A,FALSE,"Materiaalit";#N/A,#N/A,FALSE,"Työkust";#N/A,#N/A,FALSE,"OKA";#N/A,#N/A,FALSE,"TARJHINT"}</definedName>
    <definedName name="wrn.OKA._.ei._.laite._.ek._.suunn.b" localSheetId="6" hidden="1">{#N/A,#N/A,FALSE,"Etusivu";#N/A,#N/A,FALSE,"Materiaalit";#N/A,#N/A,FALSE,"Työkust";#N/A,#N/A,FALSE,"OKA";#N/A,#N/A,FALSE,"TARJHINT"}</definedName>
    <definedName name="wrn.OKA._.ei._.laite._.ek._.suunn.b" localSheetId="2" hidden="1">{#N/A,#N/A,FALSE,"Etusivu";#N/A,#N/A,FALSE,"Materiaalit";#N/A,#N/A,FALSE,"Työkust";#N/A,#N/A,FALSE,"OKA";#N/A,#N/A,FALSE,"TARJHINT"}</definedName>
    <definedName name="wrn.OKA._.ei._.laite._.ek._.suunn.b" localSheetId="1" hidden="1">{#N/A,#N/A,FALSE,"Etusivu";#N/A,#N/A,FALSE,"Materiaalit";#N/A,#N/A,FALSE,"Työkust";#N/A,#N/A,FALSE,"OKA";#N/A,#N/A,FALSE,"TARJHINT"}</definedName>
    <definedName name="wrn.OKA._.ei._.laite._.ek._.suunn.b" localSheetId="3" hidden="1">{#N/A,#N/A,FALSE,"Etusivu";#N/A,#N/A,FALSE,"Materiaalit";#N/A,#N/A,FALSE,"Työkust";#N/A,#N/A,FALSE,"OKA";#N/A,#N/A,FALSE,"TARJHINT"}</definedName>
    <definedName name="wrn.OKA._.ei._.laite._.ek._.suunn.b" localSheetId="0" hidden="1">{#N/A,#N/A,FALSE,"Etusivu";#N/A,#N/A,FALSE,"Materiaalit";#N/A,#N/A,FALSE,"Työkust";#N/A,#N/A,FALSE,"OKA";#N/A,#N/A,FALSE,"TARJHINT"}</definedName>
    <definedName name="wrn.OKA._.ei._.laite._.ek._.suunn.b" localSheetId="8" hidden="1">{#N/A,#N/A,FALSE,"Etusivu";#N/A,#N/A,FALSE,"Materiaalit";#N/A,#N/A,FALSE,"Työkust";#N/A,#N/A,FALSE,"OKA";#N/A,#N/A,FALSE,"TARJHINT"}</definedName>
    <definedName name="wrn.OKA._.ei._.laite._.ek._.suunn.b" localSheetId="9" hidden="1">{#N/A,#N/A,FALSE,"Etusivu";#N/A,#N/A,FALSE,"Materiaalit";#N/A,#N/A,FALSE,"Työkust";#N/A,#N/A,FALSE,"OKA";#N/A,#N/A,FALSE,"TARJHINT"}</definedName>
    <definedName name="wrn.OKA._.ei._.laite._.ek._.suunn.b" localSheetId="7" hidden="1">{#N/A,#N/A,FALSE,"Etusivu";#N/A,#N/A,FALSE,"Materiaalit";#N/A,#N/A,FALSE,"Työkust";#N/A,#N/A,FALSE,"OKA";#N/A,#N/A,FALSE,"TARJHINT"}</definedName>
    <definedName name="wrn.OKA._.ei._.laite._.ek._.suunn.b" hidden="1">{#N/A,#N/A,FALSE,"Etusivu";#N/A,#N/A,FALSE,"Materiaalit";#N/A,#N/A,FALSE,"Työkust";#N/A,#N/A,FALSE,"OKA";#N/A,#N/A,FALSE,"TARJHINT"}</definedName>
    <definedName name="wrn.OKA._.ei._.laitteet." localSheetId="6" hidden="1">{#N/A,#N/A,TRUE,"Etusivu";#N/A,#N/A,TRUE,"Materiaalit";#N/A,#N/A,TRUE,"Erikoiskust";#N/A,#N/A,TRUE,"Työkust";#N/A,#N/A,TRUE,"Suunnittelu";#N/A,#N/A,TRUE,"OKA";#N/A,#N/A,TRUE,"TARJHINT"}</definedName>
    <definedName name="wrn.OKA._.ei._.laitteet." localSheetId="2" hidden="1">{#N/A,#N/A,TRUE,"Etusivu";#N/A,#N/A,TRUE,"Materiaalit";#N/A,#N/A,TRUE,"Erikoiskust";#N/A,#N/A,TRUE,"Työkust";#N/A,#N/A,TRUE,"Suunnittelu";#N/A,#N/A,TRUE,"OKA";#N/A,#N/A,TRUE,"TARJHINT"}</definedName>
    <definedName name="wrn.OKA._.ei._.laitteet." localSheetId="1" hidden="1">{#N/A,#N/A,TRUE,"Etusivu";#N/A,#N/A,TRUE,"Materiaalit";#N/A,#N/A,TRUE,"Erikoiskust";#N/A,#N/A,TRUE,"Työkust";#N/A,#N/A,TRUE,"Suunnittelu";#N/A,#N/A,TRUE,"OKA";#N/A,#N/A,TRUE,"TARJHINT"}</definedName>
    <definedName name="wrn.OKA._.ei._.laitteet." localSheetId="3" hidden="1">{#N/A,#N/A,TRUE,"Etusivu";#N/A,#N/A,TRUE,"Materiaalit";#N/A,#N/A,TRUE,"Erikoiskust";#N/A,#N/A,TRUE,"Työkust";#N/A,#N/A,TRUE,"Suunnittelu";#N/A,#N/A,TRUE,"OKA";#N/A,#N/A,TRUE,"TARJHINT"}</definedName>
    <definedName name="wrn.OKA._.ei._.laitteet." localSheetId="0" hidden="1">{#N/A,#N/A,TRUE,"Etusivu";#N/A,#N/A,TRUE,"Materiaalit";#N/A,#N/A,TRUE,"Erikoiskust";#N/A,#N/A,TRUE,"Työkust";#N/A,#N/A,TRUE,"Suunnittelu";#N/A,#N/A,TRUE,"OKA";#N/A,#N/A,TRUE,"TARJHINT"}</definedName>
    <definedName name="wrn.OKA._.ei._.laitteet." localSheetId="8" hidden="1">{#N/A,#N/A,TRUE,"Etusivu";#N/A,#N/A,TRUE,"Materiaalit";#N/A,#N/A,TRUE,"Erikoiskust";#N/A,#N/A,TRUE,"Työkust";#N/A,#N/A,TRUE,"Suunnittelu";#N/A,#N/A,TRUE,"OKA";#N/A,#N/A,TRUE,"TARJHINT"}</definedName>
    <definedName name="wrn.OKA._.ei._.laitteet." localSheetId="9" hidden="1">{#N/A,#N/A,TRUE,"Etusivu";#N/A,#N/A,TRUE,"Materiaalit";#N/A,#N/A,TRUE,"Erikoiskust";#N/A,#N/A,TRUE,"Työkust";#N/A,#N/A,TRUE,"Suunnittelu";#N/A,#N/A,TRUE,"OKA";#N/A,#N/A,TRUE,"TARJHINT"}</definedName>
    <definedName name="wrn.OKA._.ei._.laitteet." localSheetId="7" hidden="1">{#N/A,#N/A,TRUE,"Etusivu";#N/A,#N/A,TRUE,"Materiaalit";#N/A,#N/A,TRUE,"Erikoiskust";#N/A,#N/A,TRUE,"Työkust";#N/A,#N/A,TRUE,"Suunnittelu";#N/A,#N/A,TRUE,"OKA";#N/A,#N/A,TRUE,"TARJHINT"}</definedName>
    <definedName name="wrn.OKA._.ei._.laitteet." hidden="1">{#N/A,#N/A,TRUE,"Etusivu";#N/A,#N/A,TRUE,"Materiaalit";#N/A,#N/A,TRUE,"Erikoiskust";#N/A,#N/A,TRUE,"Työkust";#N/A,#N/A,TRUE,"Suunnittelu";#N/A,#N/A,TRUE,"OKA";#N/A,#N/A,TRUE,"TARJHINT"}</definedName>
    <definedName name="wrn.OKA._.ei._.laitteet.b" localSheetId="6" hidden="1">{#N/A,#N/A,TRUE,"Etusivu";#N/A,#N/A,TRUE,"Materiaalit";#N/A,#N/A,TRUE,"Erikoiskust";#N/A,#N/A,TRUE,"Työkust";#N/A,#N/A,TRUE,"Suunnittelu";#N/A,#N/A,TRUE,"OKA";#N/A,#N/A,TRUE,"TARJHINT"}</definedName>
    <definedName name="wrn.OKA._.ei._.laitteet.b" localSheetId="2" hidden="1">{#N/A,#N/A,TRUE,"Etusivu";#N/A,#N/A,TRUE,"Materiaalit";#N/A,#N/A,TRUE,"Erikoiskust";#N/A,#N/A,TRUE,"Työkust";#N/A,#N/A,TRUE,"Suunnittelu";#N/A,#N/A,TRUE,"OKA";#N/A,#N/A,TRUE,"TARJHINT"}</definedName>
    <definedName name="wrn.OKA._.ei._.laitteet.b" localSheetId="1" hidden="1">{#N/A,#N/A,TRUE,"Etusivu";#N/A,#N/A,TRUE,"Materiaalit";#N/A,#N/A,TRUE,"Erikoiskust";#N/A,#N/A,TRUE,"Työkust";#N/A,#N/A,TRUE,"Suunnittelu";#N/A,#N/A,TRUE,"OKA";#N/A,#N/A,TRUE,"TARJHINT"}</definedName>
    <definedName name="wrn.OKA._.ei._.laitteet.b" localSheetId="3" hidden="1">{#N/A,#N/A,TRUE,"Etusivu";#N/A,#N/A,TRUE,"Materiaalit";#N/A,#N/A,TRUE,"Erikoiskust";#N/A,#N/A,TRUE,"Työkust";#N/A,#N/A,TRUE,"Suunnittelu";#N/A,#N/A,TRUE,"OKA";#N/A,#N/A,TRUE,"TARJHINT"}</definedName>
    <definedName name="wrn.OKA._.ei._.laitteet.b" localSheetId="0" hidden="1">{#N/A,#N/A,TRUE,"Etusivu";#N/A,#N/A,TRUE,"Materiaalit";#N/A,#N/A,TRUE,"Erikoiskust";#N/A,#N/A,TRUE,"Työkust";#N/A,#N/A,TRUE,"Suunnittelu";#N/A,#N/A,TRUE,"OKA";#N/A,#N/A,TRUE,"TARJHINT"}</definedName>
    <definedName name="wrn.OKA._.ei._.laitteet.b" localSheetId="8" hidden="1">{#N/A,#N/A,TRUE,"Etusivu";#N/A,#N/A,TRUE,"Materiaalit";#N/A,#N/A,TRUE,"Erikoiskust";#N/A,#N/A,TRUE,"Työkust";#N/A,#N/A,TRUE,"Suunnittelu";#N/A,#N/A,TRUE,"OKA";#N/A,#N/A,TRUE,"TARJHINT"}</definedName>
    <definedName name="wrn.OKA._.ei._.laitteet.b" localSheetId="9" hidden="1">{#N/A,#N/A,TRUE,"Etusivu";#N/A,#N/A,TRUE,"Materiaalit";#N/A,#N/A,TRUE,"Erikoiskust";#N/A,#N/A,TRUE,"Työkust";#N/A,#N/A,TRUE,"Suunnittelu";#N/A,#N/A,TRUE,"OKA";#N/A,#N/A,TRUE,"TARJHINT"}</definedName>
    <definedName name="wrn.OKA._.ei._.laitteet.b" localSheetId="7" hidden="1">{#N/A,#N/A,TRUE,"Etusivu";#N/A,#N/A,TRUE,"Materiaalit";#N/A,#N/A,TRUE,"Erikoiskust";#N/A,#N/A,TRUE,"Työkust";#N/A,#N/A,TRUE,"Suunnittelu";#N/A,#N/A,TRUE,"OKA";#N/A,#N/A,TRUE,"TARJHINT"}</definedName>
    <definedName name="wrn.OKA._.ei._.laitteet.b" hidden="1">{#N/A,#N/A,TRUE,"Etusivu";#N/A,#N/A,TRUE,"Materiaalit";#N/A,#N/A,TRUE,"Erikoiskust";#N/A,#N/A,TRUE,"Työkust";#N/A,#N/A,TRUE,"Suunnittelu";#N/A,#N/A,TRUE,"OKA";#N/A,#N/A,TRUE,"TARJHINT"}</definedName>
    <definedName name="wrn.OKA._.kaikki." localSheetId="6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2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1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3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0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8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9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localSheetId="7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6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2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1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3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0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8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9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localSheetId="7" hidden="1">{#N/A,#N/A,FALSE,"Etusivu";#N/A,#N/A,FALSE,"Materiaalit";#N/A,#N/A,FALSE,"Laitteet";#N/A,#N/A,FALSE,"Erikoiskust";#N/A,#N/A,FALSE,"Työkust";#N/A,#N/A,FALSE,"Suunnittelu";#N/A,#N/A,FALSE,"OKA";#N/A,#N/A,FALSE,"TARJHINT"}</definedName>
    <definedName name="wrn.OKA._.kaikki.b" hidden="1">{#N/A,#N/A,FALSE,"Etusivu";#N/A,#N/A,FALSE,"Materiaalit";#N/A,#N/A,FALSE,"Laitteet";#N/A,#N/A,FALSE,"Erikoiskust";#N/A,#N/A,FALSE,"Työkust";#N/A,#N/A,FALSE,"Suunnittelu";#N/A,#N/A,FALSE,"OKA";#N/A,#N/A,FALSE,"TARJHINT"}</definedName>
    <definedName name="wrn.OKAb" localSheetId="6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2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1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3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0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8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9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localSheetId="7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OKAb" hidden="1">{#N/A,#N/A,FALSE,"ETU";#N/A,#N/A,FALSE,"Qties ( aism )";#N/A,#N/A,FALSE,"Price Breakdown (aism)";#N/A,#N/A,FALSE,"WBS 1.2.3 MAT &amp; FAB";#N/A,#N/A,FALSE,"WBS 1.2.4 Yard Spec Costs ";#N/A,#N/A,FALSE,"OKA";#N/A,#N/A,FALSE,"SPEC";#N/A,#N/A,FALSE,"BASE";#N/A,#N/A,FALSE,"AUX";#N/A,#N/A,FALSE,"DIR";#N/A,#N/A,FALSE,"DIRSUM";#N/A,#N/A,FALSE,"INDIR";#N/A,#N/A,FALSE,"Tuntihinta";#N/A,#N/A,FALSE,"Alih vert"}</definedName>
    <definedName name="wrn.plan." localSheetId="6" hidden="1">{#N/A,#N/A,FALSE,"P&amp;LSUM";#N/A,#N/A,FALSE,"P&amp;LSUM Construction";#N/A,#N/A,FALSE,"P&amp;LSUM ROV";#N/A,#N/A,FALSE,"jobreport";#N/A,#N/A,FALSE,"OJI";#N/A,#N/A,FALSE,"OH"}</definedName>
    <definedName name="wrn.plan." localSheetId="2" hidden="1">{#N/A,#N/A,FALSE,"P&amp;LSUM";#N/A,#N/A,FALSE,"P&amp;LSUM Construction";#N/A,#N/A,FALSE,"P&amp;LSUM ROV";#N/A,#N/A,FALSE,"jobreport";#N/A,#N/A,FALSE,"OJI";#N/A,#N/A,FALSE,"OH"}</definedName>
    <definedName name="wrn.plan." localSheetId="1" hidden="1">{#N/A,#N/A,FALSE,"P&amp;LSUM";#N/A,#N/A,FALSE,"P&amp;LSUM Construction";#N/A,#N/A,FALSE,"P&amp;LSUM ROV";#N/A,#N/A,FALSE,"jobreport";#N/A,#N/A,FALSE,"OJI";#N/A,#N/A,FALSE,"OH"}</definedName>
    <definedName name="wrn.plan." localSheetId="3" hidden="1">{#N/A,#N/A,FALSE,"P&amp;LSUM";#N/A,#N/A,FALSE,"P&amp;LSUM Construction";#N/A,#N/A,FALSE,"P&amp;LSUM ROV";#N/A,#N/A,FALSE,"jobreport";#N/A,#N/A,FALSE,"OJI";#N/A,#N/A,FALSE,"OH"}</definedName>
    <definedName name="wrn.plan." localSheetId="0" hidden="1">{#N/A,#N/A,FALSE,"P&amp;LSUM";#N/A,#N/A,FALSE,"P&amp;LSUM Construction";#N/A,#N/A,FALSE,"P&amp;LSUM ROV";#N/A,#N/A,FALSE,"jobreport";#N/A,#N/A,FALSE,"OJI";#N/A,#N/A,FALSE,"OH"}</definedName>
    <definedName name="wrn.plan." localSheetId="8" hidden="1">{#N/A,#N/A,FALSE,"P&amp;LSUM";#N/A,#N/A,FALSE,"P&amp;LSUM Construction";#N/A,#N/A,FALSE,"P&amp;LSUM ROV";#N/A,#N/A,FALSE,"jobreport";#N/A,#N/A,FALSE,"OJI";#N/A,#N/A,FALSE,"OH"}</definedName>
    <definedName name="wrn.plan." localSheetId="9" hidden="1">{#N/A,#N/A,FALSE,"P&amp;LSUM";#N/A,#N/A,FALSE,"P&amp;LSUM Construction";#N/A,#N/A,FALSE,"P&amp;LSUM ROV";#N/A,#N/A,FALSE,"jobreport";#N/A,#N/A,FALSE,"OJI";#N/A,#N/A,FALSE,"OH"}</definedName>
    <definedName name="wrn.plan." localSheetId="7" hidden="1">{#N/A,#N/A,FALSE,"P&amp;LSUM";#N/A,#N/A,FALSE,"P&amp;LSUM Construction";#N/A,#N/A,FALSE,"P&amp;LSUM ROV";#N/A,#N/A,FALSE,"jobreport";#N/A,#N/A,FALSE,"OJI";#N/A,#N/A,FALSE,"OH"}</definedName>
    <definedName name="wrn.plan." hidden="1">{#N/A,#N/A,FALSE,"P&amp;LSUM";#N/A,#N/A,FALSE,"P&amp;LSUM Construction";#N/A,#N/A,FALSE,"P&amp;LSUM ROV";#N/A,#N/A,FALSE,"jobreport";#N/A,#N/A,FALSE,"OJI";#N/A,#N/A,FALSE,"OH"}</definedName>
    <definedName name="wrn.Preisblatt." localSheetId="6" hidden="1">{"Preisblatt","Preisblatt",FALSE,"Best.-Übersicht"}</definedName>
    <definedName name="wrn.Preisblatt." localSheetId="2" hidden="1">{"Preisblatt","Preisblatt",FALSE,"Best.-Übersicht"}</definedName>
    <definedName name="wrn.Preisblatt." localSheetId="1" hidden="1">{"Preisblatt","Preisblatt",FALSE,"Best.-Übersicht"}</definedName>
    <definedName name="wrn.Preisblatt." localSheetId="3" hidden="1">{"Preisblatt","Preisblatt",FALSE,"Best.-Übersicht"}</definedName>
    <definedName name="wrn.Preisblatt." localSheetId="0" hidden="1">{"Preisblatt","Preisblatt",FALSE,"Best.-Übersicht"}</definedName>
    <definedName name="wrn.Preisblatt." localSheetId="8" hidden="1">{"Preisblatt","Preisblatt",FALSE,"Best.-Übersicht"}</definedName>
    <definedName name="wrn.Preisblatt." localSheetId="9" hidden="1">{"Preisblatt","Preisblatt",FALSE,"Best.-Übersicht"}</definedName>
    <definedName name="wrn.Preisblatt." localSheetId="7" hidden="1">{"Preisblatt","Preisblatt",FALSE,"Best.-Übersicht"}</definedName>
    <definedName name="wrn.Preisblatt." hidden="1">{"Preisblatt","Preisblatt",FALSE,"Best.-Übersicht"}</definedName>
    <definedName name="wrn.PrintAll." localSheetId="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9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8" hidden="1">{#N/A,#N/A,FALSE,"Sheet1";#N/A,#N/A,FALSE,"Sheet2";#N/A,#N/A,FALSE,"Sheet3"}</definedName>
    <definedName name="wrn.PrintCurr." localSheetId="9" hidden="1">{#N/A,#N/A,FALSE,"Sheet1";#N/A,#N/A,FALSE,"Sheet2";#N/A,#N/A,FALSE,"Sheet3"}</definedName>
    <definedName name="wrn.PrintCurr." localSheetId="7" hidden="1">{#N/A,#N/A,FALSE,"Sheet1";#N/A,#N/A,FALSE,"Sheet2";#N/A,#N/A,FALSE,"Sheet3"}</definedName>
    <definedName name="wrn.PrintCurr." hidden="1">{#N/A,#N/A,FALSE,"Sheet1";#N/A,#N/A,FALSE,"Sheet2";#N/A,#N/A,FALSE,"Sheet3"}</definedName>
    <definedName name="wrn.Printing." localSheetId="6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2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3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0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8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9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localSheetId="7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Prev1." localSheetId="8" hidden="1">{#N/A,#N/A,FALSE,"Sheet4";#N/A,#N/A,FALSE,"Sheet5";#N/A,#N/A,FALSE,"Sheet6"}</definedName>
    <definedName name="wrn.PrintPrev1." localSheetId="9" hidden="1">{#N/A,#N/A,FALSE,"Sheet4";#N/A,#N/A,FALSE,"Sheet5";#N/A,#N/A,FALSE,"Sheet6"}</definedName>
    <definedName name="wrn.PrintPrev1." localSheetId="7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8" hidden="1">{#N/A,#N/A,FALSE,"Sheet7";#N/A,#N/A,FALSE,"Sheet8";#N/A,#N/A,FALSE,"Sheet9"}</definedName>
    <definedName name="wrn.PrintPrev2." localSheetId="9" hidden="1">{#N/A,#N/A,FALSE,"Sheet7";#N/A,#N/A,FALSE,"Sheet8";#N/A,#N/A,FALSE,"Sheet9"}</definedName>
    <definedName name="wrn.PrintPrev2." localSheetId="7" hidden="1">{#N/A,#N/A,FALSE,"Sheet7";#N/A,#N/A,FALSE,"Sheet8";#N/A,#N/A,FALSE,"Sheet9"}</definedName>
    <definedName name="wrn.PrintPrev2." hidden="1">{#N/A,#N/A,FALSE,"Sheet7";#N/A,#N/A,FALSE,"Sheet8";#N/A,#N/A,FALSE,"Sheet9"}</definedName>
    <definedName name="wrn.PUEQ." localSheetId="6" hidden="1">{"EqList",#N/A,FALSE,"Process"}</definedName>
    <definedName name="wrn.PUEQ." localSheetId="2" hidden="1">{"EqList",#N/A,FALSE,"Process"}</definedName>
    <definedName name="wrn.PUEQ." localSheetId="1" hidden="1">{"EqList",#N/A,FALSE,"Process"}</definedName>
    <definedName name="wrn.PUEQ." localSheetId="3" hidden="1">{"EqList",#N/A,FALSE,"Process"}</definedName>
    <definedName name="wrn.PUEQ." localSheetId="0" hidden="1">{"EqList",#N/A,FALSE,"Process"}</definedName>
    <definedName name="wrn.PUEQ." localSheetId="8" hidden="1">{"EqList",#N/A,FALSE,"Process"}</definedName>
    <definedName name="wrn.PUEQ." localSheetId="9" hidden="1">{"EqList",#N/A,FALSE,"Process"}</definedName>
    <definedName name="wrn.PUEQ." localSheetId="7" hidden="1">{"EqList",#N/A,FALSE,"Process"}</definedName>
    <definedName name="wrn.PUEQ." hidden="1">{"EqList",#N/A,FALSE,"Process"}</definedName>
    <definedName name="wrn.PUWT." localSheetId="6" hidden="1">{"WtList",#N/A,FALSE,"Process"}</definedName>
    <definedName name="wrn.PUWT." localSheetId="2" hidden="1">{"WtList",#N/A,FALSE,"Process"}</definedName>
    <definedName name="wrn.PUWT." localSheetId="1" hidden="1">{"WtList",#N/A,FALSE,"Process"}</definedName>
    <definedName name="wrn.PUWT." localSheetId="3" hidden="1">{"WtList",#N/A,FALSE,"Process"}</definedName>
    <definedName name="wrn.PUWT." localSheetId="0" hidden="1">{"WtList",#N/A,FALSE,"Process"}</definedName>
    <definedName name="wrn.PUWT." localSheetId="8" hidden="1">{"WtList",#N/A,FALSE,"Process"}</definedName>
    <definedName name="wrn.PUWT." localSheetId="9" hidden="1">{"WtList",#N/A,FALSE,"Process"}</definedName>
    <definedName name="wrn.PUWT." localSheetId="7" hidden="1">{"WtList",#N/A,FALSE,"Process"}</definedName>
    <definedName name="wrn.PUWT." hidden="1">{"WtList",#N/A,FALSE,"Process"}</definedName>
    <definedName name="wrn.R1_Sh1." localSheetId="6" hidden="1">{"V_sh1_01",#N/A,FALSE,"Sh1_ver_iso"}</definedName>
    <definedName name="wrn.R1_Sh1." localSheetId="2" hidden="1">{"V_sh1_01",#N/A,FALSE,"Sh1_ver_iso"}</definedName>
    <definedName name="wrn.R1_Sh1." localSheetId="1" hidden="1">{"V_sh1_01",#N/A,FALSE,"Sh1_ver_iso"}</definedName>
    <definedName name="wrn.R1_Sh1." localSheetId="3" hidden="1">{"V_sh1_01",#N/A,FALSE,"Sh1_ver_iso"}</definedName>
    <definedName name="wrn.R1_Sh1." localSheetId="0" hidden="1">{"V_sh1_01",#N/A,FALSE,"Sh1_ver_iso"}</definedName>
    <definedName name="wrn.R1_Sh1." localSheetId="8" hidden="1">{"V_sh1_01",#N/A,FALSE,"Sh1_ver_iso"}</definedName>
    <definedName name="wrn.R1_Sh1." localSheetId="9" hidden="1">{"V_sh1_01",#N/A,FALSE,"Sh1_ver_iso"}</definedName>
    <definedName name="wrn.R1_Sh1." localSheetId="7" hidden="1">{"V_sh1_01",#N/A,FALSE,"Sh1_ver_iso"}</definedName>
    <definedName name="wrn.R1_Sh1." hidden="1">{"V_sh1_01",#N/A,FALSE,"Sh1_ver_iso"}</definedName>
    <definedName name="wrn.R2_Sh2." localSheetId="6" hidden="1">{"V_sh1_01",#N/A,TRUE,"Sh1_"}</definedName>
    <definedName name="wrn.R2_Sh2." localSheetId="2" hidden="1">{"V_sh1_01",#N/A,TRUE,"Sh1_"}</definedName>
    <definedName name="wrn.R2_Sh2." localSheetId="1" hidden="1">{"V_sh1_01",#N/A,TRUE,"Sh1_"}</definedName>
    <definedName name="wrn.R2_Sh2." localSheetId="3" hidden="1">{"V_sh1_01",#N/A,TRUE,"Sh1_"}</definedName>
    <definedName name="wrn.R2_Sh2." localSheetId="0" hidden="1">{"V_sh1_01",#N/A,TRUE,"Sh1_"}</definedName>
    <definedName name="wrn.R2_Sh2." localSheetId="8" hidden="1">{"V_sh1_01",#N/A,TRUE,"Sh1_"}</definedName>
    <definedName name="wrn.R2_Sh2." localSheetId="9" hidden="1">{"V_sh1_01",#N/A,TRUE,"Sh1_"}</definedName>
    <definedName name="wrn.R2_Sh2." localSheetId="7" hidden="1">{"V_sh1_01",#N/A,TRUE,"Sh1_"}</definedName>
    <definedName name="wrn.R2_Sh2." hidden="1">{"V_sh1_01",#N/A,TRUE,"Sh1_"}</definedName>
    <definedName name="wrn.ratio." localSheetId="6" hidden="1">{#N/A,#N/A,FALSE,"JACKETS (1100 t) (1)"}</definedName>
    <definedName name="wrn.ratio." localSheetId="2" hidden="1">{#N/A,#N/A,FALSE,"JACKETS (1100 t) (1)"}</definedName>
    <definedName name="wrn.ratio." localSheetId="1" hidden="1">{#N/A,#N/A,FALSE,"JACKETS (1100 t) (1)"}</definedName>
    <definedName name="wrn.ratio." localSheetId="3" hidden="1">{#N/A,#N/A,FALSE,"JACKETS (1100 t) (1)"}</definedName>
    <definedName name="wrn.ratio." localSheetId="0" hidden="1">{#N/A,#N/A,FALSE,"JACKETS (1100 t) (1)"}</definedName>
    <definedName name="wrn.ratio." localSheetId="8" hidden="1">{#N/A,#N/A,FALSE,"JACKETS (1100 t) (1)"}</definedName>
    <definedName name="wrn.ratio." localSheetId="9" hidden="1">{#N/A,#N/A,FALSE,"JACKETS (1100 t) (1)"}</definedName>
    <definedName name="wrn.ratio." localSheetId="7" hidden="1">{#N/A,#N/A,FALSE,"JACKETS (1100 t) (1)"}</definedName>
    <definedName name="wrn.ratio." hidden="1">{#N/A,#N/A,FALSE,"JACKETS (1100 t) (1)"}</definedName>
    <definedName name="wrn.ratio.1" localSheetId="6" hidden="1">{#N/A,#N/A,FALSE,"JACKETS (1100 t) (1)"}</definedName>
    <definedName name="wrn.ratio.1" localSheetId="2" hidden="1">{#N/A,#N/A,FALSE,"JACKETS (1100 t) (1)"}</definedName>
    <definedName name="wrn.ratio.1" localSheetId="1" hidden="1">{#N/A,#N/A,FALSE,"JACKETS (1100 t) (1)"}</definedName>
    <definedName name="wrn.ratio.1" localSheetId="3" hidden="1">{#N/A,#N/A,FALSE,"JACKETS (1100 t) (1)"}</definedName>
    <definedName name="wrn.ratio.1" localSheetId="0" hidden="1">{#N/A,#N/A,FALSE,"JACKETS (1100 t) (1)"}</definedName>
    <definedName name="wrn.ratio.1" localSheetId="8" hidden="1">{#N/A,#N/A,FALSE,"JACKETS (1100 t) (1)"}</definedName>
    <definedName name="wrn.ratio.1" localSheetId="9" hidden="1">{#N/A,#N/A,FALSE,"JACKETS (1100 t) (1)"}</definedName>
    <definedName name="wrn.ratio.1" localSheetId="7" hidden="1">{#N/A,#N/A,FALSE,"JACKETS (1100 t) (1)"}</definedName>
    <definedName name="wrn.ratio.1" hidden="1">{#N/A,#N/A,FALSE,"JACKETS (1100 t) (1)"}</definedName>
    <definedName name="wrn.ratiomvr" localSheetId="6" hidden="1">{#N/A,#N/A,FALSE,"JACKETS (1100 t) (1)"}</definedName>
    <definedName name="wrn.ratiomvr" localSheetId="2" hidden="1">{#N/A,#N/A,FALSE,"JACKETS (1100 t) (1)"}</definedName>
    <definedName name="wrn.ratiomvr" localSheetId="1" hidden="1">{#N/A,#N/A,FALSE,"JACKETS (1100 t) (1)"}</definedName>
    <definedName name="wrn.ratiomvr" localSheetId="3" hidden="1">{#N/A,#N/A,FALSE,"JACKETS (1100 t) (1)"}</definedName>
    <definedName name="wrn.ratiomvr" localSheetId="0" hidden="1">{#N/A,#N/A,FALSE,"JACKETS (1100 t) (1)"}</definedName>
    <definedName name="wrn.ratiomvr" localSheetId="8" hidden="1">{#N/A,#N/A,FALSE,"JACKETS (1100 t) (1)"}</definedName>
    <definedName name="wrn.ratiomvr" localSheetId="9" hidden="1">{#N/A,#N/A,FALSE,"JACKETS (1100 t) (1)"}</definedName>
    <definedName name="wrn.ratiomvr" localSheetId="7" hidden="1">{#N/A,#N/A,FALSE,"JACKETS (1100 t) (1)"}</definedName>
    <definedName name="wrn.ratiomvr" hidden="1">{#N/A,#N/A,FALSE,"JACKETS (1100 t) (1)"}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8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9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SetPrintOut." localSheetId="6" hidden="1">{#N/A,#N/A,FALSE,"FRONTPAGE";#N/A,#N/A,FALSE,"PIG_LAUN-s"}</definedName>
    <definedName name="wrn.SetPrintOut." localSheetId="2" hidden="1">{#N/A,#N/A,FALSE,"FRONTPAGE";#N/A,#N/A,FALSE,"PIG_LAUN-s"}</definedName>
    <definedName name="wrn.SetPrintOut." localSheetId="1" hidden="1">{#N/A,#N/A,FALSE,"FRONTPAGE";#N/A,#N/A,FALSE,"PIG_LAUN-s"}</definedName>
    <definedName name="wrn.SetPrintOut." localSheetId="3" hidden="1">{#N/A,#N/A,FALSE,"FRONTPAGE";#N/A,#N/A,FALSE,"PIG_LAUN-s"}</definedName>
    <definedName name="wrn.SetPrintOut." localSheetId="0" hidden="1">{#N/A,#N/A,FALSE,"FRONTPAGE";#N/A,#N/A,FALSE,"PIG_LAUN-s"}</definedName>
    <definedName name="wrn.SetPrintOut." localSheetId="8" hidden="1">{#N/A,#N/A,FALSE,"FRONTPAGE";#N/A,#N/A,FALSE,"PIG_LAUN-s"}</definedName>
    <definedName name="wrn.SetPrintOut." localSheetId="9" hidden="1">{#N/A,#N/A,FALSE,"FRONTPAGE";#N/A,#N/A,FALSE,"PIG_LAUN-s"}</definedName>
    <definedName name="wrn.SetPrintOut." localSheetId="7" hidden="1">{#N/A,#N/A,FALSE,"FRONTPAGE";#N/A,#N/A,FALSE,"PIG_LAUN-s"}</definedName>
    <definedName name="wrn.SetPrintOut." hidden="1">{#N/A,#N/A,FALSE,"FRONTPAGE";#N/A,#N/A,FALSE,"PIG_LAUN-s"}</definedName>
    <definedName name="wrn.Summary." localSheetId="8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Summary." localSheetId="9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Summary." localSheetId="7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Summary.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test." localSheetId="6" hidden="1">{#N/A,#N/A,FALSE,"Tower &amp; Car Park"}</definedName>
    <definedName name="wrn.test." localSheetId="2" hidden="1">{#N/A,#N/A,FALSE,"Tower &amp; Car Park"}</definedName>
    <definedName name="wrn.test." localSheetId="1" hidden="1">{#N/A,#N/A,FALSE,"Tower &amp; Car Park"}</definedName>
    <definedName name="wrn.test." localSheetId="3" hidden="1">{#N/A,#N/A,FALSE,"Tower &amp; Car Park"}</definedName>
    <definedName name="wrn.test." localSheetId="0" hidden="1">{#N/A,#N/A,FALSE,"Tower &amp; Car Park"}</definedName>
    <definedName name="wrn.test." localSheetId="8" hidden="1">{#N/A,#N/A,FALSE,"Tower &amp; Car Park"}</definedName>
    <definedName name="wrn.test." localSheetId="9" hidden="1">{#N/A,#N/A,FALSE,"Tower &amp; Car Park"}</definedName>
    <definedName name="wrn.test." localSheetId="7" hidden="1">{#N/A,#N/A,FALSE,"Tower &amp; Car Park"}</definedName>
    <definedName name="wrn.test." hidden="1">{#N/A,#N/A,FALSE,"Tower &amp; Car Park"}</definedName>
    <definedName name="wrn.TK_Ausdruck." localSheetId="6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2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1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3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0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8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9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localSheetId="7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TK_Ausdruck." hidden="1">{#N/A,#N/A,TRUE,"WKG1";#N/A,#N/A,TRUE,"AuslDat";#N/A,#N/A,TRUE,"Konst";#N/A,#N/A,TRUE,"max_erf_Md";#N/A,#N/A,TRUE,"Graph";#N/A,#N/A,TRUE,"Kräfte";#N/A,#N/A,TRUE,"FlügelDat";#N/A,#N/A,TRUE,"Füße";#N/A,#N/A,TRUE,"Füßedat";#N/A,#N/A,TRUE,"Komb";#N/A,#N/A,TRUE,"Max1";#N/A,#N/A,TRUE,"Max2";#N/A,#N/A,TRUE,"Gehi";#N/A,#N/A,TRUE,"Füßei";#N/A,#N/A,TRUE,"ElWeDat";#N/A,#N/A,TRUE,"HydrAntr";#N/A,#N/A,TRUE,"HydWelDat";#N/A,#N/A,TRUE,"SchubStDat";#N/A,#N/A,TRUE,"SchubStBer";#N/A,#N/A,TRUE,"SPHebDat"}</definedName>
    <definedName name="wrn.Versandliste." localSheetId="6" hidden="1">{"Versandliste","Versandliste",FALSE,"Best.-Übersicht";"Versandliste","Versandliste",FALSE,"Best.-Übersicht (elktr.)"}</definedName>
    <definedName name="wrn.Versandliste." localSheetId="2" hidden="1">{"Versandliste","Versandliste",FALSE,"Best.-Übersicht";"Versandliste","Versandliste",FALSE,"Best.-Übersicht (elktr.)"}</definedName>
    <definedName name="wrn.Versandliste." localSheetId="1" hidden="1">{"Versandliste","Versandliste",FALSE,"Best.-Übersicht";"Versandliste","Versandliste",FALSE,"Best.-Übersicht (elktr.)"}</definedName>
    <definedName name="wrn.Versandliste." localSheetId="3" hidden="1">{"Versandliste","Versandliste",FALSE,"Best.-Übersicht";"Versandliste","Versandliste",FALSE,"Best.-Übersicht (elktr.)"}</definedName>
    <definedName name="wrn.Versandliste." localSheetId="0" hidden="1">{"Versandliste","Versandliste",FALSE,"Best.-Übersicht";"Versandliste","Versandliste",FALSE,"Best.-Übersicht (elktr.)"}</definedName>
    <definedName name="wrn.Versandliste." localSheetId="8" hidden="1">{"Versandliste","Versandliste",FALSE,"Best.-Übersicht";"Versandliste","Versandliste",FALSE,"Best.-Übersicht (elktr.)"}</definedName>
    <definedName name="wrn.Versandliste." localSheetId="9" hidden="1">{"Versandliste","Versandliste",FALSE,"Best.-Übersicht";"Versandliste","Versandliste",FALSE,"Best.-Übersicht (elktr.)"}</definedName>
    <definedName name="wrn.Versandliste." localSheetId="7" hidden="1">{"Versandliste","Versandliste",FALSE,"Best.-Übersicht";"Versandliste","Versandliste",FALSE,"Best.-Übersicht (elktr.)"}</definedName>
    <definedName name="wrn.Versandliste." hidden="1">{"Versandliste","Versandliste",FALSE,"Best.-Übersicht";"Versandliste","Versandliste",FALSE,"Best.-Übersicht (elktr.)"}</definedName>
    <definedName name="wrn.VESSEL및N2._.구입사양서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すべて印刷.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3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건물기초.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견적." localSheetId="8" hidden="1">{#N/A,#N/A,FALSE,"Sheet1";#N/A,#N/A,FALSE,"Sheet2";#N/A,#N/A,FALSE,"TAB96-1"}</definedName>
    <definedName name="wrn.견적." localSheetId="9" hidden="1">{#N/A,#N/A,FALSE,"Sheet1";#N/A,#N/A,FALSE,"Sheet2";#N/A,#N/A,FALSE,"TAB96-1"}</definedName>
    <definedName name="wrn.견적." localSheetId="7" hidden="1">{#N/A,#N/A,FALSE,"Sheet1";#N/A,#N/A,FALSE,"Sheet2";#N/A,#N/A,FALSE,"TAB96-1"}</definedName>
    <definedName name="wrn.견적." hidden="1">{#N/A,#N/A,FALSE,"Sheet1";#N/A,#N/A,FALSE,"Sheet2";#N/A,#N/A,FALSE,"TAB96-1"}</definedName>
    <definedName name="wrn.골재소요량." localSheetId="8" hidden="1">{#N/A,#N/A,FALSE,"골재소요량";#N/A,#N/A,FALSE,"골재소요량"}</definedName>
    <definedName name="wrn.골재소요량." localSheetId="9" hidden="1">{#N/A,#N/A,FALSE,"골재소요량";#N/A,#N/A,FALSE,"골재소요량"}</definedName>
    <definedName name="wrn.골재소요량." localSheetId="7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3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8" hidden="1">{#N/A,#N/A,FALSE,"전력간선"}</definedName>
    <definedName name="wrn.교육청." localSheetId="9" hidden="1">{#N/A,#N/A,FALSE,"전력간선"}</definedName>
    <definedName name="wrn.교육청." localSheetId="7" hidden="1">{#N/A,#N/A,FALSE,"전력간선"}</definedName>
    <definedName name="wrn.교육청." hidden="1">{#N/A,#N/A,FALSE,"전력간선"}</definedName>
    <definedName name="wrn.구조2." localSheetId="8" hidden="1">{#N/A,#N/A,FALSE,"구조2"}</definedName>
    <definedName name="wrn.구조2." localSheetId="9" hidden="1">{#N/A,#N/A,FALSE,"구조2"}</definedName>
    <definedName name="wrn.구조2." localSheetId="7" hidden="1">{#N/A,#N/A,FALSE,"구조2"}</definedName>
    <definedName name="wrn.구조2." hidden="1">{#N/A,#N/A,FALSE,"구조2"}</definedName>
    <definedName name="wrn.단가표지." localSheetId="8" hidden="1">{#N/A,#N/A,FALSE,"단가표지"}</definedName>
    <definedName name="wrn.단가표지." localSheetId="9" hidden="1">{#N/A,#N/A,FALSE,"단가표지"}</definedName>
    <definedName name="wrn.단가표지." localSheetId="7" hidden="1">{#N/A,#N/A,FALSE,"단가표지"}</definedName>
    <definedName name="wrn.단가표지." hidden="1">{#N/A,#N/A,FALSE,"단가표지"}</definedName>
    <definedName name="wrn.배수1." localSheetId="8" hidden="1">{#N/A,#N/A,FALSE,"배수1"}</definedName>
    <definedName name="wrn.배수1." localSheetId="9" hidden="1">{#N/A,#N/A,FALSE,"배수1"}</definedName>
    <definedName name="wrn.배수1." localSheetId="7" hidden="1">{#N/A,#N/A,FALSE,"배수1"}</definedName>
    <definedName name="wrn.배수1." hidden="1">{#N/A,#N/A,FALSE,"배수1"}</definedName>
    <definedName name="wrn.배수2." localSheetId="8" hidden="1">{#N/A,#N/A,FALSE,"배수2"}</definedName>
    <definedName name="wrn.배수2." localSheetId="9" hidden="1">{#N/A,#N/A,FALSE,"배수2"}</definedName>
    <definedName name="wrn.배수2." localSheetId="7" hidden="1">{#N/A,#N/A,FALSE,"배수2"}</definedName>
    <definedName name="wrn.배수2." hidden="1">{#N/A,#N/A,FALSE,"배수2"}</definedName>
    <definedName name="wrn.부대1." localSheetId="8" hidden="1">{#N/A,#N/A,FALSE,"부대1"}</definedName>
    <definedName name="wrn.부대1." localSheetId="9" hidden="1">{#N/A,#N/A,FALSE,"부대1"}</definedName>
    <definedName name="wrn.부대1." localSheetId="7" hidden="1">{#N/A,#N/A,FALSE,"부대1"}</definedName>
    <definedName name="wrn.부대1." hidden="1">{#N/A,#N/A,FALSE,"부대1"}</definedName>
    <definedName name="wrn.부대2." localSheetId="8" hidden="1">{#N/A,#N/A,FALSE,"부대2"}</definedName>
    <definedName name="wrn.부대2." localSheetId="9" hidden="1">{#N/A,#N/A,FALSE,"부대2"}</definedName>
    <definedName name="wrn.부대2." localSheetId="7" hidden="1">{#N/A,#N/A,FALSE,"부대2"}</definedName>
    <definedName name="wrn.부대2." hidden="1">{#N/A,#N/A,FALSE,"부대2"}</definedName>
    <definedName name="wrn.속도." localSheetId="8" hidden="1">{#N/A,#N/A,FALSE,"속도"}</definedName>
    <definedName name="wrn.속도." localSheetId="9" hidden="1">{#N/A,#N/A,FALSE,"속도"}</definedName>
    <definedName name="wrn.속도." localSheetId="7" hidden="1">{#N/A,#N/A,FALSE,"속도"}</definedName>
    <definedName name="wrn.속도." hidden="1">{#N/A,#N/A,FALSE,"속도"}</definedName>
    <definedName name="wrn.손익보고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8" hidden="1">{#N/A,#N/A,FALSE,"결의서";#N/A,#N/A,FALSE,"내역서";#N/A,#N/A,FALSE,"도급예상";#N/A,#N/A,FALSE,"시방서"}</definedName>
    <definedName name="wrn.시행결의." localSheetId="9" hidden="1">{#N/A,#N/A,FALSE,"결의서";#N/A,#N/A,FALSE,"내역서";#N/A,#N/A,FALSE,"도급예상";#N/A,#N/A,FALSE,"시방서"}</definedName>
    <definedName name="wrn.시행결의." localSheetId="7" hidden="1">{#N/A,#N/A,FALSE,"결의서";#N/A,#N/A,FALSE,"내역서";#N/A,#N/A,FALSE,"도급예상";#N/A,#N/A,FALSE,"시방서"}</definedName>
    <definedName name="wrn.시행결의." hidden="1">{#N/A,#N/A,FALSE,"결의서";#N/A,#N/A,FALSE,"내역서";#N/A,#N/A,FALSE,"도급예상";#N/A,#N/A,FALSE,"시방서"}</definedName>
    <definedName name="wrn.신용찬." localSheetId="8" hidden="1">{#N/A,#N/A,TRUE,"토적및재료집계";#N/A,#N/A,TRUE,"토적및재료집계";#N/A,#N/A,TRUE,"단위량"}</definedName>
    <definedName name="wrn.신용찬." localSheetId="9" hidden="1">{#N/A,#N/A,TRUE,"토적및재료집계";#N/A,#N/A,TRUE,"토적및재료집계";#N/A,#N/A,TRUE,"단위량"}</definedName>
    <definedName name="wrn.신용찬." localSheetId="7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예산.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실행예산.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실행예산.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실행예산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업체별._.견적공사명." localSheetId="8" hidden="1">{"SJ - 기본 보기",#N/A,FALSE,"공사별 외주견적"}</definedName>
    <definedName name="wrn.업체별._.견적공사명." localSheetId="9" hidden="1">{"SJ - 기본 보기",#N/A,FALSE,"공사별 외주견적"}</definedName>
    <definedName name="wrn.업체별._.견적공사명." localSheetId="7" hidden="1">{"SJ - 기본 보기",#N/A,FALSE,"공사별 외주견적"}</definedName>
    <definedName name="wrn.업체별._.견적공사명." hidden="1">{"SJ - 기본 보기",#N/A,FALSE,"공사별 외주견적"}</definedName>
    <definedName name="wrn.연동제." localSheetId="8" hidden="1">{#N/A,#N/A,TRUE,"총괄"}</definedName>
    <definedName name="wrn.연동제." localSheetId="9" hidden="1">{#N/A,#N/A,TRUE,"총괄"}</definedName>
    <definedName name="wrn.연동제." localSheetId="7" hidden="1">{#N/A,#N/A,TRUE,"총괄"}</definedName>
    <definedName name="wrn.연동제." hidden="1">{#N/A,#N/A,TRUE,"총괄"}</definedName>
    <definedName name="wrn.외주기성." localSheetId="8" hidden="1">{#N/A,#N/A,FALSE,"신청통보";#N/A,#N/A,FALSE,"기성확인서";#N/A,#N/A,FALSE,"기성내역서"}</definedName>
    <definedName name="wrn.외주기성." localSheetId="9" hidden="1">{#N/A,#N/A,FALSE,"신청통보";#N/A,#N/A,FALSE,"기성확인서";#N/A,#N/A,FALSE,"기성내역서"}</definedName>
    <definedName name="wrn.외주기성." localSheetId="7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8" hidden="1">{#N/A,#N/A,FALSE,"운반시간"}</definedName>
    <definedName name="wrn.운반시간." localSheetId="9" hidden="1">{#N/A,#N/A,FALSE,"운반시간"}</definedName>
    <definedName name="wrn.운반시간." localSheetId="7" hidden="1">{#N/A,#N/A,FALSE,"운반시간"}</definedName>
    <definedName name="wrn.운반시간." hidden="1">{#N/A,#N/A,FALSE,"운반시간"}</definedName>
    <definedName name="wrn.이정표." localSheetId="8" hidden="1">{#N/A,#N/A,FALSE,"이정표"}</definedName>
    <definedName name="wrn.이정표." localSheetId="9" hidden="1">{#N/A,#N/A,FALSE,"이정표"}</definedName>
    <definedName name="wrn.이정표." localSheetId="7" hidden="1">{#N/A,#N/A,FALSE,"이정표"}</definedName>
    <definedName name="wrn.이정표." hidden="1">{#N/A,#N/A,FALSE,"이정표"}</definedName>
    <definedName name="wrn.조골재." localSheetId="8" hidden="1">{#N/A,#N/A,FALSE,"조골재"}</definedName>
    <definedName name="wrn.조골재." localSheetId="9" hidden="1">{#N/A,#N/A,FALSE,"조골재"}</definedName>
    <definedName name="wrn.조골재." localSheetId="7" hidden="1">{#N/A,#N/A,FALSE,"조골재"}</definedName>
    <definedName name="wrn.조골재." hidden="1">{#N/A,#N/A,FALSE,"조골재"}</definedName>
    <definedName name="wrn.철골집계표._.5칸." localSheetId="8" hidden="1">{#N/A,#N/A,FALSE,"Sheet1"}</definedName>
    <definedName name="wrn.철골집계표._.5칸." localSheetId="9" hidden="1">{#N/A,#N/A,FALSE,"Sheet1"}</definedName>
    <definedName name="wrn.철골집계표._.5칸." localSheetId="7" hidden="1">{#N/A,#N/A,FALSE,"Sheet1"}</definedName>
    <definedName name="wrn.철골집계표._.5칸." hidden="1">{#N/A,#N/A,FALSE,"Sheet1"}</definedName>
    <definedName name="wrn.토공1." localSheetId="8" hidden="1">{#N/A,#N/A,FALSE,"구조1"}</definedName>
    <definedName name="wrn.토공1." localSheetId="9" hidden="1">{#N/A,#N/A,FALSE,"구조1"}</definedName>
    <definedName name="wrn.토공1." localSheetId="7" hidden="1">{#N/A,#N/A,FALSE,"구조1"}</definedName>
    <definedName name="wrn.토공1." hidden="1">{#N/A,#N/A,FALSE,"구조1"}</definedName>
    <definedName name="wrn.토공2." localSheetId="8" hidden="1">{#N/A,#N/A,FALSE,"토공2"}</definedName>
    <definedName name="wrn.토공2." localSheetId="9" hidden="1">{#N/A,#N/A,FALSE,"토공2"}</definedName>
    <definedName name="wrn.토공2." localSheetId="7" hidden="1">{#N/A,#N/A,FALSE,"토공2"}</definedName>
    <definedName name="wrn.토공2." hidden="1">{#N/A,#N/A,FALSE,"토공2"}</definedName>
    <definedName name="wrn.통신지." localSheetId="8" hidden="1">{#N/A,#N/A,FALSE,"기안지";#N/A,#N/A,FALSE,"통신지"}</definedName>
    <definedName name="wrn.통신지." localSheetId="9" hidden="1">{#N/A,#N/A,FALSE,"기안지";#N/A,#N/A,FALSE,"통신지"}</definedName>
    <definedName name="wrn.통신지." localSheetId="7" hidden="1">{#N/A,#N/A,FALSE,"기안지";#N/A,#N/A,FALSE,"통신지"}</definedName>
    <definedName name="wrn.통신지." hidden="1">{#N/A,#N/A,FALSE,"기안지";#N/A,#N/A,FALSE,"통신지"}</definedName>
    <definedName name="wrn.포장1." localSheetId="8" hidden="1">{#N/A,#N/A,FALSE,"포장1";#N/A,#N/A,FALSE,"포장1"}</definedName>
    <definedName name="wrn.포장1." localSheetId="9" hidden="1">{#N/A,#N/A,FALSE,"포장1";#N/A,#N/A,FALSE,"포장1"}</definedName>
    <definedName name="wrn.포장1." localSheetId="7" hidden="1">{#N/A,#N/A,FALSE,"포장1";#N/A,#N/A,FALSE,"포장1"}</definedName>
    <definedName name="wrn.포장1." hidden="1">{#N/A,#N/A,FALSE,"포장1";#N/A,#N/A,FALSE,"포장1"}</definedName>
    <definedName name="wrn.포장2." localSheetId="8" hidden="1">{#N/A,#N/A,FALSE,"포장2"}</definedName>
    <definedName name="wrn.포장2." localSheetId="9" hidden="1">{#N/A,#N/A,FALSE,"포장2"}</definedName>
    <definedName name="wrn.포장2." localSheetId="7" hidden="1">{#N/A,#N/A,FALSE,"포장2"}</definedName>
    <definedName name="wrn.포장2." hidden="1">{#N/A,#N/A,FALSE,"포장2"}</definedName>
    <definedName name="wrn.표지목차." localSheetId="8" hidden="1">{#N/A,#N/A,FALSE,"표지목차"}</definedName>
    <definedName name="wrn.표지목차." localSheetId="9" hidden="1">{#N/A,#N/A,FALSE,"표지목차"}</definedName>
    <definedName name="wrn.표지목차." localSheetId="7" hidden="1">{#N/A,#N/A,FALSE,"표지목차"}</definedName>
    <definedName name="wrn.표지목차." hidden="1">{#N/A,#N/A,FALSE,"표지목차"}</definedName>
    <definedName name="wrn.혼합골재." localSheetId="8" hidden="1">{#N/A,#N/A,FALSE,"혼합골재"}</definedName>
    <definedName name="wrn.혼합골재." localSheetId="9" hidden="1">{#N/A,#N/A,FALSE,"혼합골재"}</definedName>
    <definedName name="wrn.혼합골재." localSheetId="7" hidden="1">{#N/A,#N/A,FALSE,"혼합골재"}</definedName>
    <definedName name="wrn.혼합골재." hidden="1">{#N/A,#N/A,FALSE,"혼합골재"}</definedName>
    <definedName name="wrn1.ratio." localSheetId="6" hidden="1">{#N/A,#N/A,FALSE,"JACKETS (1100 t) (1)"}</definedName>
    <definedName name="wrn1.ratio." localSheetId="2" hidden="1">{#N/A,#N/A,FALSE,"JACKETS (1100 t) (1)"}</definedName>
    <definedName name="wrn1.ratio." localSheetId="1" hidden="1">{#N/A,#N/A,FALSE,"JACKETS (1100 t) (1)"}</definedName>
    <definedName name="wrn1.ratio." localSheetId="3" hidden="1">{#N/A,#N/A,FALSE,"JACKETS (1100 t) (1)"}</definedName>
    <definedName name="wrn1.ratio." localSheetId="0" hidden="1">{#N/A,#N/A,FALSE,"JACKETS (1100 t) (1)"}</definedName>
    <definedName name="wrn1.ratio." localSheetId="8" hidden="1">{#N/A,#N/A,FALSE,"JACKETS (1100 t) (1)"}</definedName>
    <definedName name="wrn1.ratio." localSheetId="9" hidden="1">{#N/A,#N/A,FALSE,"JACKETS (1100 t) (1)"}</definedName>
    <definedName name="wrn1.ratio." localSheetId="7" hidden="1">{#N/A,#N/A,FALSE,"JACKETS (1100 t) (1)"}</definedName>
    <definedName name="wrn1.ratio." hidden="1">{#N/A,#N/A,FALSE,"JACKETS (1100 t) (1)"}</definedName>
    <definedName name="wrnf.report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8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9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S" localSheetId="8" hidden="1">{"'장비'!$A$3:$M$12"}</definedName>
    <definedName name="WRS" localSheetId="9" hidden="1">{"'장비'!$A$3:$M$12"}</definedName>
    <definedName name="WRS" localSheetId="7" hidden="1">{"'장비'!$A$3:$M$12"}</definedName>
    <definedName name="WRS" hidden="1">{"'장비'!$A$3:$M$12"}</definedName>
    <definedName name="wvu.DETT.._.COSTI." localSheetId="6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2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1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3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0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8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9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7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6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2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8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9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7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W" hidden="1">#REF!</definedName>
    <definedName name="WWW" localSheetId="6" hidden="1">{#N/A,#N/A,FALSE,"CCTV"}</definedName>
    <definedName name="WWW" localSheetId="2" hidden="1">{#N/A,#N/A,FALSE,"CCTV"}</definedName>
    <definedName name="WWW" localSheetId="1" hidden="1">{#N/A,#N/A,FALSE,"CCTV"}</definedName>
    <definedName name="WWW" localSheetId="3" hidden="1">{#N/A,#N/A,FALSE,"CCTV"}</definedName>
    <definedName name="WWW" localSheetId="0" hidden="1">{#N/A,#N/A,FALSE,"CCTV"}</definedName>
    <definedName name="WWW" localSheetId="8" hidden="1">{#N/A,#N/A,FALSE,"CCTV"}</definedName>
    <definedName name="WWW" localSheetId="9" hidden="1">{#N/A,#N/A,FALSE,"CCTV"}</definedName>
    <definedName name="WWW" localSheetId="7" hidden="1">{#N/A,#N/A,FALSE,"CCTV"}</definedName>
    <definedName name="WWW" hidden="1">{#N/A,#N/A,FALSE,"CCTV"}</definedName>
    <definedName name="WWWW" localSheetId="6" hidden="1">{#N/A,#N/A,FALSE,"Project Cost Summary";#N/A,#N/A,FALSE,"Man Hour Summary"}</definedName>
    <definedName name="WWWW" localSheetId="2" hidden="1">{#N/A,#N/A,FALSE,"Project Cost Summary";#N/A,#N/A,FALSE,"Man Hour Summary"}</definedName>
    <definedName name="WWWW" localSheetId="1" hidden="1">{#N/A,#N/A,FALSE,"Project Cost Summary";#N/A,#N/A,FALSE,"Man Hour Summary"}</definedName>
    <definedName name="WWWW" localSheetId="3" hidden="1">{#N/A,#N/A,FALSE,"Project Cost Summary";#N/A,#N/A,FALSE,"Man Hour Summary"}</definedName>
    <definedName name="WWWW" localSheetId="0" hidden="1">{#N/A,#N/A,FALSE,"Project Cost Summary";#N/A,#N/A,FALSE,"Man Hour Summary"}</definedName>
    <definedName name="WWWW" localSheetId="8" hidden="1">{#N/A,#N/A,FALSE,"Project Cost Summary";#N/A,#N/A,FALSE,"Man Hour Summary"}</definedName>
    <definedName name="WWWW" localSheetId="9" hidden="1">{#N/A,#N/A,FALSE,"Project Cost Summary";#N/A,#N/A,FALSE,"Man Hour Summary"}</definedName>
    <definedName name="WWWW" localSheetId="7" hidden="1">{#N/A,#N/A,FALSE,"Project Cost Summary";#N/A,#N/A,FALSE,"Man Hour Summary"}</definedName>
    <definedName name="WWWW" hidden="1">{#N/A,#N/A,FALSE,"Project Cost Summary";#N/A,#N/A,FALSE,"Man Hour Summary"}</definedName>
    <definedName name="WWWWW" localSheetId="6" hidden="1">{#N/A,#N/A,FALSE,"Project Cost Summary";#N/A,#N/A,FALSE,"Man Hour Summary"}</definedName>
    <definedName name="WWWWW" localSheetId="2" hidden="1">{#N/A,#N/A,FALSE,"Project Cost Summary";#N/A,#N/A,FALSE,"Man Hour Summary"}</definedName>
    <definedName name="WWWWW" localSheetId="1" hidden="1">{#N/A,#N/A,FALSE,"Project Cost Summary";#N/A,#N/A,FALSE,"Man Hour Summary"}</definedName>
    <definedName name="WWWWW" localSheetId="3" hidden="1">{#N/A,#N/A,FALSE,"Project Cost Summary";#N/A,#N/A,FALSE,"Man Hour Summary"}</definedName>
    <definedName name="WWWWW" localSheetId="0" hidden="1">{#N/A,#N/A,FALSE,"Project Cost Summary";#N/A,#N/A,FALSE,"Man Hour Summary"}</definedName>
    <definedName name="WWWWW" localSheetId="8" hidden="1">{#N/A,#N/A,FALSE,"Project Cost Summary";#N/A,#N/A,FALSE,"Man Hour Summary"}</definedName>
    <definedName name="WWWWW" localSheetId="9" hidden="1">{#N/A,#N/A,FALSE,"Project Cost Summary";#N/A,#N/A,FALSE,"Man Hour Summary"}</definedName>
    <definedName name="WWWWW" localSheetId="7" hidden="1">{#N/A,#N/A,FALSE,"Project Cost Summary";#N/A,#N/A,FALSE,"Man Hour Summary"}</definedName>
    <definedName name="WWWWW" hidden="1">{#N/A,#N/A,FALSE,"Project Cost Summary";#N/A,#N/A,FALSE,"Man Hour Summary"}</definedName>
    <definedName name="wwwwww" localSheetId="6" hidden="1">{#N/A,#N/A,FALSE,"HO Sum";#N/A,#N/A,FALSE,"HO Rates";#N/A,#N/A,FALSE,"Co Sum";#N/A,#N/A,FALSE,"Clients Office";#N/A,#N/A,FALSE,"Field Sum";#N/A,#N/A,FALSE,"Field Rates"}</definedName>
    <definedName name="wwwwww" localSheetId="2" hidden="1">{#N/A,#N/A,FALSE,"HO Sum";#N/A,#N/A,FALSE,"HO Rates";#N/A,#N/A,FALSE,"Co Sum";#N/A,#N/A,FALSE,"Clients Office";#N/A,#N/A,FALSE,"Field Sum";#N/A,#N/A,FALSE,"Field Rates"}</definedName>
    <definedName name="wwwwww" localSheetId="1" hidden="1">{#N/A,#N/A,FALSE,"HO Sum";#N/A,#N/A,FALSE,"HO Rates";#N/A,#N/A,FALSE,"Co Sum";#N/A,#N/A,FALSE,"Clients Office";#N/A,#N/A,FALSE,"Field Sum";#N/A,#N/A,FALSE,"Field Rates"}</definedName>
    <definedName name="wwwwww" localSheetId="3" hidden="1">{#N/A,#N/A,FALSE,"HO Sum";#N/A,#N/A,FALSE,"HO Rates";#N/A,#N/A,FALSE,"Co Sum";#N/A,#N/A,FALSE,"Clients Office";#N/A,#N/A,FALSE,"Field Sum";#N/A,#N/A,FALSE,"Field Rates"}</definedName>
    <definedName name="wwwwww" localSheetId="0" hidden="1">{#N/A,#N/A,FALSE,"HO Sum";#N/A,#N/A,FALSE,"HO Rates";#N/A,#N/A,FALSE,"Co Sum";#N/A,#N/A,FALSE,"Clients Office";#N/A,#N/A,FALSE,"Field Sum";#N/A,#N/A,FALSE,"Field Rates"}</definedName>
    <definedName name="wwwwww" localSheetId="8" hidden="1">{#N/A,#N/A,FALSE,"HO Sum";#N/A,#N/A,FALSE,"HO Rates";#N/A,#N/A,FALSE,"Co Sum";#N/A,#N/A,FALSE,"Clients Office";#N/A,#N/A,FALSE,"Field Sum";#N/A,#N/A,FALSE,"Field Rates"}</definedName>
    <definedName name="wwwwww" localSheetId="9" hidden="1">{#N/A,#N/A,FALSE,"HO Sum";#N/A,#N/A,FALSE,"HO Rates";#N/A,#N/A,FALSE,"Co Sum";#N/A,#N/A,FALSE,"Clients Office";#N/A,#N/A,FALSE,"Field Sum";#N/A,#N/A,FALSE,"Field Rates"}</definedName>
    <definedName name="wwwwww" localSheetId="7" hidden="1">{#N/A,#N/A,FALSE,"HO Sum";#N/A,#N/A,FALSE,"HO Rates";#N/A,#N/A,FALSE,"Co Sum";#N/A,#N/A,FALSE,"Clients Office";#N/A,#N/A,FALSE,"Field Sum";#N/A,#N/A,FALSE,"Field Rates"}</definedName>
    <definedName name="wwwwww" hidden="1">{#N/A,#N/A,FALSE,"HO Sum";#N/A,#N/A,FALSE,"HO Rates";#N/A,#N/A,FALSE,"Co Sum";#N/A,#N/A,FALSE,"Clients Office";#N/A,#N/A,FALSE,"Field Sum";#N/A,#N/A,FALSE,"Field Rates"}</definedName>
    <definedName name="WZ" localSheetId="6" hidden="1">{#N/A,#N/A,FALSE,"CCTV"}</definedName>
    <definedName name="WZ" localSheetId="2" hidden="1">{#N/A,#N/A,FALSE,"CCTV"}</definedName>
    <definedName name="WZ" localSheetId="1" hidden="1">{#N/A,#N/A,FALSE,"CCTV"}</definedName>
    <definedName name="WZ" localSheetId="3" hidden="1">{#N/A,#N/A,FALSE,"CCTV"}</definedName>
    <definedName name="WZ" localSheetId="0" hidden="1">{#N/A,#N/A,FALSE,"CCTV"}</definedName>
    <definedName name="WZ" localSheetId="8" hidden="1">{#N/A,#N/A,FALSE,"CCTV"}</definedName>
    <definedName name="WZ" localSheetId="9" hidden="1">{#N/A,#N/A,FALSE,"CCTV"}</definedName>
    <definedName name="WZ" localSheetId="7" hidden="1">{#N/A,#N/A,FALSE,"CCTV"}</definedName>
    <definedName name="WZ" hidden="1">{#N/A,#N/A,FALSE,"CCTV"}</definedName>
    <definedName name="X" localSheetId="6">#REF!</definedName>
    <definedName name="X" localSheetId="2">#REF!</definedName>
    <definedName name="X" localSheetId="1">#REF!</definedName>
    <definedName name="X" localSheetId="3">#REF!</definedName>
    <definedName name="X" localSheetId="0">#REF!</definedName>
    <definedName name="X" localSheetId="8">#REF!</definedName>
    <definedName name="X" localSheetId="9">#REF!</definedName>
    <definedName name="X" localSheetId="7">#REF!</definedName>
    <definedName name="x" hidden="1">{#N/A,#N/A,TRUE,"Projektskizze";#N/A,#N/A,TRUE,"AuslDat";#N/A,#N/A,TRUE,"Kalkulation";#N/A,#N/A,TRUE,"Md-Berechnung"}</definedName>
    <definedName name="x1pind">#REF!</definedName>
    <definedName name="x1ping">#REF!</definedName>
    <definedName name="x1pint">#REF!</definedName>
    <definedName name="XC" localSheetId="6" hidden="1">{#N/A,#N/A,FALSE,"CCTV"}</definedName>
    <definedName name="XC" localSheetId="2" hidden="1">{#N/A,#N/A,FALSE,"CCTV"}</definedName>
    <definedName name="XC" localSheetId="1" hidden="1">{#N/A,#N/A,FALSE,"CCTV"}</definedName>
    <definedName name="XC" localSheetId="3" hidden="1">{#N/A,#N/A,FALSE,"CCTV"}</definedName>
    <definedName name="XC" localSheetId="0" hidden="1">{#N/A,#N/A,FALSE,"CCTV"}</definedName>
    <definedName name="XC" localSheetId="8" hidden="1">{#N/A,#N/A,FALSE,"CCTV"}</definedName>
    <definedName name="XC" localSheetId="9" hidden="1">{#N/A,#N/A,FALSE,"CCTV"}</definedName>
    <definedName name="XC" localSheetId="7" hidden="1">{#N/A,#N/A,FALSE,"CCTV"}</definedName>
    <definedName name="XC" hidden="1">{#N/A,#N/A,FALSE,"CCTV"}</definedName>
    <definedName name="XCCT">0.5</definedName>
    <definedName name="XCZCZ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gdsz" localSheetId="6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2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1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3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0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8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9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localSheetId="7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gdsz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lttbninh" localSheetId="6" hidden="1">{"'Sheet1'!$L$16"}</definedName>
    <definedName name="xlttbninh" localSheetId="2" hidden="1">{"'Sheet1'!$L$16"}</definedName>
    <definedName name="xlttbninh" localSheetId="1" hidden="1">{"'Sheet1'!$L$16"}</definedName>
    <definedName name="xlttbninh" localSheetId="3" hidden="1">{"'Sheet1'!$L$16"}</definedName>
    <definedName name="xlttbninh" localSheetId="0" hidden="1">{"'Sheet1'!$L$16"}</definedName>
    <definedName name="xlttbninh" localSheetId="8" hidden="1">{"'Sheet1'!$L$16"}</definedName>
    <definedName name="xlttbninh" localSheetId="9" hidden="1">{"'Sheet1'!$L$16"}</definedName>
    <definedName name="xlttbninh" localSheetId="7" hidden="1">{"'Sheet1'!$L$16"}</definedName>
    <definedName name="xlttbninh" hidden="1">{"'Sheet1'!$L$16"}</definedName>
    <definedName name="xvxcvxc" localSheetId="6" hidden="1">{"'Sheet1'!$L$16"}</definedName>
    <definedName name="xvxcvxc" localSheetId="2" hidden="1">{"'Sheet1'!$L$16"}</definedName>
    <definedName name="xvxcvxc" localSheetId="1" hidden="1">{"'Sheet1'!$L$16"}</definedName>
    <definedName name="xvxcvxc" localSheetId="3" hidden="1">{"'Sheet1'!$L$16"}</definedName>
    <definedName name="xvxcvxc" localSheetId="0" hidden="1">{"'Sheet1'!$L$16"}</definedName>
    <definedName name="xvxcvxc" localSheetId="8" hidden="1">{"'Sheet1'!$L$16"}</definedName>
    <definedName name="xvxcvxc" localSheetId="9" hidden="1">{"'Sheet1'!$L$16"}</definedName>
    <definedName name="xvxcvxc" localSheetId="7" hidden="1">{"'Sheet1'!$L$16"}</definedName>
    <definedName name="xvxcvxc" hidden="1">{"'Sheet1'!$L$16"}</definedName>
    <definedName name="xx">[107]costing_CV!$B$7:$O$80</definedName>
    <definedName name="xxx" localSheetId="8" hidden="1">{#N/A,#N/A,TRUE,"Mhr_Sum"}</definedName>
    <definedName name="xxx" localSheetId="9" hidden="1">{#N/A,#N/A,TRUE,"Mhr_Sum"}</definedName>
    <definedName name="xxx" localSheetId="7" hidden="1">{#N/A,#N/A,TRUE,"Mhr_Sum"}</definedName>
    <definedName name="xxx" hidden="1">{#N/A,#N/A,TRUE,"Mhr_Sum"}</definedName>
    <definedName name="xxxx">'[108]ESTADIST(PTS.)'!$B$4:$B$13</definedName>
    <definedName name="XXXXX" hidden="1">[12]Spread!#REF!</definedName>
    <definedName name="Y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strainer">#REF!</definedName>
    <definedName name="Yd">#REF!</definedName>
    <definedName name="yesnot">[109]Spec1!$AM$58:OFFSET([109]Spec1!$AM$58,[109]Spec1!$AM$56,)</definedName>
    <definedName name="yi" localSheetId="8" hidden="1">{"'Sheet1'!$L$16"}</definedName>
    <definedName name="yi" localSheetId="9" hidden="1">{"'Sheet1'!$L$16"}</definedName>
    <definedName name="yi" localSheetId="7" hidden="1">{"'Sheet1'!$L$16"}</definedName>
    <definedName name="yi" hidden="1">{"'Sheet1'!$L$16"}</definedName>
    <definedName name="YN">#REF!</definedName>
    <definedName name="ynkim" localSheetId="8" hidden="1">{#N/A,#N/A,TRUE,"Basic";#N/A,#N/A,TRUE,"EXT-TABLE";#N/A,#N/A,TRUE,"STEEL";#N/A,#N/A,TRUE,"INT-Table";#N/A,#N/A,TRUE,"STEEL";#N/A,#N/A,TRUE,"Door"}</definedName>
    <definedName name="ynkim" localSheetId="9" hidden="1">{#N/A,#N/A,TRUE,"Basic";#N/A,#N/A,TRUE,"EXT-TABLE";#N/A,#N/A,TRUE,"STEEL";#N/A,#N/A,TRUE,"INT-Table";#N/A,#N/A,TRUE,"STEEL";#N/A,#N/A,TRUE,"Door"}</definedName>
    <definedName name="ynkim" localSheetId="7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nkim_1" localSheetId="8" hidden="1">{#N/A,#N/A,TRUE,"Basic";#N/A,#N/A,TRUE,"EXT-TABLE";#N/A,#N/A,TRUE,"STEEL";#N/A,#N/A,TRUE,"INT-Table";#N/A,#N/A,TRUE,"STEEL";#N/A,#N/A,TRUE,"Door"}</definedName>
    <definedName name="ynkim_1" localSheetId="9" hidden="1">{#N/A,#N/A,TRUE,"Basic";#N/A,#N/A,TRUE,"EXT-TABLE";#N/A,#N/A,TRUE,"STEEL";#N/A,#N/A,TRUE,"INT-Table";#N/A,#N/A,TRUE,"STEEL";#N/A,#N/A,TRUE,"Door"}</definedName>
    <definedName name="ynkim_1" localSheetId="7" hidden="1">{#N/A,#N/A,TRUE,"Basic";#N/A,#N/A,TRUE,"EXT-TABLE";#N/A,#N/A,TRUE,"STEEL";#N/A,#N/A,TRUE,"INT-Table";#N/A,#N/A,TRUE,"STEEL";#N/A,#N/A,TRUE,"Door"}</definedName>
    <definedName name="ynkim_1" hidden="1">{#N/A,#N/A,TRUE,"Basic";#N/A,#N/A,TRUE,"EXT-TABLE";#N/A,#N/A,TRUE,"STEEL";#N/A,#N/A,TRUE,"INT-Table";#N/A,#N/A,TRUE,"STEEL";#N/A,#N/A,TRUE,"Door"}</definedName>
    <definedName name="ynkim_1_1" localSheetId="8" hidden="1">{#N/A,#N/A,TRUE,"Basic";#N/A,#N/A,TRUE,"EXT-TABLE";#N/A,#N/A,TRUE,"STEEL";#N/A,#N/A,TRUE,"INT-Table";#N/A,#N/A,TRUE,"STEEL";#N/A,#N/A,TRUE,"Door"}</definedName>
    <definedName name="ynkim_1_1" localSheetId="9" hidden="1">{#N/A,#N/A,TRUE,"Basic";#N/A,#N/A,TRUE,"EXT-TABLE";#N/A,#N/A,TRUE,"STEEL";#N/A,#N/A,TRUE,"INT-Table";#N/A,#N/A,TRUE,"STEEL";#N/A,#N/A,TRUE,"Door"}</definedName>
    <definedName name="ynkim_1_1" localSheetId="7" hidden="1">{#N/A,#N/A,TRUE,"Basic";#N/A,#N/A,TRUE,"EXT-TABLE";#N/A,#N/A,TRUE,"STEEL";#N/A,#N/A,TRUE,"INT-Table";#N/A,#N/A,TRUE,"STEEL";#N/A,#N/A,TRUE,"Door"}</definedName>
    <definedName name="ynkim_1_1" hidden="1">{#N/A,#N/A,TRUE,"Basic";#N/A,#N/A,TRUE,"EXT-TABLE";#N/A,#N/A,TRUE,"STEEL";#N/A,#N/A,TRUE,"INT-Table";#N/A,#N/A,TRUE,"STEEL";#N/A,#N/A,TRUE,"Door"}</definedName>
    <definedName name="ynkim_1_2" localSheetId="8" hidden="1">{#N/A,#N/A,TRUE,"Basic";#N/A,#N/A,TRUE,"EXT-TABLE";#N/A,#N/A,TRUE,"STEEL";#N/A,#N/A,TRUE,"INT-Table";#N/A,#N/A,TRUE,"STEEL";#N/A,#N/A,TRUE,"Door"}</definedName>
    <definedName name="ynkim_1_2" localSheetId="9" hidden="1">{#N/A,#N/A,TRUE,"Basic";#N/A,#N/A,TRUE,"EXT-TABLE";#N/A,#N/A,TRUE,"STEEL";#N/A,#N/A,TRUE,"INT-Table";#N/A,#N/A,TRUE,"STEEL";#N/A,#N/A,TRUE,"Door"}</definedName>
    <definedName name="ynkim_1_2" localSheetId="7" hidden="1">{#N/A,#N/A,TRUE,"Basic";#N/A,#N/A,TRUE,"EXT-TABLE";#N/A,#N/A,TRUE,"STEEL";#N/A,#N/A,TRUE,"INT-Table";#N/A,#N/A,TRUE,"STEEL";#N/A,#N/A,TRUE,"Door"}</definedName>
    <definedName name="ynkim_1_2" hidden="1">{#N/A,#N/A,TRUE,"Basic";#N/A,#N/A,TRUE,"EXT-TABLE";#N/A,#N/A,TRUE,"STEEL";#N/A,#N/A,TRUE,"INT-Table";#N/A,#N/A,TRUE,"STEEL";#N/A,#N/A,TRUE,"Door"}</definedName>
    <definedName name="ynkim_2" localSheetId="8" hidden="1">{#N/A,#N/A,TRUE,"Basic";#N/A,#N/A,TRUE,"EXT-TABLE";#N/A,#N/A,TRUE,"STEEL";#N/A,#N/A,TRUE,"INT-Table";#N/A,#N/A,TRUE,"STEEL";#N/A,#N/A,TRUE,"Door"}</definedName>
    <definedName name="ynkim_2" localSheetId="9" hidden="1">{#N/A,#N/A,TRUE,"Basic";#N/A,#N/A,TRUE,"EXT-TABLE";#N/A,#N/A,TRUE,"STEEL";#N/A,#N/A,TRUE,"INT-Table";#N/A,#N/A,TRUE,"STEEL";#N/A,#N/A,TRUE,"Door"}</definedName>
    <definedName name="ynkim_2" localSheetId="7" hidden="1">{#N/A,#N/A,TRUE,"Basic";#N/A,#N/A,TRUE,"EXT-TABLE";#N/A,#N/A,TRUE,"STEEL";#N/A,#N/A,TRUE,"INT-Table";#N/A,#N/A,TRUE,"STEEL";#N/A,#N/A,TRUE,"Door"}</definedName>
    <definedName name="ynkim_2" hidden="1">{#N/A,#N/A,TRUE,"Basic";#N/A,#N/A,TRUE,"EXT-TABLE";#N/A,#N/A,TRUE,"STEEL";#N/A,#N/A,TRUE,"INT-Table";#N/A,#N/A,TRUE,"STEEL";#N/A,#N/A,TRUE,"Door"}</definedName>
    <definedName name="ynkim_2_1" localSheetId="8" hidden="1">{#N/A,#N/A,TRUE,"Basic";#N/A,#N/A,TRUE,"EXT-TABLE";#N/A,#N/A,TRUE,"STEEL";#N/A,#N/A,TRUE,"INT-Table";#N/A,#N/A,TRUE,"STEEL";#N/A,#N/A,TRUE,"Door"}</definedName>
    <definedName name="ynkim_2_1" localSheetId="9" hidden="1">{#N/A,#N/A,TRUE,"Basic";#N/A,#N/A,TRUE,"EXT-TABLE";#N/A,#N/A,TRUE,"STEEL";#N/A,#N/A,TRUE,"INT-Table";#N/A,#N/A,TRUE,"STEEL";#N/A,#N/A,TRUE,"Door"}</definedName>
    <definedName name="ynkim_2_1" localSheetId="7" hidden="1">{#N/A,#N/A,TRUE,"Basic";#N/A,#N/A,TRUE,"EXT-TABLE";#N/A,#N/A,TRUE,"STEEL";#N/A,#N/A,TRUE,"INT-Table";#N/A,#N/A,TRUE,"STEEL";#N/A,#N/A,TRUE,"Door"}</definedName>
    <definedName name="ynkim_2_1" hidden="1">{#N/A,#N/A,TRUE,"Basic";#N/A,#N/A,TRUE,"EXT-TABLE";#N/A,#N/A,TRUE,"STEEL";#N/A,#N/A,TRUE,"INT-Table";#N/A,#N/A,TRUE,"STEEL";#N/A,#N/A,TRUE,"Door"}</definedName>
    <definedName name="ynkim_2_2" localSheetId="8" hidden="1">{#N/A,#N/A,TRUE,"Basic";#N/A,#N/A,TRUE,"EXT-TABLE";#N/A,#N/A,TRUE,"STEEL";#N/A,#N/A,TRUE,"INT-Table";#N/A,#N/A,TRUE,"STEEL";#N/A,#N/A,TRUE,"Door"}</definedName>
    <definedName name="ynkim_2_2" localSheetId="9" hidden="1">{#N/A,#N/A,TRUE,"Basic";#N/A,#N/A,TRUE,"EXT-TABLE";#N/A,#N/A,TRUE,"STEEL";#N/A,#N/A,TRUE,"INT-Table";#N/A,#N/A,TRUE,"STEEL";#N/A,#N/A,TRUE,"Door"}</definedName>
    <definedName name="ynkim_2_2" localSheetId="7" hidden="1">{#N/A,#N/A,TRUE,"Basic";#N/A,#N/A,TRUE,"EXT-TABLE";#N/A,#N/A,TRUE,"STEEL";#N/A,#N/A,TRUE,"INT-Table";#N/A,#N/A,TRUE,"STEEL";#N/A,#N/A,TRUE,"Door"}</definedName>
    <definedName name="ynkim_2_2" hidden="1">{#N/A,#N/A,TRUE,"Basic";#N/A,#N/A,TRUE,"EXT-TABLE";#N/A,#N/A,TRUE,"STEEL";#N/A,#N/A,TRUE,"INT-Table";#N/A,#N/A,TRUE,"STEEL";#N/A,#N/A,TRUE,"Door"}</definedName>
    <definedName name="ynkim_3" localSheetId="8" hidden="1">{#N/A,#N/A,TRUE,"Basic";#N/A,#N/A,TRUE,"EXT-TABLE";#N/A,#N/A,TRUE,"STEEL";#N/A,#N/A,TRUE,"INT-Table";#N/A,#N/A,TRUE,"STEEL";#N/A,#N/A,TRUE,"Door"}</definedName>
    <definedName name="ynkim_3" localSheetId="9" hidden="1">{#N/A,#N/A,TRUE,"Basic";#N/A,#N/A,TRUE,"EXT-TABLE";#N/A,#N/A,TRUE,"STEEL";#N/A,#N/A,TRUE,"INT-Table";#N/A,#N/A,TRUE,"STEEL";#N/A,#N/A,TRUE,"Door"}</definedName>
    <definedName name="ynkim_3" localSheetId="7" hidden="1">{#N/A,#N/A,TRUE,"Basic";#N/A,#N/A,TRUE,"EXT-TABLE";#N/A,#N/A,TRUE,"STEEL";#N/A,#N/A,TRUE,"INT-Table";#N/A,#N/A,TRUE,"STEEL";#N/A,#N/A,TRUE,"Door"}</definedName>
    <definedName name="ynkim_3" hidden="1">{#N/A,#N/A,TRUE,"Basic";#N/A,#N/A,TRUE,"EXT-TABLE";#N/A,#N/A,TRUE,"STEEL";#N/A,#N/A,TRUE,"INT-Table";#N/A,#N/A,TRUE,"STEEL";#N/A,#N/A,TRUE,"Door"}</definedName>
    <definedName name="ynkim_3_1" localSheetId="8" hidden="1">{#N/A,#N/A,TRUE,"Basic";#N/A,#N/A,TRUE,"EXT-TABLE";#N/A,#N/A,TRUE,"STEEL";#N/A,#N/A,TRUE,"INT-Table";#N/A,#N/A,TRUE,"STEEL";#N/A,#N/A,TRUE,"Door"}</definedName>
    <definedName name="ynkim_3_1" localSheetId="9" hidden="1">{#N/A,#N/A,TRUE,"Basic";#N/A,#N/A,TRUE,"EXT-TABLE";#N/A,#N/A,TRUE,"STEEL";#N/A,#N/A,TRUE,"INT-Table";#N/A,#N/A,TRUE,"STEEL";#N/A,#N/A,TRUE,"Door"}</definedName>
    <definedName name="ynkim_3_1" localSheetId="7" hidden="1">{#N/A,#N/A,TRUE,"Basic";#N/A,#N/A,TRUE,"EXT-TABLE";#N/A,#N/A,TRUE,"STEEL";#N/A,#N/A,TRUE,"INT-Table";#N/A,#N/A,TRUE,"STEEL";#N/A,#N/A,TRUE,"Door"}</definedName>
    <definedName name="ynkim_3_1" hidden="1">{#N/A,#N/A,TRUE,"Basic";#N/A,#N/A,TRUE,"EXT-TABLE";#N/A,#N/A,TRUE,"STEEL";#N/A,#N/A,TRUE,"INT-Table";#N/A,#N/A,TRUE,"STEEL";#N/A,#N/A,TRUE,"Door"}</definedName>
    <definedName name="ynkim_3_2" localSheetId="8" hidden="1">{#N/A,#N/A,TRUE,"Basic";#N/A,#N/A,TRUE,"EXT-TABLE";#N/A,#N/A,TRUE,"STEEL";#N/A,#N/A,TRUE,"INT-Table";#N/A,#N/A,TRUE,"STEEL";#N/A,#N/A,TRUE,"Door"}</definedName>
    <definedName name="ynkim_3_2" localSheetId="9" hidden="1">{#N/A,#N/A,TRUE,"Basic";#N/A,#N/A,TRUE,"EXT-TABLE";#N/A,#N/A,TRUE,"STEEL";#N/A,#N/A,TRUE,"INT-Table";#N/A,#N/A,TRUE,"STEEL";#N/A,#N/A,TRUE,"Door"}</definedName>
    <definedName name="ynkim_3_2" localSheetId="7" hidden="1">{#N/A,#N/A,TRUE,"Basic";#N/A,#N/A,TRUE,"EXT-TABLE";#N/A,#N/A,TRUE,"STEEL";#N/A,#N/A,TRUE,"INT-Table";#N/A,#N/A,TRUE,"STEEL";#N/A,#N/A,TRUE,"Door"}</definedName>
    <definedName name="ynkim_3_2" hidden="1">{#N/A,#N/A,TRUE,"Basic";#N/A,#N/A,TRUE,"EXT-TABLE";#N/A,#N/A,TRUE,"STEEL";#N/A,#N/A,TRUE,"INT-Table";#N/A,#N/A,TRUE,"STEEL";#N/A,#N/A,TRUE,"Door"}</definedName>
    <definedName name="ynkim_4" localSheetId="8" hidden="1">{#N/A,#N/A,TRUE,"Basic";#N/A,#N/A,TRUE,"EXT-TABLE";#N/A,#N/A,TRUE,"STEEL";#N/A,#N/A,TRUE,"INT-Table";#N/A,#N/A,TRUE,"STEEL";#N/A,#N/A,TRUE,"Door"}</definedName>
    <definedName name="ynkim_4" localSheetId="9" hidden="1">{#N/A,#N/A,TRUE,"Basic";#N/A,#N/A,TRUE,"EXT-TABLE";#N/A,#N/A,TRUE,"STEEL";#N/A,#N/A,TRUE,"INT-Table";#N/A,#N/A,TRUE,"STEEL";#N/A,#N/A,TRUE,"Door"}</definedName>
    <definedName name="ynkim_4" localSheetId="7" hidden="1">{#N/A,#N/A,TRUE,"Basic";#N/A,#N/A,TRUE,"EXT-TABLE";#N/A,#N/A,TRUE,"STEEL";#N/A,#N/A,TRUE,"INT-Table";#N/A,#N/A,TRUE,"STEEL";#N/A,#N/A,TRUE,"Door"}</definedName>
    <definedName name="ynkim_4" hidden="1">{#N/A,#N/A,TRUE,"Basic";#N/A,#N/A,TRUE,"EXT-TABLE";#N/A,#N/A,TRUE,"STEEL";#N/A,#N/A,TRUE,"INT-Table";#N/A,#N/A,TRUE,"STEEL";#N/A,#N/A,TRUE,"Door"}</definedName>
    <definedName name="ynkim_4_1" localSheetId="8" hidden="1">{#N/A,#N/A,TRUE,"Basic";#N/A,#N/A,TRUE,"EXT-TABLE";#N/A,#N/A,TRUE,"STEEL";#N/A,#N/A,TRUE,"INT-Table";#N/A,#N/A,TRUE,"STEEL";#N/A,#N/A,TRUE,"Door"}</definedName>
    <definedName name="ynkim_4_1" localSheetId="9" hidden="1">{#N/A,#N/A,TRUE,"Basic";#N/A,#N/A,TRUE,"EXT-TABLE";#N/A,#N/A,TRUE,"STEEL";#N/A,#N/A,TRUE,"INT-Table";#N/A,#N/A,TRUE,"STEEL";#N/A,#N/A,TRUE,"Door"}</definedName>
    <definedName name="ynkim_4_1" localSheetId="7" hidden="1">{#N/A,#N/A,TRUE,"Basic";#N/A,#N/A,TRUE,"EXT-TABLE";#N/A,#N/A,TRUE,"STEEL";#N/A,#N/A,TRUE,"INT-Table";#N/A,#N/A,TRUE,"STEEL";#N/A,#N/A,TRUE,"Door"}</definedName>
    <definedName name="ynkim_4_1" hidden="1">{#N/A,#N/A,TRUE,"Basic";#N/A,#N/A,TRUE,"EXT-TABLE";#N/A,#N/A,TRUE,"STEEL";#N/A,#N/A,TRUE,"INT-Table";#N/A,#N/A,TRUE,"STEEL";#N/A,#N/A,TRUE,"Door"}</definedName>
    <definedName name="ynkim_4_2" localSheetId="8" hidden="1">{#N/A,#N/A,TRUE,"Basic";#N/A,#N/A,TRUE,"EXT-TABLE";#N/A,#N/A,TRUE,"STEEL";#N/A,#N/A,TRUE,"INT-Table";#N/A,#N/A,TRUE,"STEEL";#N/A,#N/A,TRUE,"Door"}</definedName>
    <definedName name="ynkim_4_2" localSheetId="9" hidden="1">{#N/A,#N/A,TRUE,"Basic";#N/A,#N/A,TRUE,"EXT-TABLE";#N/A,#N/A,TRUE,"STEEL";#N/A,#N/A,TRUE,"INT-Table";#N/A,#N/A,TRUE,"STEEL";#N/A,#N/A,TRUE,"Door"}</definedName>
    <definedName name="ynkim_4_2" localSheetId="7" hidden="1">{#N/A,#N/A,TRUE,"Basic";#N/A,#N/A,TRUE,"EXT-TABLE";#N/A,#N/A,TRUE,"STEEL";#N/A,#N/A,TRUE,"INT-Table";#N/A,#N/A,TRUE,"STEEL";#N/A,#N/A,TRUE,"Door"}</definedName>
    <definedName name="ynkim_4_2" hidden="1">{#N/A,#N/A,TRUE,"Basic";#N/A,#N/A,TRUE,"EXT-TABLE";#N/A,#N/A,TRUE,"STEEL";#N/A,#N/A,TRUE,"INT-Table";#N/A,#N/A,TRUE,"STEEL";#N/A,#N/A,TRUE,"Door"}</definedName>
    <definedName name="ynkim_5" localSheetId="8" hidden="1">{#N/A,#N/A,TRUE,"Basic";#N/A,#N/A,TRUE,"EXT-TABLE";#N/A,#N/A,TRUE,"STEEL";#N/A,#N/A,TRUE,"INT-Table";#N/A,#N/A,TRUE,"STEEL";#N/A,#N/A,TRUE,"Door"}</definedName>
    <definedName name="ynkim_5" localSheetId="9" hidden="1">{#N/A,#N/A,TRUE,"Basic";#N/A,#N/A,TRUE,"EXT-TABLE";#N/A,#N/A,TRUE,"STEEL";#N/A,#N/A,TRUE,"INT-Table";#N/A,#N/A,TRUE,"STEEL";#N/A,#N/A,TRUE,"Door"}</definedName>
    <definedName name="ynkim_5" localSheetId="7" hidden="1">{#N/A,#N/A,TRUE,"Basic";#N/A,#N/A,TRUE,"EXT-TABLE";#N/A,#N/A,TRUE,"STEEL";#N/A,#N/A,TRUE,"INT-Table";#N/A,#N/A,TRUE,"STEEL";#N/A,#N/A,TRUE,"Door"}</definedName>
    <definedName name="ynkim_5" hidden="1">{#N/A,#N/A,TRUE,"Basic";#N/A,#N/A,TRUE,"EXT-TABLE";#N/A,#N/A,TRUE,"STEEL";#N/A,#N/A,TRUE,"INT-Table";#N/A,#N/A,TRUE,"STEEL";#N/A,#N/A,TRUE,"Door"}</definedName>
    <definedName name="ynkim_5_1" localSheetId="8" hidden="1">{#N/A,#N/A,TRUE,"Basic";#N/A,#N/A,TRUE,"EXT-TABLE";#N/A,#N/A,TRUE,"STEEL";#N/A,#N/A,TRUE,"INT-Table";#N/A,#N/A,TRUE,"STEEL";#N/A,#N/A,TRUE,"Door"}</definedName>
    <definedName name="ynkim_5_1" localSheetId="9" hidden="1">{#N/A,#N/A,TRUE,"Basic";#N/A,#N/A,TRUE,"EXT-TABLE";#N/A,#N/A,TRUE,"STEEL";#N/A,#N/A,TRUE,"INT-Table";#N/A,#N/A,TRUE,"STEEL";#N/A,#N/A,TRUE,"Door"}</definedName>
    <definedName name="ynkim_5_1" localSheetId="7" hidden="1">{#N/A,#N/A,TRUE,"Basic";#N/A,#N/A,TRUE,"EXT-TABLE";#N/A,#N/A,TRUE,"STEEL";#N/A,#N/A,TRUE,"INT-Table";#N/A,#N/A,TRUE,"STEEL";#N/A,#N/A,TRUE,"Door"}</definedName>
    <definedName name="ynkim_5_1" hidden="1">{#N/A,#N/A,TRUE,"Basic";#N/A,#N/A,TRUE,"EXT-TABLE";#N/A,#N/A,TRUE,"STEEL";#N/A,#N/A,TRUE,"INT-Table";#N/A,#N/A,TRUE,"STEEL";#N/A,#N/A,TRUE,"Door"}</definedName>
    <definedName name="ynkim_5_2" localSheetId="8" hidden="1">{#N/A,#N/A,TRUE,"Basic";#N/A,#N/A,TRUE,"EXT-TABLE";#N/A,#N/A,TRUE,"STEEL";#N/A,#N/A,TRUE,"INT-Table";#N/A,#N/A,TRUE,"STEEL";#N/A,#N/A,TRUE,"Door"}</definedName>
    <definedName name="ynkim_5_2" localSheetId="9" hidden="1">{#N/A,#N/A,TRUE,"Basic";#N/A,#N/A,TRUE,"EXT-TABLE";#N/A,#N/A,TRUE,"STEEL";#N/A,#N/A,TRUE,"INT-Table";#N/A,#N/A,TRUE,"STEEL";#N/A,#N/A,TRUE,"Door"}</definedName>
    <definedName name="ynkim_5_2" localSheetId="7" hidden="1">{#N/A,#N/A,TRUE,"Basic";#N/A,#N/A,TRUE,"EXT-TABLE";#N/A,#N/A,TRUE,"STEEL";#N/A,#N/A,TRUE,"INT-Table";#N/A,#N/A,TRUE,"STEEL";#N/A,#N/A,TRUE,"Door"}</definedName>
    <definedName name="ynkim_5_2" hidden="1">{#N/A,#N/A,TRUE,"Basic";#N/A,#N/A,TRUE,"EXT-TABLE";#N/A,#N/A,TRUE,"STEEL";#N/A,#N/A,TRUE,"INT-Table";#N/A,#N/A,TRUE,"STEEL";#N/A,#N/A,TRUE,"Door"}</definedName>
    <definedName name="yrdtytyt" localSheetId="6" hidden="1">{#N/A,#N/A,FALSE,"CCTV"}</definedName>
    <definedName name="yrdtytyt" localSheetId="2" hidden="1">{#N/A,#N/A,FALSE,"CCTV"}</definedName>
    <definedName name="yrdtytyt" localSheetId="1" hidden="1">{#N/A,#N/A,FALSE,"CCTV"}</definedName>
    <definedName name="yrdtytyt" localSheetId="3" hidden="1">{#N/A,#N/A,FALSE,"CCTV"}</definedName>
    <definedName name="yrdtytyt" localSheetId="0" hidden="1">{#N/A,#N/A,FALSE,"CCTV"}</definedName>
    <definedName name="yrdtytyt" localSheetId="8" hidden="1">{#N/A,#N/A,FALSE,"CCTV"}</definedName>
    <definedName name="yrdtytyt" localSheetId="9" hidden="1">{#N/A,#N/A,FALSE,"CCTV"}</definedName>
    <definedName name="yrdtytyt" localSheetId="7" hidden="1">{#N/A,#N/A,FALSE,"CCTV"}</definedName>
    <definedName name="yrdtytyt" hidden="1">{#N/A,#N/A,FALSE,"CCTV"}</definedName>
    <definedName name="YSB">#REF!</definedName>
    <definedName name="yttuki" localSheetId="6" hidden="1">{"'Sheet1'!$L$16"}</definedName>
    <definedName name="yttuki" localSheetId="2" hidden="1">{"'Sheet1'!$L$16"}</definedName>
    <definedName name="yttuki" localSheetId="1" hidden="1">{"'Sheet1'!$L$16"}</definedName>
    <definedName name="yttuki" localSheetId="3" hidden="1">{"'Sheet1'!$L$16"}</definedName>
    <definedName name="yttuki" localSheetId="0" hidden="1">{"'Sheet1'!$L$16"}</definedName>
    <definedName name="yttuki" localSheetId="8" hidden="1">{"'Sheet1'!$L$16"}</definedName>
    <definedName name="yttuki" localSheetId="9" hidden="1">{"'Sheet1'!$L$16"}</definedName>
    <definedName name="yttuki" localSheetId="7" hidden="1">{"'Sheet1'!$L$16"}</definedName>
    <definedName name="yttuki" hidden="1">{"'Sheet1'!$L$16"}</definedName>
    <definedName name="Yu">#REF!</definedName>
    <definedName name="yuyu" localSheetId="8" hidden="1">{"'장비'!$A$3:$M$12"}</definedName>
    <definedName name="yuyu" localSheetId="9" hidden="1">{"'장비'!$A$3:$M$12"}</definedName>
    <definedName name="yuyu" localSheetId="7" hidden="1">{"'장비'!$A$3:$M$12"}</definedName>
    <definedName name="yuyu" hidden="1">{"'장비'!$A$3:$M$12"}</definedName>
    <definedName name="yuyuyu" localSheetId="8" hidden="1">{"'장비'!$A$3:$M$12"}</definedName>
    <definedName name="yuyuyu" localSheetId="9" hidden="1">{"'장비'!$A$3:$M$12"}</definedName>
    <definedName name="yuyuyu" localSheetId="7" hidden="1">{"'장비'!$A$3:$M$12"}</definedName>
    <definedName name="yuyuyu" hidden="1">{"'장비'!$A$3:$M$12"}</definedName>
    <definedName name="yy">#REF!</definedName>
    <definedName name="yyyyy" hidden="1">#REF!</definedName>
    <definedName name="Z">#REF!</definedName>
    <definedName name="Z_8C738B8C_9A04_11D6_A2EB_0002A5242FB9_.wvu.Cols" hidden="1">'[110]D 5243-ARAMCO'!$A$1:$B$65536,'[110]D 5243-ARAMCO'!$J$1:$L$65536</definedName>
    <definedName name="Z_8C738B8C_9A04_11D6_A2EB_0002A5242FB9_.wvu.Rows" hidden="1">'[110]D-4801 OXY'!$A$18:$IV$18,'[110]D-4801 OXY'!$A$21:$IV$21,'[110]D-4801 OXY'!$A$23:$IV$23</definedName>
    <definedName name="Z_B6D82DE0_6701_11DA_9820_00304F1E4471_.wvu.Cols">#REF!</definedName>
    <definedName name="ZC">#REF!</definedName>
    <definedName name="ZD">#REF!</definedName>
    <definedName name="Zeta_Caldera">#REF!</definedName>
    <definedName name="Zeta_Chimenea">#REF!</definedName>
    <definedName name="ZL">#REF!</definedName>
    <definedName name="ZXC" localSheetId="8" hidden="1">{#N/A,#N/A,FALSE,"CCTV"}</definedName>
    <definedName name="ZXC" localSheetId="9" hidden="1">{#N/A,#N/A,FALSE,"CCTV"}</definedName>
    <definedName name="ZXC" localSheetId="7" hidden="1">{#N/A,#N/A,FALSE,"CCTV"}</definedName>
    <definedName name="ZXC" hidden="1">{#N/A,#N/A,FALSE,"CCTV"}</definedName>
    <definedName name="ZXCV" localSheetId="8" hidden="1">{#N/A,#N/A,FALSE,"CCTV"}</definedName>
    <definedName name="ZXCV" localSheetId="9" hidden="1">{#N/A,#N/A,FALSE,"CCTV"}</definedName>
    <definedName name="ZXCV" localSheetId="7" hidden="1">{#N/A,#N/A,FALSE,"CCTV"}</definedName>
    <definedName name="ZXCV" hidden="1">{#N/A,#N/A,FALSE,"CCTV"}</definedName>
    <definedName name="ZXzX" localSheetId="6" hidden="1">{"'Sheet1'!$L$16"}</definedName>
    <definedName name="ZXzX" localSheetId="2" hidden="1">{"'Sheet1'!$L$16"}</definedName>
    <definedName name="ZXzX" localSheetId="1" hidden="1">{"'Sheet1'!$L$16"}</definedName>
    <definedName name="ZXzX" localSheetId="3" hidden="1">{"'Sheet1'!$L$16"}</definedName>
    <definedName name="ZXzX" localSheetId="0" hidden="1">{"'Sheet1'!$L$16"}</definedName>
    <definedName name="ZXzX" localSheetId="8" hidden="1">{"'Sheet1'!$L$16"}</definedName>
    <definedName name="ZXzX" localSheetId="9" hidden="1">{"'Sheet1'!$L$16"}</definedName>
    <definedName name="ZXzX" localSheetId="7" hidden="1">{"'Sheet1'!$L$16"}</definedName>
    <definedName name="ZXzX" hidden="1">{"'Sheet1'!$L$16"}</definedName>
    <definedName name="ZYX">#REF!</definedName>
    <definedName name="ZZ" localSheetId="6" hidden="1">{"'Sheet1'!$L$16"}</definedName>
    <definedName name="ZZ" localSheetId="2" hidden="1">{"'Sheet1'!$L$16"}</definedName>
    <definedName name="ZZ" localSheetId="1" hidden="1">{"'Sheet1'!$L$16"}</definedName>
    <definedName name="ZZ" localSheetId="3" hidden="1">{"'Sheet1'!$L$16"}</definedName>
    <definedName name="ZZ" localSheetId="0" hidden="1">{"'Sheet1'!$L$16"}</definedName>
    <definedName name="ZZ" localSheetId="8" hidden="1">{"'Sheet1'!$L$16"}</definedName>
    <definedName name="ZZ" localSheetId="9" hidden="1">{"'Sheet1'!$L$16"}</definedName>
    <definedName name="ZZ" localSheetId="7" hidden="1">{"'Sheet1'!$L$16"}</definedName>
    <definedName name="ZZ" hidden="1">{"'Sheet1'!$L$16"}</definedName>
    <definedName name="ZZZ" localSheetId="6">#REF!</definedName>
    <definedName name="ZZZ" localSheetId="2">#REF!</definedName>
    <definedName name="ZZZ" localSheetId="1">#REF!</definedName>
    <definedName name="ZZZ" localSheetId="3">#REF!</definedName>
    <definedName name="ZZZ" localSheetId="0">#REF!</definedName>
    <definedName name="ZZZ" localSheetId="8">#REF!</definedName>
    <definedName name="ZZZ" localSheetId="9">#REF!</definedName>
    <definedName name="ZZZ" localSheetId="7">#REF!</definedName>
    <definedName name="zzz" hidden="1">{#N/A,#N/A,TRUE,"Basic";#N/A,#N/A,TRUE,"EXT-TABLE";#N/A,#N/A,TRUE,"STEEL";#N/A,#N/A,TRUE,"INT-Table";#N/A,#N/A,TRUE,"STEEL";#N/A,#N/A,TRUE,"Door"}</definedName>
    <definedName name="zzz_1" localSheetId="8" hidden="1">{#N/A,#N/A,TRUE,"Basic";#N/A,#N/A,TRUE,"EXT-TABLE";#N/A,#N/A,TRUE,"STEEL";#N/A,#N/A,TRUE,"INT-Table";#N/A,#N/A,TRUE,"STEEL";#N/A,#N/A,TRUE,"Door"}</definedName>
    <definedName name="zzz_1" localSheetId="9" hidden="1">{#N/A,#N/A,TRUE,"Basic";#N/A,#N/A,TRUE,"EXT-TABLE";#N/A,#N/A,TRUE,"STEEL";#N/A,#N/A,TRUE,"INT-Table";#N/A,#N/A,TRUE,"STEEL";#N/A,#N/A,TRUE,"Door"}</definedName>
    <definedName name="zzz_1" localSheetId="7" hidden="1">{#N/A,#N/A,TRUE,"Basic";#N/A,#N/A,TRUE,"EXT-TABLE";#N/A,#N/A,TRUE,"STEEL";#N/A,#N/A,TRUE,"INT-Table";#N/A,#N/A,TRUE,"STEEL";#N/A,#N/A,TRUE,"Door"}</definedName>
    <definedName name="zzz_1" hidden="1">{#N/A,#N/A,TRUE,"Basic";#N/A,#N/A,TRUE,"EXT-TABLE";#N/A,#N/A,TRUE,"STEEL";#N/A,#N/A,TRUE,"INT-Table";#N/A,#N/A,TRUE,"STEEL";#N/A,#N/A,TRUE,"Door"}</definedName>
    <definedName name="zzz_1_1" localSheetId="8" hidden="1">{#N/A,#N/A,TRUE,"Basic";#N/A,#N/A,TRUE,"EXT-TABLE";#N/A,#N/A,TRUE,"STEEL";#N/A,#N/A,TRUE,"INT-Table";#N/A,#N/A,TRUE,"STEEL";#N/A,#N/A,TRUE,"Door"}</definedName>
    <definedName name="zzz_1_1" localSheetId="9" hidden="1">{#N/A,#N/A,TRUE,"Basic";#N/A,#N/A,TRUE,"EXT-TABLE";#N/A,#N/A,TRUE,"STEEL";#N/A,#N/A,TRUE,"INT-Table";#N/A,#N/A,TRUE,"STEEL";#N/A,#N/A,TRUE,"Door"}</definedName>
    <definedName name="zzz_1_1" localSheetId="7" hidden="1">{#N/A,#N/A,TRUE,"Basic";#N/A,#N/A,TRUE,"EXT-TABLE";#N/A,#N/A,TRUE,"STEEL";#N/A,#N/A,TRUE,"INT-Table";#N/A,#N/A,TRUE,"STEEL";#N/A,#N/A,TRUE,"Door"}</definedName>
    <definedName name="zzz_1_1" hidden="1">{#N/A,#N/A,TRUE,"Basic";#N/A,#N/A,TRUE,"EXT-TABLE";#N/A,#N/A,TRUE,"STEEL";#N/A,#N/A,TRUE,"INT-Table";#N/A,#N/A,TRUE,"STEEL";#N/A,#N/A,TRUE,"Door"}</definedName>
    <definedName name="zzz_1_2" localSheetId="8" hidden="1">{#N/A,#N/A,TRUE,"Basic";#N/A,#N/A,TRUE,"EXT-TABLE";#N/A,#N/A,TRUE,"STEEL";#N/A,#N/A,TRUE,"INT-Table";#N/A,#N/A,TRUE,"STEEL";#N/A,#N/A,TRUE,"Door"}</definedName>
    <definedName name="zzz_1_2" localSheetId="9" hidden="1">{#N/A,#N/A,TRUE,"Basic";#N/A,#N/A,TRUE,"EXT-TABLE";#N/A,#N/A,TRUE,"STEEL";#N/A,#N/A,TRUE,"INT-Table";#N/A,#N/A,TRUE,"STEEL";#N/A,#N/A,TRUE,"Door"}</definedName>
    <definedName name="zzz_1_2" localSheetId="7" hidden="1">{#N/A,#N/A,TRUE,"Basic";#N/A,#N/A,TRUE,"EXT-TABLE";#N/A,#N/A,TRUE,"STEEL";#N/A,#N/A,TRUE,"INT-Table";#N/A,#N/A,TRUE,"STEEL";#N/A,#N/A,TRUE,"Door"}</definedName>
    <definedName name="zzz_1_2" hidden="1">{#N/A,#N/A,TRUE,"Basic";#N/A,#N/A,TRUE,"EXT-TABLE";#N/A,#N/A,TRUE,"STEEL";#N/A,#N/A,TRUE,"INT-Table";#N/A,#N/A,TRUE,"STEEL";#N/A,#N/A,TRUE,"Door"}</definedName>
    <definedName name="zzz_2" localSheetId="8" hidden="1">{#N/A,#N/A,TRUE,"Basic";#N/A,#N/A,TRUE,"EXT-TABLE";#N/A,#N/A,TRUE,"STEEL";#N/A,#N/A,TRUE,"INT-Table";#N/A,#N/A,TRUE,"STEEL";#N/A,#N/A,TRUE,"Door"}</definedName>
    <definedName name="zzz_2" localSheetId="9" hidden="1">{#N/A,#N/A,TRUE,"Basic";#N/A,#N/A,TRUE,"EXT-TABLE";#N/A,#N/A,TRUE,"STEEL";#N/A,#N/A,TRUE,"INT-Table";#N/A,#N/A,TRUE,"STEEL";#N/A,#N/A,TRUE,"Door"}</definedName>
    <definedName name="zzz_2" localSheetId="7" hidden="1">{#N/A,#N/A,TRUE,"Basic";#N/A,#N/A,TRUE,"EXT-TABLE";#N/A,#N/A,TRUE,"STEEL";#N/A,#N/A,TRUE,"INT-Table";#N/A,#N/A,TRUE,"STEEL";#N/A,#N/A,TRUE,"Door"}</definedName>
    <definedName name="zzz_2" hidden="1">{#N/A,#N/A,TRUE,"Basic";#N/A,#N/A,TRUE,"EXT-TABLE";#N/A,#N/A,TRUE,"STEEL";#N/A,#N/A,TRUE,"INT-Table";#N/A,#N/A,TRUE,"STEEL";#N/A,#N/A,TRUE,"Door"}</definedName>
    <definedName name="zzz_2_1" localSheetId="8" hidden="1">{#N/A,#N/A,TRUE,"Basic";#N/A,#N/A,TRUE,"EXT-TABLE";#N/A,#N/A,TRUE,"STEEL";#N/A,#N/A,TRUE,"INT-Table";#N/A,#N/A,TRUE,"STEEL";#N/A,#N/A,TRUE,"Door"}</definedName>
    <definedName name="zzz_2_1" localSheetId="9" hidden="1">{#N/A,#N/A,TRUE,"Basic";#N/A,#N/A,TRUE,"EXT-TABLE";#N/A,#N/A,TRUE,"STEEL";#N/A,#N/A,TRUE,"INT-Table";#N/A,#N/A,TRUE,"STEEL";#N/A,#N/A,TRUE,"Door"}</definedName>
    <definedName name="zzz_2_1" localSheetId="7" hidden="1">{#N/A,#N/A,TRUE,"Basic";#N/A,#N/A,TRUE,"EXT-TABLE";#N/A,#N/A,TRUE,"STEEL";#N/A,#N/A,TRUE,"INT-Table";#N/A,#N/A,TRUE,"STEEL";#N/A,#N/A,TRUE,"Door"}</definedName>
    <definedName name="zzz_2_1" hidden="1">{#N/A,#N/A,TRUE,"Basic";#N/A,#N/A,TRUE,"EXT-TABLE";#N/A,#N/A,TRUE,"STEEL";#N/A,#N/A,TRUE,"INT-Table";#N/A,#N/A,TRUE,"STEEL";#N/A,#N/A,TRUE,"Door"}</definedName>
    <definedName name="zzz_2_2" localSheetId="8" hidden="1">{#N/A,#N/A,TRUE,"Basic";#N/A,#N/A,TRUE,"EXT-TABLE";#N/A,#N/A,TRUE,"STEEL";#N/A,#N/A,TRUE,"INT-Table";#N/A,#N/A,TRUE,"STEEL";#N/A,#N/A,TRUE,"Door"}</definedName>
    <definedName name="zzz_2_2" localSheetId="9" hidden="1">{#N/A,#N/A,TRUE,"Basic";#N/A,#N/A,TRUE,"EXT-TABLE";#N/A,#N/A,TRUE,"STEEL";#N/A,#N/A,TRUE,"INT-Table";#N/A,#N/A,TRUE,"STEEL";#N/A,#N/A,TRUE,"Door"}</definedName>
    <definedName name="zzz_2_2" localSheetId="7" hidden="1">{#N/A,#N/A,TRUE,"Basic";#N/A,#N/A,TRUE,"EXT-TABLE";#N/A,#N/A,TRUE,"STEEL";#N/A,#N/A,TRUE,"INT-Table";#N/A,#N/A,TRUE,"STEEL";#N/A,#N/A,TRUE,"Door"}</definedName>
    <definedName name="zzz_2_2" hidden="1">{#N/A,#N/A,TRUE,"Basic";#N/A,#N/A,TRUE,"EXT-TABLE";#N/A,#N/A,TRUE,"STEEL";#N/A,#N/A,TRUE,"INT-Table";#N/A,#N/A,TRUE,"STEEL";#N/A,#N/A,TRUE,"Door"}</definedName>
    <definedName name="zzz_3" localSheetId="8" hidden="1">{#N/A,#N/A,TRUE,"Basic";#N/A,#N/A,TRUE,"EXT-TABLE";#N/A,#N/A,TRUE,"STEEL";#N/A,#N/A,TRUE,"INT-Table";#N/A,#N/A,TRUE,"STEEL";#N/A,#N/A,TRUE,"Door"}</definedName>
    <definedName name="zzz_3" localSheetId="9" hidden="1">{#N/A,#N/A,TRUE,"Basic";#N/A,#N/A,TRUE,"EXT-TABLE";#N/A,#N/A,TRUE,"STEEL";#N/A,#N/A,TRUE,"INT-Table";#N/A,#N/A,TRUE,"STEEL";#N/A,#N/A,TRUE,"Door"}</definedName>
    <definedName name="zzz_3" localSheetId="7" hidden="1">{#N/A,#N/A,TRUE,"Basic";#N/A,#N/A,TRUE,"EXT-TABLE";#N/A,#N/A,TRUE,"STEEL";#N/A,#N/A,TRUE,"INT-Table";#N/A,#N/A,TRUE,"STEEL";#N/A,#N/A,TRUE,"Door"}</definedName>
    <definedName name="zzz_3" hidden="1">{#N/A,#N/A,TRUE,"Basic";#N/A,#N/A,TRUE,"EXT-TABLE";#N/A,#N/A,TRUE,"STEEL";#N/A,#N/A,TRUE,"INT-Table";#N/A,#N/A,TRUE,"STEEL";#N/A,#N/A,TRUE,"Door"}</definedName>
    <definedName name="zzz_3_1" localSheetId="8" hidden="1">{#N/A,#N/A,TRUE,"Basic";#N/A,#N/A,TRUE,"EXT-TABLE";#N/A,#N/A,TRUE,"STEEL";#N/A,#N/A,TRUE,"INT-Table";#N/A,#N/A,TRUE,"STEEL";#N/A,#N/A,TRUE,"Door"}</definedName>
    <definedName name="zzz_3_1" localSheetId="9" hidden="1">{#N/A,#N/A,TRUE,"Basic";#N/A,#N/A,TRUE,"EXT-TABLE";#N/A,#N/A,TRUE,"STEEL";#N/A,#N/A,TRUE,"INT-Table";#N/A,#N/A,TRUE,"STEEL";#N/A,#N/A,TRUE,"Door"}</definedName>
    <definedName name="zzz_3_1" localSheetId="7" hidden="1">{#N/A,#N/A,TRUE,"Basic";#N/A,#N/A,TRUE,"EXT-TABLE";#N/A,#N/A,TRUE,"STEEL";#N/A,#N/A,TRUE,"INT-Table";#N/A,#N/A,TRUE,"STEEL";#N/A,#N/A,TRUE,"Door"}</definedName>
    <definedName name="zzz_3_1" hidden="1">{#N/A,#N/A,TRUE,"Basic";#N/A,#N/A,TRUE,"EXT-TABLE";#N/A,#N/A,TRUE,"STEEL";#N/A,#N/A,TRUE,"INT-Table";#N/A,#N/A,TRUE,"STEEL";#N/A,#N/A,TRUE,"Door"}</definedName>
    <definedName name="zzz_3_2" localSheetId="8" hidden="1">{#N/A,#N/A,TRUE,"Basic";#N/A,#N/A,TRUE,"EXT-TABLE";#N/A,#N/A,TRUE,"STEEL";#N/A,#N/A,TRUE,"INT-Table";#N/A,#N/A,TRUE,"STEEL";#N/A,#N/A,TRUE,"Door"}</definedName>
    <definedName name="zzz_3_2" localSheetId="9" hidden="1">{#N/A,#N/A,TRUE,"Basic";#N/A,#N/A,TRUE,"EXT-TABLE";#N/A,#N/A,TRUE,"STEEL";#N/A,#N/A,TRUE,"INT-Table";#N/A,#N/A,TRUE,"STEEL";#N/A,#N/A,TRUE,"Door"}</definedName>
    <definedName name="zzz_3_2" localSheetId="7" hidden="1">{#N/A,#N/A,TRUE,"Basic";#N/A,#N/A,TRUE,"EXT-TABLE";#N/A,#N/A,TRUE,"STEEL";#N/A,#N/A,TRUE,"INT-Table";#N/A,#N/A,TRUE,"STEEL";#N/A,#N/A,TRUE,"Door"}</definedName>
    <definedName name="zzz_3_2" hidden="1">{#N/A,#N/A,TRUE,"Basic";#N/A,#N/A,TRUE,"EXT-TABLE";#N/A,#N/A,TRUE,"STEEL";#N/A,#N/A,TRUE,"INT-Table";#N/A,#N/A,TRUE,"STEEL";#N/A,#N/A,TRUE,"Door"}</definedName>
    <definedName name="zzz_4" localSheetId="8" hidden="1">{#N/A,#N/A,TRUE,"Basic";#N/A,#N/A,TRUE,"EXT-TABLE";#N/A,#N/A,TRUE,"STEEL";#N/A,#N/A,TRUE,"INT-Table";#N/A,#N/A,TRUE,"STEEL";#N/A,#N/A,TRUE,"Door"}</definedName>
    <definedName name="zzz_4" localSheetId="9" hidden="1">{#N/A,#N/A,TRUE,"Basic";#N/A,#N/A,TRUE,"EXT-TABLE";#N/A,#N/A,TRUE,"STEEL";#N/A,#N/A,TRUE,"INT-Table";#N/A,#N/A,TRUE,"STEEL";#N/A,#N/A,TRUE,"Door"}</definedName>
    <definedName name="zzz_4" localSheetId="7" hidden="1">{#N/A,#N/A,TRUE,"Basic";#N/A,#N/A,TRUE,"EXT-TABLE";#N/A,#N/A,TRUE,"STEEL";#N/A,#N/A,TRUE,"INT-Table";#N/A,#N/A,TRUE,"STEEL";#N/A,#N/A,TRUE,"Door"}</definedName>
    <definedName name="zzz_4" hidden="1">{#N/A,#N/A,TRUE,"Basic";#N/A,#N/A,TRUE,"EXT-TABLE";#N/A,#N/A,TRUE,"STEEL";#N/A,#N/A,TRUE,"INT-Table";#N/A,#N/A,TRUE,"STEEL";#N/A,#N/A,TRUE,"Door"}</definedName>
    <definedName name="zzz_4_1" localSheetId="8" hidden="1">{#N/A,#N/A,TRUE,"Basic";#N/A,#N/A,TRUE,"EXT-TABLE";#N/A,#N/A,TRUE,"STEEL";#N/A,#N/A,TRUE,"INT-Table";#N/A,#N/A,TRUE,"STEEL";#N/A,#N/A,TRUE,"Door"}</definedName>
    <definedName name="zzz_4_1" localSheetId="9" hidden="1">{#N/A,#N/A,TRUE,"Basic";#N/A,#N/A,TRUE,"EXT-TABLE";#N/A,#N/A,TRUE,"STEEL";#N/A,#N/A,TRUE,"INT-Table";#N/A,#N/A,TRUE,"STEEL";#N/A,#N/A,TRUE,"Door"}</definedName>
    <definedName name="zzz_4_1" localSheetId="7" hidden="1">{#N/A,#N/A,TRUE,"Basic";#N/A,#N/A,TRUE,"EXT-TABLE";#N/A,#N/A,TRUE,"STEEL";#N/A,#N/A,TRUE,"INT-Table";#N/A,#N/A,TRUE,"STEEL";#N/A,#N/A,TRUE,"Door"}</definedName>
    <definedName name="zzz_4_1" hidden="1">{#N/A,#N/A,TRUE,"Basic";#N/A,#N/A,TRUE,"EXT-TABLE";#N/A,#N/A,TRUE,"STEEL";#N/A,#N/A,TRUE,"INT-Table";#N/A,#N/A,TRUE,"STEEL";#N/A,#N/A,TRUE,"Door"}</definedName>
    <definedName name="zzz_4_2" localSheetId="8" hidden="1">{#N/A,#N/A,TRUE,"Basic";#N/A,#N/A,TRUE,"EXT-TABLE";#N/A,#N/A,TRUE,"STEEL";#N/A,#N/A,TRUE,"INT-Table";#N/A,#N/A,TRUE,"STEEL";#N/A,#N/A,TRUE,"Door"}</definedName>
    <definedName name="zzz_4_2" localSheetId="9" hidden="1">{#N/A,#N/A,TRUE,"Basic";#N/A,#N/A,TRUE,"EXT-TABLE";#N/A,#N/A,TRUE,"STEEL";#N/A,#N/A,TRUE,"INT-Table";#N/A,#N/A,TRUE,"STEEL";#N/A,#N/A,TRUE,"Door"}</definedName>
    <definedName name="zzz_4_2" localSheetId="7" hidden="1">{#N/A,#N/A,TRUE,"Basic";#N/A,#N/A,TRUE,"EXT-TABLE";#N/A,#N/A,TRUE,"STEEL";#N/A,#N/A,TRUE,"INT-Table";#N/A,#N/A,TRUE,"STEEL";#N/A,#N/A,TRUE,"Door"}</definedName>
    <definedName name="zzz_4_2" hidden="1">{#N/A,#N/A,TRUE,"Basic";#N/A,#N/A,TRUE,"EXT-TABLE";#N/A,#N/A,TRUE,"STEEL";#N/A,#N/A,TRUE,"INT-Table";#N/A,#N/A,TRUE,"STEEL";#N/A,#N/A,TRUE,"Door"}</definedName>
    <definedName name="zzz_5" localSheetId="8" hidden="1">{#N/A,#N/A,TRUE,"Basic";#N/A,#N/A,TRUE,"EXT-TABLE";#N/A,#N/A,TRUE,"STEEL";#N/A,#N/A,TRUE,"INT-Table";#N/A,#N/A,TRUE,"STEEL";#N/A,#N/A,TRUE,"Door"}</definedName>
    <definedName name="zzz_5" localSheetId="9" hidden="1">{#N/A,#N/A,TRUE,"Basic";#N/A,#N/A,TRUE,"EXT-TABLE";#N/A,#N/A,TRUE,"STEEL";#N/A,#N/A,TRUE,"INT-Table";#N/A,#N/A,TRUE,"STEEL";#N/A,#N/A,TRUE,"Door"}</definedName>
    <definedName name="zzz_5" localSheetId="7" hidden="1">{#N/A,#N/A,TRUE,"Basic";#N/A,#N/A,TRUE,"EXT-TABLE";#N/A,#N/A,TRUE,"STEEL";#N/A,#N/A,TRUE,"INT-Table";#N/A,#N/A,TRUE,"STEEL";#N/A,#N/A,TRUE,"Door"}</definedName>
    <definedName name="zzz_5" hidden="1">{#N/A,#N/A,TRUE,"Basic";#N/A,#N/A,TRUE,"EXT-TABLE";#N/A,#N/A,TRUE,"STEEL";#N/A,#N/A,TRUE,"INT-Table";#N/A,#N/A,TRUE,"STEEL";#N/A,#N/A,TRUE,"Door"}</definedName>
    <definedName name="zzz_5_1" localSheetId="8" hidden="1">{#N/A,#N/A,TRUE,"Basic";#N/A,#N/A,TRUE,"EXT-TABLE";#N/A,#N/A,TRUE,"STEEL";#N/A,#N/A,TRUE,"INT-Table";#N/A,#N/A,TRUE,"STEEL";#N/A,#N/A,TRUE,"Door"}</definedName>
    <definedName name="zzz_5_1" localSheetId="9" hidden="1">{#N/A,#N/A,TRUE,"Basic";#N/A,#N/A,TRUE,"EXT-TABLE";#N/A,#N/A,TRUE,"STEEL";#N/A,#N/A,TRUE,"INT-Table";#N/A,#N/A,TRUE,"STEEL";#N/A,#N/A,TRUE,"Door"}</definedName>
    <definedName name="zzz_5_1" localSheetId="7" hidden="1">{#N/A,#N/A,TRUE,"Basic";#N/A,#N/A,TRUE,"EXT-TABLE";#N/A,#N/A,TRUE,"STEEL";#N/A,#N/A,TRUE,"INT-Table";#N/A,#N/A,TRUE,"STEEL";#N/A,#N/A,TRUE,"Door"}</definedName>
    <definedName name="zzz_5_1" hidden="1">{#N/A,#N/A,TRUE,"Basic";#N/A,#N/A,TRUE,"EXT-TABLE";#N/A,#N/A,TRUE,"STEEL";#N/A,#N/A,TRUE,"INT-Table";#N/A,#N/A,TRUE,"STEEL";#N/A,#N/A,TRUE,"Door"}</definedName>
    <definedName name="zzz_5_2" localSheetId="8" hidden="1">{#N/A,#N/A,TRUE,"Basic";#N/A,#N/A,TRUE,"EXT-TABLE";#N/A,#N/A,TRUE,"STEEL";#N/A,#N/A,TRUE,"INT-Table";#N/A,#N/A,TRUE,"STEEL";#N/A,#N/A,TRUE,"Door"}</definedName>
    <definedName name="zzz_5_2" localSheetId="9" hidden="1">{#N/A,#N/A,TRUE,"Basic";#N/A,#N/A,TRUE,"EXT-TABLE";#N/A,#N/A,TRUE,"STEEL";#N/A,#N/A,TRUE,"INT-Table";#N/A,#N/A,TRUE,"STEEL";#N/A,#N/A,TRUE,"Door"}</definedName>
    <definedName name="zzz_5_2" localSheetId="7" hidden="1">{#N/A,#N/A,TRUE,"Basic";#N/A,#N/A,TRUE,"EXT-TABLE";#N/A,#N/A,TRUE,"STEEL";#N/A,#N/A,TRUE,"INT-Table";#N/A,#N/A,TRUE,"STEEL";#N/A,#N/A,TRUE,"Door"}</definedName>
    <definedName name="zzz_5_2" hidden="1">{#N/A,#N/A,TRUE,"Basic";#N/A,#N/A,TRUE,"EXT-TABLE";#N/A,#N/A,TRUE,"STEEL";#N/A,#N/A,TRUE,"INT-Table";#N/A,#N/A,TRUE,"STEEL";#N/A,#N/A,TRUE,"Door"}</definedName>
    <definedName name="π">PI()</definedName>
    <definedName name="ρ">#REF!</definedName>
    <definedName name="ささ" localSheetId="6" hidden="1">{"'Sheet1'!$A$3:$I$11"}</definedName>
    <definedName name="ささ" localSheetId="2" hidden="1">{"'Sheet1'!$A$3:$I$11"}</definedName>
    <definedName name="ささ" localSheetId="1" hidden="1">{"'Sheet1'!$A$3:$I$11"}</definedName>
    <definedName name="ささ" localSheetId="3" hidden="1">{"'Sheet1'!$A$3:$I$11"}</definedName>
    <definedName name="ささ" localSheetId="0" hidden="1">{"'Sheet1'!$A$3:$I$11"}</definedName>
    <definedName name="ささ" localSheetId="8" hidden="1">{"'Sheet1'!$A$3:$I$11"}</definedName>
    <definedName name="ささ" localSheetId="9" hidden="1">{"'Sheet1'!$A$3:$I$11"}</definedName>
    <definedName name="ささ" localSheetId="7" hidden="1">{"'Sheet1'!$A$3:$I$11"}</definedName>
    <definedName name="ささ" hidden="1">{"'Sheet1'!$A$3:$I$11"}</definedName>
    <definedName name="เด้" localSheetId="8" hidden="1">{#N/A,#N/A,TRUE,"SUM";#N/A,#N/A,TRUE,"EE";#N/A,#N/A,TRUE,"AC";#N/A,#N/A,TRUE,"SN"}</definedName>
    <definedName name="เด้" localSheetId="9" hidden="1">{#N/A,#N/A,TRUE,"SUM";#N/A,#N/A,TRUE,"EE";#N/A,#N/A,TRUE,"AC";#N/A,#N/A,TRUE,"SN"}</definedName>
    <definedName name="เด้" localSheetId="7" hidden="1">{#N/A,#N/A,TRUE,"SUM";#N/A,#N/A,TRUE,"EE";#N/A,#N/A,TRUE,"AC";#N/A,#N/A,TRUE,"SN"}</definedName>
    <definedName name="เด้" hidden="1">{#N/A,#N/A,TRUE,"SUM";#N/A,#N/A,TRUE,"EE";#N/A,#N/A,TRUE,"AC";#N/A,#N/A,TRUE,"SN"}</definedName>
    <definedName name="ปก32" localSheetId="8" hidden="1">{"'SUMMATION'!$B$2:$I$2"}</definedName>
    <definedName name="ปก32" localSheetId="9" hidden="1">{"'SUMMATION'!$B$2:$I$2"}</definedName>
    <definedName name="ปก32" localSheetId="7" hidden="1">{"'SUMMATION'!$B$2:$I$2"}</definedName>
    <definedName name="ปก32" hidden="1">{"'SUMMATION'!$B$2:$I$2"}</definedName>
    <definedName name="หหาหหา" hidden="1">#REF!</definedName>
    <definedName name="ㄱ" localSheetId="8" hidden="1">{#N/A,#N/A,FALSE,"기안지";#N/A,#N/A,FALSE,"통신지"}</definedName>
    <definedName name="ㄱ" localSheetId="9" hidden="1">{#N/A,#N/A,FALSE,"기안지";#N/A,#N/A,FALSE,"통신지"}</definedName>
    <definedName name="ㄱ" localSheetId="7" hidden="1">{#N/A,#N/A,FALSE,"기안지";#N/A,#N/A,FALSE,"통신지"}</definedName>
    <definedName name="ㄱ" hidden="1">{#N/A,#N/A,FALSE,"기안지";#N/A,#N/A,FALSE,"통신지"}</definedName>
    <definedName name="ㄱㄷㄱㄷㄱㄱㅎㄺㄷ" localSheetId="8" hidden="1">{"'장비'!$A$3:$M$12"}</definedName>
    <definedName name="ㄱㄷㄱㄷㄱㄱㅎㄺㄷ" localSheetId="9" hidden="1">{"'장비'!$A$3:$M$12"}</definedName>
    <definedName name="ㄱㄷㄱㄷㄱㄱㅎㄺㄷ" localSheetId="7" hidden="1">{"'장비'!$A$3:$M$12"}</definedName>
    <definedName name="ㄱㄷㄱㄷㄱㄱㅎㄺㄷ" hidden="1">{"'장비'!$A$3:$M$12"}</definedName>
    <definedName name="ㄱ미" localSheetId="8" hidden="1">{#N/A,#N/A,TRUE,"Basic";#N/A,#N/A,TRUE,"EXT-TABLE";#N/A,#N/A,TRUE,"STEEL";#N/A,#N/A,TRUE,"INT-Table";#N/A,#N/A,TRUE,"STEEL";#N/A,#N/A,TRUE,"Door"}</definedName>
    <definedName name="ㄱ미" localSheetId="9" hidden="1">{#N/A,#N/A,TRUE,"Basic";#N/A,#N/A,TRUE,"EXT-TABLE";#N/A,#N/A,TRUE,"STEEL";#N/A,#N/A,TRUE,"INT-Table";#N/A,#N/A,TRUE,"STEEL";#N/A,#N/A,TRUE,"Door"}</definedName>
    <definedName name="ㄱ미" localSheetId="7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ㄱ미_1" localSheetId="8" hidden="1">{#N/A,#N/A,TRUE,"Basic";#N/A,#N/A,TRUE,"EXT-TABLE";#N/A,#N/A,TRUE,"STEEL";#N/A,#N/A,TRUE,"INT-Table";#N/A,#N/A,TRUE,"STEEL";#N/A,#N/A,TRUE,"Door"}</definedName>
    <definedName name="ㄱ미_1" localSheetId="9" hidden="1">{#N/A,#N/A,TRUE,"Basic";#N/A,#N/A,TRUE,"EXT-TABLE";#N/A,#N/A,TRUE,"STEEL";#N/A,#N/A,TRUE,"INT-Table";#N/A,#N/A,TRUE,"STEEL";#N/A,#N/A,TRUE,"Door"}</definedName>
    <definedName name="ㄱ미_1" localSheetId="7" hidden="1">{#N/A,#N/A,TRUE,"Basic";#N/A,#N/A,TRUE,"EXT-TABLE";#N/A,#N/A,TRUE,"STEEL";#N/A,#N/A,TRUE,"INT-Table";#N/A,#N/A,TRUE,"STEEL";#N/A,#N/A,TRUE,"Door"}</definedName>
    <definedName name="ㄱ미_1" hidden="1">{#N/A,#N/A,TRUE,"Basic";#N/A,#N/A,TRUE,"EXT-TABLE";#N/A,#N/A,TRUE,"STEEL";#N/A,#N/A,TRUE,"INT-Table";#N/A,#N/A,TRUE,"STEEL";#N/A,#N/A,TRUE,"Door"}</definedName>
    <definedName name="ㄱ미_1_1" localSheetId="8" hidden="1">{#N/A,#N/A,TRUE,"Basic";#N/A,#N/A,TRUE,"EXT-TABLE";#N/A,#N/A,TRUE,"STEEL";#N/A,#N/A,TRUE,"INT-Table";#N/A,#N/A,TRUE,"STEEL";#N/A,#N/A,TRUE,"Door"}</definedName>
    <definedName name="ㄱ미_1_1" localSheetId="9" hidden="1">{#N/A,#N/A,TRUE,"Basic";#N/A,#N/A,TRUE,"EXT-TABLE";#N/A,#N/A,TRUE,"STEEL";#N/A,#N/A,TRUE,"INT-Table";#N/A,#N/A,TRUE,"STEEL";#N/A,#N/A,TRUE,"Door"}</definedName>
    <definedName name="ㄱ미_1_1" localSheetId="7" hidden="1">{#N/A,#N/A,TRUE,"Basic";#N/A,#N/A,TRUE,"EXT-TABLE";#N/A,#N/A,TRUE,"STEEL";#N/A,#N/A,TRUE,"INT-Table";#N/A,#N/A,TRUE,"STEEL";#N/A,#N/A,TRUE,"Door"}</definedName>
    <definedName name="ㄱ미_1_1" hidden="1">{#N/A,#N/A,TRUE,"Basic";#N/A,#N/A,TRUE,"EXT-TABLE";#N/A,#N/A,TRUE,"STEEL";#N/A,#N/A,TRUE,"INT-Table";#N/A,#N/A,TRUE,"STEEL";#N/A,#N/A,TRUE,"Door"}</definedName>
    <definedName name="ㄱ미_1_2" localSheetId="8" hidden="1">{#N/A,#N/A,TRUE,"Basic";#N/A,#N/A,TRUE,"EXT-TABLE";#N/A,#N/A,TRUE,"STEEL";#N/A,#N/A,TRUE,"INT-Table";#N/A,#N/A,TRUE,"STEEL";#N/A,#N/A,TRUE,"Door"}</definedName>
    <definedName name="ㄱ미_1_2" localSheetId="9" hidden="1">{#N/A,#N/A,TRUE,"Basic";#N/A,#N/A,TRUE,"EXT-TABLE";#N/A,#N/A,TRUE,"STEEL";#N/A,#N/A,TRUE,"INT-Table";#N/A,#N/A,TRUE,"STEEL";#N/A,#N/A,TRUE,"Door"}</definedName>
    <definedName name="ㄱ미_1_2" localSheetId="7" hidden="1">{#N/A,#N/A,TRUE,"Basic";#N/A,#N/A,TRUE,"EXT-TABLE";#N/A,#N/A,TRUE,"STEEL";#N/A,#N/A,TRUE,"INT-Table";#N/A,#N/A,TRUE,"STEEL";#N/A,#N/A,TRUE,"Door"}</definedName>
    <definedName name="ㄱ미_1_2" hidden="1">{#N/A,#N/A,TRUE,"Basic";#N/A,#N/A,TRUE,"EXT-TABLE";#N/A,#N/A,TRUE,"STEEL";#N/A,#N/A,TRUE,"INT-Table";#N/A,#N/A,TRUE,"STEEL";#N/A,#N/A,TRUE,"Door"}</definedName>
    <definedName name="ㄱ미_2" localSheetId="8" hidden="1">{#N/A,#N/A,TRUE,"Basic";#N/A,#N/A,TRUE,"EXT-TABLE";#N/A,#N/A,TRUE,"STEEL";#N/A,#N/A,TRUE,"INT-Table";#N/A,#N/A,TRUE,"STEEL";#N/A,#N/A,TRUE,"Door"}</definedName>
    <definedName name="ㄱ미_2" localSheetId="9" hidden="1">{#N/A,#N/A,TRUE,"Basic";#N/A,#N/A,TRUE,"EXT-TABLE";#N/A,#N/A,TRUE,"STEEL";#N/A,#N/A,TRUE,"INT-Table";#N/A,#N/A,TRUE,"STEEL";#N/A,#N/A,TRUE,"Door"}</definedName>
    <definedName name="ㄱ미_2" localSheetId="7" hidden="1">{#N/A,#N/A,TRUE,"Basic";#N/A,#N/A,TRUE,"EXT-TABLE";#N/A,#N/A,TRUE,"STEEL";#N/A,#N/A,TRUE,"INT-Table";#N/A,#N/A,TRUE,"STEEL";#N/A,#N/A,TRUE,"Door"}</definedName>
    <definedName name="ㄱ미_2" hidden="1">{#N/A,#N/A,TRUE,"Basic";#N/A,#N/A,TRUE,"EXT-TABLE";#N/A,#N/A,TRUE,"STEEL";#N/A,#N/A,TRUE,"INT-Table";#N/A,#N/A,TRUE,"STEEL";#N/A,#N/A,TRUE,"Door"}</definedName>
    <definedName name="ㄱ미_2_1" localSheetId="8" hidden="1">{#N/A,#N/A,TRUE,"Basic";#N/A,#N/A,TRUE,"EXT-TABLE";#N/A,#N/A,TRUE,"STEEL";#N/A,#N/A,TRUE,"INT-Table";#N/A,#N/A,TRUE,"STEEL";#N/A,#N/A,TRUE,"Door"}</definedName>
    <definedName name="ㄱ미_2_1" localSheetId="9" hidden="1">{#N/A,#N/A,TRUE,"Basic";#N/A,#N/A,TRUE,"EXT-TABLE";#N/A,#N/A,TRUE,"STEEL";#N/A,#N/A,TRUE,"INT-Table";#N/A,#N/A,TRUE,"STEEL";#N/A,#N/A,TRUE,"Door"}</definedName>
    <definedName name="ㄱ미_2_1" localSheetId="7" hidden="1">{#N/A,#N/A,TRUE,"Basic";#N/A,#N/A,TRUE,"EXT-TABLE";#N/A,#N/A,TRUE,"STEEL";#N/A,#N/A,TRUE,"INT-Table";#N/A,#N/A,TRUE,"STEEL";#N/A,#N/A,TRUE,"Door"}</definedName>
    <definedName name="ㄱ미_2_1" hidden="1">{#N/A,#N/A,TRUE,"Basic";#N/A,#N/A,TRUE,"EXT-TABLE";#N/A,#N/A,TRUE,"STEEL";#N/A,#N/A,TRUE,"INT-Table";#N/A,#N/A,TRUE,"STEEL";#N/A,#N/A,TRUE,"Door"}</definedName>
    <definedName name="ㄱ미_2_2" localSheetId="8" hidden="1">{#N/A,#N/A,TRUE,"Basic";#N/A,#N/A,TRUE,"EXT-TABLE";#N/A,#N/A,TRUE,"STEEL";#N/A,#N/A,TRUE,"INT-Table";#N/A,#N/A,TRUE,"STEEL";#N/A,#N/A,TRUE,"Door"}</definedName>
    <definedName name="ㄱ미_2_2" localSheetId="9" hidden="1">{#N/A,#N/A,TRUE,"Basic";#N/A,#N/A,TRUE,"EXT-TABLE";#N/A,#N/A,TRUE,"STEEL";#N/A,#N/A,TRUE,"INT-Table";#N/A,#N/A,TRUE,"STEEL";#N/A,#N/A,TRUE,"Door"}</definedName>
    <definedName name="ㄱ미_2_2" localSheetId="7" hidden="1">{#N/A,#N/A,TRUE,"Basic";#N/A,#N/A,TRUE,"EXT-TABLE";#N/A,#N/A,TRUE,"STEEL";#N/A,#N/A,TRUE,"INT-Table";#N/A,#N/A,TRUE,"STEEL";#N/A,#N/A,TRUE,"Door"}</definedName>
    <definedName name="ㄱ미_2_2" hidden="1">{#N/A,#N/A,TRUE,"Basic";#N/A,#N/A,TRUE,"EXT-TABLE";#N/A,#N/A,TRUE,"STEEL";#N/A,#N/A,TRUE,"INT-Table";#N/A,#N/A,TRUE,"STEEL";#N/A,#N/A,TRUE,"Door"}</definedName>
    <definedName name="ㄱ미_3" localSheetId="8" hidden="1">{#N/A,#N/A,TRUE,"Basic";#N/A,#N/A,TRUE,"EXT-TABLE";#N/A,#N/A,TRUE,"STEEL";#N/A,#N/A,TRUE,"INT-Table";#N/A,#N/A,TRUE,"STEEL";#N/A,#N/A,TRUE,"Door"}</definedName>
    <definedName name="ㄱ미_3" localSheetId="9" hidden="1">{#N/A,#N/A,TRUE,"Basic";#N/A,#N/A,TRUE,"EXT-TABLE";#N/A,#N/A,TRUE,"STEEL";#N/A,#N/A,TRUE,"INT-Table";#N/A,#N/A,TRUE,"STEEL";#N/A,#N/A,TRUE,"Door"}</definedName>
    <definedName name="ㄱ미_3" localSheetId="7" hidden="1">{#N/A,#N/A,TRUE,"Basic";#N/A,#N/A,TRUE,"EXT-TABLE";#N/A,#N/A,TRUE,"STEEL";#N/A,#N/A,TRUE,"INT-Table";#N/A,#N/A,TRUE,"STEEL";#N/A,#N/A,TRUE,"Door"}</definedName>
    <definedName name="ㄱ미_3" hidden="1">{#N/A,#N/A,TRUE,"Basic";#N/A,#N/A,TRUE,"EXT-TABLE";#N/A,#N/A,TRUE,"STEEL";#N/A,#N/A,TRUE,"INT-Table";#N/A,#N/A,TRUE,"STEEL";#N/A,#N/A,TRUE,"Door"}</definedName>
    <definedName name="ㄱ미_3_1" localSheetId="8" hidden="1">{#N/A,#N/A,TRUE,"Basic";#N/A,#N/A,TRUE,"EXT-TABLE";#N/A,#N/A,TRUE,"STEEL";#N/A,#N/A,TRUE,"INT-Table";#N/A,#N/A,TRUE,"STEEL";#N/A,#N/A,TRUE,"Door"}</definedName>
    <definedName name="ㄱ미_3_1" localSheetId="9" hidden="1">{#N/A,#N/A,TRUE,"Basic";#N/A,#N/A,TRUE,"EXT-TABLE";#N/A,#N/A,TRUE,"STEEL";#N/A,#N/A,TRUE,"INT-Table";#N/A,#N/A,TRUE,"STEEL";#N/A,#N/A,TRUE,"Door"}</definedName>
    <definedName name="ㄱ미_3_1" localSheetId="7" hidden="1">{#N/A,#N/A,TRUE,"Basic";#N/A,#N/A,TRUE,"EXT-TABLE";#N/A,#N/A,TRUE,"STEEL";#N/A,#N/A,TRUE,"INT-Table";#N/A,#N/A,TRUE,"STEEL";#N/A,#N/A,TRUE,"Door"}</definedName>
    <definedName name="ㄱ미_3_1" hidden="1">{#N/A,#N/A,TRUE,"Basic";#N/A,#N/A,TRUE,"EXT-TABLE";#N/A,#N/A,TRUE,"STEEL";#N/A,#N/A,TRUE,"INT-Table";#N/A,#N/A,TRUE,"STEEL";#N/A,#N/A,TRUE,"Door"}</definedName>
    <definedName name="ㄱ미_3_2" localSheetId="8" hidden="1">{#N/A,#N/A,TRUE,"Basic";#N/A,#N/A,TRUE,"EXT-TABLE";#N/A,#N/A,TRUE,"STEEL";#N/A,#N/A,TRUE,"INT-Table";#N/A,#N/A,TRUE,"STEEL";#N/A,#N/A,TRUE,"Door"}</definedName>
    <definedName name="ㄱ미_3_2" localSheetId="9" hidden="1">{#N/A,#N/A,TRUE,"Basic";#N/A,#N/A,TRUE,"EXT-TABLE";#N/A,#N/A,TRUE,"STEEL";#N/A,#N/A,TRUE,"INT-Table";#N/A,#N/A,TRUE,"STEEL";#N/A,#N/A,TRUE,"Door"}</definedName>
    <definedName name="ㄱ미_3_2" localSheetId="7" hidden="1">{#N/A,#N/A,TRUE,"Basic";#N/A,#N/A,TRUE,"EXT-TABLE";#N/A,#N/A,TRUE,"STEEL";#N/A,#N/A,TRUE,"INT-Table";#N/A,#N/A,TRUE,"STEEL";#N/A,#N/A,TRUE,"Door"}</definedName>
    <definedName name="ㄱ미_3_2" hidden="1">{#N/A,#N/A,TRUE,"Basic";#N/A,#N/A,TRUE,"EXT-TABLE";#N/A,#N/A,TRUE,"STEEL";#N/A,#N/A,TRUE,"INT-Table";#N/A,#N/A,TRUE,"STEEL";#N/A,#N/A,TRUE,"Door"}</definedName>
    <definedName name="ㄱ미_4" localSheetId="8" hidden="1">{#N/A,#N/A,TRUE,"Basic";#N/A,#N/A,TRUE,"EXT-TABLE";#N/A,#N/A,TRUE,"STEEL";#N/A,#N/A,TRUE,"INT-Table";#N/A,#N/A,TRUE,"STEEL";#N/A,#N/A,TRUE,"Door"}</definedName>
    <definedName name="ㄱ미_4" localSheetId="9" hidden="1">{#N/A,#N/A,TRUE,"Basic";#N/A,#N/A,TRUE,"EXT-TABLE";#N/A,#N/A,TRUE,"STEEL";#N/A,#N/A,TRUE,"INT-Table";#N/A,#N/A,TRUE,"STEEL";#N/A,#N/A,TRUE,"Door"}</definedName>
    <definedName name="ㄱ미_4" localSheetId="7" hidden="1">{#N/A,#N/A,TRUE,"Basic";#N/A,#N/A,TRUE,"EXT-TABLE";#N/A,#N/A,TRUE,"STEEL";#N/A,#N/A,TRUE,"INT-Table";#N/A,#N/A,TRUE,"STEEL";#N/A,#N/A,TRUE,"Door"}</definedName>
    <definedName name="ㄱ미_4" hidden="1">{#N/A,#N/A,TRUE,"Basic";#N/A,#N/A,TRUE,"EXT-TABLE";#N/A,#N/A,TRUE,"STEEL";#N/A,#N/A,TRUE,"INT-Table";#N/A,#N/A,TRUE,"STEEL";#N/A,#N/A,TRUE,"Door"}</definedName>
    <definedName name="ㄱ미_4_1" localSheetId="8" hidden="1">{#N/A,#N/A,TRUE,"Basic";#N/A,#N/A,TRUE,"EXT-TABLE";#N/A,#N/A,TRUE,"STEEL";#N/A,#N/A,TRUE,"INT-Table";#N/A,#N/A,TRUE,"STEEL";#N/A,#N/A,TRUE,"Door"}</definedName>
    <definedName name="ㄱ미_4_1" localSheetId="9" hidden="1">{#N/A,#N/A,TRUE,"Basic";#N/A,#N/A,TRUE,"EXT-TABLE";#N/A,#N/A,TRUE,"STEEL";#N/A,#N/A,TRUE,"INT-Table";#N/A,#N/A,TRUE,"STEEL";#N/A,#N/A,TRUE,"Door"}</definedName>
    <definedName name="ㄱ미_4_1" localSheetId="7" hidden="1">{#N/A,#N/A,TRUE,"Basic";#N/A,#N/A,TRUE,"EXT-TABLE";#N/A,#N/A,TRUE,"STEEL";#N/A,#N/A,TRUE,"INT-Table";#N/A,#N/A,TRUE,"STEEL";#N/A,#N/A,TRUE,"Door"}</definedName>
    <definedName name="ㄱ미_4_1" hidden="1">{#N/A,#N/A,TRUE,"Basic";#N/A,#N/A,TRUE,"EXT-TABLE";#N/A,#N/A,TRUE,"STEEL";#N/A,#N/A,TRUE,"INT-Table";#N/A,#N/A,TRUE,"STEEL";#N/A,#N/A,TRUE,"Door"}</definedName>
    <definedName name="ㄱ미_4_2" localSheetId="8" hidden="1">{#N/A,#N/A,TRUE,"Basic";#N/A,#N/A,TRUE,"EXT-TABLE";#N/A,#N/A,TRUE,"STEEL";#N/A,#N/A,TRUE,"INT-Table";#N/A,#N/A,TRUE,"STEEL";#N/A,#N/A,TRUE,"Door"}</definedName>
    <definedName name="ㄱ미_4_2" localSheetId="9" hidden="1">{#N/A,#N/A,TRUE,"Basic";#N/A,#N/A,TRUE,"EXT-TABLE";#N/A,#N/A,TRUE,"STEEL";#N/A,#N/A,TRUE,"INT-Table";#N/A,#N/A,TRUE,"STEEL";#N/A,#N/A,TRUE,"Door"}</definedName>
    <definedName name="ㄱ미_4_2" localSheetId="7" hidden="1">{#N/A,#N/A,TRUE,"Basic";#N/A,#N/A,TRUE,"EXT-TABLE";#N/A,#N/A,TRUE,"STEEL";#N/A,#N/A,TRUE,"INT-Table";#N/A,#N/A,TRUE,"STEEL";#N/A,#N/A,TRUE,"Door"}</definedName>
    <definedName name="ㄱ미_4_2" hidden="1">{#N/A,#N/A,TRUE,"Basic";#N/A,#N/A,TRUE,"EXT-TABLE";#N/A,#N/A,TRUE,"STEEL";#N/A,#N/A,TRUE,"INT-Table";#N/A,#N/A,TRUE,"STEEL";#N/A,#N/A,TRUE,"Door"}</definedName>
    <definedName name="ㄱ미_5" localSheetId="8" hidden="1">{#N/A,#N/A,TRUE,"Basic";#N/A,#N/A,TRUE,"EXT-TABLE";#N/A,#N/A,TRUE,"STEEL";#N/A,#N/A,TRUE,"INT-Table";#N/A,#N/A,TRUE,"STEEL";#N/A,#N/A,TRUE,"Door"}</definedName>
    <definedName name="ㄱ미_5" localSheetId="9" hidden="1">{#N/A,#N/A,TRUE,"Basic";#N/A,#N/A,TRUE,"EXT-TABLE";#N/A,#N/A,TRUE,"STEEL";#N/A,#N/A,TRUE,"INT-Table";#N/A,#N/A,TRUE,"STEEL";#N/A,#N/A,TRUE,"Door"}</definedName>
    <definedName name="ㄱ미_5" localSheetId="7" hidden="1">{#N/A,#N/A,TRUE,"Basic";#N/A,#N/A,TRUE,"EXT-TABLE";#N/A,#N/A,TRUE,"STEEL";#N/A,#N/A,TRUE,"INT-Table";#N/A,#N/A,TRUE,"STEEL";#N/A,#N/A,TRUE,"Door"}</definedName>
    <definedName name="ㄱ미_5" hidden="1">{#N/A,#N/A,TRUE,"Basic";#N/A,#N/A,TRUE,"EXT-TABLE";#N/A,#N/A,TRUE,"STEEL";#N/A,#N/A,TRUE,"INT-Table";#N/A,#N/A,TRUE,"STEEL";#N/A,#N/A,TRUE,"Door"}</definedName>
    <definedName name="ㄱ미_5_1" localSheetId="8" hidden="1">{#N/A,#N/A,TRUE,"Basic";#N/A,#N/A,TRUE,"EXT-TABLE";#N/A,#N/A,TRUE,"STEEL";#N/A,#N/A,TRUE,"INT-Table";#N/A,#N/A,TRUE,"STEEL";#N/A,#N/A,TRUE,"Door"}</definedName>
    <definedName name="ㄱ미_5_1" localSheetId="9" hidden="1">{#N/A,#N/A,TRUE,"Basic";#N/A,#N/A,TRUE,"EXT-TABLE";#N/A,#N/A,TRUE,"STEEL";#N/A,#N/A,TRUE,"INT-Table";#N/A,#N/A,TRUE,"STEEL";#N/A,#N/A,TRUE,"Door"}</definedName>
    <definedName name="ㄱ미_5_1" localSheetId="7" hidden="1">{#N/A,#N/A,TRUE,"Basic";#N/A,#N/A,TRUE,"EXT-TABLE";#N/A,#N/A,TRUE,"STEEL";#N/A,#N/A,TRUE,"INT-Table";#N/A,#N/A,TRUE,"STEEL";#N/A,#N/A,TRUE,"Door"}</definedName>
    <definedName name="ㄱ미_5_1" hidden="1">{#N/A,#N/A,TRUE,"Basic";#N/A,#N/A,TRUE,"EXT-TABLE";#N/A,#N/A,TRUE,"STEEL";#N/A,#N/A,TRUE,"INT-Table";#N/A,#N/A,TRUE,"STEEL";#N/A,#N/A,TRUE,"Door"}</definedName>
    <definedName name="ㄱ미_5_2" localSheetId="8" hidden="1">{#N/A,#N/A,TRUE,"Basic";#N/A,#N/A,TRUE,"EXT-TABLE";#N/A,#N/A,TRUE,"STEEL";#N/A,#N/A,TRUE,"INT-Table";#N/A,#N/A,TRUE,"STEEL";#N/A,#N/A,TRUE,"Door"}</definedName>
    <definedName name="ㄱ미_5_2" localSheetId="9" hidden="1">{#N/A,#N/A,TRUE,"Basic";#N/A,#N/A,TRUE,"EXT-TABLE";#N/A,#N/A,TRUE,"STEEL";#N/A,#N/A,TRUE,"INT-Table";#N/A,#N/A,TRUE,"STEEL";#N/A,#N/A,TRUE,"Door"}</definedName>
    <definedName name="ㄱ미_5_2" localSheetId="7" hidden="1">{#N/A,#N/A,TRUE,"Basic";#N/A,#N/A,TRUE,"EXT-TABLE";#N/A,#N/A,TRUE,"STEEL";#N/A,#N/A,TRUE,"INT-Table";#N/A,#N/A,TRUE,"STEEL";#N/A,#N/A,TRUE,"Door"}</definedName>
    <definedName name="ㄱ미_5_2" hidden="1">{#N/A,#N/A,TRUE,"Basic";#N/A,#N/A,TRUE,"EXT-TABLE";#N/A,#N/A,TRUE,"STEEL";#N/A,#N/A,TRUE,"INT-Table";#N/A,#N/A,TRUE,"STEEL";#N/A,#N/A,TRUE,"Door"}</definedName>
    <definedName name="가도" hidden="1">#REF!</definedName>
    <definedName name="감" localSheetId="8" hidden="1">{#N/A,#N/A,TRUE,"Basic";#N/A,#N/A,TRUE,"EXT-TABLE";#N/A,#N/A,TRUE,"STEEL";#N/A,#N/A,TRUE,"INT-Table";#N/A,#N/A,TRUE,"STEEL";#N/A,#N/A,TRUE,"Door"}</definedName>
    <definedName name="감" localSheetId="9" hidden="1">{#N/A,#N/A,TRUE,"Basic";#N/A,#N/A,TRUE,"EXT-TABLE";#N/A,#N/A,TRUE,"STEEL";#N/A,#N/A,TRUE,"INT-Table";#N/A,#N/A,TRUE,"STEEL";#N/A,#N/A,TRUE,"Door"}</definedName>
    <definedName name="감" localSheetId="7" hidden="1">{#N/A,#N/A,TRUE,"Basic";#N/A,#N/A,TRUE,"EXT-TABLE";#N/A,#N/A,TRUE,"STEEL";#N/A,#N/A,TRUE,"INT-Table";#N/A,#N/A,TRUE,"STEEL";#N/A,#N/A,TRUE,"Door"}</definedName>
    <definedName name="감" hidden="1">{#N/A,#N/A,TRUE,"Basic";#N/A,#N/A,TRUE,"EXT-TABLE";#N/A,#N/A,TRUE,"STEEL";#N/A,#N/A,TRUE,"INT-Table";#N/A,#N/A,TRUE,"STEEL";#N/A,#N/A,TRUE,"Door"}</definedName>
    <definedName name="감_1" localSheetId="8" hidden="1">{#N/A,#N/A,TRUE,"Basic";#N/A,#N/A,TRUE,"EXT-TABLE";#N/A,#N/A,TRUE,"STEEL";#N/A,#N/A,TRUE,"INT-Table";#N/A,#N/A,TRUE,"STEEL";#N/A,#N/A,TRUE,"Door"}</definedName>
    <definedName name="감_1" localSheetId="9" hidden="1">{#N/A,#N/A,TRUE,"Basic";#N/A,#N/A,TRUE,"EXT-TABLE";#N/A,#N/A,TRUE,"STEEL";#N/A,#N/A,TRUE,"INT-Table";#N/A,#N/A,TRUE,"STEEL";#N/A,#N/A,TRUE,"Door"}</definedName>
    <definedName name="감_1" localSheetId="7" hidden="1">{#N/A,#N/A,TRUE,"Basic";#N/A,#N/A,TRUE,"EXT-TABLE";#N/A,#N/A,TRUE,"STEEL";#N/A,#N/A,TRUE,"INT-Table";#N/A,#N/A,TRUE,"STEEL";#N/A,#N/A,TRUE,"Door"}</definedName>
    <definedName name="감_1" hidden="1">{#N/A,#N/A,TRUE,"Basic";#N/A,#N/A,TRUE,"EXT-TABLE";#N/A,#N/A,TRUE,"STEEL";#N/A,#N/A,TRUE,"INT-Table";#N/A,#N/A,TRUE,"STEEL";#N/A,#N/A,TRUE,"Door"}</definedName>
    <definedName name="감_1_1" localSheetId="8" hidden="1">{#N/A,#N/A,TRUE,"Basic";#N/A,#N/A,TRUE,"EXT-TABLE";#N/A,#N/A,TRUE,"STEEL";#N/A,#N/A,TRUE,"INT-Table";#N/A,#N/A,TRUE,"STEEL";#N/A,#N/A,TRUE,"Door"}</definedName>
    <definedName name="감_1_1" localSheetId="9" hidden="1">{#N/A,#N/A,TRUE,"Basic";#N/A,#N/A,TRUE,"EXT-TABLE";#N/A,#N/A,TRUE,"STEEL";#N/A,#N/A,TRUE,"INT-Table";#N/A,#N/A,TRUE,"STEEL";#N/A,#N/A,TRUE,"Door"}</definedName>
    <definedName name="감_1_1" localSheetId="7" hidden="1">{#N/A,#N/A,TRUE,"Basic";#N/A,#N/A,TRUE,"EXT-TABLE";#N/A,#N/A,TRUE,"STEEL";#N/A,#N/A,TRUE,"INT-Table";#N/A,#N/A,TRUE,"STEEL";#N/A,#N/A,TRUE,"Door"}</definedName>
    <definedName name="감_1_1" hidden="1">{#N/A,#N/A,TRUE,"Basic";#N/A,#N/A,TRUE,"EXT-TABLE";#N/A,#N/A,TRUE,"STEEL";#N/A,#N/A,TRUE,"INT-Table";#N/A,#N/A,TRUE,"STEEL";#N/A,#N/A,TRUE,"Door"}</definedName>
    <definedName name="감_1_2" localSheetId="8" hidden="1">{#N/A,#N/A,TRUE,"Basic";#N/A,#N/A,TRUE,"EXT-TABLE";#N/A,#N/A,TRUE,"STEEL";#N/A,#N/A,TRUE,"INT-Table";#N/A,#N/A,TRUE,"STEEL";#N/A,#N/A,TRUE,"Door"}</definedName>
    <definedName name="감_1_2" localSheetId="9" hidden="1">{#N/A,#N/A,TRUE,"Basic";#N/A,#N/A,TRUE,"EXT-TABLE";#N/A,#N/A,TRUE,"STEEL";#N/A,#N/A,TRUE,"INT-Table";#N/A,#N/A,TRUE,"STEEL";#N/A,#N/A,TRUE,"Door"}</definedName>
    <definedName name="감_1_2" localSheetId="7" hidden="1">{#N/A,#N/A,TRUE,"Basic";#N/A,#N/A,TRUE,"EXT-TABLE";#N/A,#N/A,TRUE,"STEEL";#N/A,#N/A,TRUE,"INT-Table";#N/A,#N/A,TRUE,"STEEL";#N/A,#N/A,TRUE,"Door"}</definedName>
    <definedName name="감_1_2" hidden="1">{#N/A,#N/A,TRUE,"Basic";#N/A,#N/A,TRUE,"EXT-TABLE";#N/A,#N/A,TRUE,"STEEL";#N/A,#N/A,TRUE,"INT-Table";#N/A,#N/A,TRUE,"STEEL";#N/A,#N/A,TRUE,"Door"}</definedName>
    <definedName name="감_2" localSheetId="8" hidden="1">{#N/A,#N/A,TRUE,"Basic";#N/A,#N/A,TRUE,"EXT-TABLE";#N/A,#N/A,TRUE,"STEEL";#N/A,#N/A,TRUE,"INT-Table";#N/A,#N/A,TRUE,"STEEL";#N/A,#N/A,TRUE,"Door"}</definedName>
    <definedName name="감_2" localSheetId="9" hidden="1">{#N/A,#N/A,TRUE,"Basic";#N/A,#N/A,TRUE,"EXT-TABLE";#N/A,#N/A,TRUE,"STEEL";#N/A,#N/A,TRUE,"INT-Table";#N/A,#N/A,TRUE,"STEEL";#N/A,#N/A,TRUE,"Door"}</definedName>
    <definedName name="감_2" localSheetId="7" hidden="1">{#N/A,#N/A,TRUE,"Basic";#N/A,#N/A,TRUE,"EXT-TABLE";#N/A,#N/A,TRUE,"STEEL";#N/A,#N/A,TRUE,"INT-Table";#N/A,#N/A,TRUE,"STEEL";#N/A,#N/A,TRUE,"Door"}</definedName>
    <definedName name="감_2" hidden="1">{#N/A,#N/A,TRUE,"Basic";#N/A,#N/A,TRUE,"EXT-TABLE";#N/A,#N/A,TRUE,"STEEL";#N/A,#N/A,TRUE,"INT-Table";#N/A,#N/A,TRUE,"STEEL";#N/A,#N/A,TRUE,"Door"}</definedName>
    <definedName name="감_2_1" localSheetId="8" hidden="1">{#N/A,#N/A,TRUE,"Basic";#N/A,#N/A,TRUE,"EXT-TABLE";#N/A,#N/A,TRUE,"STEEL";#N/A,#N/A,TRUE,"INT-Table";#N/A,#N/A,TRUE,"STEEL";#N/A,#N/A,TRUE,"Door"}</definedName>
    <definedName name="감_2_1" localSheetId="9" hidden="1">{#N/A,#N/A,TRUE,"Basic";#N/A,#N/A,TRUE,"EXT-TABLE";#N/A,#N/A,TRUE,"STEEL";#N/A,#N/A,TRUE,"INT-Table";#N/A,#N/A,TRUE,"STEEL";#N/A,#N/A,TRUE,"Door"}</definedName>
    <definedName name="감_2_1" localSheetId="7" hidden="1">{#N/A,#N/A,TRUE,"Basic";#N/A,#N/A,TRUE,"EXT-TABLE";#N/A,#N/A,TRUE,"STEEL";#N/A,#N/A,TRUE,"INT-Table";#N/A,#N/A,TRUE,"STEEL";#N/A,#N/A,TRUE,"Door"}</definedName>
    <definedName name="감_2_1" hidden="1">{#N/A,#N/A,TRUE,"Basic";#N/A,#N/A,TRUE,"EXT-TABLE";#N/A,#N/A,TRUE,"STEEL";#N/A,#N/A,TRUE,"INT-Table";#N/A,#N/A,TRUE,"STEEL";#N/A,#N/A,TRUE,"Door"}</definedName>
    <definedName name="감_2_2" localSheetId="8" hidden="1">{#N/A,#N/A,TRUE,"Basic";#N/A,#N/A,TRUE,"EXT-TABLE";#N/A,#N/A,TRUE,"STEEL";#N/A,#N/A,TRUE,"INT-Table";#N/A,#N/A,TRUE,"STEEL";#N/A,#N/A,TRUE,"Door"}</definedName>
    <definedName name="감_2_2" localSheetId="9" hidden="1">{#N/A,#N/A,TRUE,"Basic";#N/A,#N/A,TRUE,"EXT-TABLE";#N/A,#N/A,TRUE,"STEEL";#N/A,#N/A,TRUE,"INT-Table";#N/A,#N/A,TRUE,"STEEL";#N/A,#N/A,TRUE,"Door"}</definedName>
    <definedName name="감_2_2" localSheetId="7" hidden="1">{#N/A,#N/A,TRUE,"Basic";#N/A,#N/A,TRUE,"EXT-TABLE";#N/A,#N/A,TRUE,"STEEL";#N/A,#N/A,TRUE,"INT-Table";#N/A,#N/A,TRUE,"STEEL";#N/A,#N/A,TRUE,"Door"}</definedName>
    <definedName name="감_2_2" hidden="1">{#N/A,#N/A,TRUE,"Basic";#N/A,#N/A,TRUE,"EXT-TABLE";#N/A,#N/A,TRUE,"STEEL";#N/A,#N/A,TRUE,"INT-Table";#N/A,#N/A,TRUE,"STEEL";#N/A,#N/A,TRUE,"Door"}</definedName>
    <definedName name="감_3" localSheetId="8" hidden="1">{#N/A,#N/A,TRUE,"Basic";#N/A,#N/A,TRUE,"EXT-TABLE";#N/A,#N/A,TRUE,"STEEL";#N/A,#N/A,TRUE,"INT-Table";#N/A,#N/A,TRUE,"STEEL";#N/A,#N/A,TRUE,"Door"}</definedName>
    <definedName name="감_3" localSheetId="9" hidden="1">{#N/A,#N/A,TRUE,"Basic";#N/A,#N/A,TRUE,"EXT-TABLE";#N/A,#N/A,TRUE,"STEEL";#N/A,#N/A,TRUE,"INT-Table";#N/A,#N/A,TRUE,"STEEL";#N/A,#N/A,TRUE,"Door"}</definedName>
    <definedName name="감_3" localSheetId="7" hidden="1">{#N/A,#N/A,TRUE,"Basic";#N/A,#N/A,TRUE,"EXT-TABLE";#N/A,#N/A,TRUE,"STEEL";#N/A,#N/A,TRUE,"INT-Table";#N/A,#N/A,TRUE,"STEEL";#N/A,#N/A,TRUE,"Door"}</definedName>
    <definedName name="감_3" hidden="1">{#N/A,#N/A,TRUE,"Basic";#N/A,#N/A,TRUE,"EXT-TABLE";#N/A,#N/A,TRUE,"STEEL";#N/A,#N/A,TRUE,"INT-Table";#N/A,#N/A,TRUE,"STEEL";#N/A,#N/A,TRUE,"Door"}</definedName>
    <definedName name="감_3_1" localSheetId="8" hidden="1">{#N/A,#N/A,TRUE,"Basic";#N/A,#N/A,TRUE,"EXT-TABLE";#N/A,#N/A,TRUE,"STEEL";#N/A,#N/A,TRUE,"INT-Table";#N/A,#N/A,TRUE,"STEEL";#N/A,#N/A,TRUE,"Door"}</definedName>
    <definedName name="감_3_1" localSheetId="9" hidden="1">{#N/A,#N/A,TRUE,"Basic";#N/A,#N/A,TRUE,"EXT-TABLE";#N/A,#N/A,TRUE,"STEEL";#N/A,#N/A,TRUE,"INT-Table";#N/A,#N/A,TRUE,"STEEL";#N/A,#N/A,TRUE,"Door"}</definedName>
    <definedName name="감_3_1" localSheetId="7" hidden="1">{#N/A,#N/A,TRUE,"Basic";#N/A,#N/A,TRUE,"EXT-TABLE";#N/A,#N/A,TRUE,"STEEL";#N/A,#N/A,TRUE,"INT-Table";#N/A,#N/A,TRUE,"STEEL";#N/A,#N/A,TRUE,"Door"}</definedName>
    <definedName name="감_3_1" hidden="1">{#N/A,#N/A,TRUE,"Basic";#N/A,#N/A,TRUE,"EXT-TABLE";#N/A,#N/A,TRUE,"STEEL";#N/A,#N/A,TRUE,"INT-Table";#N/A,#N/A,TRUE,"STEEL";#N/A,#N/A,TRUE,"Door"}</definedName>
    <definedName name="감_3_2" localSheetId="8" hidden="1">{#N/A,#N/A,TRUE,"Basic";#N/A,#N/A,TRUE,"EXT-TABLE";#N/A,#N/A,TRUE,"STEEL";#N/A,#N/A,TRUE,"INT-Table";#N/A,#N/A,TRUE,"STEEL";#N/A,#N/A,TRUE,"Door"}</definedName>
    <definedName name="감_3_2" localSheetId="9" hidden="1">{#N/A,#N/A,TRUE,"Basic";#N/A,#N/A,TRUE,"EXT-TABLE";#N/A,#N/A,TRUE,"STEEL";#N/A,#N/A,TRUE,"INT-Table";#N/A,#N/A,TRUE,"STEEL";#N/A,#N/A,TRUE,"Door"}</definedName>
    <definedName name="감_3_2" localSheetId="7" hidden="1">{#N/A,#N/A,TRUE,"Basic";#N/A,#N/A,TRUE,"EXT-TABLE";#N/A,#N/A,TRUE,"STEEL";#N/A,#N/A,TRUE,"INT-Table";#N/A,#N/A,TRUE,"STEEL";#N/A,#N/A,TRUE,"Door"}</definedName>
    <definedName name="감_3_2" hidden="1">{#N/A,#N/A,TRUE,"Basic";#N/A,#N/A,TRUE,"EXT-TABLE";#N/A,#N/A,TRUE,"STEEL";#N/A,#N/A,TRUE,"INT-Table";#N/A,#N/A,TRUE,"STEEL";#N/A,#N/A,TRUE,"Door"}</definedName>
    <definedName name="감_4" localSheetId="8" hidden="1">{#N/A,#N/A,TRUE,"Basic";#N/A,#N/A,TRUE,"EXT-TABLE";#N/A,#N/A,TRUE,"STEEL";#N/A,#N/A,TRUE,"INT-Table";#N/A,#N/A,TRUE,"STEEL";#N/A,#N/A,TRUE,"Door"}</definedName>
    <definedName name="감_4" localSheetId="9" hidden="1">{#N/A,#N/A,TRUE,"Basic";#N/A,#N/A,TRUE,"EXT-TABLE";#N/A,#N/A,TRUE,"STEEL";#N/A,#N/A,TRUE,"INT-Table";#N/A,#N/A,TRUE,"STEEL";#N/A,#N/A,TRUE,"Door"}</definedName>
    <definedName name="감_4" localSheetId="7" hidden="1">{#N/A,#N/A,TRUE,"Basic";#N/A,#N/A,TRUE,"EXT-TABLE";#N/A,#N/A,TRUE,"STEEL";#N/A,#N/A,TRUE,"INT-Table";#N/A,#N/A,TRUE,"STEEL";#N/A,#N/A,TRUE,"Door"}</definedName>
    <definedName name="감_4" hidden="1">{#N/A,#N/A,TRUE,"Basic";#N/A,#N/A,TRUE,"EXT-TABLE";#N/A,#N/A,TRUE,"STEEL";#N/A,#N/A,TRUE,"INT-Table";#N/A,#N/A,TRUE,"STEEL";#N/A,#N/A,TRUE,"Door"}</definedName>
    <definedName name="감_4_1" localSheetId="8" hidden="1">{#N/A,#N/A,TRUE,"Basic";#N/A,#N/A,TRUE,"EXT-TABLE";#N/A,#N/A,TRUE,"STEEL";#N/A,#N/A,TRUE,"INT-Table";#N/A,#N/A,TRUE,"STEEL";#N/A,#N/A,TRUE,"Door"}</definedName>
    <definedName name="감_4_1" localSheetId="9" hidden="1">{#N/A,#N/A,TRUE,"Basic";#N/A,#N/A,TRUE,"EXT-TABLE";#N/A,#N/A,TRUE,"STEEL";#N/A,#N/A,TRUE,"INT-Table";#N/A,#N/A,TRUE,"STEEL";#N/A,#N/A,TRUE,"Door"}</definedName>
    <definedName name="감_4_1" localSheetId="7" hidden="1">{#N/A,#N/A,TRUE,"Basic";#N/A,#N/A,TRUE,"EXT-TABLE";#N/A,#N/A,TRUE,"STEEL";#N/A,#N/A,TRUE,"INT-Table";#N/A,#N/A,TRUE,"STEEL";#N/A,#N/A,TRUE,"Door"}</definedName>
    <definedName name="감_4_1" hidden="1">{#N/A,#N/A,TRUE,"Basic";#N/A,#N/A,TRUE,"EXT-TABLE";#N/A,#N/A,TRUE,"STEEL";#N/A,#N/A,TRUE,"INT-Table";#N/A,#N/A,TRUE,"STEEL";#N/A,#N/A,TRUE,"Door"}</definedName>
    <definedName name="감_4_2" localSheetId="8" hidden="1">{#N/A,#N/A,TRUE,"Basic";#N/A,#N/A,TRUE,"EXT-TABLE";#N/A,#N/A,TRUE,"STEEL";#N/A,#N/A,TRUE,"INT-Table";#N/A,#N/A,TRUE,"STEEL";#N/A,#N/A,TRUE,"Door"}</definedName>
    <definedName name="감_4_2" localSheetId="9" hidden="1">{#N/A,#N/A,TRUE,"Basic";#N/A,#N/A,TRUE,"EXT-TABLE";#N/A,#N/A,TRUE,"STEEL";#N/A,#N/A,TRUE,"INT-Table";#N/A,#N/A,TRUE,"STEEL";#N/A,#N/A,TRUE,"Door"}</definedName>
    <definedName name="감_4_2" localSheetId="7" hidden="1">{#N/A,#N/A,TRUE,"Basic";#N/A,#N/A,TRUE,"EXT-TABLE";#N/A,#N/A,TRUE,"STEEL";#N/A,#N/A,TRUE,"INT-Table";#N/A,#N/A,TRUE,"STEEL";#N/A,#N/A,TRUE,"Door"}</definedName>
    <definedName name="감_4_2" hidden="1">{#N/A,#N/A,TRUE,"Basic";#N/A,#N/A,TRUE,"EXT-TABLE";#N/A,#N/A,TRUE,"STEEL";#N/A,#N/A,TRUE,"INT-Table";#N/A,#N/A,TRUE,"STEEL";#N/A,#N/A,TRUE,"Door"}</definedName>
    <definedName name="감_5" localSheetId="8" hidden="1">{#N/A,#N/A,TRUE,"Basic";#N/A,#N/A,TRUE,"EXT-TABLE";#N/A,#N/A,TRUE,"STEEL";#N/A,#N/A,TRUE,"INT-Table";#N/A,#N/A,TRUE,"STEEL";#N/A,#N/A,TRUE,"Door"}</definedName>
    <definedName name="감_5" localSheetId="9" hidden="1">{#N/A,#N/A,TRUE,"Basic";#N/A,#N/A,TRUE,"EXT-TABLE";#N/A,#N/A,TRUE,"STEEL";#N/A,#N/A,TRUE,"INT-Table";#N/A,#N/A,TRUE,"STEEL";#N/A,#N/A,TRUE,"Door"}</definedName>
    <definedName name="감_5" localSheetId="7" hidden="1">{#N/A,#N/A,TRUE,"Basic";#N/A,#N/A,TRUE,"EXT-TABLE";#N/A,#N/A,TRUE,"STEEL";#N/A,#N/A,TRUE,"INT-Table";#N/A,#N/A,TRUE,"STEEL";#N/A,#N/A,TRUE,"Door"}</definedName>
    <definedName name="감_5" hidden="1">{#N/A,#N/A,TRUE,"Basic";#N/A,#N/A,TRUE,"EXT-TABLE";#N/A,#N/A,TRUE,"STEEL";#N/A,#N/A,TRUE,"INT-Table";#N/A,#N/A,TRUE,"STEEL";#N/A,#N/A,TRUE,"Door"}</definedName>
    <definedName name="감_5_1" localSheetId="8" hidden="1">{#N/A,#N/A,TRUE,"Basic";#N/A,#N/A,TRUE,"EXT-TABLE";#N/A,#N/A,TRUE,"STEEL";#N/A,#N/A,TRUE,"INT-Table";#N/A,#N/A,TRUE,"STEEL";#N/A,#N/A,TRUE,"Door"}</definedName>
    <definedName name="감_5_1" localSheetId="9" hidden="1">{#N/A,#N/A,TRUE,"Basic";#N/A,#N/A,TRUE,"EXT-TABLE";#N/A,#N/A,TRUE,"STEEL";#N/A,#N/A,TRUE,"INT-Table";#N/A,#N/A,TRUE,"STEEL";#N/A,#N/A,TRUE,"Door"}</definedName>
    <definedName name="감_5_1" localSheetId="7" hidden="1">{#N/A,#N/A,TRUE,"Basic";#N/A,#N/A,TRUE,"EXT-TABLE";#N/A,#N/A,TRUE,"STEEL";#N/A,#N/A,TRUE,"INT-Table";#N/A,#N/A,TRUE,"STEEL";#N/A,#N/A,TRUE,"Door"}</definedName>
    <definedName name="감_5_1" hidden="1">{#N/A,#N/A,TRUE,"Basic";#N/A,#N/A,TRUE,"EXT-TABLE";#N/A,#N/A,TRUE,"STEEL";#N/A,#N/A,TRUE,"INT-Table";#N/A,#N/A,TRUE,"STEEL";#N/A,#N/A,TRUE,"Door"}</definedName>
    <definedName name="감_5_2" localSheetId="8" hidden="1">{#N/A,#N/A,TRUE,"Basic";#N/A,#N/A,TRUE,"EXT-TABLE";#N/A,#N/A,TRUE,"STEEL";#N/A,#N/A,TRUE,"INT-Table";#N/A,#N/A,TRUE,"STEEL";#N/A,#N/A,TRUE,"Door"}</definedName>
    <definedName name="감_5_2" localSheetId="9" hidden="1">{#N/A,#N/A,TRUE,"Basic";#N/A,#N/A,TRUE,"EXT-TABLE";#N/A,#N/A,TRUE,"STEEL";#N/A,#N/A,TRUE,"INT-Table";#N/A,#N/A,TRUE,"STEEL";#N/A,#N/A,TRUE,"Door"}</definedName>
    <definedName name="감_5_2" localSheetId="7" hidden="1">{#N/A,#N/A,TRUE,"Basic";#N/A,#N/A,TRUE,"EXT-TABLE";#N/A,#N/A,TRUE,"STEEL";#N/A,#N/A,TRUE,"INT-Table";#N/A,#N/A,TRUE,"STEEL";#N/A,#N/A,TRUE,"Door"}</definedName>
    <definedName name="감_5_2" hidden="1">{#N/A,#N/A,TRUE,"Basic";#N/A,#N/A,TRUE,"EXT-TABLE";#N/A,#N/A,TRUE,"STEEL";#N/A,#N/A,TRUE,"INT-Table";#N/A,#N/A,TRUE,"STEEL";#N/A,#N/A,TRUE,"Door"}</definedName>
    <definedName name="갑지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갑지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갑지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갑지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갑지2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갑지2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갑지2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갑지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개방항목" localSheetId="6" hidden="1">{#N/A,#N/A,TRUE,"COVERSHEET";#N/A,#N/A,TRUE,"LEGEND";#N/A,#N/A,TRUE,"LIST"}</definedName>
    <definedName name="개방항목" localSheetId="2" hidden="1">{#N/A,#N/A,TRUE,"COVERSHEET";#N/A,#N/A,TRUE,"LEGEND";#N/A,#N/A,TRUE,"LIST"}</definedName>
    <definedName name="개방항목" localSheetId="1" hidden="1">{#N/A,#N/A,TRUE,"COVERSHEET";#N/A,#N/A,TRUE,"LEGEND";#N/A,#N/A,TRUE,"LIST"}</definedName>
    <definedName name="개방항목" localSheetId="3" hidden="1">{#N/A,#N/A,TRUE,"COVERSHEET";#N/A,#N/A,TRUE,"LEGEND";#N/A,#N/A,TRUE,"LIST"}</definedName>
    <definedName name="개방항목" localSheetId="0" hidden="1">{#N/A,#N/A,TRUE,"COVERSHEET";#N/A,#N/A,TRUE,"LEGEND";#N/A,#N/A,TRUE,"LIST"}</definedName>
    <definedName name="개방항목" localSheetId="8" hidden="1">{#N/A,#N/A,TRUE,"COVERSHEET";#N/A,#N/A,TRUE,"LEGEND";#N/A,#N/A,TRUE,"LIST"}</definedName>
    <definedName name="개방항목" localSheetId="9" hidden="1">{#N/A,#N/A,TRUE,"COVERSHEET";#N/A,#N/A,TRUE,"LEGEND";#N/A,#N/A,TRUE,"LIST"}</definedName>
    <definedName name="개방항목" localSheetId="7" hidden="1">{#N/A,#N/A,TRUE,"COVERSHEET";#N/A,#N/A,TRUE,"LEGEND";#N/A,#N/A,TRUE,"LIST"}</definedName>
    <definedName name="개방항목" hidden="1">{#N/A,#N/A,TRUE,"COVERSHEET";#N/A,#N/A,TRUE,"LEGEND";#N/A,#N/A,TRUE,"LIST"}</definedName>
    <definedName name="건물">#REF!</definedName>
    <definedName name="것" localSheetId="8" hidden="1">{#N/A,#N/A,FALSE,"골재소요량";#N/A,#N/A,FALSE,"골재소요량"}</definedName>
    <definedName name="것" localSheetId="9" hidden="1">{#N/A,#N/A,FALSE,"골재소요량";#N/A,#N/A,FALSE,"골재소요량"}</definedName>
    <definedName name="것" localSheetId="7" hidden="1">{#N/A,#N/A,FALSE,"골재소요량";#N/A,#N/A,FALSE,"골재소요량"}</definedName>
    <definedName name="것" hidden="1">{#N/A,#N/A,FALSE,"골재소요량";#N/A,#N/A,FALSE,"골재소요량"}</definedName>
    <definedName name="겉표지" localSheetId="8" hidden="1">{#N/A,#N/A,TRUE,"Basic";#N/A,#N/A,TRUE,"EXT-TABLE";#N/A,#N/A,TRUE,"STEEL";#N/A,#N/A,TRUE,"INT-Table";#N/A,#N/A,TRUE,"STEEL";#N/A,#N/A,TRUE,"Door"}</definedName>
    <definedName name="겉표지" localSheetId="9" hidden="1">{#N/A,#N/A,TRUE,"Basic";#N/A,#N/A,TRUE,"EXT-TABLE";#N/A,#N/A,TRUE,"STEEL";#N/A,#N/A,TRUE,"INT-Table";#N/A,#N/A,TRUE,"STEEL";#N/A,#N/A,TRUE,"Door"}</definedName>
    <definedName name="겉표지" localSheetId="7" hidden="1">{#N/A,#N/A,TRUE,"Basic";#N/A,#N/A,TRUE,"EXT-TABLE";#N/A,#N/A,TRUE,"STEEL";#N/A,#N/A,TRUE,"INT-Table";#N/A,#N/A,TRUE,"STEEL";#N/A,#N/A,TRUE,"Door"}</definedName>
    <definedName name="겉표지" hidden="1">{#N/A,#N/A,TRUE,"Basic";#N/A,#N/A,TRUE,"EXT-TABLE";#N/A,#N/A,TRUE,"STEEL";#N/A,#N/A,TRUE,"INT-Table";#N/A,#N/A,TRUE,"STEEL";#N/A,#N/A,TRUE,"Door"}</definedName>
    <definedName name="겉표지_1" localSheetId="8" hidden="1">{#N/A,#N/A,TRUE,"Basic";#N/A,#N/A,TRUE,"EXT-TABLE";#N/A,#N/A,TRUE,"STEEL";#N/A,#N/A,TRUE,"INT-Table";#N/A,#N/A,TRUE,"STEEL";#N/A,#N/A,TRUE,"Door"}</definedName>
    <definedName name="겉표지_1" localSheetId="9" hidden="1">{#N/A,#N/A,TRUE,"Basic";#N/A,#N/A,TRUE,"EXT-TABLE";#N/A,#N/A,TRUE,"STEEL";#N/A,#N/A,TRUE,"INT-Table";#N/A,#N/A,TRUE,"STEEL";#N/A,#N/A,TRUE,"Door"}</definedName>
    <definedName name="겉표지_1" localSheetId="7" hidden="1">{#N/A,#N/A,TRUE,"Basic";#N/A,#N/A,TRUE,"EXT-TABLE";#N/A,#N/A,TRUE,"STEEL";#N/A,#N/A,TRUE,"INT-Table";#N/A,#N/A,TRUE,"STEEL";#N/A,#N/A,TRUE,"Door"}</definedName>
    <definedName name="겉표지_1" hidden="1">{#N/A,#N/A,TRUE,"Basic";#N/A,#N/A,TRUE,"EXT-TABLE";#N/A,#N/A,TRUE,"STEEL";#N/A,#N/A,TRUE,"INT-Table";#N/A,#N/A,TRUE,"STEEL";#N/A,#N/A,TRUE,"Door"}</definedName>
    <definedName name="겉표지_1_1" localSheetId="8" hidden="1">{#N/A,#N/A,TRUE,"Basic";#N/A,#N/A,TRUE,"EXT-TABLE";#N/A,#N/A,TRUE,"STEEL";#N/A,#N/A,TRUE,"INT-Table";#N/A,#N/A,TRUE,"STEEL";#N/A,#N/A,TRUE,"Door"}</definedName>
    <definedName name="겉표지_1_1" localSheetId="9" hidden="1">{#N/A,#N/A,TRUE,"Basic";#N/A,#N/A,TRUE,"EXT-TABLE";#N/A,#N/A,TRUE,"STEEL";#N/A,#N/A,TRUE,"INT-Table";#N/A,#N/A,TRUE,"STEEL";#N/A,#N/A,TRUE,"Door"}</definedName>
    <definedName name="겉표지_1_1" localSheetId="7" hidden="1">{#N/A,#N/A,TRUE,"Basic";#N/A,#N/A,TRUE,"EXT-TABLE";#N/A,#N/A,TRUE,"STEEL";#N/A,#N/A,TRUE,"INT-Table";#N/A,#N/A,TRUE,"STEEL";#N/A,#N/A,TRUE,"Door"}</definedName>
    <definedName name="겉표지_1_1" hidden="1">{#N/A,#N/A,TRUE,"Basic";#N/A,#N/A,TRUE,"EXT-TABLE";#N/A,#N/A,TRUE,"STEEL";#N/A,#N/A,TRUE,"INT-Table";#N/A,#N/A,TRUE,"STEEL";#N/A,#N/A,TRUE,"Door"}</definedName>
    <definedName name="겉표지_1_2" localSheetId="8" hidden="1">{#N/A,#N/A,TRUE,"Basic";#N/A,#N/A,TRUE,"EXT-TABLE";#N/A,#N/A,TRUE,"STEEL";#N/A,#N/A,TRUE,"INT-Table";#N/A,#N/A,TRUE,"STEEL";#N/A,#N/A,TRUE,"Door"}</definedName>
    <definedName name="겉표지_1_2" localSheetId="9" hidden="1">{#N/A,#N/A,TRUE,"Basic";#N/A,#N/A,TRUE,"EXT-TABLE";#N/A,#N/A,TRUE,"STEEL";#N/A,#N/A,TRUE,"INT-Table";#N/A,#N/A,TRUE,"STEEL";#N/A,#N/A,TRUE,"Door"}</definedName>
    <definedName name="겉표지_1_2" localSheetId="7" hidden="1">{#N/A,#N/A,TRUE,"Basic";#N/A,#N/A,TRUE,"EXT-TABLE";#N/A,#N/A,TRUE,"STEEL";#N/A,#N/A,TRUE,"INT-Table";#N/A,#N/A,TRUE,"STEEL";#N/A,#N/A,TRUE,"Door"}</definedName>
    <definedName name="겉표지_1_2" hidden="1">{#N/A,#N/A,TRUE,"Basic";#N/A,#N/A,TRUE,"EXT-TABLE";#N/A,#N/A,TRUE,"STEEL";#N/A,#N/A,TRUE,"INT-Table";#N/A,#N/A,TRUE,"STEEL";#N/A,#N/A,TRUE,"Door"}</definedName>
    <definedName name="겉표지_2" localSheetId="8" hidden="1">{#N/A,#N/A,TRUE,"Basic";#N/A,#N/A,TRUE,"EXT-TABLE";#N/A,#N/A,TRUE,"STEEL";#N/A,#N/A,TRUE,"INT-Table";#N/A,#N/A,TRUE,"STEEL";#N/A,#N/A,TRUE,"Door"}</definedName>
    <definedName name="겉표지_2" localSheetId="9" hidden="1">{#N/A,#N/A,TRUE,"Basic";#N/A,#N/A,TRUE,"EXT-TABLE";#N/A,#N/A,TRUE,"STEEL";#N/A,#N/A,TRUE,"INT-Table";#N/A,#N/A,TRUE,"STEEL";#N/A,#N/A,TRUE,"Door"}</definedName>
    <definedName name="겉표지_2" localSheetId="7" hidden="1">{#N/A,#N/A,TRUE,"Basic";#N/A,#N/A,TRUE,"EXT-TABLE";#N/A,#N/A,TRUE,"STEEL";#N/A,#N/A,TRUE,"INT-Table";#N/A,#N/A,TRUE,"STEEL";#N/A,#N/A,TRUE,"Door"}</definedName>
    <definedName name="겉표지_2" hidden="1">{#N/A,#N/A,TRUE,"Basic";#N/A,#N/A,TRUE,"EXT-TABLE";#N/A,#N/A,TRUE,"STEEL";#N/A,#N/A,TRUE,"INT-Table";#N/A,#N/A,TRUE,"STEEL";#N/A,#N/A,TRUE,"Door"}</definedName>
    <definedName name="겉표지_2_1" localSheetId="8" hidden="1">{#N/A,#N/A,TRUE,"Basic";#N/A,#N/A,TRUE,"EXT-TABLE";#N/A,#N/A,TRUE,"STEEL";#N/A,#N/A,TRUE,"INT-Table";#N/A,#N/A,TRUE,"STEEL";#N/A,#N/A,TRUE,"Door"}</definedName>
    <definedName name="겉표지_2_1" localSheetId="9" hidden="1">{#N/A,#N/A,TRUE,"Basic";#N/A,#N/A,TRUE,"EXT-TABLE";#N/A,#N/A,TRUE,"STEEL";#N/A,#N/A,TRUE,"INT-Table";#N/A,#N/A,TRUE,"STEEL";#N/A,#N/A,TRUE,"Door"}</definedName>
    <definedName name="겉표지_2_1" localSheetId="7" hidden="1">{#N/A,#N/A,TRUE,"Basic";#N/A,#N/A,TRUE,"EXT-TABLE";#N/A,#N/A,TRUE,"STEEL";#N/A,#N/A,TRUE,"INT-Table";#N/A,#N/A,TRUE,"STEEL";#N/A,#N/A,TRUE,"Door"}</definedName>
    <definedName name="겉표지_2_1" hidden="1">{#N/A,#N/A,TRUE,"Basic";#N/A,#N/A,TRUE,"EXT-TABLE";#N/A,#N/A,TRUE,"STEEL";#N/A,#N/A,TRUE,"INT-Table";#N/A,#N/A,TRUE,"STEEL";#N/A,#N/A,TRUE,"Door"}</definedName>
    <definedName name="겉표지_2_2" localSheetId="8" hidden="1">{#N/A,#N/A,TRUE,"Basic";#N/A,#N/A,TRUE,"EXT-TABLE";#N/A,#N/A,TRUE,"STEEL";#N/A,#N/A,TRUE,"INT-Table";#N/A,#N/A,TRUE,"STEEL";#N/A,#N/A,TRUE,"Door"}</definedName>
    <definedName name="겉표지_2_2" localSheetId="9" hidden="1">{#N/A,#N/A,TRUE,"Basic";#N/A,#N/A,TRUE,"EXT-TABLE";#N/A,#N/A,TRUE,"STEEL";#N/A,#N/A,TRUE,"INT-Table";#N/A,#N/A,TRUE,"STEEL";#N/A,#N/A,TRUE,"Door"}</definedName>
    <definedName name="겉표지_2_2" localSheetId="7" hidden="1">{#N/A,#N/A,TRUE,"Basic";#N/A,#N/A,TRUE,"EXT-TABLE";#N/A,#N/A,TRUE,"STEEL";#N/A,#N/A,TRUE,"INT-Table";#N/A,#N/A,TRUE,"STEEL";#N/A,#N/A,TRUE,"Door"}</definedName>
    <definedName name="겉표지_2_2" hidden="1">{#N/A,#N/A,TRUE,"Basic";#N/A,#N/A,TRUE,"EXT-TABLE";#N/A,#N/A,TRUE,"STEEL";#N/A,#N/A,TRUE,"INT-Table";#N/A,#N/A,TRUE,"STEEL";#N/A,#N/A,TRUE,"Door"}</definedName>
    <definedName name="겉표지_3" localSheetId="8" hidden="1">{#N/A,#N/A,TRUE,"Basic";#N/A,#N/A,TRUE,"EXT-TABLE";#N/A,#N/A,TRUE,"STEEL";#N/A,#N/A,TRUE,"INT-Table";#N/A,#N/A,TRUE,"STEEL";#N/A,#N/A,TRUE,"Door"}</definedName>
    <definedName name="겉표지_3" localSheetId="9" hidden="1">{#N/A,#N/A,TRUE,"Basic";#N/A,#N/A,TRUE,"EXT-TABLE";#N/A,#N/A,TRUE,"STEEL";#N/A,#N/A,TRUE,"INT-Table";#N/A,#N/A,TRUE,"STEEL";#N/A,#N/A,TRUE,"Door"}</definedName>
    <definedName name="겉표지_3" localSheetId="7" hidden="1">{#N/A,#N/A,TRUE,"Basic";#N/A,#N/A,TRUE,"EXT-TABLE";#N/A,#N/A,TRUE,"STEEL";#N/A,#N/A,TRUE,"INT-Table";#N/A,#N/A,TRUE,"STEEL";#N/A,#N/A,TRUE,"Door"}</definedName>
    <definedName name="겉표지_3" hidden="1">{#N/A,#N/A,TRUE,"Basic";#N/A,#N/A,TRUE,"EXT-TABLE";#N/A,#N/A,TRUE,"STEEL";#N/A,#N/A,TRUE,"INT-Table";#N/A,#N/A,TRUE,"STEEL";#N/A,#N/A,TRUE,"Door"}</definedName>
    <definedName name="겉표지_3_1" localSheetId="8" hidden="1">{#N/A,#N/A,TRUE,"Basic";#N/A,#N/A,TRUE,"EXT-TABLE";#N/A,#N/A,TRUE,"STEEL";#N/A,#N/A,TRUE,"INT-Table";#N/A,#N/A,TRUE,"STEEL";#N/A,#N/A,TRUE,"Door"}</definedName>
    <definedName name="겉표지_3_1" localSheetId="9" hidden="1">{#N/A,#N/A,TRUE,"Basic";#N/A,#N/A,TRUE,"EXT-TABLE";#N/A,#N/A,TRUE,"STEEL";#N/A,#N/A,TRUE,"INT-Table";#N/A,#N/A,TRUE,"STEEL";#N/A,#N/A,TRUE,"Door"}</definedName>
    <definedName name="겉표지_3_1" localSheetId="7" hidden="1">{#N/A,#N/A,TRUE,"Basic";#N/A,#N/A,TRUE,"EXT-TABLE";#N/A,#N/A,TRUE,"STEEL";#N/A,#N/A,TRUE,"INT-Table";#N/A,#N/A,TRUE,"STEEL";#N/A,#N/A,TRUE,"Door"}</definedName>
    <definedName name="겉표지_3_1" hidden="1">{#N/A,#N/A,TRUE,"Basic";#N/A,#N/A,TRUE,"EXT-TABLE";#N/A,#N/A,TRUE,"STEEL";#N/A,#N/A,TRUE,"INT-Table";#N/A,#N/A,TRUE,"STEEL";#N/A,#N/A,TRUE,"Door"}</definedName>
    <definedName name="겉표지_3_2" localSheetId="8" hidden="1">{#N/A,#N/A,TRUE,"Basic";#N/A,#N/A,TRUE,"EXT-TABLE";#N/A,#N/A,TRUE,"STEEL";#N/A,#N/A,TRUE,"INT-Table";#N/A,#N/A,TRUE,"STEEL";#N/A,#N/A,TRUE,"Door"}</definedName>
    <definedName name="겉표지_3_2" localSheetId="9" hidden="1">{#N/A,#N/A,TRUE,"Basic";#N/A,#N/A,TRUE,"EXT-TABLE";#N/A,#N/A,TRUE,"STEEL";#N/A,#N/A,TRUE,"INT-Table";#N/A,#N/A,TRUE,"STEEL";#N/A,#N/A,TRUE,"Door"}</definedName>
    <definedName name="겉표지_3_2" localSheetId="7" hidden="1">{#N/A,#N/A,TRUE,"Basic";#N/A,#N/A,TRUE,"EXT-TABLE";#N/A,#N/A,TRUE,"STEEL";#N/A,#N/A,TRUE,"INT-Table";#N/A,#N/A,TRUE,"STEEL";#N/A,#N/A,TRUE,"Door"}</definedName>
    <definedName name="겉표지_3_2" hidden="1">{#N/A,#N/A,TRUE,"Basic";#N/A,#N/A,TRUE,"EXT-TABLE";#N/A,#N/A,TRUE,"STEEL";#N/A,#N/A,TRUE,"INT-Table";#N/A,#N/A,TRUE,"STEEL";#N/A,#N/A,TRUE,"Door"}</definedName>
    <definedName name="겉표지_4" localSheetId="8" hidden="1">{#N/A,#N/A,TRUE,"Basic";#N/A,#N/A,TRUE,"EXT-TABLE";#N/A,#N/A,TRUE,"STEEL";#N/A,#N/A,TRUE,"INT-Table";#N/A,#N/A,TRUE,"STEEL";#N/A,#N/A,TRUE,"Door"}</definedName>
    <definedName name="겉표지_4" localSheetId="9" hidden="1">{#N/A,#N/A,TRUE,"Basic";#N/A,#N/A,TRUE,"EXT-TABLE";#N/A,#N/A,TRUE,"STEEL";#N/A,#N/A,TRUE,"INT-Table";#N/A,#N/A,TRUE,"STEEL";#N/A,#N/A,TRUE,"Door"}</definedName>
    <definedName name="겉표지_4" localSheetId="7" hidden="1">{#N/A,#N/A,TRUE,"Basic";#N/A,#N/A,TRUE,"EXT-TABLE";#N/A,#N/A,TRUE,"STEEL";#N/A,#N/A,TRUE,"INT-Table";#N/A,#N/A,TRUE,"STEEL";#N/A,#N/A,TRUE,"Door"}</definedName>
    <definedName name="겉표지_4" hidden="1">{#N/A,#N/A,TRUE,"Basic";#N/A,#N/A,TRUE,"EXT-TABLE";#N/A,#N/A,TRUE,"STEEL";#N/A,#N/A,TRUE,"INT-Table";#N/A,#N/A,TRUE,"STEEL";#N/A,#N/A,TRUE,"Door"}</definedName>
    <definedName name="겉표지_4_1" localSheetId="8" hidden="1">{#N/A,#N/A,TRUE,"Basic";#N/A,#N/A,TRUE,"EXT-TABLE";#N/A,#N/A,TRUE,"STEEL";#N/A,#N/A,TRUE,"INT-Table";#N/A,#N/A,TRUE,"STEEL";#N/A,#N/A,TRUE,"Door"}</definedName>
    <definedName name="겉표지_4_1" localSheetId="9" hidden="1">{#N/A,#N/A,TRUE,"Basic";#N/A,#N/A,TRUE,"EXT-TABLE";#N/A,#N/A,TRUE,"STEEL";#N/A,#N/A,TRUE,"INT-Table";#N/A,#N/A,TRUE,"STEEL";#N/A,#N/A,TRUE,"Door"}</definedName>
    <definedName name="겉표지_4_1" localSheetId="7" hidden="1">{#N/A,#N/A,TRUE,"Basic";#N/A,#N/A,TRUE,"EXT-TABLE";#N/A,#N/A,TRUE,"STEEL";#N/A,#N/A,TRUE,"INT-Table";#N/A,#N/A,TRUE,"STEEL";#N/A,#N/A,TRUE,"Door"}</definedName>
    <definedName name="겉표지_4_1" hidden="1">{#N/A,#N/A,TRUE,"Basic";#N/A,#N/A,TRUE,"EXT-TABLE";#N/A,#N/A,TRUE,"STEEL";#N/A,#N/A,TRUE,"INT-Table";#N/A,#N/A,TRUE,"STEEL";#N/A,#N/A,TRUE,"Door"}</definedName>
    <definedName name="겉표지_4_2" localSheetId="8" hidden="1">{#N/A,#N/A,TRUE,"Basic";#N/A,#N/A,TRUE,"EXT-TABLE";#N/A,#N/A,TRUE,"STEEL";#N/A,#N/A,TRUE,"INT-Table";#N/A,#N/A,TRUE,"STEEL";#N/A,#N/A,TRUE,"Door"}</definedName>
    <definedName name="겉표지_4_2" localSheetId="9" hidden="1">{#N/A,#N/A,TRUE,"Basic";#N/A,#N/A,TRUE,"EXT-TABLE";#N/A,#N/A,TRUE,"STEEL";#N/A,#N/A,TRUE,"INT-Table";#N/A,#N/A,TRUE,"STEEL";#N/A,#N/A,TRUE,"Door"}</definedName>
    <definedName name="겉표지_4_2" localSheetId="7" hidden="1">{#N/A,#N/A,TRUE,"Basic";#N/A,#N/A,TRUE,"EXT-TABLE";#N/A,#N/A,TRUE,"STEEL";#N/A,#N/A,TRUE,"INT-Table";#N/A,#N/A,TRUE,"STEEL";#N/A,#N/A,TRUE,"Door"}</definedName>
    <definedName name="겉표지_4_2" hidden="1">{#N/A,#N/A,TRUE,"Basic";#N/A,#N/A,TRUE,"EXT-TABLE";#N/A,#N/A,TRUE,"STEEL";#N/A,#N/A,TRUE,"INT-Table";#N/A,#N/A,TRUE,"STEEL";#N/A,#N/A,TRUE,"Door"}</definedName>
    <definedName name="겉표지_5" localSheetId="8" hidden="1">{#N/A,#N/A,TRUE,"Basic";#N/A,#N/A,TRUE,"EXT-TABLE";#N/A,#N/A,TRUE,"STEEL";#N/A,#N/A,TRUE,"INT-Table";#N/A,#N/A,TRUE,"STEEL";#N/A,#N/A,TRUE,"Door"}</definedName>
    <definedName name="겉표지_5" localSheetId="9" hidden="1">{#N/A,#N/A,TRUE,"Basic";#N/A,#N/A,TRUE,"EXT-TABLE";#N/A,#N/A,TRUE,"STEEL";#N/A,#N/A,TRUE,"INT-Table";#N/A,#N/A,TRUE,"STEEL";#N/A,#N/A,TRUE,"Door"}</definedName>
    <definedName name="겉표지_5" localSheetId="7" hidden="1">{#N/A,#N/A,TRUE,"Basic";#N/A,#N/A,TRUE,"EXT-TABLE";#N/A,#N/A,TRUE,"STEEL";#N/A,#N/A,TRUE,"INT-Table";#N/A,#N/A,TRUE,"STEEL";#N/A,#N/A,TRUE,"Door"}</definedName>
    <definedName name="겉표지_5" hidden="1">{#N/A,#N/A,TRUE,"Basic";#N/A,#N/A,TRUE,"EXT-TABLE";#N/A,#N/A,TRUE,"STEEL";#N/A,#N/A,TRUE,"INT-Table";#N/A,#N/A,TRUE,"STEEL";#N/A,#N/A,TRUE,"Door"}</definedName>
    <definedName name="겉표지_5_1" localSheetId="8" hidden="1">{#N/A,#N/A,TRUE,"Basic";#N/A,#N/A,TRUE,"EXT-TABLE";#N/A,#N/A,TRUE,"STEEL";#N/A,#N/A,TRUE,"INT-Table";#N/A,#N/A,TRUE,"STEEL";#N/A,#N/A,TRUE,"Door"}</definedName>
    <definedName name="겉표지_5_1" localSheetId="9" hidden="1">{#N/A,#N/A,TRUE,"Basic";#N/A,#N/A,TRUE,"EXT-TABLE";#N/A,#N/A,TRUE,"STEEL";#N/A,#N/A,TRUE,"INT-Table";#N/A,#N/A,TRUE,"STEEL";#N/A,#N/A,TRUE,"Door"}</definedName>
    <definedName name="겉표지_5_1" localSheetId="7" hidden="1">{#N/A,#N/A,TRUE,"Basic";#N/A,#N/A,TRUE,"EXT-TABLE";#N/A,#N/A,TRUE,"STEEL";#N/A,#N/A,TRUE,"INT-Table";#N/A,#N/A,TRUE,"STEEL";#N/A,#N/A,TRUE,"Door"}</definedName>
    <definedName name="겉표지_5_1" hidden="1">{#N/A,#N/A,TRUE,"Basic";#N/A,#N/A,TRUE,"EXT-TABLE";#N/A,#N/A,TRUE,"STEEL";#N/A,#N/A,TRUE,"INT-Table";#N/A,#N/A,TRUE,"STEEL";#N/A,#N/A,TRUE,"Door"}</definedName>
    <definedName name="겉표지_5_2" localSheetId="8" hidden="1">{#N/A,#N/A,TRUE,"Basic";#N/A,#N/A,TRUE,"EXT-TABLE";#N/A,#N/A,TRUE,"STEEL";#N/A,#N/A,TRUE,"INT-Table";#N/A,#N/A,TRUE,"STEEL";#N/A,#N/A,TRUE,"Door"}</definedName>
    <definedName name="겉표지_5_2" localSheetId="9" hidden="1">{#N/A,#N/A,TRUE,"Basic";#N/A,#N/A,TRUE,"EXT-TABLE";#N/A,#N/A,TRUE,"STEEL";#N/A,#N/A,TRUE,"INT-Table";#N/A,#N/A,TRUE,"STEEL";#N/A,#N/A,TRUE,"Door"}</definedName>
    <definedName name="겉표지_5_2" localSheetId="7" hidden="1">{#N/A,#N/A,TRUE,"Basic";#N/A,#N/A,TRUE,"EXT-TABLE";#N/A,#N/A,TRUE,"STEEL";#N/A,#N/A,TRUE,"INT-Table";#N/A,#N/A,TRUE,"STEEL";#N/A,#N/A,TRUE,"Door"}</definedName>
    <definedName name="겉표지_5_2" hidden="1">{#N/A,#N/A,TRUE,"Basic";#N/A,#N/A,TRUE,"EXT-TABLE";#N/A,#N/A,TRUE,"STEEL";#N/A,#N/A,TRUE,"INT-Table";#N/A,#N/A,TRUE,"STEEL";#N/A,#N/A,TRUE,"Door"}</definedName>
    <definedName name="겡오" localSheetId="6" hidden="1">{#N/A,#N/A,FALSE,"CCTV"}</definedName>
    <definedName name="겡오" localSheetId="2" hidden="1">{#N/A,#N/A,FALSE,"CCTV"}</definedName>
    <definedName name="겡오" localSheetId="1" hidden="1">{#N/A,#N/A,FALSE,"CCTV"}</definedName>
    <definedName name="겡오" localSheetId="3" hidden="1">{#N/A,#N/A,FALSE,"CCTV"}</definedName>
    <definedName name="겡오" localSheetId="0" hidden="1">{#N/A,#N/A,FALSE,"CCTV"}</definedName>
    <definedName name="겡오" localSheetId="8" hidden="1">{#N/A,#N/A,FALSE,"CCTV"}</definedName>
    <definedName name="겡오" localSheetId="9" hidden="1">{#N/A,#N/A,FALSE,"CCTV"}</definedName>
    <definedName name="겡오" localSheetId="7" hidden="1">{#N/A,#N/A,FALSE,"CCTV"}</definedName>
    <definedName name="겡오" hidden="1">{#N/A,#N/A,FALSE,"CCTV"}</definedName>
    <definedName name="견적" localSheetId="8" hidden="1">{#N/A,#N/A,FALSE,"CCTV"}</definedName>
    <definedName name="견적" localSheetId="9" hidden="1">{#N/A,#N/A,FALSE,"CCTV"}</definedName>
    <definedName name="견적" localSheetId="7" hidden="1">{#N/A,#N/A,FALSE,"CCTV"}</definedName>
    <definedName name="견적" hidden="1">{#N/A,#N/A,FALSE,"CCTV"}</definedName>
    <definedName name="견적2" localSheetId="8" hidden="1">{#N/A,#N/A,FALSE,"CCTV"}</definedName>
    <definedName name="견적2" localSheetId="9" hidden="1">{#N/A,#N/A,FALSE,"CCTV"}</definedName>
    <definedName name="견적2" localSheetId="7" hidden="1">{#N/A,#N/A,FALSE,"CCTV"}</definedName>
    <definedName name="견적2" hidden="1">{#N/A,#N/A,FALSE,"CCTV"}</definedName>
    <definedName name="견적SHEET" localSheetId="8" hidden="1">{#N/A,#N/A,FALSE,"CCTV"}</definedName>
    <definedName name="견적SHEET" localSheetId="9" hidden="1">{#N/A,#N/A,FALSE,"CCTV"}</definedName>
    <definedName name="견적SHEET" localSheetId="7" hidden="1">{#N/A,#N/A,FALSE,"CCTV"}</definedName>
    <definedName name="견적SHEET" hidden="1">{#N/A,#N/A,FALSE,"CCTV"}</definedName>
    <definedName name="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비교표_ACC용량변경전" hidden="1">#REF!</definedName>
    <definedName name="견적기준">#REF!</definedName>
    <definedName name="견적내역" localSheetId="6">[111]HVAC!#REF!</definedName>
    <definedName name="견적내역" localSheetId="2">[111]HVAC!#REF!</definedName>
    <definedName name="견적내역" localSheetId="1">[111]HVAC!#REF!</definedName>
    <definedName name="견적내역" localSheetId="3">[111]HVAC!#REF!</definedName>
    <definedName name="견적내역" localSheetId="0">[111]HVAC!#REF!</definedName>
    <definedName name="견적내역" localSheetId="8">[111]HVAC!#REF!</definedName>
    <definedName name="견적내역" localSheetId="9">[111]HVAC!#REF!</definedName>
    <definedName name="견적내역" localSheetId="7">[111]HVAC!#REF!</definedName>
    <definedName name="견적내역" hidden="1">{"'OVEN시방 '!$A$1:$C$11"}</definedName>
    <definedName name="견적서" hidden="1">#REF!</definedName>
    <definedName name="견적조건" hidden="1">#N/A</definedName>
    <definedName name="견적품의서" localSheetId="8" hidden="1">{"'장비'!$A$3:$M$12"}</definedName>
    <definedName name="견적품의서" localSheetId="9" hidden="1">{"'장비'!$A$3:$M$12"}</definedName>
    <definedName name="견적품의서" localSheetId="7" hidden="1">{"'장비'!$A$3:$M$12"}</definedName>
    <definedName name="견적품의서" hidden="1">{"'장비'!$A$3:$M$12"}</definedName>
    <definedName name="경비1" hidden="1">#REF!</definedName>
    <definedName name="계장공사" localSheetId="6" hidden="1">{#N/A,#N/A,FALSE,"CCTV"}</definedName>
    <definedName name="계장공사" localSheetId="2" hidden="1">{#N/A,#N/A,FALSE,"CCTV"}</definedName>
    <definedName name="계장공사" localSheetId="1" hidden="1">{#N/A,#N/A,FALSE,"CCTV"}</definedName>
    <definedName name="계장공사" localSheetId="3" hidden="1">{#N/A,#N/A,FALSE,"CCTV"}</definedName>
    <definedName name="계장공사" localSheetId="0" hidden="1">{#N/A,#N/A,FALSE,"CCTV"}</definedName>
    <definedName name="계장공사" localSheetId="8" hidden="1">{#N/A,#N/A,FALSE,"CCTV"}</definedName>
    <definedName name="계장공사" localSheetId="9" hidden="1">{#N/A,#N/A,FALSE,"CCTV"}</definedName>
    <definedName name="계장공사" localSheetId="7" hidden="1">{#N/A,#N/A,FALSE,"CCTV"}</definedName>
    <definedName name="계장공사" hidden="1">{#N/A,#N/A,FALSE,"CCTV"}</definedName>
    <definedName name="계전2" hidden="1">#REF!</definedName>
    <definedName name="공장동" hidden="1">#REF!</definedName>
    <definedName name="광양1소결합리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교대펄근집계" localSheetId="8" hidden="1">{#N/A,#N/A,FALSE,"배수1"}</definedName>
    <definedName name="교대펄근집계" localSheetId="9" hidden="1">{#N/A,#N/A,FALSE,"배수1"}</definedName>
    <definedName name="교대펄근집계" localSheetId="7" hidden="1">{#N/A,#N/A,FALSE,"배수1"}</definedName>
    <definedName name="교대펄근집계" hidden="1">{#N/A,#N/A,FALSE,"배수1"}</definedName>
    <definedName name="구산갑지" hidden="1">#REF!</definedName>
    <definedName name="구조물공" localSheetId="8" hidden="1">{#N/A,#N/A,FALSE,"이정표"}</definedName>
    <definedName name="구조물공" localSheetId="9" hidden="1">{#N/A,#N/A,FALSE,"이정표"}</definedName>
    <definedName name="구조물공" localSheetId="7" hidden="1">{#N/A,#N/A,FALSE,"이정표"}</definedName>
    <definedName name="구조물공" hidden="1">{#N/A,#N/A,FALSE,"이정표"}</definedName>
    <definedName name="구조물공사" localSheetId="8" hidden="1">{#N/A,#N/A,TRUE,"토적및재료집계";#N/A,#N/A,TRUE,"토적및재료집계";#N/A,#N/A,TRUE,"단위량"}</definedName>
    <definedName name="구조물공사" localSheetId="9" hidden="1">{#N/A,#N/A,TRUE,"토적및재료집계";#N/A,#N/A,TRUE,"토적및재료집계";#N/A,#N/A,TRUE,"단위량"}</definedName>
    <definedName name="구조물공사" localSheetId="7" hidden="1">{#N/A,#N/A,TRUE,"토적및재료집계";#N/A,#N/A,TRUE,"토적및재료집계";#N/A,#N/A,TRUE,"단위량"}</definedName>
    <definedName name="구조물공사" hidden="1">{#N/A,#N/A,TRUE,"토적및재료집계";#N/A,#N/A,TRUE,"토적및재료집계";#N/A,#N/A,TRUE,"단위량"}</definedName>
    <definedName name="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계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계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계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계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기구조직표" localSheetId="8" hidden="1">{"'장비'!$A$3:$M$12"}</definedName>
    <definedName name="기구조직표" localSheetId="9" hidden="1">{"'장비'!$A$3:$M$12"}</definedName>
    <definedName name="기구조직표" localSheetId="7" hidden="1">{"'장비'!$A$3:$M$12"}</definedName>
    <definedName name="기구조직표" hidden="1">{"'장비'!$A$3:$M$12"}</definedName>
    <definedName name="기기마" hidden="1">#REF!</definedName>
    <definedName name="기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" localSheetId="8" hidden="1">{#N/A,#N/A,TRUE,"Basic";#N/A,#N/A,TRUE,"EXT-TABLE";#N/A,#N/A,TRUE,"STEEL";#N/A,#N/A,TRUE,"INT-Table";#N/A,#N/A,TRUE,"STEEL";#N/A,#N/A,TRUE,"Door"}</definedName>
    <definedName name="김" localSheetId="9" hidden="1">{#N/A,#N/A,TRUE,"Basic";#N/A,#N/A,TRUE,"EXT-TABLE";#N/A,#N/A,TRUE,"STEEL";#N/A,#N/A,TRUE,"INT-Table";#N/A,#N/A,TRUE,"STEEL";#N/A,#N/A,TRUE,"Door"}</definedName>
    <definedName name="김" localSheetId="7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_1" localSheetId="8" hidden="1">{#N/A,#N/A,TRUE,"Basic";#N/A,#N/A,TRUE,"EXT-TABLE";#N/A,#N/A,TRUE,"STEEL";#N/A,#N/A,TRUE,"INT-Table";#N/A,#N/A,TRUE,"STEEL";#N/A,#N/A,TRUE,"Door"}</definedName>
    <definedName name="김_1" localSheetId="9" hidden="1">{#N/A,#N/A,TRUE,"Basic";#N/A,#N/A,TRUE,"EXT-TABLE";#N/A,#N/A,TRUE,"STEEL";#N/A,#N/A,TRUE,"INT-Table";#N/A,#N/A,TRUE,"STEEL";#N/A,#N/A,TRUE,"Door"}</definedName>
    <definedName name="김_1" localSheetId="7" hidden="1">{#N/A,#N/A,TRUE,"Basic";#N/A,#N/A,TRUE,"EXT-TABLE";#N/A,#N/A,TRUE,"STEEL";#N/A,#N/A,TRUE,"INT-Table";#N/A,#N/A,TRUE,"STEEL";#N/A,#N/A,TRUE,"Door"}</definedName>
    <definedName name="김_1" hidden="1">{#N/A,#N/A,TRUE,"Basic";#N/A,#N/A,TRUE,"EXT-TABLE";#N/A,#N/A,TRUE,"STEEL";#N/A,#N/A,TRUE,"INT-Table";#N/A,#N/A,TRUE,"STEEL";#N/A,#N/A,TRUE,"Door"}</definedName>
    <definedName name="김_1_1" localSheetId="8" hidden="1">{#N/A,#N/A,TRUE,"Basic";#N/A,#N/A,TRUE,"EXT-TABLE";#N/A,#N/A,TRUE,"STEEL";#N/A,#N/A,TRUE,"INT-Table";#N/A,#N/A,TRUE,"STEEL";#N/A,#N/A,TRUE,"Door"}</definedName>
    <definedName name="김_1_1" localSheetId="9" hidden="1">{#N/A,#N/A,TRUE,"Basic";#N/A,#N/A,TRUE,"EXT-TABLE";#N/A,#N/A,TRUE,"STEEL";#N/A,#N/A,TRUE,"INT-Table";#N/A,#N/A,TRUE,"STEEL";#N/A,#N/A,TRUE,"Door"}</definedName>
    <definedName name="김_1_1" localSheetId="7" hidden="1">{#N/A,#N/A,TRUE,"Basic";#N/A,#N/A,TRUE,"EXT-TABLE";#N/A,#N/A,TRUE,"STEEL";#N/A,#N/A,TRUE,"INT-Table";#N/A,#N/A,TRUE,"STEEL";#N/A,#N/A,TRUE,"Door"}</definedName>
    <definedName name="김_1_1" hidden="1">{#N/A,#N/A,TRUE,"Basic";#N/A,#N/A,TRUE,"EXT-TABLE";#N/A,#N/A,TRUE,"STEEL";#N/A,#N/A,TRUE,"INT-Table";#N/A,#N/A,TRUE,"STEEL";#N/A,#N/A,TRUE,"Door"}</definedName>
    <definedName name="김_1_2" localSheetId="8" hidden="1">{#N/A,#N/A,TRUE,"Basic";#N/A,#N/A,TRUE,"EXT-TABLE";#N/A,#N/A,TRUE,"STEEL";#N/A,#N/A,TRUE,"INT-Table";#N/A,#N/A,TRUE,"STEEL";#N/A,#N/A,TRUE,"Door"}</definedName>
    <definedName name="김_1_2" localSheetId="9" hidden="1">{#N/A,#N/A,TRUE,"Basic";#N/A,#N/A,TRUE,"EXT-TABLE";#N/A,#N/A,TRUE,"STEEL";#N/A,#N/A,TRUE,"INT-Table";#N/A,#N/A,TRUE,"STEEL";#N/A,#N/A,TRUE,"Door"}</definedName>
    <definedName name="김_1_2" localSheetId="7" hidden="1">{#N/A,#N/A,TRUE,"Basic";#N/A,#N/A,TRUE,"EXT-TABLE";#N/A,#N/A,TRUE,"STEEL";#N/A,#N/A,TRUE,"INT-Table";#N/A,#N/A,TRUE,"STEEL";#N/A,#N/A,TRUE,"Door"}</definedName>
    <definedName name="김_1_2" hidden="1">{#N/A,#N/A,TRUE,"Basic";#N/A,#N/A,TRUE,"EXT-TABLE";#N/A,#N/A,TRUE,"STEEL";#N/A,#N/A,TRUE,"INT-Table";#N/A,#N/A,TRUE,"STEEL";#N/A,#N/A,TRUE,"Door"}</definedName>
    <definedName name="김_2" localSheetId="8" hidden="1">{#N/A,#N/A,TRUE,"Basic";#N/A,#N/A,TRUE,"EXT-TABLE";#N/A,#N/A,TRUE,"STEEL";#N/A,#N/A,TRUE,"INT-Table";#N/A,#N/A,TRUE,"STEEL";#N/A,#N/A,TRUE,"Door"}</definedName>
    <definedName name="김_2" localSheetId="9" hidden="1">{#N/A,#N/A,TRUE,"Basic";#N/A,#N/A,TRUE,"EXT-TABLE";#N/A,#N/A,TRUE,"STEEL";#N/A,#N/A,TRUE,"INT-Table";#N/A,#N/A,TRUE,"STEEL";#N/A,#N/A,TRUE,"Door"}</definedName>
    <definedName name="김_2" localSheetId="7" hidden="1">{#N/A,#N/A,TRUE,"Basic";#N/A,#N/A,TRUE,"EXT-TABLE";#N/A,#N/A,TRUE,"STEEL";#N/A,#N/A,TRUE,"INT-Table";#N/A,#N/A,TRUE,"STEEL";#N/A,#N/A,TRUE,"Door"}</definedName>
    <definedName name="김_2" hidden="1">{#N/A,#N/A,TRUE,"Basic";#N/A,#N/A,TRUE,"EXT-TABLE";#N/A,#N/A,TRUE,"STEEL";#N/A,#N/A,TRUE,"INT-Table";#N/A,#N/A,TRUE,"STEEL";#N/A,#N/A,TRUE,"Door"}</definedName>
    <definedName name="김_2_1" localSheetId="8" hidden="1">{#N/A,#N/A,TRUE,"Basic";#N/A,#N/A,TRUE,"EXT-TABLE";#N/A,#N/A,TRUE,"STEEL";#N/A,#N/A,TRUE,"INT-Table";#N/A,#N/A,TRUE,"STEEL";#N/A,#N/A,TRUE,"Door"}</definedName>
    <definedName name="김_2_1" localSheetId="9" hidden="1">{#N/A,#N/A,TRUE,"Basic";#N/A,#N/A,TRUE,"EXT-TABLE";#N/A,#N/A,TRUE,"STEEL";#N/A,#N/A,TRUE,"INT-Table";#N/A,#N/A,TRUE,"STEEL";#N/A,#N/A,TRUE,"Door"}</definedName>
    <definedName name="김_2_1" localSheetId="7" hidden="1">{#N/A,#N/A,TRUE,"Basic";#N/A,#N/A,TRUE,"EXT-TABLE";#N/A,#N/A,TRUE,"STEEL";#N/A,#N/A,TRUE,"INT-Table";#N/A,#N/A,TRUE,"STEEL";#N/A,#N/A,TRUE,"Door"}</definedName>
    <definedName name="김_2_1" hidden="1">{#N/A,#N/A,TRUE,"Basic";#N/A,#N/A,TRUE,"EXT-TABLE";#N/A,#N/A,TRUE,"STEEL";#N/A,#N/A,TRUE,"INT-Table";#N/A,#N/A,TRUE,"STEEL";#N/A,#N/A,TRUE,"Door"}</definedName>
    <definedName name="김_2_2" localSheetId="8" hidden="1">{#N/A,#N/A,TRUE,"Basic";#N/A,#N/A,TRUE,"EXT-TABLE";#N/A,#N/A,TRUE,"STEEL";#N/A,#N/A,TRUE,"INT-Table";#N/A,#N/A,TRUE,"STEEL";#N/A,#N/A,TRUE,"Door"}</definedName>
    <definedName name="김_2_2" localSheetId="9" hidden="1">{#N/A,#N/A,TRUE,"Basic";#N/A,#N/A,TRUE,"EXT-TABLE";#N/A,#N/A,TRUE,"STEEL";#N/A,#N/A,TRUE,"INT-Table";#N/A,#N/A,TRUE,"STEEL";#N/A,#N/A,TRUE,"Door"}</definedName>
    <definedName name="김_2_2" localSheetId="7" hidden="1">{#N/A,#N/A,TRUE,"Basic";#N/A,#N/A,TRUE,"EXT-TABLE";#N/A,#N/A,TRUE,"STEEL";#N/A,#N/A,TRUE,"INT-Table";#N/A,#N/A,TRUE,"STEEL";#N/A,#N/A,TRUE,"Door"}</definedName>
    <definedName name="김_2_2" hidden="1">{#N/A,#N/A,TRUE,"Basic";#N/A,#N/A,TRUE,"EXT-TABLE";#N/A,#N/A,TRUE,"STEEL";#N/A,#N/A,TRUE,"INT-Table";#N/A,#N/A,TRUE,"STEEL";#N/A,#N/A,TRUE,"Door"}</definedName>
    <definedName name="김_3" localSheetId="8" hidden="1">{#N/A,#N/A,TRUE,"Basic";#N/A,#N/A,TRUE,"EXT-TABLE";#N/A,#N/A,TRUE,"STEEL";#N/A,#N/A,TRUE,"INT-Table";#N/A,#N/A,TRUE,"STEEL";#N/A,#N/A,TRUE,"Door"}</definedName>
    <definedName name="김_3" localSheetId="9" hidden="1">{#N/A,#N/A,TRUE,"Basic";#N/A,#N/A,TRUE,"EXT-TABLE";#N/A,#N/A,TRUE,"STEEL";#N/A,#N/A,TRUE,"INT-Table";#N/A,#N/A,TRUE,"STEEL";#N/A,#N/A,TRUE,"Door"}</definedName>
    <definedName name="김_3" localSheetId="7" hidden="1">{#N/A,#N/A,TRUE,"Basic";#N/A,#N/A,TRUE,"EXT-TABLE";#N/A,#N/A,TRUE,"STEEL";#N/A,#N/A,TRUE,"INT-Table";#N/A,#N/A,TRUE,"STEEL";#N/A,#N/A,TRUE,"Door"}</definedName>
    <definedName name="김_3" hidden="1">{#N/A,#N/A,TRUE,"Basic";#N/A,#N/A,TRUE,"EXT-TABLE";#N/A,#N/A,TRUE,"STEEL";#N/A,#N/A,TRUE,"INT-Table";#N/A,#N/A,TRUE,"STEEL";#N/A,#N/A,TRUE,"Door"}</definedName>
    <definedName name="김_3_1" localSheetId="8" hidden="1">{#N/A,#N/A,TRUE,"Basic";#N/A,#N/A,TRUE,"EXT-TABLE";#N/A,#N/A,TRUE,"STEEL";#N/A,#N/A,TRUE,"INT-Table";#N/A,#N/A,TRUE,"STEEL";#N/A,#N/A,TRUE,"Door"}</definedName>
    <definedName name="김_3_1" localSheetId="9" hidden="1">{#N/A,#N/A,TRUE,"Basic";#N/A,#N/A,TRUE,"EXT-TABLE";#N/A,#N/A,TRUE,"STEEL";#N/A,#N/A,TRUE,"INT-Table";#N/A,#N/A,TRUE,"STEEL";#N/A,#N/A,TRUE,"Door"}</definedName>
    <definedName name="김_3_1" localSheetId="7" hidden="1">{#N/A,#N/A,TRUE,"Basic";#N/A,#N/A,TRUE,"EXT-TABLE";#N/A,#N/A,TRUE,"STEEL";#N/A,#N/A,TRUE,"INT-Table";#N/A,#N/A,TRUE,"STEEL";#N/A,#N/A,TRUE,"Door"}</definedName>
    <definedName name="김_3_1" hidden="1">{#N/A,#N/A,TRUE,"Basic";#N/A,#N/A,TRUE,"EXT-TABLE";#N/A,#N/A,TRUE,"STEEL";#N/A,#N/A,TRUE,"INT-Table";#N/A,#N/A,TRUE,"STEEL";#N/A,#N/A,TRUE,"Door"}</definedName>
    <definedName name="김_3_2" localSheetId="8" hidden="1">{#N/A,#N/A,TRUE,"Basic";#N/A,#N/A,TRUE,"EXT-TABLE";#N/A,#N/A,TRUE,"STEEL";#N/A,#N/A,TRUE,"INT-Table";#N/A,#N/A,TRUE,"STEEL";#N/A,#N/A,TRUE,"Door"}</definedName>
    <definedName name="김_3_2" localSheetId="9" hidden="1">{#N/A,#N/A,TRUE,"Basic";#N/A,#N/A,TRUE,"EXT-TABLE";#N/A,#N/A,TRUE,"STEEL";#N/A,#N/A,TRUE,"INT-Table";#N/A,#N/A,TRUE,"STEEL";#N/A,#N/A,TRUE,"Door"}</definedName>
    <definedName name="김_3_2" localSheetId="7" hidden="1">{#N/A,#N/A,TRUE,"Basic";#N/A,#N/A,TRUE,"EXT-TABLE";#N/A,#N/A,TRUE,"STEEL";#N/A,#N/A,TRUE,"INT-Table";#N/A,#N/A,TRUE,"STEEL";#N/A,#N/A,TRUE,"Door"}</definedName>
    <definedName name="김_3_2" hidden="1">{#N/A,#N/A,TRUE,"Basic";#N/A,#N/A,TRUE,"EXT-TABLE";#N/A,#N/A,TRUE,"STEEL";#N/A,#N/A,TRUE,"INT-Table";#N/A,#N/A,TRUE,"STEEL";#N/A,#N/A,TRUE,"Door"}</definedName>
    <definedName name="김_4" localSheetId="8" hidden="1">{#N/A,#N/A,TRUE,"Basic";#N/A,#N/A,TRUE,"EXT-TABLE";#N/A,#N/A,TRUE,"STEEL";#N/A,#N/A,TRUE,"INT-Table";#N/A,#N/A,TRUE,"STEEL";#N/A,#N/A,TRUE,"Door"}</definedName>
    <definedName name="김_4" localSheetId="9" hidden="1">{#N/A,#N/A,TRUE,"Basic";#N/A,#N/A,TRUE,"EXT-TABLE";#N/A,#N/A,TRUE,"STEEL";#N/A,#N/A,TRUE,"INT-Table";#N/A,#N/A,TRUE,"STEEL";#N/A,#N/A,TRUE,"Door"}</definedName>
    <definedName name="김_4" localSheetId="7" hidden="1">{#N/A,#N/A,TRUE,"Basic";#N/A,#N/A,TRUE,"EXT-TABLE";#N/A,#N/A,TRUE,"STEEL";#N/A,#N/A,TRUE,"INT-Table";#N/A,#N/A,TRUE,"STEEL";#N/A,#N/A,TRUE,"Door"}</definedName>
    <definedName name="김_4" hidden="1">{#N/A,#N/A,TRUE,"Basic";#N/A,#N/A,TRUE,"EXT-TABLE";#N/A,#N/A,TRUE,"STEEL";#N/A,#N/A,TRUE,"INT-Table";#N/A,#N/A,TRUE,"STEEL";#N/A,#N/A,TRUE,"Door"}</definedName>
    <definedName name="김_4_1" localSheetId="8" hidden="1">{#N/A,#N/A,TRUE,"Basic";#N/A,#N/A,TRUE,"EXT-TABLE";#N/A,#N/A,TRUE,"STEEL";#N/A,#N/A,TRUE,"INT-Table";#N/A,#N/A,TRUE,"STEEL";#N/A,#N/A,TRUE,"Door"}</definedName>
    <definedName name="김_4_1" localSheetId="9" hidden="1">{#N/A,#N/A,TRUE,"Basic";#N/A,#N/A,TRUE,"EXT-TABLE";#N/A,#N/A,TRUE,"STEEL";#N/A,#N/A,TRUE,"INT-Table";#N/A,#N/A,TRUE,"STEEL";#N/A,#N/A,TRUE,"Door"}</definedName>
    <definedName name="김_4_1" localSheetId="7" hidden="1">{#N/A,#N/A,TRUE,"Basic";#N/A,#N/A,TRUE,"EXT-TABLE";#N/A,#N/A,TRUE,"STEEL";#N/A,#N/A,TRUE,"INT-Table";#N/A,#N/A,TRUE,"STEEL";#N/A,#N/A,TRUE,"Door"}</definedName>
    <definedName name="김_4_1" hidden="1">{#N/A,#N/A,TRUE,"Basic";#N/A,#N/A,TRUE,"EXT-TABLE";#N/A,#N/A,TRUE,"STEEL";#N/A,#N/A,TRUE,"INT-Table";#N/A,#N/A,TRUE,"STEEL";#N/A,#N/A,TRUE,"Door"}</definedName>
    <definedName name="김_4_2" localSheetId="8" hidden="1">{#N/A,#N/A,TRUE,"Basic";#N/A,#N/A,TRUE,"EXT-TABLE";#N/A,#N/A,TRUE,"STEEL";#N/A,#N/A,TRUE,"INT-Table";#N/A,#N/A,TRUE,"STEEL";#N/A,#N/A,TRUE,"Door"}</definedName>
    <definedName name="김_4_2" localSheetId="9" hidden="1">{#N/A,#N/A,TRUE,"Basic";#N/A,#N/A,TRUE,"EXT-TABLE";#N/A,#N/A,TRUE,"STEEL";#N/A,#N/A,TRUE,"INT-Table";#N/A,#N/A,TRUE,"STEEL";#N/A,#N/A,TRUE,"Door"}</definedName>
    <definedName name="김_4_2" localSheetId="7" hidden="1">{#N/A,#N/A,TRUE,"Basic";#N/A,#N/A,TRUE,"EXT-TABLE";#N/A,#N/A,TRUE,"STEEL";#N/A,#N/A,TRUE,"INT-Table";#N/A,#N/A,TRUE,"STEEL";#N/A,#N/A,TRUE,"Door"}</definedName>
    <definedName name="김_4_2" hidden="1">{#N/A,#N/A,TRUE,"Basic";#N/A,#N/A,TRUE,"EXT-TABLE";#N/A,#N/A,TRUE,"STEEL";#N/A,#N/A,TRUE,"INT-Table";#N/A,#N/A,TRUE,"STEEL";#N/A,#N/A,TRUE,"Door"}</definedName>
    <definedName name="김_5" localSheetId="8" hidden="1">{#N/A,#N/A,TRUE,"Basic";#N/A,#N/A,TRUE,"EXT-TABLE";#N/A,#N/A,TRUE,"STEEL";#N/A,#N/A,TRUE,"INT-Table";#N/A,#N/A,TRUE,"STEEL";#N/A,#N/A,TRUE,"Door"}</definedName>
    <definedName name="김_5" localSheetId="9" hidden="1">{#N/A,#N/A,TRUE,"Basic";#N/A,#N/A,TRUE,"EXT-TABLE";#N/A,#N/A,TRUE,"STEEL";#N/A,#N/A,TRUE,"INT-Table";#N/A,#N/A,TRUE,"STEEL";#N/A,#N/A,TRUE,"Door"}</definedName>
    <definedName name="김_5" localSheetId="7" hidden="1">{#N/A,#N/A,TRUE,"Basic";#N/A,#N/A,TRUE,"EXT-TABLE";#N/A,#N/A,TRUE,"STEEL";#N/A,#N/A,TRUE,"INT-Table";#N/A,#N/A,TRUE,"STEEL";#N/A,#N/A,TRUE,"Door"}</definedName>
    <definedName name="김_5" hidden="1">{#N/A,#N/A,TRUE,"Basic";#N/A,#N/A,TRUE,"EXT-TABLE";#N/A,#N/A,TRUE,"STEEL";#N/A,#N/A,TRUE,"INT-Table";#N/A,#N/A,TRUE,"STEEL";#N/A,#N/A,TRUE,"Door"}</definedName>
    <definedName name="김_5_1" localSheetId="8" hidden="1">{#N/A,#N/A,TRUE,"Basic";#N/A,#N/A,TRUE,"EXT-TABLE";#N/A,#N/A,TRUE,"STEEL";#N/A,#N/A,TRUE,"INT-Table";#N/A,#N/A,TRUE,"STEEL";#N/A,#N/A,TRUE,"Door"}</definedName>
    <definedName name="김_5_1" localSheetId="9" hidden="1">{#N/A,#N/A,TRUE,"Basic";#N/A,#N/A,TRUE,"EXT-TABLE";#N/A,#N/A,TRUE,"STEEL";#N/A,#N/A,TRUE,"INT-Table";#N/A,#N/A,TRUE,"STEEL";#N/A,#N/A,TRUE,"Door"}</definedName>
    <definedName name="김_5_1" localSheetId="7" hidden="1">{#N/A,#N/A,TRUE,"Basic";#N/A,#N/A,TRUE,"EXT-TABLE";#N/A,#N/A,TRUE,"STEEL";#N/A,#N/A,TRUE,"INT-Table";#N/A,#N/A,TRUE,"STEEL";#N/A,#N/A,TRUE,"Door"}</definedName>
    <definedName name="김_5_1" hidden="1">{#N/A,#N/A,TRUE,"Basic";#N/A,#N/A,TRUE,"EXT-TABLE";#N/A,#N/A,TRUE,"STEEL";#N/A,#N/A,TRUE,"INT-Table";#N/A,#N/A,TRUE,"STEEL";#N/A,#N/A,TRUE,"Door"}</definedName>
    <definedName name="김_5_2" localSheetId="8" hidden="1">{#N/A,#N/A,TRUE,"Basic";#N/A,#N/A,TRUE,"EXT-TABLE";#N/A,#N/A,TRUE,"STEEL";#N/A,#N/A,TRUE,"INT-Table";#N/A,#N/A,TRUE,"STEEL";#N/A,#N/A,TRUE,"Door"}</definedName>
    <definedName name="김_5_2" localSheetId="9" hidden="1">{#N/A,#N/A,TRUE,"Basic";#N/A,#N/A,TRUE,"EXT-TABLE";#N/A,#N/A,TRUE,"STEEL";#N/A,#N/A,TRUE,"INT-Table";#N/A,#N/A,TRUE,"STEEL";#N/A,#N/A,TRUE,"Door"}</definedName>
    <definedName name="김_5_2" localSheetId="7" hidden="1">{#N/A,#N/A,TRUE,"Basic";#N/A,#N/A,TRUE,"EXT-TABLE";#N/A,#N/A,TRUE,"STEEL";#N/A,#N/A,TRUE,"INT-Table";#N/A,#N/A,TRUE,"STEEL";#N/A,#N/A,TRUE,"Door"}</definedName>
    <definedName name="김_5_2" hidden="1">{#N/A,#N/A,TRUE,"Basic";#N/A,#N/A,TRUE,"EXT-TABLE";#N/A,#N/A,TRUE,"STEEL";#N/A,#N/A,TRUE,"INT-Table";#N/A,#N/A,TRUE,"STEEL";#N/A,#N/A,TRUE,"Door"}</definedName>
    <definedName name="김1" localSheetId="8" hidden="1">{#N/A,#N/A,TRUE,"Basic";#N/A,#N/A,TRUE,"EXT-TABLE";#N/A,#N/A,TRUE,"STEEL";#N/A,#N/A,TRUE,"INT-Table";#N/A,#N/A,TRUE,"STEEL";#N/A,#N/A,TRUE,"Door"}</definedName>
    <definedName name="김1" localSheetId="9" hidden="1">{#N/A,#N/A,TRUE,"Basic";#N/A,#N/A,TRUE,"EXT-TABLE";#N/A,#N/A,TRUE,"STEEL";#N/A,#N/A,TRUE,"INT-Table";#N/A,#N/A,TRUE,"STEEL";#N/A,#N/A,TRUE,"Door"}</definedName>
    <definedName name="김1" localSheetId="7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1_1" localSheetId="8" hidden="1">{#N/A,#N/A,TRUE,"Basic";#N/A,#N/A,TRUE,"EXT-TABLE";#N/A,#N/A,TRUE,"STEEL";#N/A,#N/A,TRUE,"INT-Table";#N/A,#N/A,TRUE,"STEEL";#N/A,#N/A,TRUE,"Door"}</definedName>
    <definedName name="김1_1" localSheetId="9" hidden="1">{#N/A,#N/A,TRUE,"Basic";#N/A,#N/A,TRUE,"EXT-TABLE";#N/A,#N/A,TRUE,"STEEL";#N/A,#N/A,TRUE,"INT-Table";#N/A,#N/A,TRUE,"STEEL";#N/A,#N/A,TRUE,"Door"}</definedName>
    <definedName name="김1_1" localSheetId="7" hidden="1">{#N/A,#N/A,TRUE,"Basic";#N/A,#N/A,TRUE,"EXT-TABLE";#N/A,#N/A,TRUE,"STEEL";#N/A,#N/A,TRUE,"INT-Table";#N/A,#N/A,TRUE,"STEEL";#N/A,#N/A,TRUE,"Door"}</definedName>
    <definedName name="김1_1" hidden="1">{#N/A,#N/A,TRUE,"Basic";#N/A,#N/A,TRUE,"EXT-TABLE";#N/A,#N/A,TRUE,"STEEL";#N/A,#N/A,TRUE,"INT-Table";#N/A,#N/A,TRUE,"STEEL";#N/A,#N/A,TRUE,"Door"}</definedName>
    <definedName name="김1_1_1" localSheetId="8" hidden="1">{#N/A,#N/A,TRUE,"Basic";#N/A,#N/A,TRUE,"EXT-TABLE";#N/A,#N/A,TRUE,"STEEL";#N/A,#N/A,TRUE,"INT-Table";#N/A,#N/A,TRUE,"STEEL";#N/A,#N/A,TRUE,"Door"}</definedName>
    <definedName name="김1_1_1" localSheetId="9" hidden="1">{#N/A,#N/A,TRUE,"Basic";#N/A,#N/A,TRUE,"EXT-TABLE";#N/A,#N/A,TRUE,"STEEL";#N/A,#N/A,TRUE,"INT-Table";#N/A,#N/A,TRUE,"STEEL";#N/A,#N/A,TRUE,"Door"}</definedName>
    <definedName name="김1_1_1" localSheetId="7" hidden="1">{#N/A,#N/A,TRUE,"Basic";#N/A,#N/A,TRUE,"EXT-TABLE";#N/A,#N/A,TRUE,"STEEL";#N/A,#N/A,TRUE,"INT-Table";#N/A,#N/A,TRUE,"STEEL";#N/A,#N/A,TRUE,"Door"}</definedName>
    <definedName name="김1_1_1" hidden="1">{#N/A,#N/A,TRUE,"Basic";#N/A,#N/A,TRUE,"EXT-TABLE";#N/A,#N/A,TRUE,"STEEL";#N/A,#N/A,TRUE,"INT-Table";#N/A,#N/A,TRUE,"STEEL";#N/A,#N/A,TRUE,"Door"}</definedName>
    <definedName name="김1_1_2" localSheetId="8" hidden="1">{#N/A,#N/A,TRUE,"Basic";#N/A,#N/A,TRUE,"EXT-TABLE";#N/A,#N/A,TRUE,"STEEL";#N/A,#N/A,TRUE,"INT-Table";#N/A,#N/A,TRUE,"STEEL";#N/A,#N/A,TRUE,"Door"}</definedName>
    <definedName name="김1_1_2" localSheetId="9" hidden="1">{#N/A,#N/A,TRUE,"Basic";#N/A,#N/A,TRUE,"EXT-TABLE";#N/A,#N/A,TRUE,"STEEL";#N/A,#N/A,TRUE,"INT-Table";#N/A,#N/A,TRUE,"STEEL";#N/A,#N/A,TRUE,"Door"}</definedName>
    <definedName name="김1_1_2" localSheetId="7" hidden="1">{#N/A,#N/A,TRUE,"Basic";#N/A,#N/A,TRUE,"EXT-TABLE";#N/A,#N/A,TRUE,"STEEL";#N/A,#N/A,TRUE,"INT-Table";#N/A,#N/A,TRUE,"STEEL";#N/A,#N/A,TRUE,"Door"}</definedName>
    <definedName name="김1_1_2" hidden="1">{#N/A,#N/A,TRUE,"Basic";#N/A,#N/A,TRUE,"EXT-TABLE";#N/A,#N/A,TRUE,"STEEL";#N/A,#N/A,TRUE,"INT-Table";#N/A,#N/A,TRUE,"STEEL";#N/A,#N/A,TRUE,"Door"}</definedName>
    <definedName name="김1_2" localSheetId="8" hidden="1">{#N/A,#N/A,TRUE,"Basic";#N/A,#N/A,TRUE,"EXT-TABLE";#N/A,#N/A,TRUE,"STEEL";#N/A,#N/A,TRUE,"INT-Table";#N/A,#N/A,TRUE,"STEEL";#N/A,#N/A,TRUE,"Door"}</definedName>
    <definedName name="김1_2" localSheetId="9" hidden="1">{#N/A,#N/A,TRUE,"Basic";#N/A,#N/A,TRUE,"EXT-TABLE";#N/A,#N/A,TRUE,"STEEL";#N/A,#N/A,TRUE,"INT-Table";#N/A,#N/A,TRUE,"STEEL";#N/A,#N/A,TRUE,"Door"}</definedName>
    <definedName name="김1_2" localSheetId="7" hidden="1">{#N/A,#N/A,TRUE,"Basic";#N/A,#N/A,TRUE,"EXT-TABLE";#N/A,#N/A,TRUE,"STEEL";#N/A,#N/A,TRUE,"INT-Table";#N/A,#N/A,TRUE,"STEEL";#N/A,#N/A,TRUE,"Door"}</definedName>
    <definedName name="김1_2" hidden="1">{#N/A,#N/A,TRUE,"Basic";#N/A,#N/A,TRUE,"EXT-TABLE";#N/A,#N/A,TRUE,"STEEL";#N/A,#N/A,TRUE,"INT-Table";#N/A,#N/A,TRUE,"STEEL";#N/A,#N/A,TRUE,"Door"}</definedName>
    <definedName name="김1_2_1" localSheetId="8" hidden="1">{#N/A,#N/A,TRUE,"Basic";#N/A,#N/A,TRUE,"EXT-TABLE";#N/A,#N/A,TRUE,"STEEL";#N/A,#N/A,TRUE,"INT-Table";#N/A,#N/A,TRUE,"STEEL";#N/A,#N/A,TRUE,"Door"}</definedName>
    <definedName name="김1_2_1" localSheetId="9" hidden="1">{#N/A,#N/A,TRUE,"Basic";#N/A,#N/A,TRUE,"EXT-TABLE";#N/A,#N/A,TRUE,"STEEL";#N/A,#N/A,TRUE,"INT-Table";#N/A,#N/A,TRUE,"STEEL";#N/A,#N/A,TRUE,"Door"}</definedName>
    <definedName name="김1_2_1" localSheetId="7" hidden="1">{#N/A,#N/A,TRUE,"Basic";#N/A,#N/A,TRUE,"EXT-TABLE";#N/A,#N/A,TRUE,"STEEL";#N/A,#N/A,TRUE,"INT-Table";#N/A,#N/A,TRUE,"STEEL";#N/A,#N/A,TRUE,"Door"}</definedName>
    <definedName name="김1_2_1" hidden="1">{#N/A,#N/A,TRUE,"Basic";#N/A,#N/A,TRUE,"EXT-TABLE";#N/A,#N/A,TRUE,"STEEL";#N/A,#N/A,TRUE,"INT-Table";#N/A,#N/A,TRUE,"STEEL";#N/A,#N/A,TRUE,"Door"}</definedName>
    <definedName name="김1_2_2" localSheetId="8" hidden="1">{#N/A,#N/A,TRUE,"Basic";#N/A,#N/A,TRUE,"EXT-TABLE";#N/A,#N/A,TRUE,"STEEL";#N/A,#N/A,TRUE,"INT-Table";#N/A,#N/A,TRUE,"STEEL";#N/A,#N/A,TRUE,"Door"}</definedName>
    <definedName name="김1_2_2" localSheetId="9" hidden="1">{#N/A,#N/A,TRUE,"Basic";#N/A,#N/A,TRUE,"EXT-TABLE";#N/A,#N/A,TRUE,"STEEL";#N/A,#N/A,TRUE,"INT-Table";#N/A,#N/A,TRUE,"STEEL";#N/A,#N/A,TRUE,"Door"}</definedName>
    <definedName name="김1_2_2" localSheetId="7" hidden="1">{#N/A,#N/A,TRUE,"Basic";#N/A,#N/A,TRUE,"EXT-TABLE";#N/A,#N/A,TRUE,"STEEL";#N/A,#N/A,TRUE,"INT-Table";#N/A,#N/A,TRUE,"STEEL";#N/A,#N/A,TRUE,"Door"}</definedName>
    <definedName name="김1_2_2" hidden="1">{#N/A,#N/A,TRUE,"Basic";#N/A,#N/A,TRUE,"EXT-TABLE";#N/A,#N/A,TRUE,"STEEL";#N/A,#N/A,TRUE,"INT-Table";#N/A,#N/A,TRUE,"STEEL";#N/A,#N/A,TRUE,"Door"}</definedName>
    <definedName name="김1_3" localSheetId="8" hidden="1">{#N/A,#N/A,TRUE,"Basic";#N/A,#N/A,TRUE,"EXT-TABLE";#N/A,#N/A,TRUE,"STEEL";#N/A,#N/A,TRUE,"INT-Table";#N/A,#N/A,TRUE,"STEEL";#N/A,#N/A,TRUE,"Door"}</definedName>
    <definedName name="김1_3" localSheetId="9" hidden="1">{#N/A,#N/A,TRUE,"Basic";#N/A,#N/A,TRUE,"EXT-TABLE";#N/A,#N/A,TRUE,"STEEL";#N/A,#N/A,TRUE,"INT-Table";#N/A,#N/A,TRUE,"STEEL";#N/A,#N/A,TRUE,"Door"}</definedName>
    <definedName name="김1_3" localSheetId="7" hidden="1">{#N/A,#N/A,TRUE,"Basic";#N/A,#N/A,TRUE,"EXT-TABLE";#N/A,#N/A,TRUE,"STEEL";#N/A,#N/A,TRUE,"INT-Table";#N/A,#N/A,TRUE,"STEEL";#N/A,#N/A,TRUE,"Door"}</definedName>
    <definedName name="김1_3" hidden="1">{#N/A,#N/A,TRUE,"Basic";#N/A,#N/A,TRUE,"EXT-TABLE";#N/A,#N/A,TRUE,"STEEL";#N/A,#N/A,TRUE,"INT-Table";#N/A,#N/A,TRUE,"STEEL";#N/A,#N/A,TRUE,"Door"}</definedName>
    <definedName name="김1_3_1" localSheetId="8" hidden="1">{#N/A,#N/A,TRUE,"Basic";#N/A,#N/A,TRUE,"EXT-TABLE";#N/A,#N/A,TRUE,"STEEL";#N/A,#N/A,TRUE,"INT-Table";#N/A,#N/A,TRUE,"STEEL";#N/A,#N/A,TRUE,"Door"}</definedName>
    <definedName name="김1_3_1" localSheetId="9" hidden="1">{#N/A,#N/A,TRUE,"Basic";#N/A,#N/A,TRUE,"EXT-TABLE";#N/A,#N/A,TRUE,"STEEL";#N/A,#N/A,TRUE,"INT-Table";#N/A,#N/A,TRUE,"STEEL";#N/A,#N/A,TRUE,"Door"}</definedName>
    <definedName name="김1_3_1" localSheetId="7" hidden="1">{#N/A,#N/A,TRUE,"Basic";#N/A,#N/A,TRUE,"EXT-TABLE";#N/A,#N/A,TRUE,"STEEL";#N/A,#N/A,TRUE,"INT-Table";#N/A,#N/A,TRUE,"STEEL";#N/A,#N/A,TRUE,"Door"}</definedName>
    <definedName name="김1_3_1" hidden="1">{#N/A,#N/A,TRUE,"Basic";#N/A,#N/A,TRUE,"EXT-TABLE";#N/A,#N/A,TRUE,"STEEL";#N/A,#N/A,TRUE,"INT-Table";#N/A,#N/A,TRUE,"STEEL";#N/A,#N/A,TRUE,"Door"}</definedName>
    <definedName name="김1_3_2" localSheetId="8" hidden="1">{#N/A,#N/A,TRUE,"Basic";#N/A,#N/A,TRUE,"EXT-TABLE";#N/A,#N/A,TRUE,"STEEL";#N/A,#N/A,TRUE,"INT-Table";#N/A,#N/A,TRUE,"STEEL";#N/A,#N/A,TRUE,"Door"}</definedName>
    <definedName name="김1_3_2" localSheetId="9" hidden="1">{#N/A,#N/A,TRUE,"Basic";#N/A,#N/A,TRUE,"EXT-TABLE";#N/A,#N/A,TRUE,"STEEL";#N/A,#N/A,TRUE,"INT-Table";#N/A,#N/A,TRUE,"STEEL";#N/A,#N/A,TRUE,"Door"}</definedName>
    <definedName name="김1_3_2" localSheetId="7" hidden="1">{#N/A,#N/A,TRUE,"Basic";#N/A,#N/A,TRUE,"EXT-TABLE";#N/A,#N/A,TRUE,"STEEL";#N/A,#N/A,TRUE,"INT-Table";#N/A,#N/A,TRUE,"STEEL";#N/A,#N/A,TRUE,"Door"}</definedName>
    <definedName name="김1_3_2" hidden="1">{#N/A,#N/A,TRUE,"Basic";#N/A,#N/A,TRUE,"EXT-TABLE";#N/A,#N/A,TRUE,"STEEL";#N/A,#N/A,TRUE,"INT-Table";#N/A,#N/A,TRUE,"STEEL";#N/A,#N/A,TRUE,"Door"}</definedName>
    <definedName name="김1_4" localSheetId="8" hidden="1">{#N/A,#N/A,TRUE,"Basic";#N/A,#N/A,TRUE,"EXT-TABLE";#N/A,#N/A,TRUE,"STEEL";#N/A,#N/A,TRUE,"INT-Table";#N/A,#N/A,TRUE,"STEEL";#N/A,#N/A,TRUE,"Door"}</definedName>
    <definedName name="김1_4" localSheetId="9" hidden="1">{#N/A,#N/A,TRUE,"Basic";#N/A,#N/A,TRUE,"EXT-TABLE";#N/A,#N/A,TRUE,"STEEL";#N/A,#N/A,TRUE,"INT-Table";#N/A,#N/A,TRUE,"STEEL";#N/A,#N/A,TRUE,"Door"}</definedName>
    <definedName name="김1_4" localSheetId="7" hidden="1">{#N/A,#N/A,TRUE,"Basic";#N/A,#N/A,TRUE,"EXT-TABLE";#N/A,#N/A,TRUE,"STEEL";#N/A,#N/A,TRUE,"INT-Table";#N/A,#N/A,TRUE,"STEEL";#N/A,#N/A,TRUE,"Door"}</definedName>
    <definedName name="김1_4" hidden="1">{#N/A,#N/A,TRUE,"Basic";#N/A,#N/A,TRUE,"EXT-TABLE";#N/A,#N/A,TRUE,"STEEL";#N/A,#N/A,TRUE,"INT-Table";#N/A,#N/A,TRUE,"STEEL";#N/A,#N/A,TRUE,"Door"}</definedName>
    <definedName name="김1_4_1" localSheetId="8" hidden="1">{#N/A,#N/A,TRUE,"Basic";#N/A,#N/A,TRUE,"EXT-TABLE";#N/A,#N/A,TRUE,"STEEL";#N/A,#N/A,TRUE,"INT-Table";#N/A,#N/A,TRUE,"STEEL";#N/A,#N/A,TRUE,"Door"}</definedName>
    <definedName name="김1_4_1" localSheetId="9" hidden="1">{#N/A,#N/A,TRUE,"Basic";#N/A,#N/A,TRUE,"EXT-TABLE";#N/A,#N/A,TRUE,"STEEL";#N/A,#N/A,TRUE,"INT-Table";#N/A,#N/A,TRUE,"STEEL";#N/A,#N/A,TRUE,"Door"}</definedName>
    <definedName name="김1_4_1" localSheetId="7" hidden="1">{#N/A,#N/A,TRUE,"Basic";#N/A,#N/A,TRUE,"EXT-TABLE";#N/A,#N/A,TRUE,"STEEL";#N/A,#N/A,TRUE,"INT-Table";#N/A,#N/A,TRUE,"STEEL";#N/A,#N/A,TRUE,"Door"}</definedName>
    <definedName name="김1_4_1" hidden="1">{#N/A,#N/A,TRUE,"Basic";#N/A,#N/A,TRUE,"EXT-TABLE";#N/A,#N/A,TRUE,"STEEL";#N/A,#N/A,TRUE,"INT-Table";#N/A,#N/A,TRUE,"STEEL";#N/A,#N/A,TRUE,"Door"}</definedName>
    <definedName name="김1_4_2" localSheetId="8" hidden="1">{#N/A,#N/A,TRUE,"Basic";#N/A,#N/A,TRUE,"EXT-TABLE";#N/A,#N/A,TRUE,"STEEL";#N/A,#N/A,TRUE,"INT-Table";#N/A,#N/A,TRUE,"STEEL";#N/A,#N/A,TRUE,"Door"}</definedName>
    <definedName name="김1_4_2" localSheetId="9" hidden="1">{#N/A,#N/A,TRUE,"Basic";#N/A,#N/A,TRUE,"EXT-TABLE";#N/A,#N/A,TRUE,"STEEL";#N/A,#N/A,TRUE,"INT-Table";#N/A,#N/A,TRUE,"STEEL";#N/A,#N/A,TRUE,"Door"}</definedName>
    <definedName name="김1_4_2" localSheetId="7" hidden="1">{#N/A,#N/A,TRUE,"Basic";#N/A,#N/A,TRUE,"EXT-TABLE";#N/A,#N/A,TRUE,"STEEL";#N/A,#N/A,TRUE,"INT-Table";#N/A,#N/A,TRUE,"STEEL";#N/A,#N/A,TRUE,"Door"}</definedName>
    <definedName name="김1_4_2" hidden="1">{#N/A,#N/A,TRUE,"Basic";#N/A,#N/A,TRUE,"EXT-TABLE";#N/A,#N/A,TRUE,"STEEL";#N/A,#N/A,TRUE,"INT-Table";#N/A,#N/A,TRUE,"STEEL";#N/A,#N/A,TRUE,"Door"}</definedName>
    <definedName name="김1_5" localSheetId="8" hidden="1">{#N/A,#N/A,TRUE,"Basic";#N/A,#N/A,TRUE,"EXT-TABLE";#N/A,#N/A,TRUE,"STEEL";#N/A,#N/A,TRUE,"INT-Table";#N/A,#N/A,TRUE,"STEEL";#N/A,#N/A,TRUE,"Door"}</definedName>
    <definedName name="김1_5" localSheetId="9" hidden="1">{#N/A,#N/A,TRUE,"Basic";#N/A,#N/A,TRUE,"EXT-TABLE";#N/A,#N/A,TRUE,"STEEL";#N/A,#N/A,TRUE,"INT-Table";#N/A,#N/A,TRUE,"STEEL";#N/A,#N/A,TRUE,"Door"}</definedName>
    <definedName name="김1_5" localSheetId="7" hidden="1">{#N/A,#N/A,TRUE,"Basic";#N/A,#N/A,TRUE,"EXT-TABLE";#N/A,#N/A,TRUE,"STEEL";#N/A,#N/A,TRUE,"INT-Table";#N/A,#N/A,TRUE,"STEEL";#N/A,#N/A,TRUE,"Door"}</definedName>
    <definedName name="김1_5" hidden="1">{#N/A,#N/A,TRUE,"Basic";#N/A,#N/A,TRUE,"EXT-TABLE";#N/A,#N/A,TRUE,"STEEL";#N/A,#N/A,TRUE,"INT-Table";#N/A,#N/A,TRUE,"STEEL";#N/A,#N/A,TRUE,"Door"}</definedName>
    <definedName name="김1_5_1" localSheetId="8" hidden="1">{#N/A,#N/A,TRUE,"Basic";#N/A,#N/A,TRUE,"EXT-TABLE";#N/A,#N/A,TRUE,"STEEL";#N/A,#N/A,TRUE,"INT-Table";#N/A,#N/A,TRUE,"STEEL";#N/A,#N/A,TRUE,"Door"}</definedName>
    <definedName name="김1_5_1" localSheetId="9" hidden="1">{#N/A,#N/A,TRUE,"Basic";#N/A,#N/A,TRUE,"EXT-TABLE";#N/A,#N/A,TRUE,"STEEL";#N/A,#N/A,TRUE,"INT-Table";#N/A,#N/A,TRUE,"STEEL";#N/A,#N/A,TRUE,"Door"}</definedName>
    <definedName name="김1_5_1" localSheetId="7" hidden="1">{#N/A,#N/A,TRUE,"Basic";#N/A,#N/A,TRUE,"EXT-TABLE";#N/A,#N/A,TRUE,"STEEL";#N/A,#N/A,TRUE,"INT-Table";#N/A,#N/A,TRUE,"STEEL";#N/A,#N/A,TRUE,"Door"}</definedName>
    <definedName name="김1_5_1" hidden="1">{#N/A,#N/A,TRUE,"Basic";#N/A,#N/A,TRUE,"EXT-TABLE";#N/A,#N/A,TRUE,"STEEL";#N/A,#N/A,TRUE,"INT-Table";#N/A,#N/A,TRUE,"STEEL";#N/A,#N/A,TRUE,"Door"}</definedName>
    <definedName name="김1_5_2" localSheetId="8" hidden="1">{#N/A,#N/A,TRUE,"Basic";#N/A,#N/A,TRUE,"EXT-TABLE";#N/A,#N/A,TRUE,"STEEL";#N/A,#N/A,TRUE,"INT-Table";#N/A,#N/A,TRUE,"STEEL";#N/A,#N/A,TRUE,"Door"}</definedName>
    <definedName name="김1_5_2" localSheetId="9" hidden="1">{#N/A,#N/A,TRUE,"Basic";#N/A,#N/A,TRUE,"EXT-TABLE";#N/A,#N/A,TRUE,"STEEL";#N/A,#N/A,TRUE,"INT-Table";#N/A,#N/A,TRUE,"STEEL";#N/A,#N/A,TRUE,"Door"}</definedName>
    <definedName name="김1_5_2" localSheetId="7" hidden="1">{#N/A,#N/A,TRUE,"Basic";#N/A,#N/A,TRUE,"EXT-TABLE";#N/A,#N/A,TRUE,"STEEL";#N/A,#N/A,TRUE,"INT-Table";#N/A,#N/A,TRUE,"STEEL";#N/A,#N/A,TRUE,"Door"}</definedName>
    <definedName name="김1_5_2" hidden="1">{#N/A,#N/A,TRUE,"Basic";#N/A,#N/A,TRUE,"EXT-TABLE";#N/A,#N/A,TRUE,"STEEL";#N/A,#N/A,TRUE,"INT-Table";#N/A,#N/A,TRUE,"STEEL";#N/A,#N/A,TRUE,"Door"}</definedName>
    <definedName name="김3" localSheetId="8" hidden="1">{#N/A,#N/A,TRUE,"Basic";#N/A,#N/A,TRUE,"EXT-TABLE";#N/A,#N/A,TRUE,"STEEL";#N/A,#N/A,TRUE,"INT-Table";#N/A,#N/A,TRUE,"STEEL";#N/A,#N/A,TRUE,"Door"}</definedName>
    <definedName name="김3" localSheetId="9" hidden="1">{#N/A,#N/A,TRUE,"Basic";#N/A,#N/A,TRUE,"EXT-TABLE";#N/A,#N/A,TRUE,"STEEL";#N/A,#N/A,TRUE,"INT-Table";#N/A,#N/A,TRUE,"STEEL";#N/A,#N/A,TRUE,"Door"}</definedName>
    <definedName name="김3" localSheetId="7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3_1" localSheetId="8" hidden="1">{#N/A,#N/A,TRUE,"Basic";#N/A,#N/A,TRUE,"EXT-TABLE";#N/A,#N/A,TRUE,"STEEL";#N/A,#N/A,TRUE,"INT-Table";#N/A,#N/A,TRUE,"STEEL";#N/A,#N/A,TRUE,"Door"}</definedName>
    <definedName name="김3_1" localSheetId="9" hidden="1">{#N/A,#N/A,TRUE,"Basic";#N/A,#N/A,TRUE,"EXT-TABLE";#N/A,#N/A,TRUE,"STEEL";#N/A,#N/A,TRUE,"INT-Table";#N/A,#N/A,TRUE,"STEEL";#N/A,#N/A,TRUE,"Door"}</definedName>
    <definedName name="김3_1" localSheetId="7" hidden="1">{#N/A,#N/A,TRUE,"Basic";#N/A,#N/A,TRUE,"EXT-TABLE";#N/A,#N/A,TRUE,"STEEL";#N/A,#N/A,TRUE,"INT-Table";#N/A,#N/A,TRUE,"STEEL";#N/A,#N/A,TRUE,"Door"}</definedName>
    <definedName name="김3_1" hidden="1">{#N/A,#N/A,TRUE,"Basic";#N/A,#N/A,TRUE,"EXT-TABLE";#N/A,#N/A,TRUE,"STEEL";#N/A,#N/A,TRUE,"INT-Table";#N/A,#N/A,TRUE,"STEEL";#N/A,#N/A,TRUE,"Door"}</definedName>
    <definedName name="김3_1_1" localSheetId="8" hidden="1">{#N/A,#N/A,TRUE,"Basic";#N/A,#N/A,TRUE,"EXT-TABLE";#N/A,#N/A,TRUE,"STEEL";#N/A,#N/A,TRUE,"INT-Table";#N/A,#N/A,TRUE,"STEEL";#N/A,#N/A,TRUE,"Door"}</definedName>
    <definedName name="김3_1_1" localSheetId="9" hidden="1">{#N/A,#N/A,TRUE,"Basic";#N/A,#N/A,TRUE,"EXT-TABLE";#N/A,#N/A,TRUE,"STEEL";#N/A,#N/A,TRUE,"INT-Table";#N/A,#N/A,TRUE,"STEEL";#N/A,#N/A,TRUE,"Door"}</definedName>
    <definedName name="김3_1_1" localSheetId="7" hidden="1">{#N/A,#N/A,TRUE,"Basic";#N/A,#N/A,TRUE,"EXT-TABLE";#N/A,#N/A,TRUE,"STEEL";#N/A,#N/A,TRUE,"INT-Table";#N/A,#N/A,TRUE,"STEEL";#N/A,#N/A,TRUE,"Door"}</definedName>
    <definedName name="김3_1_1" hidden="1">{#N/A,#N/A,TRUE,"Basic";#N/A,#N/A,TRUE,"EXT-TABLE";#N/A,#N/A,TRUE,"STEEL";#N/A,#N/A,TRUE,"INT-Table";#N/A,#N/A,TRUE,"STEEL";#N/A,#N/A,TRUE,"Door"}</definedName>
    <definedName name="김3_1_2" localSheetId="8" hidden="1">{#N/A,#N/A,TRUE,"Basic";#N/A,#N/A,TRUE,"EXT-TABLE";#N/A,#N/A,TRUE,"STEEL";#N/A,#N/A,TRUE,"INT-Table";#N/A,#N/A,TRUE,"STEEL";#N/A,#N/A,TRUE,"Door"}</definedName>
    <definedName name="김3_1_2" localSheetId="9" hidden="1">{#N/A,#N/A,TRUE,"Basic";#N/A,#N/A,TRUE,"EXT-TABLE";#N/A,#N/A,TRUE,"STEEL";#N/A,#N/A,TRUE,"INT-Table";#N/A,#N/A,TRUE,"STEEL";#N/A,#N/A,TRUE,"Door"}</definedName>
    <definedName name="김3_1_2" localSheetId="7" hidden="1">{#N/A,#N/A,TRUE,"Basic";#N/A,#N/A,TRUE,"EXT-TABLE";#N/A,#N/A,TRUE,"STEEL";#N/A,#N/A,TRUE,"INT-Table";#N/A,#N/A,TRUE,"STEEL";#N/A,#N/A,TRUE,"Door"}</definedName>
    <definedName name="김3_1_2" hidden="1">{#N/A,#N/A,TRUE,"Basic";#N/A,#N/A,TRUE,"EXT-TABLE";#N/A,#N/A,TRUE,"STEEL";#N/A,#N/A,TRUE,"INT-Table";#N/A,#N/A,TRUE,"STEEL";#N/A,#N/A,TRUE,"Door"}</definedName>
    <definedName name="김3_2" localSheetId="8" hidden="1">{#N/A,#N/A,TRUE,"Basic";#N/A,#N/A,TRUE,"EXT-TABLE";#N/A,#N/A,TRUE,"STEEL";#N/A,#N/A,TRUE,"INT-Table";#N/A,#N/A,TRUE,"STEEL";#N/A,#N/A,TRUE,"Door"}</definedName>
    <definedName name="김3_2" localSheetId="9" hidden="1">{#N/A,#N/A,TRUE,"Basic";#N/A,#N/A,TRUE,"EXT-TABLE";#N/A,#N/A,TRUE,"STEEL";#N/A,#N/A,TRUE,"INT-Table";#N/A,#N/A,TRUE,"STEEL";#N/A,#N/A,TRUE,"Door"}</definedName>
    <definedName name="김3_2" localSheetId="7" hidden="1">{#N/A,#N/A,TRUE,"Basic";#N/A,#N/A,TRUE,"EXT-TABLE";#N/A,#N/A,TRUE,"STEEL";#N/A,#N/A,TRUE,"INT-Table";#N/A,#N/A,TRUE,"STEEL";#N/A,#N/A,TRUE,"Door"}</definedName>
    <definedName name="김3_2" hidden="1">{#N/A,#N/A,TRUE,"Basic";#N/A,#N/A,TRUE,"EXT-TABLE";#N/A,#N/A,TRUE,"STEEL";#N/A,#N/A,TRUE,"INT-Table";#N/A,#N/A,TRUE,"STEEL";#N/A,#N/A,TRUE,"Door"}</definedName>
    <definedName name="김3_2_1" localSheetId="8" hidden="1">{#N/A,#N/A,TRUE,"Basic";#N/A,#N/A,TRUE,"EXT-TABLE";#N/A,#N/A,TRUE,"STEEL";#N/A,#N/A,TRUE,"INT-Table";#N/A,#N/A,TRUE,"STEEL";#N/A,#N/A,TRUE,"Door"}</definedName>
    <definedName name="김3_2_1" localSheetId="9" hidden="1">{#N/A,#N/A,TRUE,"Basic";#N/A,#N/A,TRUE,"EXT-TABLE";#N/A,#N/A,TRUE,"STEEL";#N/A,#N/A,TRUE,"INT-Table";#N/A,#N/A,TRUE,"STEEL";#N/A,#N/A,TRUE,"Door"}</definedName>
    <definedName name="김3_2_1" localSheetId="7" hidden="1">{#N/A,#N/A,TRUE,"Basic";#N/A,#N/A,TRUE,"EXT-TABLE";#N/A,#N/A,TRUE,"STEEL";#N/A,#N/A,TRUE,"INT-Table";#N/A,#N/A,TRUE,"STEEL";#N/A,#N/A,TRUE,"Door"}</definedName>
    <definedName name="김3_2_1" hidden="1">{#N/A,#N/A,TRUE,"Basic";#N/A,#N/A,TRUE,"EXT-TABLE";#N/A,#N/A,TRUE,"STEEL";#N/A,#N/A,TRUE,"INT-Table";#N/A,#N/A,TRUE,"STEEL";#N/A,#N/A,TRUE,"Door"}</definedName>
    <definedName name="김3_2_2" localSheetId="8" hidden="1">{#N/A,#N/A,TRUE,"Basic";#N/A,#N/A,TRUE,"EXT-TABLE";#N/A,#N/A,TRUE,"STEEL";#N/A,#N/A,TRUE,"INT-Table";#N/A,#N/A,TRUE,"STEEL";#N/A,#N/A,TRUE,"Door"}</definedName>
    <definedName name="김3_2_2" localSheetId="9" hidden="1">{#N/A,#N/A,TRUE,"Basic";#N/A,#N/A,TRUE,"EXT-TABLE";#N/A,#N/A,TRUE,"STEEL";#N/A,#N/A,TRUE,"INT-Table";#N/A,#N/A,TRUE,"STEEL";#N/A,#N/A,TRUE,"Door"}</definedName>
    <definedName name="김3_2_2" localSheetId="7" hidden="1">{#N/A,#N/A,TRUE,"Basic";#N/A,#N/A,TRUE,"EXT-TABLE";#N/A,#N/A,TRUE,"STEEL";#N/A,#N/A,TRUE,"INT-Table";#N/A,#N/A,TRUE,"STEEL";#N/A,#N/A,TRUE,"Door"}</definedName>
    <definedName name="김3_2_2" hidden="1">{#N/A,#N/A,TRUE,"Basic";#N/A,#N/A,TRUE,"EXT-TABLE";#N/A,#N/A,TRUE,"STEEL";#N/A,#N/A,TRUE,"INT-Table";#N/A,#N/A,TRUE,"STEEL";#N/A,#N/A,TRUE,"Door"}</definedName>
    <definedName name="김3_3" localSheetId="8" hidden="1">{#N/A,#N/A,TRUE,"Basic";#N/A,#N/A,TRUE,"EXT-TABLE";#N/A,#N/A,TRUE,"STEEL";#N/A,#N/A,TRUE,"INT-Table";#N/A,#N/A,TRUE,"STEEL";#N/A,#N/A,TRUE,"Door"}</definedName>
    <definedName name="김3_3" localSheetId="9" hidden="1">{#N/A,#N/A,TRUE,"Basic";#N/A,#N/A,TRUE,"EXT-TABLE";#N/A,#N/A,TRUE,"STEEL";#N/A,#N/A,TRUE,"INT-Table";#N/A,#N/A,TRUE,"STEEL";#N/A,#N/A,TRUE,"Door"}</definedName>
    <definedName name="김3_3" localSheetId="7" hidden="1">{#N/A,#N/A,TRUE,"Basic";#N/A,#N/A,TRUE,"EXT-TABLE";#N/A,#N/A,TRUE,"STEEL";#N/A,#N/A,TRUE,"INT-Table";#N/A,#N/A,TRUE,"STEEL";#N/A,#N/A,TRUE,"Door"}</definedName>
    <definedName name="김3_3" hidden="1">{#N/A,#N/A,TRUE,"Basic";#N/A,#N/A,TRUE,"EXT-TABLE";#N/A,#N/A,TRUE,"STEEL";#N/A,#N/A,TRUE,"INT-Table";#N/A,#N/A,TRUE,"STEEL";#N/A,#N/A,TRUE,"Door"}</definedName>
    <definedName name="김3_3_1" localSheetId="8" hidden="1">{#N/A,#N/A,TRUE,"Basic";#N/A,#N/A,TRUE,"EXT-TABLE";#N/A,#N/A,TRUE,"STEEL";#N/A,#N/A,TRUE,"INT-Table";#N/A,#N/A,TRUE,"STEEL";#N/A,#N/A,TRUE,"Door"}</definedName>
    <definedName name="김3_3_1" localSheetId="9" hidden="1">{#N/A,#N/A,TRUE,"Basic";#N/A,#N/A,TRUE,"EXT-TABLE";#N/A,#N/A,TRUE,"STEEL";#N/A,#N/A,TRUE,"INT-Table";#N/A,#N/A,TRUE,"STEEL";#N/A,#N/A,TRUE,"Door"}</definedName>
    <definedName name="김3_3_1" localSheetId="7" hidden="1">{#N/A,#N/A,TRUE,"Basic";#N/A,#N/A,TRUE,"EXT-TABLE";#N/A,#N/A,TRUE,"STEEL";#N/A,#N/A,TRUE,"INT-Table";#N/A,#N/A,TRUE,"STEEL";#N/A,#N/A,TRUE,"Door"}</definedName>
    <definedName name="김3_3_1" hidden="1">{#N/A,#N/A,TRUE,"Basic";#N/A,#N/A,TRUE,"EXT-TABLE";#N/A,#N/A,TRUE,"STEEL";#N/A,#N/A,TRUE,"INT-Table";#N/A,#N/A,TRUE,"STEEL";#N/A,#N/A,TRUE,"Door"}</definedName>
    <definedName name="김3_3_2" localSheetId="8" hidden="1">{#N/A,#N/A,TRUE,"Basic";#N/A,#N/A,TRUE,"EXT-TABLE";#N/A,#N/A,TRUE,"STEEL";#N/A,#N/A,TRUE,"INT-Table";#N/A,#N/A,TRUE,"STEEL";#N/A,#N/A,TRUE,"Door"}</definedName>
    <definedName name="김3_3_2" localSheetId="9" hidden="1">{#N/A,#N/A,TRUE,"Basic";#N/A,#N/A,TRUE,"EXT-TABLE";#N/A,#N/A,TRUE,"STEEL";#N/A,#N/A,TRUE,"INT-Table";#N/A,#N/A,TRUE,"STEEL";#N/A,#N/A,TRUE,"Door"}</definedName>
    <definedName name="김3_3_2" localSheetId="7" hidden="1">{#N/A,#N/A,TRUE,"Basic";#N/A,#N/A,TRUE,"EXT-TABLE";#N/A,#N/A,TRUE,"STEEL";#N/A,#N/A,TRUE,"INT-Table";#N/A,#N/A,TRUE,"STEEL";#N/A,#N/A,TRUE,"Door"}</definedName>
    <definedName name="김3_3_2" hidden="1">{#N/A,#N/A,TRUE,"Basic";#N/A,#N/A,TRUE,"EXT-TABLE";#N/A,#N/A,TRUE,"STEEL";#N/A,#N/A,TRUE,"INT-Table";#N/A,#N/A,TRUE,"STEEL";#N/A,#N/A,TRUE,"Door"}</definedName>
    <definedName name="김3_4" localSheetId="8" hidden="1">{#N/A,#N/A,TRUE,"Basic";#N/A,#N/A,TRUE,"EXT-TABLE";#N/A,#N/A,TRUE,"STEEL";#N/A,#N/A,TRUE,"INT-Table";#N/A,#N/A,TRUE,"STEEL";#N/A,#N/A,TRUE,"Door"}</definedName>
    <definedName name="김3_4" localSheetId="9" hidden="1">{#N/A,#N/A,TRUE,"Basic";#N/A,#N/A,TRUE,"EXT-TABLE";#N/A,#N/A,TRUE,"STEEL";#N/A,#N/A,TRUE,"INT-Table";#N/A,#N/A,TRUE,"STEEL";#N/A,#N/A,TRUE,"Door"}</definedName>
    <definedName name="김3_4" localSheetId="7" hidden="1">{#N/A,#N/A,TRUE,"Basic";#N/A,#N/A,TRUE,"EXT-TABLE";#N/A,#N/A,TRUE,"STEEL";#N/A,#N/A,TRUE,"INT-Table";#N/A,#N/A,TRUE,"STEEL";#N/A,#N/A,TRUE,"Door"}</definedName>
    <definedName name="김3_4" hidden="1">{#N/A,#N/A,TRUE,"Basic";#N/A,#N/A,TRUE,"EXT-TABLE";#N/A,#N/A,TRUE,"STEEL";#N/A,#N/A,TRUE,"INT-Table";#N/A,#N/A,TRUE,"STEEL";#N/A,#N/A,TRUE,"Door"}</definedName>
    <definedName name="김3_4_1" localSheetId="8" hidden="1">{#N/A,#N/A,TRUE,"Basic";#N/A,#N/A,TRUE,"EXT-TABLE";#N/A,#N/A,TRUE,"STEEL";#N/A,#N/A,TRUE,"INT-Table";#N/A,#N/A,TRUE,"STEEL";#N/A,#N/A,TRUE,"Door"}</definedName>
    <definedName name="김3_4_1" localSheetId="9" hidden="1">{#N/A,#N/A,TRUE,"Basic";#N/A,#N/A,TRUE,"EXT-TABLE";#N/A,#N/A,TRUE,"STEEL";#N/A,#N/A,TRUE,"INT-Table";#N/A,#N/A,TRUE,"STEEL";#N/A,#N/A,TRUE,"Door"}</definedName>
    <definedName name="김3_4_1" localSheetId="7" hidden="1">{#N/A,#N/A,TRUE,"Basic";#N/A,#N/A,TRUE,"EXT-TABLE";#N/A,#N/A,TRUE,"STEEL";#N/A,#N/A,TRUE,"INT-Table";#N/A,#N/A,TRUE,"STEEL";#N/A,#N/A,TRUE,"Door"}</definedName>
    <definedName name="김3_4_1" hidden="1">{#N/A,#N/A,TRUE,"Basic";#N/A,#N/A,TRUE,"EXT-TABLE";#N/A,#N/A,TRUE,"STEEL";#N/A,#N/A,TRUE,"INT-Table";#N/A,#N/A,TRUE,"STEEL";#N/A,#N/A,TRUE,"Door"}</definedName>
    <definedName name="김3_4_2" localSheetId="8" hidden="1">{#N/A,#N/A,TRUE,"Basic";#N/A,#N/A,TRUE,"EXT-TABLE";#N/A,#N/A,TRUE,"STEEL";#N/A,#N/A,TRUE,"INT-Table";#N/A,#N/A,TRUE,"STEEL";#N/A,#N/A,TRUE,"Door"}</definedName>
    <definedName name="김3_4_2" localSheetId="9" hidden="1">{#N/A,#N/A,TRUE,"Basic";#N/A,#N/A,TRUE,"EXT-TABLE";#N/A,#N/A,TRUE,"STEEL";#N/A,#N/A,TRUE,"INT-Table";#N/A,#N/A,TRUE,"STEEL";#N/A,#N/A,TRUE,"Door"}</definedName>
    <definedName name="김3_4_2" localSheetId="7" hidden="1">{#N/A,#N/A,TRUE,"Basic";#N/A,#N/A,TRUE,"EXT-TABLE";#N/A,#N/A,TRUE,"STEEL";#N/A,#N/A,TRUE,"INT-Table";#N/A,#N/A,TRUE,"STEEL";#N/A,#N/A,TRUE,"Door"}</definedName>
    <definedName name="김3_4_2" hidden="1">{#N/A,#N/A,TRUE,"Basic";#N/A,#N/A,TRUE,"EXT-TABLE";#N/A,#N/A,TRUE,"STEEL";#N/A,#N/A,TRUE,"INT-Table";#N/A,#N/A,TRUE,"STEEL";#N/A,#N/A,TRUE,"Door"}</definedName>
    <definedName name="김3_5" localSheetId="8" hidden="1">{#N/A,#N/A,TRUE,"Basic";#N/A,#N/A,TRUE,"EXT-TABLE";#N/A,#N/A,TRUE,"STEEL";#N/A,#N/A,TRUE,"INT-Table";#N/A,#N/A,TRUE,"STEEL";#N/A,#N/A,TRUE,"Door"}</definedName>
    <definedName name="김3_5" localSheetId="9" hidden="1">{#N/A,#N/A,TRUE,"Basic";#N/A,#N/A,TRUE,"EXT-TABLE";#N/A,#N/A,TRUE,"STEEL";#N/A,#N/A,TRUE,"INT-Table";#N/A,#N/A,TRUE,"STEEL";#N/A,#N/A,TRUE,"Door"}</definedName>
    <definedName name="김3_5" localSheetId="7" hidden="1">{#N/A,#N/A,TRUE,"Basic";#N/A,#N/A,TRUE,"EXT-TABLE";#N/A,#N/A,TRUE,"STEEL";#N/A,#N/A,TRUE,"INT-Table";#N/A,#N/A,TRUE,"STEEL";#N/A,#N/A,TRUE,"Door"}</definedName>
    <definedName name="김3_5" hidden="1">{#N/A,#N/A,TRUE,"Basic";#N/A,#N/A,TRUE,"EXT-TABLE";#N/A,#N/A,TRUE,"STEEL";#N/A,#N/A,TRUE,"INT-Table";#N/A,#N/A,TRUE,"STEEL";#N/A,#N/A,TRUE,"Door"}</definedName>
    <definedName name="김3_5_1" localSheetId="8" hidden="1">{#N/A,#N/A,TRUE,"Basic";#N/A,#N/A,TRUE,"EXT-TABLE";#N/A,#N/A,TRUE,"STEEL";#N/A,#N/A,TRUE,"INT-Table";#N/A,#N/A,TRUE,"STEEL";#N/A,#N/A,TRUE,"Door"}</definedName>
    <definedName name="김3_5_1" localSheetId="9" hidden="1">{#N/A,#N/A,TRUE,"Basic";#N/A,#N/A,TRUE,"EXT-TABLE";#N/A,#N/A,TRUE,"STEEL";#N/A,#N/A,TRUE,"INT-Table";#N/A,#N/A,TRUE,"STEEL";#N/A,#N/A,TRUE,"Door"}</definedName>
    <definedName name="김3_5_1" localSheetId="7" hidden="1">{#N/A,#N/A,TRUE,"Basic";#N/A,#N/A,TRUE,"EXT-TABLE";#N/A,#N/A,TRUE,"STEEL";#N/A,#N/A,TRUE,"INT-Table";#N/A,#N/A,TRUE,"STEEL";#N/A,#N/A,TRUE,"Door"}</definedName>
    <definedName name="김3_5_1" hidden="1">{#N/A,#N/A,TRUE,"Basic";#N/A,#N/A,TRUE,"EXT-TABLE";#N/A,#N/A,TRUE,"STEEL";#N/A,#N/A,TRUE,"INT-Table";#N/A,#N/A,TRUE,"STEEL";#N/A,#N/A,TRUE,"Door"}</definedName>
    <definedName name="김3_5_2" localSheetId="8" hidden="1">{#N/A,#N/A,TRUE,"Basic";#N/A,#N/A,TRUE,"EXT-TABLE";#N/A,#N/A,TRUE,"STEEL";#N/A,#N/A,TRUE,"INT-Table";#N/A,#N/A,TRUE,"STEEL";#N/A,#N/A,TRUE,"Door"}</definedName>
    <definedName name="김3_5_2" localSheetId="9" hidden="1">{#N/A,#N/A,TRUE,"Basic";#N/A,#N/A,TRUE,"EXT-TABLE";#N/A,#N/A,TRUE,"STEEL";#N/A,#N/A,TRUE,"INT-Table";#N/A,#N/A,TRUE,"STEEL";#N/A,#N/A,TRUE,"Door"}</definedName>
    <definedName name="김3_5_2" localSheetId="7" hidden="1">{#N/A,#N/A,TRUE,"Basic";#N/A,#N/A,TRUE,"EXT-TABLE";#N/A,#N/A,TRUE,"STEEL";#N/A,#N/A,TRUE,"INT-Table";#N/A,#N/A,TRUE,"STEEL";#N/A,#N/A,TRUE,"Door"}</definedName>
    <definedName name="김3_5_2" hidden="1">{#N/A,#N/A,TRUE,"Basic";#N/A,#N/A,TRUE,"EXT-TABLE";#N/A,#N/A,TRUE,"STEEL";#N/A,#N/A,TRUE,"INT-Table";#N/A,#N/A,TRUE,"STEEL";#N/A,#N/A,TRUE,"Door"}</definedName>
    <definedName name="ㄳ" localSheetId="8" hidden="1">{#N/A,#N/A,FALSE,"단가표지"}</definedName>
    <definedName name="ㄳ" localSheetId="9" hidden="1">{#N/A,#N/A,FALSE,"단가표지"}</definedName>
    <definedName name="ㄳ" localSheetId="7" hidden="1">{#N/A,#N/A,FALSE,"단가표지"}</definedName>
    <definedName name="ㄳ" hidden="1">{#N/A,#N/A,FALSE,"단가표지"}</definedName>
    <definedName name="ㄴ" localSheetId="8" hidden="1">{"'장비'!$A$3:$M$12"}</definedName>
    <definedName name="ㄴ" localSheetId="9" hidden="1">{"'장비'!$A$3:$M$12"}</definedName>
    <definedName name="ㄴ" localSheetId="7" hidden="1">{"'장비'!$A$3:$M$12"}</definedName>
    <definedName name="ㄴ" hidden="1">{"'장비'!$A$3:$M$12"}</definedName>
    <definedName name="ㄴㄴ" localSheetId="8" hidden="1">{#N/A,#N/A,FALSE,"표지목차"}</definedName>
    <definedName name="ㄴㄴ" localSheetId="9" hidden="1">{#N/A,#N/A,FALSE,"표지목차"}</definedName>
    <definedName name="ㄴㄴ" localSheetId="7" hidden="1">{#N/A,#N/A,FALSE,"표지목차"}</definedName>
    <definedName name="ㄴㄴ" hidden="1">{#N/A,#N/A,FALSE,"표지목차"}</definedName>
    <definedName name="ㄴㄴㄴ" localSheetId="8" hidden="1">{#N/A,#N/A,FALSE,"포장2"}</definedName>
    <definedName name="ㄴㄴㄴ" localSheetId="9" hidden="1">{#N/A,#N/A,FALSE,"포장2"}</definedName>
    <definedName name="ㄴㄴㄴ" localSheetId="7" hidden="1">{#N/A,#N/A,FALSE,"포장2"}</definedName>
    <definedName name="ㄴㄴㄴ" hidden="1">{#N/A,#N/A,FALSE,"포장2"}</definedName>
    <definedName name="ㄴㄹㄴㄹ" localSheetId="8" hidden="1">{#N/A,#N/A,FALSE,"혼합골재"}</definedName>
    <definedName name="ㄴㄹㄴㄹ" localSheetId="9" hidden="1">{#N/A,#N/A,FALSE,"혼합골재"}</definedName>
    <definedName name="ㄴㄹㄴㄹ" localSheetId="7" hidden="1">{#N/A,#N/A,FALSE,"혼합골재"}</definedName>
    <definedName name="ㄴㄹㄴㄹ" hidden="1">{#N/A,#N/A,FALSE,"혼합골재"}</definedName>
    <definedName name="ㄴㄹㅇㄹㅇ" localSheetId="8" hidden="1">{#N/A,#N/A,FALSE,"2~8번"}</definedName>
    <definedName name="ㄴㄹㅇㄹㅇ" localSheetId="9" hidden="1">{#N/A,#N/A,FALSE,"2~8번"}</definedName>
    <definedName name="ㄴㄹㅇㄹㅇ" localSheetId="7" hidden="1">{#N/A,#N/A,FALSE,"2~8번"}</definedName>
    <definedName name="ㄴㄹㅇㄹㅇ" hidden="1">{#N/A,#N/A,FALSE,"2~8번"}</definedName>
    <definedName name="ㄴㄻㄴㅇ" localSheetId="8" hidden="1">{#N/A,#N/A,FALSE,"조골재"}</definedName>
    <definedName name="ㄴㄻㄴㅇ" localSheetId="9" hidden="1">{#N/A,#N/A,FALSE,"조골재"}</definedName>
    <definedName name="ㄴㄻㄴㅇ" localSheetId="7" hidden="1">{#N/A,#N/A,FALSE,"조골재"}</definedName>
    <definedName name="ㄴㄻㄴㅇ" hidden="1">{#N/A,#N/A,FALSE,"조골재"}</definedName>
    <definedName name="ㄴㅁㄹㄴㅁㅇㄴㅇㅁㄹㄴ" localSheetId="8" hidden="1">{#N/A,#N/A,FALSE,"단가표지"}</definedName>
    <definedName name="ㄴㅁㄹㄴㅁㅇㄴㅇㅁㄹㄴ" localSheetId="9" hidden="1">{#N/A,#N/A,FALSE,"단가표지"}</definedName>
    <definedName name="ㄴㅁㄹㄴㅁㅇㄴㅇㅁㄹㄴ" localSheetId="7" hidden="1">{#N/A,#N/A,FALSE,"단가표지"}</definedName>
    <definedName name="ㄴㅁㄹㄴㅁㅇㄴㅇㅁㄹㄴ" hidden="1">{#N/A,#N/A,FALSE,"단가표지"}</definedName>
    <definedName name="ㄴㅁㄹㅈㄹ" hidden="1">#N/A</definedName>
    <definedName name="ㄴㅇ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ㄴㅇㄹ" localSheetId="6" hidden="1">{#N/A,#N/A,FALSE,"CCTV"}</definedName>
    <definedName name="ㄴㅇㄹ" localSheetId="2" hidden="1">{#N/A,#N/A,FALSE,"CCTV"}</definedName>
    <definedName name="ㄴㅇㄹ" localSheetId="1" hidden="1">{#N/A,#N/A,FALSE,"CCTV"}</definedName>
    <definedName name="ㄴㅇㄹ" localSheetId="3" hidden="1">{#N/A,#N/A,FALSE,"CCTV"}</definedName>
    <definedName name="ㄴㅇㄹ" localSheetId="0" hidden="1">{#N/A,#N/A,FALSE,"CCTV"}</definedName>
    <definedName name="ㄴㅇㄹ" localSheetId="8" hidden="1">{#N/A,#N/A,FALSE,"CCTV"}</definedName>
    <definedName name="ㄴㅇㄹ" localSheetId="9" hidden="1">{#N/A,#N/A,FALSE,"CCTV"}</definedName>
    <definedName name="ㄴㅇㄹ" localSheetId="7" hidden="1">{#N/A,#N/A,FALSE,"CCTV"}</definedName>
    <definedName name="ㄴㅇㄹ" hidden="1">{#N/A,#N/A,FALSE,"CCTV"}</definedName>
    <definedName name="ㄴㅇㅀ" localSheetId="8" hidden="1">{#N/A,#N/A,FALSE,"토공2"}</definedName>
    <definedName name="ㄴㅇㅀ" localSheetId="9" hidden="1">{#N/A,#N/A,FALSE,"토공2"}</definedName>
    <definedName name="ㄴㅇㅀ" localSheetId="7" hidden="1">{#N/A,#N/A,FALSE,"토공2"}</definedName>
    <definedName name="ㄴㅇㅀ" hidden="1">{#N/A,#N/A,FALSE,"토공2"}</definedName>
    <definedName name="나" localSheetId="8" hidden="1">{#N/A,#N/A,FALSE,"2~8번"}</definedName>
    <definedName name="나" localSheetId="9" hidden="1">{#N/A,#N/A,FALSE,"2~8번"}</definedName>
    <definedName name="나" localSheetId="7" hidden="1">{#N/A,#N/A,FALSE,"2~8번"}</definedName>
    <definedName name="나" hidden="1">{#N/A,#N/A,FALSE,"2~8번"}</definedName>
    <definedName name="나나" localSheetId="8" hidden="1">{#N/A,#N/A,FALSE,"2~8번"}</definedName>
    <definedName name="나나" localSheetId="9" hidden="1">{#N/A,#N/A,FALSE,"2~8번"}</definedName>
    <definedName name="나나" localSheetId="7" hidden="1">{#N/A,#N/A,FALSE,"2~8번"}</definedName>
    <definedName name="나나" hidden="1">{#N/A,#N/A,FALSE,"2~8번"}</definedName>
    <definedName name="나나나" localSheetId="8" hidden="1">{#N/A,#N/A,FALSE,"속도"}</definedName>
    <definedName name="나나나" localSheetId="9" hidden="1">{#N/A,#N/A,FALSE,"속도"}</definedName>
    <definedName name="나나나" localSheetId="7" hidden="1">{#N/A,#N/A,FALSE,"속도"}</definedName>
    <definedName name="나나나" hidden="1">{#N/A,#N/A,FALSE,"속도"}</definedName>
    <definedName name="나나나나나" localSheetId="8" hidden="1">{#N/A,#N/A,FALSE,"2~8번"}</definedName>
    <definedName name="나나나나나" localSheetId="9" hidden="1">{#N/A,#N/A,FALSE,"2~8번"}</definedName>
    <definedName name="나나나나나" localSheetId="7" hidden="1">{#N/A,#N/A,FALSE,"2~8번"}</definedName>
    <definedName name="나나나나나" hidden="1">{#N/A,#N/A,FALSE,"2~8번"}</definedName>
    <definedName name="나나나나나나나나" localSheetId="8" hidden="1">{#N/A,#N/A,FALSE,"혼합골재"}</definedName>
    <definedName name="나나나나나나나나" localSheetId="9" hidden="1">{#N/A,#N/A,FALSE,"혼합골재"}</definedName>
    <definedName name="나나나나나나나나" localSheetId="7" hidden="1">{#N/A,#N/A,FALSE,"혼합골재"}</definedName>
    <definedName name="나나나나나나나나" hidden="1">{#N/A,#N/A,FALSE,"혼합골재"}</definedName>
    <definedName name="나나나나나나나나난" localSheetId="8" hidden="1">{#N/A,#N/A,FALSE,"표지목차"}</definedName>
    <definedName name="나나나나나나나나난" localSheetId="9" hidden="1">{#N/A,#N/A,FALSE,"표지목차"}</definedName>
    <definedName name="나나나나나나나나난" localSheetId="7" hidden="1">{#N/A,#N/A,FALSE,"표지목차"}</definedName>
    <definedName name="나나나나나나나나난" hidden="1">{#N/A,#N/A,FALSE,"표지목차"}</definedName>
    <definedName name="나나아" localSheetId="8" hidden="1">{#N/A,#N/A,FALSE,"2~8번"}</definedName>
    <definedName name="나나아" localSheetId="9" hidden="1">{#N/A,#N/A,FALSE,"2~8번"}</definedName>
    <definedName name="나나아" localSheetId="7" hidden="1">{#N/A,#N/A,FALSE,"2~8번"}</definedName>
    <definedName name="나나아" hidden="1">{#N/A,#N/A,FALSE,"2~8번"}</definedName>
    <definedName name="나이로" localSheetId="8" hidden="1">{#N/A,#N/A,FALSE,"속도"}</definedName>
    <definedName name="나이로" localSheetId="9" hidden="1">{#N/A,#N/A,FALSE,"속도"}</definedName>
    <definedName name="나이로" localSheetId="7" hidden="1">{#N/A,#N/A,FALSE,"속도"}</definedName>
    <definedName name="나이로" hidden="1">{#N/A,#N/A,FALSE,"속도"}</definedName>
    <definedName name="내부거래분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" localSheetId="8" hidden="1">{#N/A,#N/A,FALSE,"CCTV"}</definedName>
    <definedName name="내역" localSheetId="9" hidden="1">{#N/A,#N/A,FALSE,"CCTV"}</definedName>
    <definedName name="내역" localSheetId="7" hidden="1">{#N/A,#N/A,FALSE,"CCTV"}</definedName>
    <definedName name="내역" hidden="1">{#N/A,#N/A,FALSE,"CCTV"}</definedName>
    <definedName name="내역노무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노무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노무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노무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냐" localSheetId="8" hidden="1">{#N/A,#N/A,FALSE,"혼합골재"}</definedName>
    <definedName name="냐" localSheetId="9" hidden="1">{#N/A,#N/A,FALSE,"혼합골재"}</definedName>
    <definedName name="냐" localSheetId="7" hidden="1">{#N/A,#N/A,FALSE,"혼합골재"}</definedName>
    <definedName name="냐" hidden="1">{#N/A,#N/A,FALSE,"혼합골재"}</definedName>
    <definedName name="넣러" localSheetId="8" hidden="1">{#N/A,#N/A,FALSE,"표지목차"}</definedName>
    <definedName name="넣러" localSheetId="9" hidden="1">{#N/A,#N/A,FALSE,"표지목차"}</definedName>
    <definedName name="넣러" localSheetId="7" hidden="1">{#N/A,#N/A,FALSE,"표지목차"}</definedName>
    <definedName name="넣러" hidden="1">{#N/A,#N/A,FALSE,"표지목차"}</definedName>
    <definedName name="년배관실적" localSheetId="6" hidden="1">{"'EOMS'!$E$20"}</definedName>
    <definedName name="년배관실적" localSheetId="2" hidden="1">{"'EOMS'!$E$20"}</definedName>
    <definedName name="년배관실적" localSheetId="1" hidden="1">{"'EOMS'!$E$20"}</definedName>
    <definedName name="년배관실적" localSheetId="3" hidden="1">{"'EOMS'!$E$20"}</definedName>
    <definedName name="년배관실적" localSheetId="0" hidden="1">{"'EOMS'!$E$20"}</definedName>
    <definedName name="년배관실적" localSheetId="8" hidden="1">{"'EOMS'!$E$20"}</definedName>
    <definedName name="년배관실적" localSheetId="9" hidden="1">{"'EOMS'!$E$20"}</definedName>
    <definedName name="년배관실적" localSheetId="7" hidden="1">{"'EOMS'!$E$20"}</definedName>
    <definedName name="년배관실적" hidden="1">{"'EOMS'!$E$20"}</definedName>
    <definedName name="노" hidden="1">#REF!</definedName>
    <definedName name="노무비내역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트" localSheetId="8" hidden="1">{#N/A,#N/A,TRUE,"총괄"}</definedName>
    <definedName name="노트" localSheetId="9" hidden="1">{#N/A,#N/A,TRUE,"총괄"}</definedName>
    <definedName name="노트" localSheetId="7" hidden="1">{#N/A,#N/A,TRUE,"총괄"}</definedName>
    <definedName name="노트" hidden="1">{#N/A,#N/A,TRUE,"총괄"}</definedName>
    <definedName name="놓ㄹ노" localSheetId="8" hidden="1">{#N/A,#N/A,FALSE,"골재소요량";#N/A,#N/A,FALSE,"골재소요량"}</definedName>
    <definedName name="놓ㄹ노" localSheetId="9" hidden="1">{#N/A,#N/A,FALSE,"골재소요량";#N/A,#N/A,FALSE,"골재소요량"}</definedName>
    <definedName name="놓ㄹ노" localSheetId="7" hidden="1">{#N/A,#N/A,FALSE,"골재소요량";#N/A,#N/A,FALSE,"골재소요량"}</definedName>
    <definedName name="놓ㄹ노" hidden="1">{#N/A,#N/A,FALSE,"골재소요량";#N/A,#N/A,FALSE,"골재소요량"}</definedName>
    <definedName name="ㄶ뫃ㄴㅁㄹㄴㅁㄹㄴㅇ" localSheetId="8" hidden="1">{#N/A,#N/A,FALSE,"부대2"}</definedName>
    <definedName name="ㄶ뫃ㄴㅁㄹㄴㅁㄹㄴㅇ" localSheetId="9" hidden="1">{#N/A,#N/A,FALSE,"부대2"}</definedName>
    <definedName name="ㄶ뫃ㄴㅁㄹㄴㅁㄹㄴㅇ" localSheetId="7" hidden="1">{#N/A,#N/A,FALSE,"부대2"}</definedName>
    <definedName name="ㄶ뫃ㄴㅁㄹㄴㅁㄹㄴㅇ" hidden="1">{#N/A,#N/A,FALSE,"부대2"}</definedName>
    <definedName name="ㄶㅇㅀㄴㅇ" localSheetId="8" hidden="1">{#N/A,#N/A,FALSE,"표지목차"}</definedName>
    <definedName name="ㄶㅇㅀㄴㅇ" localSheetId="9" hidden="1">{#N/A,#N/A,FALSE,"표지목차"}</definedName>
    <definedName name="ㄶㅇㅀㄴㅇ" localSheetId="7" hidden="1">{#N/A,#N/A,FALSE,"표지목차"}</definedName>
    <definedName name="ㄶㅇㅀㄴㅇ" hidden="1">{#N/A,#N/A,FALSE,"표지목차"}</definedName>
    <definedName name="ㄷㄱ" localSheetId="8" hidden="1">{#N/A,#N/A,FALSE,"단가표지"}</definedName>
    <definedName name="ㄷㄱ" localSheetId="9" hidden="1">{#N/A,#N/A,FALSE,"단가표지"}</definedName>
    <definedName name="ㄷㄱ" localSheetId="7" hidden="1">{#N/A,#N/A,FALSE,"단가표지"}</definedName>
    <definedName name="ㄷㄱ" hidden="1">{#N/A,#N/A,FALSE,"단가표지"}</definedName>
    <definedName name="ㄷㄳ" localSheetId="8" hidden="1">{"'장비'!$A$3:$M$12"}</definedName>
    <definedName name="ㄷㄳ" localSheetId="9" hidden="1">{"'장비'!$A$3:$M$12"}</definedName>
    <definedName name="ㄷㄳ" localSheetId="7" hidden="1">{"'장비'!$A$3:$M$12"}</definedName>
    <definedName name="ㄷㄳ" hidden="1">{"'장비'!$A$3:$M$12"}</definedName>
    <definedName name="ㄷㄷㄷ" localSheetId="8" hidden="1">{#N/A,#N/A,FALSE,"운반시간"}</definedName>
    <definedName name="ㄷㄷㄷ" localSheetId="9" hidden="1">{#N/A,#N/A,FALSE,"운반시간"}</definedName>
    <definedName name="ㄷㄷㄷ" localSheetId="7" hidden="1">{#N/A,#N/A,FALSE,"운반시간"}</definedName>
    <definedName name="ㄷㄷㄷ" hidden="1">{#N/A,#N/A,FALSE,"운반시간"}</definedName>
    <definedName name="ㄷㄷㄷㄷ" localSheetId="8" hidden="1">{"'장비'!$A$3:$M$12"}</definedName>
    <definedName name="ㄷㄷㄷㄷ" localSheetId="9" hidden="1">{"'장비'!$A$3:$M$12"}</definedName>
    <definedName name="ㄷㄷㄷㄷ" localSheetId="7" hidden="1">{"'장비'!$A$3:$M$12"}</definedName>
    <definedName name="ㄷㄷㄷㄷ" hidden="1">{"'장비'!$A$3:$M$12"}</definedName>
    <definedName name="ㄷㄷㄷㄷㄷ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ㄷㄷㄷ" localSheetId="8" hidden="1">{"'설비가동율'!$A$2:$O$45"}</definedName>
    <definedName name="ㄷㄷㄷㄷㄷㄷㄷㄷ" localSheetId="9" hidden="1">{"'설비가동율'!$A$2:$O$45"}</definedName>
    <definedName name="ㄷㄷㄷㄷㄷㄷㄷㄷ" localSheetId="7" hidden="1">{"'설비가동율'!$A$2:$O$45"}</definedName>
    <definedName name="ㄷㄷㄷㄷㄷㄷㄷㄷ" hidden="1">{"'설비가동율'!$A$2:$O$45"}</definedName>
    <definedName name="ㄷㅈㅂㄷ" localSheetId="8" hidden="1">{"'장비'!$A$3:$M$12"}</definedName>
    <definedName name="ㄷㅈㅂㄷ" localSheetId="9" hidden="1">{"'장비'!$A$3:$M$12"}</definedName>
    <definedName name="ㄷㅈㅂㄷ" localSheetId="7" hidden="1">{"'장비'!$A$3:$M$12"}</definedName>
    <definedName name="ㄷㅈㅂㄷ" hidden="1">{"'장비'!$A$3:$M$12"}</definedName>
    <definedName name="ㄷㅎㄹㅇ" hidden="1">#N/A</definedName>
    <definedName name="단가___kW">#REF!</definedName>
    <definedName name="단가비교">#N/A</definedName>
    <definedName name="단가확정분내역" hidden="1">#REF!</definedName>
    <definedName name="단가확정분집계표" hidden="1">#REF!</definedName>
    <definedName name="당초계획" hidden="1">#REF!</definedName>
    <definedName name="도면외주" hidden="1">#REF!</definedName>
    <definedName name="도면용역비" hidden="1">#REF!</definedName>
    <definedName name="동영" localSheetId="8" hidden="1">{#N/A,#N/A,FALSE,"CCTV"}</definedName>
    <definedName name="동영" localSheetId="9" hidden="1">{#N/A,#N/A,FALSE,"CCTV"}</definedName>
    <definedName name="동영" localSheetId="7" hidden="1">{#N/A,#N/A,FALSE,"CCTV"}</definedName>
    <definedName name="동영" hidden="1">{#N/A,#N/A,FALSE,"CCTV"}</definedName>
    <definedName name="되" localSheetId="8" hidden="1">{#N/A,#N/A,FALSE,"운반시간"}</definedName>
    <definedName name="되" localSheetId="9" hidden="1">{#N/A,#N/A,FALSE,"운반시간"}</definedName>
    <definedName name="되" localSheetId="7" hidden="1">{#N/A,#N/A,FALSE,"운반시간"}</definedName>
    <definedName name="되" hidden="1">{#N/A,#N/A,FALSE,"운반시간"}</definedName>
    <definedName name="ㄹㄴㅇㄻㄴ" localSheetId="8" hidden="1">{#N/A,#N/A,FALSE,"단가표지"}</definedName>
    <definedName name="ㄹㄴㅇㄻㄴ" localSheetId="9" hidden="1">{#N/A,#N/A,FALSE,"단가표지"}</definedName>
    <definedName name="ㄹㄴㅇㄻㄴ" localSheetId="7" hidden="1">{#N/A,#N/A,FALSE,"단가표지"}</definedName>
    <definedName name="ㄹㄴㅇㄻㄴ" hidden="1">{#N/A,#N/A,FALSE,"단가표지"}</definedName>
    <definedName name="ㄹㄴ웋" localSheetId="8" hidden="1">{#N/A,#N/A,FALSE,"운반시간"}</definedName>
    <definedName name="ㄹㄴ웋" localSheetId="9" hidden="1">{#N/A,#N/A,FALSE,"운반시간"}</definedName>
    <definedName name="ㄹㄴ웋" localSheetId="7" hidden="1">{#N/A,#N/A,FALSE,"운반시간"}</definedName>
    <definedName name="ㄹㄴ웋" hidden="1">{#N/A,#N/A,FALSE,"운반시간"}</definedName>
    <definedName name="ㄹㄹ" localSheetId="8" hidden="1">{"'장비'!$A$3:$M$12"}</definedName>
    <definedName name="ㄹㄹ" localSheetId="9" hidden="1">{"'장비'!$A$3:$M$12"}</definedName>
    <definedName name="ㄹㄹ" localSheetId="7" hidden="1">{"'장비'!$A$3:$M$12"}</definedName>
    <definedName name="ㄹㄹ" hidden="1">{"'장비'!$A$3:$M$12"}</definedName>
    <definedName name="ㄹㄹㄹ" localSheetId="8" hidden="1">{"'장비'!$A$3:$M$12"}</definedName>
    <definedName name="ㄹㄹㄹ" localSheetId="9" hidden="1">{"'장비'!$A$3:$M$12"}</definedName>
    <definedName name="ㄹㄹㄹ" localSheetId="7" hidden="1">{"'장비'!$A$3:$M$12"}</definedName>
    <definedName name="ㄹㄹㄹ" hidden="1">{"'장비'!$A$3:$M$12"}</definedName>
    <definedName name="ㄹㄹㄹㄹㄹㄹㄹㄹ" localSheetId="8" hidden="1">{"'설비가동율'!$A$2:$O$45"}</definedName>
    <definedName name="ㄹㄹㄹㄹㄹㄹㄹㄹ" localSheetId="9" hidden="1">{"'설비가동율'!$A$2:$O$45"}</definedName>
    <definedName name="ㄹㄹㄹㄹㄹㄹㄹㄹ" localSheetId="7" hidden="1">{"'설비가동율'!$A$2:$O$45"}</definedName>
    <definedName name="ㄹㄹㄹㄹㄹㄹㄹㄹ" hidden="1">{"'설비가동율'!$A$2:$O$45"}</definedName>
    <definedName name="ㄹㅇㄴ" localSheetId="8" hidden="1">{"'Sheet1'!$L$16"}</definedName>
    <definedName name="ㄹㅇㄴ" localSheetId="9" hidden="1">{"'Sheet1'!$L$16"}</definedName>
    <definedName name="ㄹㅇㄴ" localSheetId="7" hidden="1">{"'Sheet1'!$L$16"}</definedName>
    <definedName name="ㄹㅇㄴ" hidden="1">{"'Sheet1'!$L$16"}</definedName>
    <definedName name="ㄹㅇㄹ" localSheetId="8" hidden="1">{#N/A,#N/A,FALSE,"혼합골재"}</definedName>
    <definedName name="ㄹㅇㄹ" localSheetId="9" hidden="1">{#N/A,#N/A,FALSE,"혼합골재"}</definedName>
    <definedName name="ㄹㅇㄹ" localSheetId="7" hidden="1">{#N/A,#N/A,FALSE,"혼합골재"}</definedName>
    <definedName name="ㄹㅇㄹ" hidden="1">{#N/A,#N/A,FALSE,"혼합골재"}</definedName>
    <definedName name="ㄹㅇㅎㄴㅇ" localSheetId="8" hidden="1">{#N/A,#N/A,FALSE,"조골재"}</definedName>
    <definedName name="ㄹㅇㅎㄴㅇ" localSheetId="9" hidden="1">{#N/A,#N/A,FALSE,"조골재"}</definedName>
    <definedName name="ㄹㅇㅎㄴㅇ" localSheetId="7" hidden="1">{#N/A,#N/A,FALSE,"조골재"}</definedName>
    <definedName name="ㄹㅇㅎㄴㅇ" hidden="1">{#N/A,#N/A,FALSE,"조골재"}</definedName>
    <definedName name="래그" localSheetId="8" hidden="1">{#N/A,#N/A,FALSE,"CCTV"}</definedName>
    <definedName name="래그" localSheetId="9" hidden="1">{#N/A,#N/A,FALSE,"CCTV"}</definedName>
    <definedName name="래그" localSheetId="7" hidden="1">{#N/A,#N/A,FALSE,"CCTV"}</definedName>
    <definedName name="래그" hidden="1">{#N/A,#N/A,FALSE,"CCTV"}</definedName>
    <definedName name="로ㅓ허ㅗ하" localSheetId="8" hidden="1">{"'자리배치도'!$AG$1:$CI$28"}</definedName>
    <definedName name="로ㅓ허ㅗ하" localSheetId="9" hidden="1">{"'자리배치도'!$AG$1:$CI$28"}</definedName>
    <definedName name="로ㅓ허ㅗ하" localSheetId="7" hidden="1">{"'자리배치도'!$AG$1:$CI$28"}</definedName>
    <definedName name="로ㅓ허ㅗ하" hidden="1">{"'자리배치도'!$AG$1:$CI$28"}</definedName>
    <definedName name="ㄻㄴㄹㅇㄴㅁ" localSheetId="8" hidden="1">{#N/A,#N/A,FALSE,"운반시간"}</definedName>
    <definedName name="ㄻㄴㄹㅇㄴㅁ" localSheetId="9" hidden="1">{#N/A,#N/A,FALSE,"운반시간"}</definedName>
    <definedName name="ㄻㄴㄹㅇㄴㅁ" localSheetId="7" hidden="1">{#N/A,#N/A,FALSE,"운반시간"}</definedName>
    <definedName name="ㄻㄴㄹㅇㄴㅁ" hidden="1">{#N/A,#N/A,FALSE,"운반시간"}</definedName>
    <definedName name="ㄻㄴㅇㄻㄴ" localSheetId="8" hidden="1">{#N/A,#N/A,FALSE,"단가표지"}</definedName>
    <definedName name="ㄻㄴㅇㄻㄴ" localSheetId="9" hidden="1">{#N/A,#N/A,FALSE,"단가표지"}</definedName>
    <definedName name="ㄻㄴㅇㄻㄴ" localSheetId="7" hidden="1">{#N/A,#N/A,FALSE,"단가표지"}</definedName>
    <definedName name="ㄻㄴㅇㄻㄴ" hidden="1">{#N/A,#N/A,FALSE,"단가표지"}</definedName>
    <definedName name="ㄻㄴㅇㄻㄴㄹ" localSheetId="8" hidden="1">{#N/A,#N/A,FALSE,"2~8번"}</definedName>
    <definedName name="ㄻㄴㅇㄻㄴㄹ" localSheetId="9" hidden="1">{#N/A,#N/A,FALSE,"2~8번"}</definedName>
    <definedName name="ㄻㄴㅇㄻㄴㄹ" localSheetId="7" hidden="1">{#N/A,#N/A,FALSE,"2~8번"}</definedName>
    <definedName name="ㄻㄴㅇㄻㄴㄹ" hidden="1">{#N/A,#N/A,FALSE,"2~8번"}</definedName>
    <definedName name="ㄻㄴㅇㄻㄴㄻㄴㅁㄴ" localSheetId="8" hidden="1">{#N/A,#N/A,FALSE,"단가표지"}</definedName>
    <definedName name="ㄻㄴㅇㄻㄴㄻㄴㅁㄴ" localSheetId="9" hidden="1">{#N/A,#N/A,FALSE,"단가표지"}</definedName>
    <definedName name="ㄻㄴㅇㄻㄴㄻㄴㅁㄴ" localSheetId="7" hidden="1">{#N/A,#N/A,FALSE,"단가표지"}</definedName>
    <definedName name="ㄻㄴㅇㄻㄴㄻㄴㅁㄴ" hidden="1">{#N/A,#N/A,FALSE,"단가표지"}</definedName>
    <definedName name="ㄻㄴㅇㄻㄴㅁ" localSheetId="8" hidden="1">{#N/A,#N/A,FALSE,"운반시간"}</definedName>
    <definedName name="ㄻㄴㅇㄻㄴㅁ" localSheetId="9" hidden="1">{#N/A,#N/A,FALSE,"운반시간"}</definedName>
    <definedName name="ㄻㄴㅇㄻㄴㅁ" localSheetId="7" hidden="1">{#N/A,#N/A,FALSE,"운반시간"}</definedName>
    <definedName name="ㄻㄴㅇㄻㄴㅁ" hidden="1">{#N/A,#N/A,FALSE,"운반시간"}</definedName>
    <definedName name="ㄻㄴㅇㄻㄴㅇ" localSheetId="8" hidden="1">{#N/A,#N/A,FALSE,"단가표지"}</definedName>
    <definedName name="ㄻㄴㅇㄻㄴㅇ" localSheetId="9" hidden="1">{#N/A,#N/A,FALSE,"단가표지"}</definedName>
    <definedName name="ㄻㄴㅇㄻㄴㅇ" localSheetId="7" hidden="1">{#N/A,#N/A,FALSE,"단가표지"}</definedName>
    <definedName name="ㄻㄴㅇㄻㄴㅇ" hidden="1">{#N/A,#N/A,FALSE,"단가표지"}</definedName>
    <definedName name="ㄻㄴㅇㄻㄴㅇㄻ" localSheetId="8" hidden="1">{#N/A,#N/A,FALSE,"표지목차"}</definedName>
    <definedName name="ㄻㄴㅇㄻㄴㅇㄻ" localSheetId="9" hidden="1">{#N/A,#N/A,FALSE,"표지목차"}</definedName>
    <definedName name="ㄻㄴㅇㄻㄴㅇㄻ" localSheetId="7" hidden="1">{#N/A,#N/A,FALSE,"표지목차"}</definedName>
    <definedName name="ㄻㄴㅇㄻㄴㅇㄻ" hidden="1">{#N/A,#N/A,FALSE,"표지목차"}</definedName>
    <definedName name="ㄻㄴㅇㅁㄴㅇ" localSheetId="8" hidden="1">{#N/A,#N/A,FALSE,"단가표지"}</definedName>
    <definedName name="ㄻㄴㅇㅁㄴㅇ" localSheetId="9" hidden="1">{#N/A,#N/A,FALSE,"단가표지"}</definedName>
    <definedName name="ㄻㄴㅇㅁㄴㅇ" localSheetId="7" hidden="1">{#N/A,#N/A,FALSE,"단가표지"}</definedName>
    <definedName name="ㄻㄴㅇㅁㄴㅇ" hidden="1">{#N/A,#N/A,FALSE,"단가표지"}</definedName>
    <definedName name="ㄻㅁ" localSheetId="8" hidden="1">{#N/A,#N/A,FALSE,"조골재"}</definedName>
    <definedName name="ㄻㅁ" localSheetId="9" hidden="1">{#N/A,#N/A,FALSE,"조골재"}</definedName>
    <definedName name="ㄻㅁ" localSheetId="7" hidden="1">{#N/A,#N/A,FALSE,"조골재"}</definedName>
    <definedName name="ㄻㅁ" hidden="1">{#N/A,#N/A,FALSE,"조골재"}</definedName>
    <definedName name="ㅀㅇㅁ" localSheetId="8" hidden="1">{#N/A,#N/A,FALSE,"골재소요량";#N/A,#N/A,FALSE,"골재소요량"}</definedName>
    <definedName name="ㅀㅇㅁ" localSheetId="9" hidden="1">{#N/A,#N/A,FALSE,"골재소요량";#N/A,#N/A,FALSE,"골재소요량"}</definedName>
    <definedName name="ㅀㅇㅁ" localSheetId="7" hidden="1">{#N/A,#N/A,FALSE,"골재소요량";#N/A,#N/A,FALSE,"골재소요량"}</definedName>
    <definedName name="ㅀㅇㅁ" hidden="1">{#N/A,#N/A,FALSE,"골재소요량";#N/A,#N/A,FALSE,"골재소요량"}</definedName>
    <definedName name="ㅁ" localSheetId="6" hidden="1">{#N/A,#N/A,FALSE,"CCTV"}</definedName>
    <definedName name="ㅁ" localSheetId="2" hidden="1">{#N/A,#N/A,FALSE,"CCTV"}</definedName>
    <definedName name="ㅁ" localSheetId="1" hidden="1">{#N/A,#N/A,FALSE,"CCTV"}</definedName>
    <definedName name="ㅁ" localSheetId="3" hidden="1">{#N/A,#N/A,FALSE,"CCTV"}</definedName>
    <definedName name="ㅁ" localSheetId="0" hidden="1">{#N/A,#N/A,FALSE,"CCTV"}</definedName>
    <definedName name="ㅁ" localSheetId="8" hidden="1">{#N/A,#N/A,FALSE,"CCTV"}</definedName>
    <definedName name="ㅁ" localSheetId="9" hidden="1">{#N/A,#N/A,FALSE,"CCTV"}</definedName>
    <definedName name="ㅁ" localSheetId="7" hidden="1">{#N/A,#N/A,FALSE,"CCTV"}</definedName>
    <definedName name="ㅁ" hidden="1">{#N/A,#N/A,FALSE,"CCTV"}</definedName>
    <definedName name="ㅁ300">#REF!</definedName>
    <definedName name="ㅁㄴㄹㄴ" localSheetId="8" hidden="1">{#N/A,#N/A,FALSE,"운반시간"}</definedName>
    <definedName name="ㅁㄴㄹㄴ" localSheetId="9" hidden="1">{#N/A,#N/A,FALSE,"운반시간"}</definedName>
    <definedName name="ㅁㄴㄹㄴ" localSheetId="7" hidden="1">{#N/A,#N/A,FALSE,"운반시간"}</definedName>
    <definedName name="ㅁㄴㄹㄴ" hidden="1">{#N/A,#N/A,FALSE,"운반시간"}</definedName>
    <definedName name="ㅁㄴㄹㄴㅁㄹㄴㅁㄻㄻㅁㅁㅁㅁ" localSheetId="8" hidden="1">{#N/A,#N/A,FALSE,"혼합골재"}</definedName>
    <definedName name="ㅁㄴㄹㄴㅁㄹㄴㅁㄻㄻㅁㅁㅁㅁ" localSheetId="9" hidden="1">{#N/A,#N/A,FALSE,"혼합골재"}</definedName>
    <definedName name="ㅁㄴㄹㄴㅁㄹㄴㅁㄻㄻㅁㅁㅁㅁ" localSheetId="7" hidden="1">{#N/A,#N/A,FALSE,"혼합골재"}</definedName>
    <definedName name="ㅁㄴㄹㄴㅁㄹㄴㅁㄻㄻㅁㅁㅁㅁ" hidden="1">{#N/A,#N/A,FALSE,"혼합골재"}</definedName>
    <definedName name="ㅁㄴㄹㅇㅁ" localSheetId="8" hidden="1">{#N/A,#N/A,FALSE,"단가표지"}</definedName>
    <definedName name="ㅁㄴㄹㅇㅁ" localSheetId="9" hidden="1">{#N/A,#N/A,FALSE,"단가표지"}</definedName>
    <definedName name="ㅁㄴㄹㅇㅁ" localSheetId="7" hidden="1">{#N/A,#N/A,FALSE,"단가표지"}</definedName>
    <definedName name="ㅁㄴㄹㅇㅁ" hidden="1">{#N/A,#N/A,FALSE,"단가표지"}</definedName>
    <definedName name="ㅁㄴㅇ" hidden="1">#REF!</definedName>
    <definedName name="ㅁㄴㅇㄹ호" localSheetId="8" hidden="1">{#N/A,#N/A,FALSE,"토공2"}</definedName>
    <definedName name="ㅁㄴㅇㄹ호" localSheetId="9" hidden="1">{#N/A,#N/A,FALSE,"토공2"}</definedName>
    <definedName name="ㅁㄴㅇㄹ호" localSheetId="7" hidden="1">{#N/A,#N/A,FALSE,"토공2"}</definedName>
    <definedName name="ㅁㄴㅇㄹ호" hidden="1">{#N/A,#N/A,FALSE,"토공2"}</definedName>
    <definedName name="ㅁㄶㄷㅎㄴㄹㅇㄴ" localSheetId="8" hidden="1">{#N/A,#N/A,FALSE,"배수1"}</definedName>
    <definedName name="ㅁㄶㄷㅎㄴㄹㅇㄴ" localSheetId="9" hidden="1">{#N/A,#N/A,FALSE,"배수1"}</definedName>
    <definedName name="ㅁㄶㄷㅎㄴㄹㅇㄴ" localSheetId="7" hidden="1">{#N/A,#N/A,FALSE,"배수1"}</definedName>
    <definedName name="ㅁㄶㄷㅎㄴㄹㅇㄴ" hidden="1">{#N/A,#N/A,FALSE,"배수1"}</definedName>
    <definedName name="ㅁㄹ" localSheetId="8" hidden="1">{#N/A,#N/A,FALSE,"속도"}</definedName>
    <definedName name="ㅁㄹ" localSheetId="9" hidden="1">{#N/A,#N/A,FALSE,"속도"}</definedName>
    <definedName name="ㅁㄹ" localSheetId="7" hidden="1">{#N/A,#N/A,FALSE,"속도"}</definedName>
    <definedName name="ㅁㄹ" hidden="1">{#N/A,#N/A,FALSE,"속도"}</definedName>
    <definedName name="ㅁㄹㄴㄻㄴㄹㄴㅁㄹㄴㅇㄹㄴㅇㄹ" localSheetId="8" hidden="1">{#N/A,#N/A,FALSE,"포장2"}</definedName>
    <definedName name="ㅁㄹㄴㄻㄴㄹㄴㅁㄹㄴㅇㄹㄴㅇㄹ" localSheetId="9" hidden="1">{#N/A,#N/A,FALSE,"포장2"}</definedName>
    <definedName name="ㅁㄹㄴㄻㄴㄹㄴㅁㄹㄴㅇㄹㄴㅇㄹ" localSheetId="7" hidden="1">{#N/A,#N/A,FALSE,"포장2"}</definedName>
    <definedName name="ㅁㄹㄴㄻㄴㄹㄴㅁㄹㄴㅇㄹㄴㅇㄹ" hidden="1">{#N/A,#N/A,FALSE,"포장2"}</definedName>
    <definedName name="ㅁㄹㄴㅇ" localSheetId="8" hidden="1">{#N/A,#N/A,FALSE,"단가표지"}</definedName>
    <definedName name="ㅁㄹㄴㅇ" localSheetId="9" hidden="1">{#N/A,#N/A,FALSE,"단가표지"}</definedName>
    <definedName name="ㅁㄹㄴㅇ" localSheetId="7" hidden="1">{#N/A,#N/A,FALSE,"단가표지"}</definedName>
    <definedName name="ㅁㄹㄴㅇ" hidden="1">{#N/A,#N/A,FALSE,"단가표지"}</definedName>
    <definedName name="ㅁㄹㄴㅇㄹㄴㅁㄹ" localSheetId="8" hidden="1">{#N/A,#N/A,FALSE,"포장1";#N/A,#N/A,FALSE,"포장1"}</definedName>
    <definedName name="ㅁㄹㄴㅇㄹㄴㅁㄹ" localSheetId="9" hidden="1">{#N/A,#N/A,FALSE,"포장1";#N/A,#N/A,FALSE,"포장1"}</definedName>
    <definedName name="ㅁㄹㄴㅇㄹㄴㅁㄹ" localSheetId="7" hidden="1">{#N/A,#N/A,FALSE,"포장1";#N/A,#N/A,FALSE,"포장1"}</definedName>
    <definedName name="ㅁㄹㄴㅇㄹㄴㅁㄹ" hidden="1">{#N/A,#N/A,FALSE,"포장1";#N/A,#N/A,FALSE,"포장1"}</definedName>
    <definedName name="ㅁㄹㄴㅇㄻㄴㄹ" localSheetId="8" hidden="1">{#N/A,#N/A,FALSE,"골재소요량";#N/A,#N/A,FALSE,"골재소요량"}</definedName>
    <definedName name="ㅁㄹㄴㅇㄻㄴㄹ" localSheetId="9" hidden="1">{#N/A,#N/A,FALSE,"골재소요량";#N/A,#N/A,FALSE,"골재소요량"}</definedName>
    <definedName name="ㅁㄹㄴㅇㄻㄴㄹ" localSheetId="7" hidden="1">{#N/A,#N/A,FALSE,"골재소요량";#N/A,#N/A,FALSE,"골재소요량"}</definedName>
    <definedName name="ㅁㄹㄴㅇㄻㄴㄹ" hidden="1">{#N/A,#N/A,FALSE,"골재소요량";#N/A,#N/A,FALSE,"골재소요량"}</definedName>
    <definedName name="ㅁㄹㄴㅇㅁ" localSheetId="8" hidden="1">{#N/A,#N/A,FALSE,"표지목차"}</definedName>
    <definedName name="ㅁㄹㄴㅇㅁ" localSheetId="9" hidden="1">{#N/A,#N/A,FALSE,"표지목차"}</definedName>
    <definedName name="ㅁㄹㄴㅇㅁ" localSheetId="7" hidden="1">{#N/A,#N/A,FALSE,"표지목차"}</definedName>
    <definedName name="ㅁㄹㄴㅇㅁ" hidden="1">{#N/A,#N/A,FALSE,"표지목차"}</definedName>
    <definedName name="ㅁㄹㄴㅇㅁㄻㄹㄴㅁㄹ" localSheetId="8" hidden="1">{#N/A,#N/A,FALSE,"조골재"}</definedName>
    <definedName name="ㅁㄹㄴㅇㅁㄻㄹㄴㅁㄹ" localSheetId="9" hidden="1">{#N/A,#N/A,FALSE,"조골재"}</definedName>
    <definedName name="ㅁㄹㄴㅇㅁㄻㄹㄴㅁㄹ" localSheetId="7" hidden="1">{#N/A,#N/A,FALSE,"조골재"}</definedName>
    <definedName name="ㅁㄹㄴㅇㅁㄻㄹㄴㅁㄹ" hidden="1">{#N/A,#N/A,FALSE,"조골재"}</definedName>
    <definedName name="ㅁㄹㄴㅇㅎㄴㄻㄴㄹㄴㅇ" localSheetId="8" hidden="1">{#N/A,#N/A,FALSE,"부대1"}</definedName>
    <definedName name="ㅁㄹㄴㅇㅎㄴㄻㄴㄹㄴㅇ" localSheetId="9" hidden="1">{#N/A,#N/A,FALSE,"부대1"}</definedName>
    <definedName name="ㅁㄹㄴㅇㅎㄴㄻㄴㄹㄴㅇ" localSheetId="7" hidden="1">{#N/A,#N/A,FALSE,"부대1"}</definedName>
    <definedName name="ㅁㄹㄴㅇㅎㄴㄻㄴㄹㄴㅇ" hidden="1">{#N/A,#N/A,FALSE,"부대1"}</definedName>
    <definedName name="ㅁㄹㅇㄴ" localSheetId="8" hidden="1">{#N/A,#N/A,FALSE,"단가표지"}</definedName>
    <definedName name="ㅁㄹㅇㄴ" localSheetId="9" hidden="1">{#N/A,#N/A,FALSE,"단가표지"}</definedName>
    <definedName name="ㅁㄹㅇㄴ" localSheetId="7" hidden="1">{#N/A,#N/A,FALSE,"단가표지"}</definedName>
    <definedName name="ㅁㄹㅇㄴ" hidden="1">{#N/A,#N/A,FALSE,"단가표지"}</definedName>
    <definedName name="ㅁㄹㅇㄴㅇㅁㄹㄴㄻㄴ" localSheetId="8" hidden="1">{#N/A,#N/A,FALSE,"이정표"}</definedName>
    <definedName name="ㅁㄹㅇㄴㅇㅁㄹㄴㄻㄴ" localSheetId="9" hidden="1">{#N/A,#N/A,FALSE,"이정표"}</definedName>
    <definedName name="ㅁㄹㅇㄴㅇㅁㄹㄴㄻㄴ" localSheetId="7" hidden="1">{#N/A,#N/A,FALSE,"이정표"}</definedName>
    <definedName name="ㅁㄹㅇㄴㅇㅁㄹㄴㄻㄴ" hidden="1">{#N/A,#N/A,FALSE,"이정표"}</definedName>
    <definedName name="ㅁㄹㅇㄹㅇㄴㄹㅇㄹㅇ" localSheetId="8" hidden="1">{#N/A,#N/A,FALSE,"표지목차"}</definedName>
    <definedName name="ㅁㄹㅇㄹㅇㄴㄹㅇㄹㅇ" localSheetId="9" hidden="1">{#N/A,#N/A,FALSE,"표지목차"}</definedName>
    <definedName name="ㅁㄹㅇㄹㅇㄴㄹㅇㄹㅇ" localSheetId="7" hidden="1">{#N/A,#N/A,FALSE,"표지목차"}</definedName>
    <definedName name="ㅁㄹㅇㄹㅇㄴㄹㅇㄹㅇ" hidden="1">{#N/A,#N/A,FALSE,"표지목차"}</definedName>
    <definedName name="ㅁㄹㅇㅁㄴ" localSheetId="8" hidden="1">{#N/A,#N/A,FALSE,"골재소요량";#N/A,#N/A,FALSE,"골재소요량"}</definedName>
    <definedName name="ㅁㄹㅇㅁㄴ" localSheetId="9" hidden="1">{#N/A,#N/A,FALSE,"골재소요량";#N/A,#N/A,FALSE,"골재소요량"}</definedName>
    <definedName name="ㅁㄹㅇㅁㄴ" localSheetId="7" hidden="1">{#N/A,#N/A,FALSE,"골재소요량";#N/A,#N/A,FALSE,"골재소요량"}</definedName>
    <definedName name="ㅁㄹㅇㅁㄴ" hidden="1">{#N/A,#N/A,FALSE,"골재소요량";#N/A,#N/A,FALSE,"골재소요량"}</definedName>
    <definedName name="ㅁㄻㄴㄹ" localSheetId="8" hidden="1">{#N/A,#N/A,FALSE,"골재소요량";#N/A,#N/A,FALSE,"골재소요량"}</definedName>
    <definedName name="ㅁㄻㄴㄹ" localSheetId="9" hidden="1">{#N/A,#N/A,FALSE,"골재소요량";#N/A,#N/A,FALSE,"골재소요량"}</definedName>
    <definedName name="ㅁㄻㄴㄹ" localSheetId="7" hidden="1">{#N/A,#N/A,FALSE,"골재소요량";#N/A,#N/A,FALSE,"골재소요량"}</definedName>
    <definedName name="ㅁㄻㄴㄹ" hidden="1">{#N/A,#N/A,FALSE,"골재소요량";#N/A,#N/A,FALSE,"골재소요량"}</definedName>
    <definedName name="ㅁㄻㅁㅁㅁㄹㄴㅇㄹㅇㄴㄹㅈㄹㄴㅇ" localSheetId="8" hidden="1">{#N/A,#N/A,FALSE,"운반시간"}</definedName>
    <definedName name="ㅁㄻㅁㅁㅁㄹㄴㅇㄹㅇㄴㄹㅈㄹㄴㅇ" localSheetId="9" hidden="1">{#N/A,#N/A,FALSE,"운반시간"}</definedName>
    <definedName name="ㅁㄻㅁㅁㅁㄹㄴㅇㄹㅇㄴㄹㅈㄹㄴㅇ" localSheetId="7" hidden="1">{#N/A,#N/A,FALSE,"운반시간"}</definedName>
    <definedName name="ㅁㄻㅁㅁㅁㄹㄴㅇㄹㅇㄴㄹㅈㄹㄴㅇ" hidden="1">{#N/A,#N/A,FALSE,"운반시간"}</definedName>
    <definedName name="ㅁㅁ" localSheetId="6" hidden="1">{#N/A,#N/A,FALSE,"CCTV"}</definedName>
    <definedName name="ㅁㅁ" localSheetId="2" hidden="1">{#N/A,#N/A,FALSE,"CCTV"}</definedName>
    <definedName name="ㅁㅁ" localSheetId="1" hidden="1">{#N/A,#N/A,FALSE,"CCTV"}</definedName>
    <definedName name="ㅁㅁ" localSheetId="3" hidden="1">{#N/A,#N/A,FALSE,"CCTV"}</definedName>
    <definedName name="ㅁㅁ" localSheetId="0" hidden="1">{#N/A,#N/A,FALSE,"CCTV"}</definedName>
    <definedName name="ㅁㅁ" localSheetId="8" hidden="1">{#N/A,#N/A,FALSE,"CCTV"}</definedName>
    <definedName name="ㅁㅁ" localSheetId="9" hidden="1">{#N/A,#N/A,FALSE,"CCTV"}</definedName>
    <definedName name="ㅁㅁ" localSheetId="7" hidden="1">{#N/A,#N/A,FALSE,"CCTV"}</definedName>
    <definedName name="ㅁㅁ" hidden="1">{#N/A,#N/A,FALSE,"CCTV"}</definedName>
    <definedName name="ㅁㅁㅁㅁ" localSheetId="8" hidden="1">{#N/A,#N/A,FALSE,"혼합골재"}</definedName>
    <definedName name="ㅁㅁㅁㅁ" localSheetId="9" hidden="1">{#N/A,#N/A,FALSE,"혼합골재"}</definedName>
    <definedName name="ㅁㅁㅁㅁ" localSheetId="7" hidden="1">{#N/A,#N/A,FALSE,"혼합골재"}</definedName>
    <definedName name="ㅁㅁㅁㅁ" hidden="1">{#N/A,#N/A,FALSE,"혼합골재"}</definedName>
    <definedName name="ㅁㅇㄴㄹ" localSheetId="8" hidden="1">{"SJ - 기본 보기",#N/A,FALSE,"공사별 외주견적"}</definedName>
    <definedName name="ㅁㅇㄴㄹ" localSheetId="9" hidden="1">{"SJ - 기본 보기",#N/A,FALSE,"공사별 외주견적"}</definedName>
    <definedName name="ㅁㅇㄴㄹ" localSheetId="7" hidden="1">{"SJ - 기본 보기",#N/A,FALSE,"공사별 외주견적"}</definedName>
    <definedName name="ㅁㅇㄴㄹ" hidden="1">{"SJ - 기본 보기",#N/A,FALSE,"공사별 외주견적"}</definedName>
    <definedName name="ㅁㅇㄹㄴㅇㅁㄹ" localSheetId="8" hidden="1">{#N/A,#N/A,FALSE,"운반시간"}</definedName>
    <definedName name="ㅁㅇㄹㄴㅇㅁㄹ" localSheetId="9" hidden="1">{#N/A,#N/A,FALSE,"운반시간"}</definedName>
    <definedName name="ㅁㅇㄹㄴㅇㅁㄹ" localSheetId="7" hidden="1">{#N/A,#N/A,FALSE,"운반시간"}</definedName>
    <definedName name="ㅁㅇㄹㄴㅇㅁㄹ" hidden="1">{#N/A,#N/A,FALSE,"운반시간"}</definedName>
    <definedName name="ㅁㅇㄻ" localSheetId="8" hidden="1">{#N/A,#N/A,FALSE,"조골재"}</definedName>
    <definedName name="ㅁㅇㄻ" localSheetId="9" hidden="1">{#N/A,#N/A,FALSE,"조골재"}</definedName>
    <definedName name="ㅁㅇㄻ" localSheetId="7" hidden="1">{#N/A,#N/A,FALSE,"조골재"}</definedName>
    <definedName name="ㅁㅇㄻ" hidden="1">{#N/A,#N/A,FALSE,"조골재"}</definedName>
    <definedName name="ㅁㅇㄻㄴㄹ" localSheetId="8" hidden="1">{#N/A,#N/A,FALSE,"혼합골재"}</definedName>
    <definedName name="ㅁㅇㄻㄴㄹ" localSheetId="9" hidden="1">{#N/A,#N/A,FALSE,"혼합골재"}</definedName>
    <definedName name="ㅁㅇㄻㄴㄹ" localSheetId="7" hidden="1">{#N/A,#N/A,FALSE,"혼합골재"}</definedName>
    <definedName name="ㅁㅇㄻㄴㄹ" hidden="1">{#N/A,#N/A,FALSE,"혼합골재"}</definedName>
    <definedName name="ㅁㅇㄻㅇㅎ" localSheetId="8" hidden="1">{#N/A,#N/A,FALSE,"조골재"}</definedName>
    <definedName name="ㅁㅇㄻㅇㅎ" localSheetId="9" hidden="1">{#N/A,#N/A,FALSE,"조골재"}</definedName>
    <definedName name="ㅁㅇㄻㅇㅎ" localSheetId="7" hidden="1">{#N/A,#N/A,FALSE,"조골재"}</definedName>
    <definedName name="ㅁㅇㄻㅇㅎ" hidden="1">{#N/A,#N/A,FALSE,"조골재"}</definedName>
    <definedName name="ㅁㅇㅀㅁㅇ" localSheetId="8" hidden="1">{#N/A,#N/A,FALSE,"단가표지"}</definedName>
    <definedName name="ㅁㅇㅀㅁㅇ" localSheetId="9" hidden="1">{#N/A,#N/A,FALSE,"단가표지"}</definedName>
    <definedName name="ㅁㅇㅀㅁㅇ" localSheetId="7" hidden="1">{#N/A,#N/A,FALSE,"단가표지"}</definedName>
    <definedName name="ㅁㅇㅀㅁㅇ" hidden="1">{#N/A,#N/A,FALSE,"단가표지"}</definedName>
    <definedName name="ㅁㅋㄹㄴㅁㄻㄻㄴㄻ" localSheetId="8" hidden="1">{#N/A,#N/A,FALSE,"구조1"}</definedName>
    <definedName name="ㅁㅋㄹㄴㅁㄻㄻㄴㄻ" localSheetId="9" hidden="1">{#N/A,#N/A,FALSE,"구조1"}</definedName>
    <definedName name="ㅁㅋㄹㄴㅁㄻㄻㄴㄻ" localSheetId="7" hidden="1">{#N/A,#N/A,FALSE,"구조1"}</definedName>
    <definedName name="ㅁㅋㄹㄴㅁㄻㄻㄴㄻ" hidden="1">{#N/A,#N/A,FALSE,"구조1"}</definedName>
    <definedName name="ㅁㅎㄻㅇㄻ" localSheetId="8" hidden="1">{#N/A,#N/A,FALSE,"운반시간"}</definedName>
    <definedName name="ㅁㅎㄻㅇㄻ" localSheetId="9" hidden="1">{#N/A,#N/A,FALSE,"운반시간"}</definedName>
    <definedName name="ㅁㅎㄻㅇㄻ" localSheetId="7" hidden="1">{#N/A,#N/A,FALSE,"운반시간"}</definedName>
    <definedName name="ㅁㅎㄻㅇㄻ" hidden="1">{#N/A,#N/A,FALSE,"운반시간"}</definedName>
    <definedName name="ㅁㅎㅇㅀㅁㅇ" localSheetId="8" hidden="1">{#N/A,#N/A,FALSE,"2~8번"}</definedName>
    <definedName name="ㅁㅎㅇㅀㅁㅇ" localSheetId="9" hidden="1">{#N/A,#N/A,FALSE,"2~8번"}</definedName>
    <definedName name="ㅁㅎㅇㅀㅁㅇ" localSheetId="7" hidden="1">{#N/A,#N/A,FALSE,"2~8번"}</definedName>
    <definedName name="ㅁㅎㅇㅀㅁㅇ" hidden="1">{#N/A,#N/A,FALSE,"2~8번"}</definedName>
    <definedName name="ㅁㅎㅇㅀㅁㅎ" localSheetId="8" hidden="1">{#N/A,#N/A,FALSE,"단가표지"}</definedName>
    <definedName name="ㅁㅎㅇㅀㅁㅎ" localSheetId="9" hidden="1">{#N/A,#N/A,FALSE,"단가표지"}</definedName>
    <definedName name="ㅁㅎㅇㅀㅁㅎ" localSheetId="7" hidden="1">{#N/A,#N/A,FALSE,"단가표지"}</definedName>
    <definedName name="ㅁㅎㅇㅀㅁㅎ" hidden="1">{#N/A,#N/A,FALSE,"단가표지"}</definedName>
    <definedName name="ㅁㅎㅎㄴㅁㄹㅈ" localSheetId="8" hidden="1">{#N/A,#N/A,FALSE,"배수2"}</definedName>
    <definedName name="ㅁㅎㅎㄴㅁㄹㅈ" localSheetId="9" hidden="1">{#N/A,#N/A,FALSE,"배수2"}</definedName>
    <definedName name="ㅁㅎㅎㄴㅁㄹㅈ" localSheetId="7" hidden="1">{#N/A,#N/A,FALSE,"배수2"}</definedName>
    <definedName name="ㅁㅎㅎㄴㅁㄹㅈ" hidden="1">{#N/A,#N/A,FALSE,"배수2"}</definedName>
    <definedName name="만득이" localSheetId="8" hidden="1">{#N/A,#N/A,FALSE,"2~8번"}</definedName>
    <definedName name="만득이" localSheetId="9" hidden="1">{#N/A,#N/A,FALSE,"2~8번"}</definedName>
    <definedName name="만득이" localSheetId="7" hidden="1">{#N/A,#N/A,FALSE,"2~8번"}</definedName>
    <definedName name="만득이" hidden="1">{#N/A,#N/A,FALSE,"2~8번"}</definedName>
    <definedName name="먁" hidden="1">#REF!</definedName>
    <definedName name="뭉" localSheetId="8" hidden="1">{"'장비'!$A$3:$M$12"}</definedName>
    <definedName name="뭉" localSheetId="9" hidden="1">{"'장비'!$A$3:$M$12"}</definedName>
    <definedName name="뭉" localSheetId="7" hidden="1">{"'장비'!$A$3:$M$12"}</definedName>
    <definedName name="뭉" hidden="1">{"'장비'!$A$3:$M$12"}</definedName>
    <definedName name="뭐" localSheetId="8" hidden="1">{#N/A,#N/A,FALSE,"단가표지"}</definedName>
    <definedName name="뭐" localSheetId="9" hidden="1">{#N/A,#N/A,FALSE,"단가표지"}</definedName>
    <definedName name="뭐" localSheetId="7" hidden="1">{#N/A,#N/A,FALSE,"단가표지"}</definedName>
    <definedName name="뭐" hidden="1">{#N/A,#N/A,FALSE,"단가표지"}</definedName>
    <definedName name="뭐야" localSheetId="8" hidden="1">{#N/A,#N/A,FALSE,"속도"}</definedName>
    <definedName name="뭐야" localSheetId="9" hidden="1">{#N/A,#N/A,FALSE,"속도"}</definedName>
    <definedName name="뭐야" localSheetId="7" hidden="1">{#N/A,#N/A,FALSE,"속도"}</definedName>
    <definedName name="뭐야" hidden="1">{#N/A,#N/A,FALSE,"속도"}</definedName>
    <definedName name="뭐여" localSheetId="8" hidden="1">{#N/A,#N/A,FALSE,"CCTV"}</definedName>
    <definedName name="뭐여" localSheetId="9" hidden="1">{#N/A,#N/A,FALSE,"CCTV"}</definedName>
    <definedName name="뭐여" localSheetId="7" hidden="1">{#N/A,#N/A,FALSE,"CCTV"}</definedName>
    <definedName name="뭐여" hidden="1">{#N/A,#N/A,FALSE,"CCTV"}</definedName>
    <definedName name="ㅂ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ㅂ" localSheetId="8" hidden="1">{#N/A,#N/A,FALSE,"단가표지"}</definedName>
    <definedName name="ㅂㅂ" localSheetId="9" hidden="1">{#N/A,#N/A,FALSE,"단가표지"}</definedName>
    <definedName name="ㅂㅂ" localSheetId="7" hidden="1">{#N/A,#N/A,FALSE,"단가표지"}</definedName>
    <definedName name="ㅂㅂ" hidden="1">{#N/A,#N/A,FALSE,"단가표지"}</definedName>
    <definedName name="ㅂㅂㅂㅂ" localSheetId="8" hidden="1">{#N/A,#N/A,FALSE,"조골재"}</definedName>
    <definedName name="ㅂㅂㅂㅂ" localSheetId="9" hidden="1">{#N/A,#N/A,FALSE,"조골재"}</definedName>
    <definedName name="ㅂㅂㅂㅂ" localSheetId="7" hidden="1">{#N/A,#N/A,FALSE,"조골재"}</definedName>
    <definedName name="ㅂㅂㅂㅂ" hidden="1">{#N/A,#N/A,FALSE,"조골재"}</definedName>
    <definedName name="ㅂㅈ" localSheetId="8" hidden="1">{#N/A,#N/A,FALSE,"Sheet1"}</definedName>
    <definedName name="ㅂㅈ" localSheetId="9" hidden="1">{#N/A,#N/A,FALSE,"Sheet1"}</definedName>
    <definedName name="ㅂㅈ" localSheetId="7" hidden="1">{#N/A,#N/A,FALSE,"Sheet1"}</definedName>
    <definedName name="ㅂㅈ" hidden="1">{#N/A,#N/A,FALSE,"Sheet1"}</definedName>
    <definedName name="ㅂㅈㄱㅂㅈㄷㄱ" localSheetId="8" hidden="1">{"'장비'!$A$3:$M$12"}</definedName>
    <definedName name="ㅂㅈㄱㅂㅈㄷㄱ" localSheetId="9" hidden="1">{"'장비'!$A$3:$M$12"}</definedName>
    <definedName name="ㅂㅈㄱㅂㅈㄷㄱ" localSheetId="7" hidden="1">{"'장비'!$A$3:$M$12"}</definedName>
    <definedName name="ㅂㅈㄱㅂㅈㄷㄱ" hidden="1">{"'장비'!$A$3:$M$12"}</definedName>
    <definedName name="ㅂㅈㄷ" localSheetId="8" hidden="1">{"'장비'!$A$3:$M$12"}</definedName>
    <definedName name="ㅂㅈㄷ" localSheetId="9" hidden="1">{"'장비'!$A$3:$M$12"}</definedName>
    <definedName name="ㅂㅈㄷ" localSheetId="7" hidden="1">{"'장비'!$A$3:$M$12"}</definedName>
    <definedName name="ㅂㅈㄷ" hidden="1">{"'장비'!$A$3:$M$12"}</definedName>
    <definedName name="ㅂㅈㄷㄷㅂㅈㅈㅂ" localSheetId="8" hidden="1">{"'장비'!$A$3:$M$12"}</definedName>
    <definedName name="ㅂㅈㄷㄷㅂㅈㅈㅂ" localSheetId="9" hidden="1">{"'장비'!$A$3:$M$12"}</definedName>
    <definedName name="ㅂㅈㄷㄷㅂㅈㅈㅂ" localSheetId="7" hidden="1">{"'장비'!$A$3:$M$12"}</definedName>
    <definedName name="ㅂㅈㄷㄷㅂㅈㅈㅂ" hidden="1">{"'장비'!$A$3:$M$12"}</definedName>
    <definedName name="ㅂㅈㄷㅂㅈ" localSheetId="8" hidden="1">{"'장비'!$A$3:$M$12"}</definedName>
    <definedName name="ㅂㅈㄷㅂㅈ" localSheetId="9" hidden="1">{"'장비'!$A$3:$M$12"}</definedName>
    <definedName name="ㅂㅈㄷㅂㅈ" localSheetId="7" hidden="1">{"'장비'!$A$3:$M$12"}</definedName>
    <definedName name="ㅂㅈㄷㅂㅈ" hidden="1">{"'장비'!$A$3:$M$12"}</definedName>
    <definedName name="ㅂㅈㄷㅂㅈㅈㅂㄷ" localSheetId="8" hidden="1">{"'장비'!$A$3:$M$12"}</definedName>
    <definedName name="ㅂㅈㄷㅂㅈㅈㅂㄷ" localSheetId="9" hidden="1">{"'장비'!$A$3:$M$12"}</definedName>
    <definedName name="ㅂㅈㄷㅂㅈㅈㅂㄷ" localSheetId="7" hidden="1">{"'장비'!$A$3:$M$12"}</definedName>
    <definedName name="ㅂㅈㄷㅂㅈㅈㅂㄷ" hidden="1">{"'장비'!$A$3:$M$12"}</definedName>
    <definedName name="ㅂㅈㄷㅈㅂㄷ" localSheetId="8" hidden="1">{"'장비'!$A$3:$M$12"}</definedName>
    <definedName name="ㅂㅈㄷㅈㅂㄷ" localSheetId="9" hidden="1">{"'장비'!$A$3:$M$12"}</definedName>
    <definedName name="ㅂㅈㄷㅈㅂㄷ" localSheetId="7" hidden="1">{"'장비'!$A$3:$M$12"}</definedName>
    <definedName name="ㅂㅈㄷㅈㅂㄷ" hidden="1">{"'장비'!$A$3:$M$12"}</definedName>
    <definedName name="발주계획" localSheetId="8" hidden="1">{"'자리배치도'!$AG$1:$CI$28"}</definedName>
    <definedName name="발주계획" localSheetId="9" hidden="1">{"'자리배치도'!$AG$1:$CI$28"}</definedName>
    <definedName name="발주계획" localSheetId="7" hidden="1">{"'자리배치도'!$AG$1:$CI$28"}</definedName>
    <definedName name="발주계획" hidden="1">{"'자리배치도'!$AG$1:$CI$28"}</definedName>
    <definedName name="배관" localSheetId="8" hidden="1">{#N/A,#N/A,FALSE,"단가표지"}</definedName>
    <definedName name="배관" localSheetId="9" hidden="1">{#N/A,#N/A,FALSE,"단가표지"}</definedName>
    <definedName name="배관" localSheetId="7" hidden="1">{#N/A,#N/A,FALSE,"단가표지"}</definedName>
    <definedName name="배관" hidden="1">{#N/A,#N/A,FALSE,"단가표지"}</definedName>
    <definedName name="배관3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설치" localSheetId="8" hidden="1">{#N/A,#N/A,FALSE,"단가표지"}</definedName>
    <definedName name="배관설치" localSheetId="9" hidden="1">{#N/A,#N/A,FALSE,"단가표지"}</definedName>
    <definedName name="배관설치" localSheetId="7" hidden="1">{#N/A,#N/A,FALSE,"단가표지"}</definedName>
    <definedName name="배관설치" hidden="1">{#N/A,#N/A,FALSE,"단가표지"}</definedName>
    <definedName name="배관설치1" localSheetId="8" hidden="1">{#N/A,#N/A,FALSE,"운반시간"}</definedName>
    <definedName name="배관설치1" localSheetId="9" hidden="1">{#N/A,#N/A,FALSE,"운반시간"}</definedName>
    <definedName name="배관설치1" localSheetId="7" hidden="1">{#N/A,#N/A,FALSE,"운반시간"}</definedName>
    <definedName name="배관설치1" hidden="1">{#N/A,#N/A,FALSE,"운반시간"}</definedName>
    <definedName name="배관설치10" localSheetId="8" hidden="1">{#N/A,#N/A,FALSE,"단가표지"}</definedName>
    <definedName name="배관설치10" localSheetId="9" hidden="1">{#N/A,#N/A,FALSE,"단가표지"}</definedName>
    <definedName name="배관설치10" localSheetId="7" hidden="1">{#N/A,#N/A,FALSE,"단가표지"}</definedName>
    <definedName name="배관설치10" hidden="1">{#N/A,#N/A,FALSE,"단가표지"}</definedName>
    <definedName name="배수공" localSheetId="8" hidden="1">{#N/A,#N/A,FALSE,"부대1"}</definedName>
    <definedName name="배수공" localSheetId="9" hidden="1">{#N/A,#N/A,FALSE,"부대1"}</definedName>
    <definedName name="배수공" localSheetId="7" hidden="1">{#N/A,#N/A,FALSE,"부대1"}</definedName>
    <definedName name="배수공" hidden="1">{#N/A,#N/A,FALSE,"부대1"}</definedName>
    <definedName name="버ㅓㅓㅓ" localSheetId="8" hidden="1">{#N/A,#N/A,FALSE,"표지목차"}</definedName>
    <definedName name="버ㅓㅓㅓ" localSheetId="9" hidden="1">{#N/A,#N/A,FALSE,"표지목차"}</definedName>
    <definedName name="버ㅓㅓㅓ" localSheetId="7" hidden="1">{#N/A,#N/A,FALSE,"표지목차"}</definedName>
    <definedName name="버ㅓㅓㅓ" hidden="1">{#N/A,#N/A,FALSE,"표지목차"}</definedName>
    <definedName name="법인세4.6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벽체" localSheetId="8" hidden="1">{#N/A,#N/A,FALSE,"혼합골재"}</definedName>
    <definedName name="벽체" localSheetId="9" hidden="1">{#N/A,#N/A,FALSE,"혼합골재"}</definedName>
    <definedName name="벽체" localSheetId="7" hidden="1">{#N/A,#N/A,FALSE,"혼합골재"}</definedName>
    <definedName name="벽체" hidden="1">{#N/A,#N/A,FALSE,"혼합골재"}</definedName>
    <definedName name="벽체1" localSheetId="8" hidden="1">{#N/A,#N/A,FALSE,"혼합골재"}</definedName>
    <definedName name="벽체1" localSheetId="9" hidden="1">{#N/A,#N/A,FALSE,"혼합골재"}</definedName>
    <definedName name="벽체1" localSheetId="7" hidden="1">{#N/A,#N/A,FALSE,"혼합골재"}</definedName>
    <definedName name="벽체1" hidden="1">{#N/A,#N/A,FALSE,"혼합골재"}</definedName>
    <definedName name="변_경_간_기">#REF!</definedName>
    <definedName name="변경수량집계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보충" hidden="1">#REF!</definedName>
    <definedName name="복사" hidden="1">#REF!</definedName>
    <definedName name="본관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본관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본관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본관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부대" localSheetId="8" hidden="1">{#N/A,#N/A,FALSE,"골재소요량";#N/A,#N/A,FALSE,"골재소요량"}</definedName>
    <definedName name="부대" localSheetId="9" hidden="1">{#N/A,#N/A,FALSE,"골재소요량";#N/A,#N/A,FALSE,"골재소요량"}</definedName>
    <definedName name="부대" localSheetId="7" hidden="1">{#N/A,#N/A,FALSE,"골재소요량";#N/A,#N/A,FALSE,"골재소요량"}</definedName>
    <definedName name="부대" hidden="1">{#N/A,#N/A,FALSE,"골재소요량";#N/A,#N/A,FALSE,"골재소요량"}</definedName>
    <definedName name="부대1" localSheetId="8" hidden="1">{#N/A,#N/A,FALSE,"운반시간"}</definedName>
    <definedName name="부대1" localSheetId="9" hidden="1">{#N/A,#N/A,FALSE,"운반시간"}</definedName>
    <definedName name="부대1" localSheetId="7" hidden="1">{#N/A,#N/A,FALSE,"운반시간"}</definedName>
    <definedName name="부대1" hidden="1">{#N/A,#N/A,FALSE,"운반시간"}</definedName>
    <definedName name="부대공사" hidden="1">#N/A</definedName>
    <definedName name="부대입찰서류작성" hidden="1">#REF!</definedName>
    <definedName name="분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뷰" localSheetId="8" hidden="1">{#N/A,#N/A,FALSE,"단가표지"}</definedName>
    <definedName name="뷰" localSheetId="9" hidden="1">{#N/A,#N/A,FALSE,"단가표지"}</definedName>
    <definedName name="뷰" localSheetId="7" hidden="1">{#N/A,#N/A,FALSE,"단가표지"}</definedName>
    <definedName name="뷰" hidden="1">{#N/A,#N/A,FALSE,"단가표지"}</definedName>
    <definedName name="비교" hidden="1">255</definedName>
    <definedName name="비교표1" hidden="1">255</definedName>
    <definedName name="비교표2" hidden="1">#REF!</definedName>
    <definedName name="ㅅㄱㄱㄷ" localSheetId="8" hidden="1">{"'장비'!$A$3:$M$12"}</definedName>
    <definedName name="ㅅㄱㄱㄷ" localSheetId="9" hidden="1">{"'장비'!$A$3:$M$12"}</definedName>
    <definedName name="ㅅㄱㄱㄷ" localSheetId="7" hidden="1">{"'장비'!$A$3:$M$12"}</definedName>
    <definedName name="ㅅㄱㄱㄷ" hidden="1">{"'장비'!$A$3:$M$12"}</definedName>
    <definedName name="ㅅ굲유" localSheetId="8" hidden="1">{#N/A,#N/A,FALSE,"조골재"}</definedName>
    <definedName name="ㅅ굲유" localSheetId="9" hidden="1">{#N/A,#N/A,FALSE,"조골재"}</definedName>
    <definedName name="ㅅ굲유" localSheetId="7" hidden="1">{#N/A,#N/A,FALSE,"조골재"}</definedName>
    <definedName name="ㅅ굲유" hidden="1">{#N/A,#N/A,FALSE,"조골재"}</definedName>
    <definedName name="ㅅㄷ" localSheetId="8" hidden="1">{"'Sheet1'!$L$16"}</definedName>
    <definedName name="ㅅㄷ" localSheetId="9" hidden="1">{"'Sheet1'!$L$16"}</definedName>
    <definedName name="ㅅㄷ" localSheetId="7" hidden="1">{"'Sheet1'!$L$16"}</definedName>
    <definedName name="ㅅㄷ" hidden="1">{"'Sheet1'!$L$16"}</definedName>
    <definedName name="ㅅㅅㅅㅅㅅ" localSheetId="8" hidden="1">{"'장비'!$A$3:$M$12"}</definedName>
    <definedName name="ㅅㅅㅅㅅㅅ" localSheetId="9" hidden="1">{"'장비'!$A$3:$M$12"}</definedName>
    <definedName name="ㅅㅅㅅㅅㅅ" localSheetId="7" hidden="1">{"'장비'!$A$3:$M$12"}</definedName>
    <definedName name="ㅅㅅㅅㅅㅅ" hidden="1">{"'장비'!$A$3:$M$12"}</definedName>
    <definedName name="사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비">#REF!</definedName>
    <definedName name="사업부양식2" hidden="1">#REF!</definedName>
    <definedName name="사업비최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출" hidden="1">#REF!</definedName>
    <definedName name="상각비2" hidden="1">#REF!</definedName>
    <definedName name="샘풀카피" localSheetId="8" hidden="1">{#N/A,#N/A,FALSE,"CCTV"}</definedName>
    <definedName name="샘풀카피" localSheetId="9" hidden="1">{#N/A,#N/A,FALSE,"CCTV"}</definedName>
    <definedName name="샘풀카피" localSheetId="7" hidden="1">{#N/A,#N/A,FALSE,"CCTV"}</definedName>
    <definedName name="샘풀카피" hidden="1">{#N/A,#N/A,FALSE,"CCTV"}</definedName>
    <definedName name="샘플카피2" localSheetId="8" hidden="1">{#N/A,#N/A,FALSE,"CCTV"}</definedName>
    <definedName name="샘플카피2" localSheetId="9" hidden="1">{#N/A,#N/A,FALSE,"CCTV"}</definedName>
    <definedName name="샘플카피2" localSheetId="7" hidden="1">{#N/A,#N/A,FALSE,"CCTV"}</definedName>
    <definedName name="샘플카피2" hidden="1">{#N/A,#N/A,FALSE,"CCTV"}</definedName>
    <definedName name="샘플카피3" localSheetId="8" hidden="1">{#N/A,#N/A,FALSE,"CCTV"}</definedName>
    <definedName name="샘플카피3" localSheetId="9" hidden="1">{#N/A,#N/A,FALSE,"CCTV"}</definedName>
    <definedName name="샘플카피3" localSheetId="7" hidden="1">{#N/A,#N/A,FALSE,"CCTV"}</definedName>
    <definedName name="샘플카피3" hidden="1">{#N/A,#N/A,FALSE,"CCTV"}</definedName>
    <definedName name="설" localSheetId="8" hidden="1">{#N/A,#N/A,TRUE,"총괄"}</definedName>
    <definedName name="설" localSheetId="9" hidden="1">{#N/A,#N/A,TRUE,"총괄"}</definedName>
    <definedName name="설" localSheetId="7" hidden="1">{#N/A,#N/A,TRUE,"총괄"}</definedName>
    <definedName name="설" hidden="1">{#N/A,#N/A,TRUE,"총괄"}</definedName>
    <definedName name="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변" localSheetId="8" hidden="1">{#N/A,#N/A,TRUE,"총괄"}</definedName>
    <definedName name="설변" localSheetId="9" hidden="1">{#N/A,#N/A,TRUE,"총괄"}</definedName>
    <definedName name="설변" localSheetId="7" hidden="1">{#N/A,#N/A,TRUE,"총괄"}</definedName>
    <definedName name="설변" hidden="1">{#N/A,#N/A,TRUE,"총괄"}</definedName>
    <definedName name="설비원가집계표" hidden="1">#REF!</definedName>
    <definedName name="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_시험">#REF!</definedName>
    <definedName name="소구경_supt자재" hidden="1">#REF!</definedName>
    <definedName name="소방" localSheetId="8" hidden="1">{"SJ - 기본 보기",#N/A,FALSE,"공사별 외주견적"}</definedName>
    <definedName name="소방" localSheetId="9" hidden="1">{"SJ - 기본 보기",#N/A,FALSE,"공사별 외주견적"}</definedName>
    <definedName name="소방" localSheetId="7" hidden="1">{"SJ - 기본 보기",#N/A,FALSE,"공사별 외주견적"}</definedName>
    <definedName name="소방" hidden="1">{"SJ - 기본 보기",#N/A,FALSE,"공사별 외주견적"}</definedName>
    <definedName name="소솟" hidden="1">#REF!</definedName>
    <definedName name="손익계산서" hidden="1">#REF!</definedName>
    <definedName name="쇼ㅗㅎ로" localSheetId="8" hidden="1">{"'장비'!$A$3:$M$12"}</definedName>
    <definedName name="쇼ㅗㅎ로" localSheetId="9" hidden="1">{"'장비'!$A$3:$M$12"}</definedName>
    <definedName name="쇼ㅗㅎ로" localSheetId="7" hidden="1">{"'장비'!$A$3:$M$12"}</definedName>
    <definedName name="쇼ㅗㅎ로" hidden="1">{"'장비'!$A$3:$M$12"}</definedName>
    <definedName name="수" localSheetId="8" hidden="1">{#N/A,#N/A,TRUE,"Basic";#N/A,#N/A,TRUE,"EXT-TABLE";#N/A,#N/A,TRUE,"STEEL";#N/A,#N/A,TRUE,"INT-Table";#N/A,#N/A,TRUE,"STEEL";#N/A,#N/A,TRUE,"Door"}</definedName>
    <definedName name="수" localSheetId="9" hidden="1">{#N/A,#N/A,TRUE,"Basic";#N/A,#N/A,TRUE,"EXT-TABLE";#N/A,#N/A,TRUE,"STEEL";#N/A,#N/A,TRUE,"INT-Table";#N/A,#N/A,TRUE,"STEEL";#N/A,#N/A,TRUE,"Door"}</definedName>
    <definedName name="수" localSheetId="7" hidden="1">{#N/A,#N/A,TRUE,"Basic";#N/A,#N/A,TRUE,"EXT-TABLE";#N/A,#N/A,TRUE,"STEEL";#N/A,#N/A,TRUE,"INT-Table";#N/A,#N/A,TRUE,"STEEL";#N/A,#N/A,TRUE,"Door"}</definedName>
    <definedName name="수" hidden="1">{#N/A,#N/A,TRUE,"Basic";#N/A,#N/A,TRUE,"EXT-TABLE";#N/A,#N/A,TRUE,"STEEL";#N/A,#N/A,TRUE,"INT-Table";#N/A,#N/A,TRUE,"STEEL";#N/A,#N/A,TRUE,"Door"}</definedName>
    <definedName name="수_1" localSheetId="8" hidden="1">{#N/A,#N/A,TRUE,"Basic";#N/A,#N/A,TRUE,"EXT-TABLE";#N/A,#N/A,TRUE,"STEEL";#N/A,#N/A,TRUE,"INT-Table";#N/A,#N/A,TRUE,"STEEL";#N/A,#N/A,TRUE,"Door"}</definedName>
    <definedName name="수_1" localSheetId="9" hidden="1">{#N/A,#N/A,TRUE,"Basic";#N/A,#N/A,TRUE,"EXT-TABLE";#N/A,#N/A,TRUE,"STEEL";#N/A,#N/A,TRUE,"INT-Table";#N/A,#N/A,TRUE,"STEEL";#N/A,#N/A,TRUE,"Door"}</definedName>
    <definedName name="수_1" localSheetId="7" hidden="1">{#N/A,#N/A,TRUE,"Basic";#N/A,#N/A,TRUE,"EXT-TABLE";#N/A,#N/A,TRUE,"STEEL";#N/A,#N/A,TRUE,"INT-Table";#N/A,#N/A,TRUE,"STEEL";#N/A,#N/A,TRUE,"Door"}</definedName>
    <definedName name="수_1" hidden="1">{#N/A,#N/A,TRUE,"Basic";#N/A,#N/A,TRUE,"EXT-TABLE";#N/A,#N/A,TRUE,"STEEL";#N/A,#N/A,TRUE,"INT-Table";#N/A,#N/A,TRUE,"STEEL";#N/A,#N/A,TRUE,"Door"}</definedName>
    <definedName name="수_1_1" localSheetId="8" hidden="1">{#N/A,#N/A,TRUE,"Basic";#N/A,#N/A,TRUE,"EXT-TABLE";#N/A,#N/A,TRUE,"STEEL";#N/A,#N/A,TRUE,"INT-Table";#N/A,#N/A,TRUE,"STEEL";#N/A,#N/A,TRUE,"Door"}</definedName>
    <definedName name="수_1_1" localSheetId="9" hidden="1">{#N/A,#N/A,TRUE,"Basic";#N/A,#N/A,TRUE,"EXT-TABLE";#N/A,#N/A,TRUE,"STEEL";#N/A,#N/A,TRUE,"INT-Table";#N/A,#N/A,TRUE,"STEEL";#N/A,#N/A,TRUE,"Door"}</definedName>
    <definedName name="수_1_1" localSheetId="7" hidden="1">{#N/A,#N/A,TRUE,"Basic";#N/A,#N/A,TRUE,"EXT-TABLE";#N/A,#N/A,TRUE,"STEEL";#N/A,#N/A,TRUE,"INT-Table";#N/A,#N/A,TRUE,"STEEL";#N/A,#N/A,TRUE,"Door"}</definedName>
    <definedName name="수_1_1" hidden="1">{#N/A,#N/A,TRUE,"Basic";#N/A,#N/A,TRUE,"EXT-TABLE";#N/A,#N/A,TRUE,"STEEL";#N/A,#N/A,TRUE,"INT-Table";#N/A,#N/A,TRUE,"STEEL";#N/A,#N/A,TRUE,"Door"}</definedName>
    <definedName name="수_1_2" localSheetId="8" hidden="1">{#N/A,#N/A,TRUE,"Basic";#N/A,#N/A,TRUE,"EXT-TABLE";#N/A,#N/A,TRUE,"STEEL";#N/A,#N/A,TRUE,"INT-Table";#N/A,#N/A,TRUE,"STEEL";#N/A,#N/A,TRUE,"Door"}</definedName>
    <definedName name="수_1_2" localSheetId="9" hidden="1">{#N/A,#N/A,TRUE,"Basic";#N/A,#N/A,TRUE,"EXT-TABLE";#N/A,#N/A,TRUE,"STEEL";#N/A,#N/A,TRUE,"INT-Table";#N/A,#N/A,TRUE,"STEEL";#N/A,#N/A,TRUE,"Door"}</definedName>
    <definedName name="수_1_2" localSheetId="7" hidden="1">{#N/A,#N/A,TRUE,"Basic";#N/A,#N/A,TRUE,"EXT-TABLE";#N/A,#N/A,TRUE,"STEEL";#N/A,#N/A,TRUE,"INT-Table";#N/A,#N/A,TRUE,"STEEL";#N/A,#N/A,TRUE,"Door"}</definedName>
    <definedName name="수_1_2" hidden="1">{#N/A,#N/A,TRUE,"Basic";#N/A,#N/A,TRUE,"EXT-TABLE";#N/A,#N/A,TRUE,"STEEL";#N/A,#N/A,TRUE,"INT-Table";#N/A,#N/A,TRUE,"STEEL";#N/A,#N/A,TRUE,"Door"}</definedName>
    <definedName name="수_2" localSheetId="8" hidden="1">{#N/A,#N/A,TRUE,"Basic";#N/A,#N/A,TRUE,"EXT-TABLE";#N/A,#N/A,TRUE,"STEEL";#N/A,#N/A,TRUE,"INT-Table";#N/A,#N/A,TRUE,"STEEL";#N/A,#N/A,TRUE,"Door"}</definedName>
    <definedName name="수_2" localSheetId="9" hidden="1">{#N/A,#N/A,TRUE,"Basic";#N/A,#N/A,TRUE,"EXT-TABLE";#N/A,#N/A,TRUE,"STEEL";#N/A,#N/A,TRUE,"INT-Table";#N/A,#N/A,TRUE,"STEEL";#N/A,#N/A,TRUE,"Door"}</definedName>
    <definedName name="수_2" localSheetId="7" hidden="1">{#N/A,#N/A,TRUE,"Basic";#N/A,#N/A,TRUE,"EXT-TABLE";#N/A,#N/A,TRUE,"STEEL";#N/A,#N/A,TRUE,"INT-Table";#N/A,#N/A,TRUE,"STEEL";#N/A,#N/A,TRUE,"Door"}</definedName>
    <definedName name="수_2" hidden="1">{#N/A,#N/A,TRUE,"Basic";#N/A,#N/A,TRUE,"EXT-TABLE";#N/A,#N/A,TRUE,"STEEL";#N/A,#N/A,TRUE,"INT-Table";#N/A,#N/A,TRUE,"STEEL";#N/A,#N/A,TRUE,"Door"}</definedName>
    <definedName name="수_2_1" localSheetId="8" hidden="1">{#N/A,#N/A,TRUE,"Basic";#N/A,#N/A,TRUE,"EXT-TABLE";#N/A,#N/A,TRUE,"STEEL";#N/A,#N/A,TRUE,"INT-Table";#N/A,#N/A,TRUE,"STEEL";#N/A,#N/A,TRUE,"Door"}</definedName>
    <definedName name="수_2_1" localSheetId="9" hidden="1">{#N/A,#N/A,TRUE,"Basic";#N/A,#N/A,TRUE,"EXT-TABLE";#N/A,#N/A,TRUE,"STEEL";#N/A,#N/A,TRUE,"INT-Table";#N/A,#N/A,TRUE,"STEEL";#N/A,#N/A,TRUE,"Door"}</definedName>
    <definedName name="수_2_1" localSheetId="7" hidden="1">{#N/A,#N/A,TRUE,"Basic";#N/A,#N/A,TRUE,"EXT-TABLE";#N/A,#N/A,TRUE,"STEEL";#N/A,#N/A,TRUE,"INT-Table";#N/A,#N/A,TRUE,"STEEL";#N/A,#N/A,TRUE,"Door"}</definedName>
    <definedName name="수_2_1" hidden="1">{#N/A,#N/A,TRUE,"Basic";#N/A,#N/A,TRUE,"EXT-TABLE";#N/A,#N/A,TRUE,"STEEL";#N/A,#N/A,TRUE,"INT-Table";#N/A,#N/A,TRUE,"STEEL";#N/A,#N/A,TRUE,"Door"}</definedName>
    <definedName name="수_2_2" localSheetId="8" hidden="1">{#N/A,#N/A,TRUE,"Basic";#N/A,#N/A,TRUE,"EXT-TABLE";#N/A,#N/A,TRUE,"STEEL";#N/A,#N/A,TRUE,"INT-Table";#N/A,#N/A,TRUE,"STEEL";#N/A,#N/A,TRUE,"Door"}</definedName>
    <definedName name="수_2_2" localSheetId="9" hidden="1">{#N/A,#N/A,TRUE,"Basic";#N/A,#N/A,TRUE,"EXT-TABLE";#N/A,#N/A,TRUE,"STEEL";#N/A,#N/A,TRUE,"INT-Table";#N/A,#N/A,TRUE,"STEEL";#N/A,#N/A,TRUE,"Door"}</definedName>
    <definedName name="수_2_2" localSheetId="7" hidden="1">{#N/A,#N/A,TRUE,"Basic";#N/A,#N/A,TRUE,"EXT-TABLE";#N/A,#N/A,TRUE,"STEEL";#N/A,#N/A,TRUE,"INT-Table";#N/A,#N/A,TRUE,"STEEL";#N/A,#N/A,TRUE,"Door"}</definedName>
    <definedName name="수_2_2" hidden="1">{#N/A,#N/A,TRUE,"Basic";#N/A,#N/A,TRUE,"EXT-TABLE";#N/A,#N/A,TRUE,"STEEL";#N/A,#N/A,TRUE,"INT-Table";#N/A,#N/A,TRUE,"STEEL";#N/A,#N/A,TRUE,"Door"}</definedName>
    <definedName name="수_3" localSheetId="8" hidden="1">{#N/A,#N/A,TRUE,"Basic";#N/A,#N/A,TRUE,"EXT-TABLE";#N/A,#N/A,TRUE,"STEEL";#N/A,#N/A,TRUE,"INT-Table";#N/A,#N/A,TRUE,"STEEL";#N/A,#N/A,TRUE,"Door"}</definedName>
    <definedName name="수_3" localSheetId="9" hidden="1">{#N/A,#N/A,TRUE,"Basic";#N/A,#N/A,TRUE,"EXT-TABLE";#N/A,#N/A,TRUE,"STEEL";#N/A,#N/A,TRUE,"INT-Table";#N/A,#N/A,TRUE,"STEEL";#N/A,#N/A,TRUE,"Door"}</definedName>
    <definedName name="수_3" localSheetId="7" hidden="1">{#N/A,#N/A,TRUE,"Basic";#N/A,#N/A,TRUE,"EXT-TABLE";#N/A,#N/A,TRUE,"STEEL";#N/A,#N/A,TRUE,"INT-Table";#N/A,#N/A,TRUE,"STEEL";#N/A,#N/A,TRUE,"Door"}</definedName>
    <definedName name="수_3" hidden="1">{#N/A,#N/A,TRUE,"Basic";#N/A,#N/A,TRUE,"EXT-TABLE";#N/A,#N/A,TRUE,"STEEL";#N/A,#N/A,TRUE,"INT-Table";#N/A,#N/A,TRUE,"STEEL";#N/A,#N/A,TRUE,"Door"}</definedName>
    <definedName name="수_3_1" localSheetId="8" hidden="1">{#N/A,#N/A,TRUE,"Basic";#N/A,#N/A,TRUE,"EXT-TABLE";#N/A,#N/A,TRUE,"STEEL";#N/A,#N/A,TRUE,"INT-Table";#N/A,#N/A,TRUE,"STEEL";#N/A,#N/A,TRUE,"Door"}</definedName>
    <definedName name="수_3_1" localSheetId="9" hidden="1">{#N/A,#N/A,TRUE,"Basic";#N/A,#N/A,TRUE,"EXT-TABLE";#N/A,#N/A,TRUE,"STEEL";#N/A,#N/A,TRUE,"INT-Table";#N/A,#N/A,TRUE,"STEEL";#N/A,#N/A,TRUE,"Door"}</definedName>
    <definedName name="수_3_1" localSheetId="7" hidden="1">{#N/A,#N/A,TRUE,"Basic";#N/A,#N/A,TRUE,"EXT-TABLE";#N/A,#N/A,TRUE,"STEEL";#N/A,#N/A,TRUE,"INT-Table";#N/A,#N/A,TRUE,"STEEL";#N/A,#N/A,TRUE,"Door"}</definedName>
    <definedName name="수_3_1" hidden="1">{#N/A,#N/A,TRUE,"Basic";#N/A,#N/A,TRUE,"EXT-TABLE";#N/A,#N/A,TRUE,"STEEL";#N/A,#N/A,TRUE,"INT-Table";#N/A,#N/A,TRUE,"STEEL";#N/A,#N/A,TRUE,"Door"}</definedName>
    <definedName name="수_3_2" localSheetId="8" hidden="1">{#N/A,#N/A,TRUE,"Basic";#N/A,#N/A,TRUE,"EXT-TABLE";#N/A,#N/A,TRUE,"STEEL";#N/A,#N/A,TRUE,"INT-Table";#N/A,#N/A,TRUE,"STEEL";#N/A,#N/A,TRUE,"Door"}</definedName>
    <definedName name="수_3_2" localSheetId="9" hidden="1">{#N/A,#N/A,TRUE,"Basic";#N/A,#N/A,TRUE,"EXT-TABLE";#N/A,#N/A,TRUE,"STEEL";#N/A,#N/A,TRUE,"INT-Table";#N/A,#N/A,TRUE,"STEEL";#N/A,#N/A,TRUE,"Door"}</definedName>
    <definedName name="수_3_2" localSheetId="7" hidden="1">{#N/A,#N/A,TRUE,"Basic";#N/A,#N/A,TRUE,"EXT-TABLE";#N/A,#N/A,TRUE,"STEEL";#N/A,#N/A,TRUE,"INT-Table";#N/A,#N/A,TRUE,"STEEL";#N/A,#N/A,TRUE,"Door"}</definedName>
    <definedName name="수_3_2" hidden="1">{#N/A,#N/A,TRUE,"Basic";#N/A,#N/A,TRUE,"EXT-TABLE";#N/A,#N/A,TRUE,"STEEL";#N/A,#N/A,TRUE,"INT-Table";#N/A,#N/A,TRUE,"STEEL";#N/A,#N/A,TRUE,"Door"}</definedName>
    <definedName name="수_4" localSheetId="8" hidden="1">{#N/A,#N/A,TRUE,"Basic";#N/A,#N/A,TRUE,"EXT-TABLE";#N/A,#N/A,TRUE,"STEEL";#N/A,#N/A,TRUE,"INT-Table";#N/A,#N/A,TRUE,"STEEL";#N/A,#N/A,TRUE,"Door"}</definedName>
    <definedName name="수_4" localSheetId="9" hidden="1">{#N/A,#N/A,TRUE,"Basic";#N/A,#N/A,TRUE,"EXT-TABLE";#N/A,#N/A,TRUE,"STEEL";#N/A,#N/A,TRUE,"INT-Table";#N/A,#N/A,TRUE,"STEEL";#N/A,#N/A,TRUE,"Door"}</definedName>
    <definedName name="수_4" localSheetId="7" hidden="1">{#N/A,#N/A,TRUE,"Basic";#N/A,#N/A,TRUE,"EXT-TABLE";#N/A,#N/A,TRUE,"STEEL";#N/A,#N/A,TRUE,"INT-Table";#N/A,#N/A,TRUE,"STEEL";#N/A,#N/A,TRUE,"Door"}</definedName>
    <definedName name="수_4" hidden="1">{#N/A,#N/A,TRUE,"Basic";#N/A,#N/A,TRUE,"EXT-TABLE";#N/A,#N/A,TRUE,"STEEL";#N/A,#N/A,TRUE,"INT-Table";#N/A,#N/A,TRUE,"STEEL";#N/A,#N/A,TRUE,"Door"}</definedName>
    <definedName name="수_4_1" localSheetId="8" hidden="1">{#N/A,#N/A,TRUE,"Basic";#N/A,#N/A,TRUE,"EXT-TABLE";#N/A,#N/A,TRUE,"STEEL";#N/A,#N/A,TRUE,"INT-Table";#N/A,#N/A,TRUE,"STEEL";#N/A,#N/A,TRUE,"Door"}</definedName>
    <definedName name="수_4_1" localSheetId="9" hidden="1">{#N/A,#N/A,TRUE,"Basic";#N/A,#N/A,TRUE,"EXT-TABLE";#N/A,#N/A,TRUE,"STEEL";#N/A,#N/A,TRUE,"INT-Table";#N/A,#N/A,TRUE,"STEEL";#N/A,#N/A,TRUE,"Door"}</definedName>
    <definedName name="수_4_1" localSheetId="7" hidden="1">{#N/A,#N/A,TRUE,"Basic";#N/A,#N/A,TRUE,"EXT-TABLE";#N/A,#N/A,TRUE,"STEEL";#N/A,#N/A,TRUE,"INT-Table";#N/A,#N/A,TRUE,"STEEL";#N/A,#N/A,TRUE,"Door"}</definedName>
    <definedName name="수_4_1" hidden="1">{#N/A,#N/A,TRUE,"Basic";#N/A,#N/A,TRUE,"EXT-TABLE";#N/A,#N/A,TRUE,"STEEL";#N/A,#N/A,TRUE,"INT-Table";#N/A,#N/A,TRUE,"STEEL";#N/A,#N/A,TRUE,"Door"}</definedName>
    <definedName name="수_4_2" localSheetId="8" hidden="1">{#N/A,#N/A,TRUE,"Basic";#N/A,#N/A,TRUE,"EXT-TABLE";#N/A,#N/A,TRUE,"STEEL";#N/A,#N/A,TRUE,"INT-Table";#N/A,#N/A,TRUE,"STEEL";#N/A,#N/A,TRUE,"Door"}</definedName>
    <definedName name="수_4_2" localSheetId="9" hidden="1">{#N/A,#N/A,TRUE,"Basic";#N/A,#N/A,TRUE,"EXT-TABLE";#N/A,#N/A,TRUE,"STEEL";#N/A,#N/A,TRUE,"INT-Table";#N/A,#N/A,TRUE,"STEEL";#N/A,#N/A,TRUE,"Door"}</definedName>
    <definedName name="수_4_2" localSheetId="7" hidden="1">{#N/A,#N/A,TRUE,"Basic";#N/A,#N/A,TRUE,"EXT-TABLE";#N/A,#N/A,TRUE,"STEEL";#N/A,#N/A,TRUE,"INT-Table";#N/A,#N/A,TRUE,"STEEL";#N/A,#N/A,TRUE,"Door"}</definedName>
    <definedName name="수_4_2" hidden="1">{#N/A,#N/A,TRUE,"Basic";#N/A,#N/A,TRUE,"EXT-TABLE";#N/A,#N/A,TRUE,"STEEL";#N/A,#N/A,TRUE,"INT-Table";#N/A,#N/A,TRUE,"STEEL";#N/A,#N/A,TRUE,"Door"}</definedName>
    <definedName name="수_5" localSheetId="8" hidden="1">{#N/A,#N/A,TRUE,"Basic";#N/A,#N/A,TRUE,"EXT-TABLE";#N/A,#N/A,TRUE,"STEEL";#N/A,#N/A,TRUE,"INT-Table";#N/A,#N/A,TRUE,"STEEL";#N/A,#N/A,TRUE,"Door"}</definedName>
    <definedName name="수_5" localSheetId="9" hidden="1">{#N/A,#N/A,TRUE,"Basic";#N/A,#N/A,TRUE,"EXT-TABLE";#N/A,#N/A,TRUE,"STEEL";#N/A,#N/A,TRUE,"INT-Table";#N/A,#N/A,TRUE,"STEEL";#N/A,#N/A,TRUE,"Door"}</definedName>
    <definedName name="수_5" localSheetId="7" hidden="1">{#N/A,#N/A,TRUE,"Basic";#N/A,#N/A,TRUE,"EXT-TABLE";#N/A,#N/A,TRUE,"STEEL";#N/A,#N/A,TRUE,"INT-Table";#N/A,#N/A,TRUE,"STEEL";#N/A,#N/A,TRUE,"Door"}</definedName>
    <definedName name="수_5" hidden="1">{#N/A,#N/A,TRUE,"Basic";#N/A,#N/A,TRUE,"EXT-TABLE";#N/A,#N/A,TRUE,"STEEL";#N/A,#N/A,TRUE,"INT-Table";#N/A,#N/A,TRUE,"STEEL";#N/A,#N/A,TRUE,"Door"}</definedName>
    <definedName name="수_5_1" localSheetId="8" hidden="1">{#N/A,#N/A,TRUE,"Basic";#N/A,#N/A,TRUE,"EXT-TABLE";#N/A,#N/A,TRUE,"STEEL";#N/A,#N/A,TRUE,"INT-Table";#N/A,#N/A,TRUE,"STEEL";#N/A,#N/A,TRUE,"Door"}</definedName>
    <definedName name="수_5_1" localSheetId="9" hidden="1">{#N/A,#N/A,TRUE,"Basic";#N/A,#N/A,TRUE,"EXT-TABLE";#N/A,#N/A,TRUE,"STEEL";#N/A,#N/A,TRUE,"INT-Table";#N/A,#N/A,TRUE,"STEEL";#N/A,#N/A,TRUE,"Door"}</definedName>
    <definedName name="수_5_1" localSheetId="7" hidden="1">{#N/A,#N/A,TRUE,"Basic";#N/A,#N/A,TRUE,"EXT-TABLE";#N/A,#N/A,TRUE,"STEEL";#N/A,#N/A,TRUE,"INT-Table";#N/A,#N/A,TRUE,"STEEL";#N/A,#N/A,TRUE,"Door"}</definedName>
    <definedName name="수_5_1" hidden="1">{#N/A,#N/A,TRUE,"Basic";#N/A,#N/A,TRUE,"EXT-TABLE";#N/A,#N/A,TRUE,"STEEL";#N/A,#N/A,TRUE,"INT-Table";#N/A,#N/A,TRUE,"STEEL";#N/A,#N/A,TRUE,"Door"}</definedName>
    <definedName name="수_5_2" localSheetId="8" hidden="1">{#N/A,#N/A,TRUE,"Basic";#N/A,#N/A,TRUE,"EXT-TABLE";#N/A,#N/A,TRUE,"STEEL";#N/A,#N/A,TRUE,"INT-Table";#N/A,#N/A,TRUE,"STEEL";#N/A,#N/A,TRUE,"Door"}</definedName>
    <definedName name="수_5_2" localSheetId="9" hidden="1">{#N/A,#N/A,TRUE,"Basic";#N/A,#N/A,TRUE,"EXT-TABLE";#N/A,#N/A,TRUE,"STEEL";#N/A,#N/A,TRUE,"INT-Table";#N/A,#N/A,TRUE,"STEEL";#N/A,#N/A,TRUE,"Door"}</definedName>
    <definedName name="수_5_2" localSheetId="7" hidden="1">{#N/A,#N/A,TRUE,"Basic";#N/A,#N/A,TRUE,"EXT-TABLE";#N/A,#N/A,TRUE,"STEEL";#N/A,#N/A,TRUE,"INT-Table";#N/A,#N/A,TRUE,"STEEL";#N/A,#N/A,TRUE,"Door"}</definedName>
    <definedName name="수_5_2" hidden="1">{#N/A,#N/A,TRUE,"Basic";#N/A,#N/A,TRUE,"EXT-TABLE";#N/A,#N/A,TRUE,"STEEL";#N/A,#N/A,TRUE,"INT-Table";#N/A,#N/A,TRUE,"STEEL";#N/A,#N/A,TRUE,"Door"}</definedName>
    <definedName name="수당" hidden="1">#N/A</definedName>
    <definedName name="수주일">#REF!</definedName>
    <definedName name="수처리" hidden="1">#REF!</definedName>
    <definedName name="승용교" localSheetId="8" hidden="1">{#N/A,#N/A,FALSE,"2~8번"}</definedName>
    <definedName name="승용교" localSheetId="9" hidden="1">{#N/A,#N/A,FALSE,"2~8번"}</definedName>
    <definedName name="승용교" localSheetId="7" hidden="1">{#N/A,#N/A,FALSE,"2~8번"}</definedName>
    <definedName name="승용교" hidden="1">{#N/A,#N/A,FALSE,"2~8번"}</definedName>
    <definedName name="ㅇㄴㄻ" localSheetId="8" hidden="1">{#N/A,#N/A,FALSE,"표지목차"}</definedName>
    <definedName name="ㅇㄴㄻ" localSheetId="9" hidden="1">{#N/A,#N/A,FALSE,"표지목차"}</definedName>
    <definedName name="ㅇㄴㄻ" localSheetId="7" hidden="1">{#N/A,#N/A,FALSE,"표지목차"}</definedName>
    <definedName name="ㅇㄴㄻ" hidden="1">{#N/A,#N/A,FALSE,"표지목차"}</definedName>
    <definedName name="ㅇㄴㄻㄴㅇ" localSheetId="8" hidden="1">{#N/A,#N/A,FALSE,"표지목차"}</definedName>
    <definedName name="ㅇㄴㄻㄴㅇ" localSheetId="9" hidden="1">{#N/A,#N/A,FALSE,"표지목차"}</definedName>
    <definedName name="ㅇㄴㄻㄴㅇ" localSheetId="7" hidden="1">{#N/A,#N/A,FALSE,"표지목차"}</definedName>
    <definedName name="ㅇㄴㄻㄴㅇ" hidden="1">{#N/A,#N/A,FALSE,"표지목차"}</definedName>
    <definedName name="ㅇㄴㅇㄴ" localSheetId="8" hidden="1">{#N/A,#N/A,FALSE,"포장2"}</definedName>
    <definedName name="ㅇㄴㅇㄴ" localSheetId="9" hidden="1">{#N/A,#N/A,FALSE,"포장2"}</definedName>
    <definedName name="ㅇㄴㅇㄴ" localSheetId="7" hidden="1">{#N/A,#N/A,FALSE,"포장2"}</definedName>
    <definedName name="ㅇㄴㅇㄴ" hidden="1">{#N/A,#N/A,FALSE,"포장2"}</definedName>
    <definedName name="ㅇㄷㄴㄶㅎ" localSheetId="8" hidden="1">{#N/A,#N/A,FALSE,"골재소요량";#N/A,#N/A,FALSE,"골재소요량"}</definedName>
    <definedName name="ㅇㄷㄴㄶㅎ" localSheetId="9" hidden="1">{#N/A,#N/A,FALSE,"골재소요량";#N/A,#N/A,FALSE,"골재소요량"}</definedName>
    <definedName name="ㅇㄷㄴㄶㅎ" localSheetId="7" hidden="1">{#N/A,#N/A,FALSE,"골재소요량";#N/A,#N/A,FALSE,"골재소요량"}</definedName>
    <definedName name="ㅇㄷㄴㄶㅎ" hidden="1">{#N/A,#N/A,FALSE,"골재소요량";#N/A,#N/A,FALSE,"골재소요량"}</definedName>
    <definedName name="ㅇㄹㄹ" hidden="1">#REF!</definedName>
    <definedName name="ㅇ롤옹롤ㅇ" localSheetId="8" hidden="1">{#N/A,#N/A,FALSE,"운반시간"}</definedName>
    <definedName name="ㅇ롤옹롤ㅇ" localSheetId="9" hidden="1">{#N/A,#N/A,FALSE,"운반시간"}</definedName>
    <definedName name="ㅇ롤옹롤ㅇ" localSheetId="7" hidden="1">{#N/A,#N/A,FALSE,"운반시간"}</definedName>
    <definedName name="ㅇ롤옹롤ㅇ" hidden="1">{#N/A,#N/A,FALSE,"운반시간"}</definedName>
    <definedName name="ㅇㄻㅇㄻㄴㄹ" localSheetId="8" hidden="1">{#N/A,#N/A,FALSE,"단가표지"}</definedName>
    <definedName name="ㅇㄻㅇㄻㄴㄹ" localSheetId="9" hidden="1">{#N/A,#N/A,FALSE,"단가표지"}</definedName>
    <definedName name="ㅇㄻㅇㄻㄴㄹ" localSheetId="7" hidden="1">{#N/A,#N/A,FALSE,"단가표지"}</definedName>
    <definedName name="ㅇㄻㅇㄻㄴㄹ" hidden="1">{#N/A,#N/A,FALSE,"단가표지"}</definedName>
    <definedName name="ㅇㅀㅁㅇㅁㅇ" localSheetId="8" hidden="1">{#N/A,#N/A,FALSE,"단가표지"}</definedName>
    <definedName name="ㅇㅀㅁㅇㅁㅇ" localSheetId="9" hidden="1">{#N/A,#N/A,FALSE,"단가표지"}</definedName>
    <definedName name="ㅇㅀㅁㅇㅁㅇ" localSheetId="7" hidden="1">{#N/A,#N/A,FALSE,"단가표지"}</definedName>
    <definedName name="ㅇㅀㅁㅇㅁㅇ" hidden="1">{#N/A,#N/A,FALSE,"단가표지"}</definedName>
    <definedName name="ㅇ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" localSheetId="8" hidden="1">{#N/A,#N/A,FALSE,"CCTV"}</definedName>
    <definedName name="ㅇㅇㅇ" localSheetId="9" hidden="1">{#N/A,#N/A,FALSE,"CCTV"}</definedName>
    <definedName name="ㅇㅇㅇ" localSheetId="7" hidden="1">{#N/A,#N/A,FALSE,"CCTV"}</definedName>
    <definedName name="ㅇㅇㅇ" hidden="1">{#N/A,#N/A,FALSE,"CCTV"}</definedName>
    <definedName name="ㅇㅇㅇㅇ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" localSheetId="8" hidden="1">{#N/A,#N/A,FALSE,"혼합골재"}</definedName>
    <definedName name="ㅇ호" localSheetId="9" hidden="1">{#N/A,#N/A,FALSE,"혼합골재"}</definedName>
    <definedName name="ㅇ호" localSheetId="7" hidden="1">{#N/A,#N/A,FALSE,"혼합골재"}</definedName>
    <definedName name="ㅇ호" hidden="1">{#N/A,#N/A,FALSE,"혼합골재"}</definedName>
    <definedName name="아" localSheetId="8" hidden="1">{#N/A,#N/A,FALSE,"배수2"}</definedName>
    <definedName name="아" localSheetId="9" hidden="1">{#N/A,#N/A,FALSE,"배수2"}</definedName>
    <definedName name="아" localSheetId="7" hidden="1">{#N/A,#N/A,FALSE,"배수2"}</definedName>
    <definedName name="아" hidden="1">{#N/A,#N/A,FALSE,"배수2"}</definedName>
    <definedName name="안" localSheetId="8" hidden="1">{#N/A,#N/A,FALSE,"포장2"}</definedName>
    <definedName name="안" localSheetId="9" hidden="1">{#N/A,#N/A,FALSE,"포장2"}</definedName>
    <definedName name="안" localSheetId="7" hidden="1">{#N/A,#N/A,FALSE,"포장2"}</definedName>
    <definedName name="안" hidden="1">{#N/A,#N/A,FALSE,"포장2"}</definedName>
    <definedName name="알제리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제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localSheetId="8" hidden="1">{#N/A,#N/A,FALSE,"배수1"}</definedName>
    <definedName name="야" localSheetId="9" hidden="1">{#N/A,#N/A,FALSE,"배수1"}</definedName>
    <definedName name="야" localSheetId="7" hidden="1">{#N/A,#N/A,FALSE,"배수1"}</definedName>
    <definedName name="야" hidden="1">{#N/A,#N/A,FALSE,"배수1"}</definedName>
    <definedName name="영업외비용" hidden="1">#REF!</definedName>
    <definedName name="옹" localSheetId="8" hidden="1">{#N/A,#N/A,FALSE,"골재소요량";#N/A,#N/A,FALSE,"골재소요량"}</definedName>
    <definedName name="옹" localSheetId="9" hidden="1">{#N/A,#N/A,FALSE,"골재소요량";#N/A,#N/A,FALSE,"골재소요량"}</definedName>
    <definedName name="옹" localSheetId="7" hidden="1">{#N/A,#N/A,FALSE,"골재소요량";#N/A,#N/A,FALSE,"골재소요량"}</definedName>
    <definedName name="옹" hidden="1">{#N/A,#N/A,FALSE,"골재소요량";#N/A,#N/A,FALSE,"골재소요량"}</definedName>
    <definedName name="옹벽" localSheetId="8" hidden="1">{#N/A,#N/A,FALSE,"혼합골재"}</definedName>
    <definedName name="옹벽" localSheetId="9" hidden="1">{#N/A,#N/A,FALSE,"혼합골재"}</definedName>
    <definedName name="옹벽" localSheetId="7" hidden="1">{#N/A,#N/A,FALSE,"혼합골재"}</definedName>
    <definedName name="옹벽" hidden="1">{#N/A,#N/A,FALSE,"혼합골재"}</definedName>
    <definedName name="옹벽수량집계표" localSheetId="8" hidden="1">{#N/A,#N/A,FALSE,"2~8번"}</definedName>
    <definedName name="옹벽수량집계표" localSheetId="9" hidden="1">{#N/A,#N/A,FALSE,"2~8번"}</definedName>
    <definedName name="옹벽수량집계표" localSheetId="7" hidden="1">{#N/A,#N/A,FALSE,"2~8번"}</definedName>
    <definedName name="옹벽수량집계표" hidden="1">{#N/A,#N/A,FALSE,"2~8번"}</definedName>
    <definedName name="옹벽수량집계표총괄" localSheetId="8" hidden="1">{#N/A,#N/A,FALSE,"혼합골재"}</definedName>
    <definedName name="옹벽수량집계표총괄" localSheetId="9" hidden="1">{#N/A,#N/A,FALSE,"혼합골재"}</definedName>
    <definedName name="옹벽수량집계표총괄" localSheetId="7" hidden="1">{#N/A,#N/A,FALSE,"혼합골재"}</definedName>
    <definedName name="옹벽수량집계표총괄" hidden="1">{#N/A,#N/A,FALSE,"혼합골재"}</definedName>
    <definedName name="왜" localSheetId="8" hidden="1">{#N/A,#N/A,FALSE,"배수2"}</definedName>
    <definedName name="왜" localSheetId="9" hidden="1">{#N/A,#N/A,FALSE,"배수2"}</definedName>
    <definedName name="왜" localSheetId="7" hidden="1">{#N/A,#N/A,FALSE,"배수2"}</definedName>
    <definedName name="왜" hidden="1">{#N/A,#N/A,FALSE,"배수2"}</definedName>
    <definedName name="우오수공" localSheetId="8" hidden="1">{#N/A,#N/A,FALSE,"기안지";#N/A,#N/A,FALSE,"통신지"}</definedName>
    <definedName name="우오수공" localSheetId="9" hidden="1">{#N/A,#N/A,FALSE,"기안지";#N/A,#N/A,FALSE,"통신지"}</definedName>
    <definedName name="우오수공" localSheetId="7" hidden="1">{#N/A,#N/A,FALSE,"기안지";#N/A,#N/A,FALSE,"통신지"}</definedName>
    <definedName name="우오수공" hidden="1">{#N/A,#N/A,FALSE,"기안지";#N/A,#N/A,FALSE,"통신지"}</definedName>
    <definedName name="우ㅗ홓ㅇ" localSheetId="8" hidden="1">{#N/A,#N/A,FALSE,"조골재"}</definedName>
    <definedName name="우ㅗ홓ㅇ" localSheetId="9" hidden="1">{#N/A,#N/A,FALSE,"조골재"}</definedName>
    <definedName name="우ㅗ홓ㅇ" localSheetId="7" hidden="1">{#N/A,#N/A,FALSE,"조골재"}</definedName>
    <definedName name="우ㅗ홓ㅇ" hidden="1">{#N/A,#N/A,FALSE,"조골재"}</definedName>
    <definedName name="원가집계">'[112] 갑지'!$B$1:$M$40</definedName>
    <definedName name="은" localSheetId="8" hidden="1">{#N/A,#N/A,FALSE,"구조2"}</definedName>
    <definedName name="은" localSheetId="9" hidden="1">{#N/A,#N/A,FALSE,"구조2"}</definedName>
    <definedName name="은" localSheetId="7" hidden="1">{#N/A,#N/A,FALSE,"구조2"}</definedName>
    <definedName name="은" hidden="1">{#N/A,#N/A,FALSE,"구조2"}</definedName>
    <definedName name="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론" localSheetId="8" hidden="1">{#N/A,#N/A,FALSE,"속도"}</definedName>
    <definedName name="이론" localSheetId="9" hidden="1">{#N/A,#N/A,FALSE,"속도"}</definedName>
    <definedName name="이론" localSheetId="7" hidden="1">{#N/A,#N/A,FALSE,"속도"}</definedName>
    <definedName name="이론" hidden="1">{#N/A,#N/A,FALSE,"속도"}</definedName>
    <definedName name="이름충돌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" localSheetId="8" hidden="1">{#N/A,#N/A,FALSE,"2~8번"}</definedName>
    <definedName name="이정" localSheetId="9" hidden="1">{#N/A,#N/A,FALSE,"2~8번"}</definedName>
    <definedName name="이정" localSheetId="7" hidden="1">{#N/A,#N/A,FALSE,"2~8번"}</definedName>
    <definedName name="이정" hidden="1">{#N/A,#N/A,FALSE,"2~8번"}</definedName>
    <definedName name="이찰">#REF!</definedName>
    <definedName name="인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일위3" localSheetId="8" hidden="1">{"'OVEN시방 '!$A$1:$C$11"}</definedName>
    <definedName name="일위3" localSheetId="9" hidden="1">{"'OVEN시방 '!$A$1:$C$11"}</definedName>
    <definedName name="일위3" localSheetId="7" hidden="1">{"'OVEN시방 '!$A$1:$C$11"}</definedName>
    <definedName name="일위3" hidden="1">{"'OVEN시방 '!$A$1:$C$11"}</definedName>
    <definedName name="입찰1">#N/A</definedName>
    <definedName name="ㅈ" localSheetId="8" hidden="1">{#N/A,#N/A,FALSE,"혼합골재"}</definedName>
    <definedName name="ㅈ" localSheetId="9" hidden="1">{#N/A,#N/A,FALSE,"혼합골재"}</definedName>
    <definedName name="ㅈ" localSheetId="7" hidden="1">{#N/A,#N/A,FALSE,"혼합골재"}</definedName>
    <definedName name="ㅈ" hidden="1">{#N/A,#N/A,FALSE,"혼합골재"}</definedName>
    <definedName name="ㅈㄱ" localSheetId="8" hidden="1">{#N/A,#N/A,FALSE,"CCTV"}</definedName>
    <definedName name="ㅈㄱ" localSheetId="9" hidden="1">{#N/A,#N/A,FALSE,"CCTV"}</definedName>
    <definedName name="ㅈㄱ" localSheetId="7" hidden="1">{#N/A,#N/A,FALSE,"CCTV"}</definedName>
    <definedName name="ㅈㄱ" hidden="1">{#N/A,#N/A,FALSE,"CCTV"}</definedName>
    <definedName name="ㅈ그" localSheetId="8" hidden="1">{#N/A,#N/A,FALSE,"CCTV"}</definedName>
    <definedName name="ㅈ그" localSheetId="9" hidden="1">{#N/A,#N/A,FALSE,"CCTV"}</definedName>
    <definedName name="ㅈ그" localSheetId="7" hidden="1">{#N/A,#N/A,FALSE,"CCTV"}</definedName>
    <definedName name="ㅈ그" hidden="1">{#N/A,#N/A,FALSE,"CCTV"}</definedName>
    <definedName name="ㅈㅁ" localSheetId="6" hidden="1">{#N/A,#N/A,FALSE,"CCTV"}</definedName>
    <definedName name="ㅈㅁ" localSheetId="2" hidden="1">{#N/A,#N/A,FALSE,"CCTV"}</definedName>
    <definedName name="ㅈㅁ" localSheetId="1" hidden="1">{#N/A,#N/A,FALSE,"CCTV"}</definedName>
    <definedName name="ㅈㅁ" localSheetId="3" hidden="1">{#N/A,#N/A,FALSE,"CCTV"}</definedName>
    <definedName name="ㅈㅁ" localSheetId="0" hidden="1">{#N/A,#N/A,FALSE,"CCTV"}</definedName>
    <definedName name="ㅈㅁ" localSheetId="8" hidden="1">{#N/A,#N/A,FALSE,"CCTV"}</definedName>
    <definedName name="ㅈㅁ" localSheetId="9" hidden="1">{#N/A,#N/A,FALSE,"CCTV"}</definedName>
    <definedName name="ㅈㅁ" localSheetId="7" hidden="1">{#N/A,#N/A,FALSE,"CCTV"}</definedName>
    <definedName name="ㅈㅁ" hidden="1">{#N/A,#N/A,FALSE,"CCTV"}</definedName>
    <definedName name="ㅈㅈ" localSheetId="8" hidden="1">{#N/A,#N/A,FALSE,"표지목차"}</definedName>
    <definedName name="ㅈㅈ" localSheetId="9" hidden="1">{#N/A,#N/A,FALSE,"표지목차"}</definedName>
    <definedName name="ㅈㅈ" localSheetId="7" hidden="1">{#N/A,#N/A,FALSE,"표지목차"}</definedName>
    <definedName name="ㅈㅈ" hidden="1">{#N/A,#N/A,FALSE,"표지목차"}</definedName>
    <definedName name="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업" hidden="1">#REF!</definedName>
    <definedName name="잡철공사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잡철공사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잡철공사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잡철공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재" hidden="1">#REF!</definedName>
    <definedName name="전계장금액" hidden="1">#REF!</definedName>
    <definedName name="전기" localSheetId="8" hidden="1">{"'장비'!$A$3:$M$12"}</definedName>
    <definedName name="전기" localSheetId="9" hidden="1">{"'장비'!$A$3:$M$12"}</definedName>
    <definedName name="전기" localSheetId="7" hidden="1">{"'장비'!$A$3:$M$12"}</definedName>
    <definedName name="전기" hidden="1">{"'장비'!$A$3:$M$12"}</definedName>
    <definedName name="전기계장">#REF!</definedName>
    <definedName name="전기공사비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선관및접지내역서" hidden="1">#REF!</definedName>
    <definedName name="정리용" localSheetId="6" hidden="1">{#N/A,#N/A,FALSE,"Tower &amp; Car Park"}</definedName>
    <definedName name="정리용" localSheetId="2" hidden="1">{#N/A,#N/A,FALSE,"Tower &amp; Car Park"}</definedName>
    <definedName name="정리용" localSheetId="1" hidden="1">{#N/A,#N/A,FALSE,"Tower &amp; Car Park"}</definedName>
    <definedName name="정리용" localSheetId="3" hidden="1">{#N/A,#N/A,FALSE,"Tower &amp; Car Park"}</definedName>
    <definedName name="정리용" localSheetId="0" hidden="1">{#N/A,#N/A,FALSE,"Tower &amp; Car Park"}</definedName>
    <definedName name="정리용" localSheetId="8" hidden="1">{#N/A,#N/A,FALSE,"Tower &amp; Car Park"}</definedName>
    <definedName name="정리용" localSheetId="9" hidden="1">{#N/A,#N/A,FALSE,"Tower &amp; Car Park"}</definedName>
    <definedName name="정리용" localSheetId="7" hidden="1">{#N/A,#N/A,FALSE,"Tower &amp; Car Park"}</definedName>
    <definedName name="정리용" hidden="1">{#N/A,#N/A,FALSE,"Tower &amp; Car Park"}</definedName>
    <definedName name="정리용2" localSheetId="6" hidden="1">{#N/A,#N/A,FALSE,"Tower &amp; Car Park"}</definedName>
    <definedName name="정리용2" localSheetId="2" hidden="1">{#N/A,#N/A,FALSE,"Tower &amp; Car Park"}</definedName>
    <definedName name="정리용2" localSheetId="1" hidden="1">{#N/A,#N/A,FALSE,"Tower &amp; Car Park"}</definedName>
    <definedName name="정리용2" localSheetId="3" hidden="1">{#N/A,#N/A,FALSE,"Tower &amp; Car Park"}</definedName>
    <definedName name="정리용2" localSheetId="0" hidden="1">{#N/A,#N/A,FALSE,"Tower &amp; Car Park"}</definedName>
    <definedName name="정리용2" localSheetId="8" hidden="1">{#N/A,#N/A,FALSE,"Tower &amp; Car Park"}</definedName>
    <definedName name="정리용2" localSheetId="9" hidden="1">{#N/A,#N/A,FALSE,"Tower &amp; Car Park"}</definedName>
    <definedName name="정리용2" localSheetId="7" hidden="1">{#N/A,#N/A,FALSE,"Tower &amp; Car Park"}</definedName>
    <definedName name="정리용2" hidden="1">{#N/A,#N/A,FALSE,"Tower &amp; Car Park"}</definedName>
    <definedName name="조직표현장" hidden="1">#REF!</definedName>
    <definedName name="조진원" hidden="1">#REF!</definedName>
    <definedName name="종합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주요물량비교">#N/A</definedName>
    <definedName name="중기">#REF!</definedName>
    <definedName name="중량산출" localSheetId="8" hidden="1">{#N/A,#N/A,FALSE,"Sheet1"}</definedName>
    <definedName name="중량산출" localSheetId="9" hidden="1">{#N/A,#N/A,FALSE,"Sheet1"}</definedName>
    <definedName name="중량산출" localSheetId="7" hidden="1">{#N/A,#N/A,FALSE,"Sheet1"}</definedName>
    <definedName name="중량산출" hidden="1">{#N/A,#N/A,FALSE,"Sheet1"}</definedName>
    <definedName name="중량산출1" localSheetId="8" hidden="1">{#N/A,#N/A,FALSE,"Sheet1"}</definedName>
    <definedName name="중량산출1" localSheetId="9" hidden="1">{#N/A,#N/A,FALSE,"Sheet1"}</definedName>
    <definedName name="중량산출1" localSheetId="7" hidden="1">{#N/A,#N/A,FALSE,"Sheet1"}</definedName>
    <definedName name="중량산출1" hidden="1">{#N/A,#N/A,FALSE,"Sheet1"}</definedName>
    <definedName name="즈" localSheetId="8" hidden="1">{#N/A,#N/A,FALSE,"CCTV"}</definedName>
    <definedName name="즈" localSheetId="9" hidden="1">{#N/A,#N/A,FALSE,"CCTV"}</definedName>
    <definedName name="즈" localSheetId="7" hidden="1">{#N/A,#N/A,FALSE,"CCTV"}</definedName>
    <definedName name="즈" hidden="1">{#N/A,#N/A,FALSE,"CCTV"}</definedName>
    <definedName name="증감내역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localSheetId="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증감내역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직매54P" localSheetId="8" hidden="1">{#N/A,#N/A,TRUE,"토적및재료집계";#N/A,#N/A,TRUE,"토적및재료집계";#N/A,#N/A,TRUE,"단위량"}</definedName>
    <definedName name="직매54P" localSheetId="9" hidden="1">{#N/A,#N/A,TRUE,"토적및재료집계";#N/A,#N/A,TRUE,"토적및재료집계";#N/A,#N/A,TRUE,"단위량"}</definedName>
    <definedName name="직매54P" localSheetId="7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접_선택">#REF!</definedName>
    <definedName name="진" localSheetId="8" hidden="1">{#N/A,#N/A,FALSE,"2~8번"}</definedName>
    <definedName name="진" localSheetId="9" hidden="1">{#N/A,#N/A,FALSE,"2~8번"}</definedName>
    <definedName name="진" localSheetId="7" hidden="1">{#N/A,#N/A,FALSE,"2~8번"}</definedName>
    <definedName name="진" hidden="1">{#N/A,#N/A,FALSE,"2~8번"}</definedName>
    <definedName name="집계표" localSheetId="8" hidden="1">{#N/A,#N/A,FALSE,"Sheet1"}</definedName>
    <definedName name="집계표" localSheetId="9" hidden="1">{#N/A,#N/A,FALSE,"Sheet1"}</definedName>
    <definedName name="집계표" localSheetId="7" hidden="1">{#N/A,#N/A,FALSE,"Sheet1"}</definedName>
    <definedName name="집계표" hidden="1">{#N/A,#N/A,FALSE,"Sheet1"}</definedName>
    <definedName name="ㅉㅉㅉㅉㅉ" localSheetId="8" hidden="1">{"'장비'!$A$3:$M$12"}</definedName>
    <definedName name="ㅉㅉㅉㅉㅉ" localSheetId="9" hidden="1">{"'장비'!$A$3:$M$12"}</definedName>
    <definedName name="ㅉㅉㅉㅉㅉ" localSheetId="7" hidden="1">{"'장비'!$A$3:$M$12"}</definedName>
    <definedName name="ㅉㅉㅉㅉㅉ" hidden="1">{"'장비'!$A$3:$M$12"}</definedName>
    <definedName name="쪽쪽쪽" localSheetId="8" hidden="1">{"'장비'!$A$3:$M$12"}</definedName>
    <definedName name="쪽쪽쪽" localSheetId="9" hidden="1">{"'장비'!$A$3:$M$12"}</definedName>
    <definedName name="쪽쪽쪽" localSheetId="7" hidden="1">{"'장비'!$A$3:$M$12"}</definedName>
    <definedName name="쪽쪽쪽" hidden="1">{"'장비'!$A$3:$M$12"}</definedName>
    <definedName name="ㅊㅍㅋㅌㅊㅋ" localSheetId="8" hidden="1">{#N/A,#N/A,FALSE,"운반시간"}</definedName>
    <definedName name="ㅊㅍㅋㅌㅊㅋ" localSheetId="9" hidden="1">{#N/A,#N/A,FALSE,"운반시간"}</definedName>
    <definedName name="ㅊㅍㅋㅌㅊㅋ" localSheetId="7" hidden="1">{#N/A,#N/A,FALSE,"운반시간"}</definedName>
    <definedName name="ㅊㅍㅋㅌㅊㅋ" hidden="1">{#N/A,#N/A,FALSE,"운반시간"}</definedName>
    <definedName name="ㅊㅍㅋㅌㅍㅌ" localSheetId="8" hidden="1">{#N/A,#N/A,FALSE,"혼합골재"}</definedName>
    <definedName name="ㅊㅍㅋㅌㅍㅌ" localSheetId="9" hidden="1">{#N/A,#N/A,FALSE,"혼합골재"}</definedName>
    <definedName name="ㅊㅍㅋㅌㅍㅌ" localSheetId="7" hidden="1">{#N/A,#N/A,FALSE,"혼합골재"}</definedName>
    <definedName name="ㅊㅍㅋㅌㅍㅌ" hidden="1">{#N/A,#N/A,FALSE,"혼합골재"}</definedName>
    <definedName name="차이내역" localSheetId="8" hidden="1">{#N/A,#N/A,FALSE,"이정표"}</definedName>
    <definedName name="차이내역" localSheetId="9" hidden="1">{#N/A,#N/A,FALSE,"이정표"}</definedName>
    <definedName name="차이내역" localSheetId="7" hidden="1">{#N/A,#N/A,FALSE,"이정표"}</definedName>
    <definedName name="차이내역" hidden="1">{#N/A,#N/A,FALSE,"이정표"}</definedName>
    <definedName name="찰샇기" hidden="1">#N/A</definedName>
    <definedName name="첫장" localSheetId="8" hidden="1">{#N/A,#N/A,TRUE,"총괄"}</definedName>
    <definedName name="첫장" localSheetId="9" hidden="1">{#N/A,#N/A,TRUE,"총괄"}</definedName>
    <definedName name="첫장" localSheetId="7" hidden="1">{#N/A,#N/A,TRUE,"총괄"}</definedName>
    <definedName name="첫장" hidden="1">{#N/A,#N/A,TRUE,"총괄"}</definedName>
    <definedName name="총괄내역" localSheetId="8" hidden="1">{#N/A,#N/A,TRUE,"총괄"}</definedName>
    <definedName name="총괄내역" localSheetId="9" hidden="1">{#N/A,#N/A,TRUE,"총괄"}</definedName>
    <definedName name="총괄내역" localSheetId="7" hidden="1">{#N/A,#N/A,TRUE,"총괄"}</definedName>
    <definedName name="총괄내역" hidden="1">{#N/A,#N/A,TRUE,"총괄"}</definedName>
    <definedName name="총괄내역서" localSheetId="8" hidden="1">{#N/A,#N/A,TRUE,"총괄"}</definedName>
    <definedName name="총괄내역서" localSheetId="9" hidden="1">{#N/A,#N/A,TRUE,"총괄"}</definedName>
    <definedName name="총괄내역서" localSheetId="7" hidden="1">{#N/A,#N/A,TRUE,"총괄"}</definedName>
    <definedName name="총괄내역서" hidden="1">{#N/A,#N/A,TRUE,"총괄"}</definedName>
    <definedName name="총괄표" hidden="1">#REF!</definedName>
    <definedName name="총괄표3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추" localSheetId="8" hidden="1">{"'Sheet1'!$L$16"}</definedName>
    <definedName name="추" localSheetId="9" hidden="1">{"'Sheet1'!$L$16"}</definedName>
    <definedName name="추" localSheetId="7" hidden="1">{"'Sheet1'!$L$16"}</definedName>
    <definedName name="추" hidden="1">{"'Sheet1'!$L$16"}</definedName>
    <definedName name="추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분" localSheetId="8" hidden="1">{"'장비'!$A$3:$M$12"}</definedName>
    <definedName name="추가분" localSheetId="9" hidden="1">{"'장비'!$A$3:$M$12"}</definedName>
    <definedName name="추가분" localSheetId="7" hidden="1">{"'장비'!$A$3:$M$12"}</definedName>
    <definedName name="추가분" hidden="1">{"'장비'!$A$3:$M$12"}</definedName>
    <definedName name="추가분1" localSheetId="8" hidden="1">{"'장비'!$A$3:$M$12"}</definedName>
    <definedName name="추가분1" localSheetId="9" hidden="1">{"'장비'!$A$3:$M$12"}</definedName>
    <definedName name="추가분1" localSheetId="7" hidden="1">{"'장비'!$A$3:$M$12"}</definedName>
    <definedName name="추가분1" hidden="1">{"'장비'!$A$3:$M$12"}</definedName>
    <definedName name="출입문2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출입문2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출입문2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출입문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취수설비_T.W.S">#REF!</definedName>
    <definedName name="ㅋ" localSheetId="8" hidden="1">{"'장비'!$A$3:$M$12"}</definedName>
    <definedName name="ㅋ" localSheetId="9" hidden="1">{"'장비'!$A$3:$M$12"}</definedName>
    <definedName name="ㅋ" localSheetId="7" hidden="1">{"'장비'!$A$3:$M$12"}</definedName>
    <definedName name="ㅋ" hidden="1">{"'장비'!$A$3:$M$12"}</definedName>
    <definedName name="ㅋㅋ" localSheetId="8" hidden="1">{"'장비'!$A$3:$M$12"}</definedName>
    <definedName name="ㅋㅋ" localSheetId="9" hidden="1">{"'장비'!$A$3:$M$12"}</definedName>
    <definedName name="ㅋㅋ" localSheetId="7" hidden="1">{"'장비'!$A$3:$M$12"}</definedName>
    <definedName name="ㅋㅋ" hidden="1">{"'장비'!$A$3:$M$12"}</definedName>
    <definedName name="ㅋㅋㅋ" localSheetId="8" hidden="1">{"'장비'!$A$3:$M$12"}</definedName>
    <definedName name="ㅋㅋㅋ" localSheetId="9" hidden="1">{"'장비'!$A$3:$M$12"}</definedName>
    <definedName name="ㅋㅋㅋ" localSheetId="7" hidden="1">{"'장비'!$A$3:$M$12"}</definedName>
    <definedName name="ㅋㅋㅋ" hidden="1">{"'장비'!$A$3:$M$12"}</definedName>
    <definedName name="ㅋㅋㅋㅋㅋ" localSheetId="8" hidden="1">{"'장비'!$A$3:$M$12"}</definedName>
    <definedName name="ㅋㅋㅋㅋㅋ" localSheetId="9" hidden="1">{"'장비'!$A$3:$M$12"}</definedName>
    <definedName name="ㅋㅋㅋㅋㅋ" localSheetId="7" hidden="1">{"'장비'!$A$3:$M$12"}</definedName>
    <definedName name="ㅋㅋㅋㅋㅋ" hidden="1">{"'장비'!$A$3:$M$12"}</definedName>
    <definedName name="ㅋㅋㅋㅋㅋㅋ" localSheetId="8" hidden="1">{"'장비'!$A$3:$M$12"}</definedName>
    <definedName name="ㅋㅋㅋㅋㅋㅋ" localSheetId="9" hidden="1">{"'장비'!$A$3:$M$12"}</definedName>
    <definedName name="ㅋㅋㅋㅋㅋㅋ" localSheetId="7" hidden="1">{"'장비'!$A$3:$M$12"}</definedName>
    <definedName name="ㅋㅋㅋㅋㅋㅋ" hidden="1">{"'장비'!$A$3:$M$12"}</definedName>
    <definedName name="ㅋㅋㅋㅋㅋㅋㅋ" localSheetId="8" hidden="1">{"'장비'!$A$3:$M$12"}</definedName>
    <definedName name="ㅋㅋㅋㅋㅋㅋㅋ" localSheetId="9" hidden="1">{"'장비'!$A$3:$M$12"}</definedName>
    <definedName name="ㅋㅋㅋㅋㅋㅋㅋ" localSheetId="7" hidden="1">{"'장비'!$A$3:$M$12"}</definedName>
    <definedName name="ㅋㅋㅋㅋㅋㅋㅋ" hidden="1">{"'장비'!$A$3:$M$12"}</definedName>
    <definedName name="콘크리트2" hidden="1">#REF!</definedName>
    <definedName name="ㅌㅍ츛ㅌ" localSheetId="8" hidden="1">{#N/A,#N/A,FALSE,"운반시간"}</definedName>
    <definedName name="ㅌㅍ츛ㅌ" localSheetId="9" hidden="1">{#N/A,#N/A,FALSE,"운반시간"}</definedName>
    <definedName name="ㅌㅍ츛ㅌ" localSheetId="7" hidden="1">{#N/A,#N/A,FALSE,"운반시간"}</definedName>
    <definedName name="ㅌㅍ츛ㅌ" hidden="1">{#N/A,#N/A,FALSE,"운반시간"}</definedName>
    <definedName name="타부서_선택">#REF!</definedName>
    <definedName name="테스크" localSheetId="8" hidden="1">{#N/A,#N/A,FALSE,"단가표지"}</definedName>
    <definedName name="테스크" localSheetId="9" hidden="1">{#N/A,#N/A,FALSE,"단가표지"}</definedName>
    <definedName name="테스크" localSheetId="7" hidden="1">{#N/A,#N/A,FALSE,"단가표지"}</definedName>
    <definedName name="테스크" hidden="1">{#N/A,#N/A,FALSE,"단가표지"}</definedName>
    <definedName name="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건" localSheetId="8" hidden="1">{"'장비'!$A$3:$M$12"}</definedName>
    <definedName name="토건" localSheetId="9" hidden="1">{"'장비'!$A$3:$M$12"}</definedName>
    <definedName name="토건" localSheetId="7" hidden="1">{"'장비'!$A$3:$M$12"}</definedName>
    <definedName name="토건" hidden="1">{"'장비'!$A$3:$M$12"}</definedName>
    <definedName name="토건공사비대비r" localSheetId="8" hidden="1">{"'장비'!$A$3:$M$12"}</definedName>
    <definedName name="토건공사비대비r" localSheetId="9" hidden="1">{"'장비'!$A$3:$M$12"}</definedName>
    <definedName name="토건공사비대비r" localSheetId="7" hidden="1">{"'장비'!$A$3:$M$12"}</definedName>
    <definedName name="토건공사비대비r" hidden="1">{"'장비'!$A$3:$M$12"}</definedName>
    <definedName name="토건업체" localSheetId="8" hidden="1">{"'장비'!$A$3:$M$12"}</definedName>
    <definedName name="토건업체" localSheetId="9" hidden="1">{"'장비'!$A$3:$M$12"}</definedName>
    <definedName name="토건업체" localSheetId="7" hidden="1">{"'장비'!$A$3:$M$12"}</definedName>
    <definedName name="토건업체" hidden="1">{"'장비'!$A$3:$M$12"}</definedName>
    <definedName name="토건집계표r" localSheetId="8" hidden="1">{"'장비'!$A$3:$M$12"}</definedName>
    <definedName name="토건집계표r" localSheetId="9" hidden="1">{"'장비'!$A$3:$M$12"}</definedName>
    <definedName name="토건집계표r" localSheetId="7" hidden="1">{"'장비'!$A$3:$M$12"}</definedName>
    <definedName name="토건집계표r" hidden="1">{"'장비'!$A$3:$M$12"}</definedName>
    <definedName name="토공량" localSheetId="8" hidden="1">{#N/A,#N/A,FALSE,"기안지";#N/A,#N/A,FALSE,"통신지"}</definedName>
    <definedName name="토공량" localSheetId="9" hidden="1">{#N/A,#N/A,FALSE,"기안지";#N/A,#N/A,FALSE,"통신지"}</definedName>
    <definedName name="토공량" localSheetId="7" hidden="1">{#N/A,#N/A,FALSE,"기안지";#N/A,#N/A,FALSE,"통신지"}</definedName>
    <definedName name="토공량" hidden="1">{#N/A,#N/A,FALSE,"기안지";#N/A,#N/A,FALSE,"통신지"}</definedName>
    <definedName name="토공사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토공사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토공사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토공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토공이수" hidden="1">#REF!</definedName>
    <definedName name="토목" localSheetId="6">#REF!</definedName>
    <definedName name="토목" localSheetId="2">#REF!</definedName>
    <definedName name="토목" localSheetId="1">#REF!</definedName>
    <definedName name="토목" localSheetId="3">#REF!</definedName>
    <definedName name="토목" localSheetId="0">#REF!</definedName>
    <definedName name="토목" localSheetId="8">#REF!</definedName>
    <definedName name="토목" localSheetId="9">#REF!</definedName>
    <definedName name="토목" localSheetId="7">#REF!</definedName>
    <definedName name="토목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토목변경" localSheetId="8" hidden="1">{"'장비'!$A$3:$M$12"}</definedName>
    <definedName name="토목변경" localSheetId="9" hidden="1">{"'장비'!$A$3:$M$12"}</definedName>
    <definedName name="토목변경" localSheetId="7" hidden="1">{"'장비'!$A$3:$M$12"}</definedName>
    <definedName name="토목변경" hidden="1">{"'장비'!$A$3:$M$12"}</definedName>
    <definedName name="토목설계" localSheetId="8" hidden="1">{#N/A,#N/A,FALSE,"골재소요량";#N/A,#N/A,FALSE,"골재소요량"}</definedName>
    <definedName name="토목설계" localSheetId="9" hidden="1">{#N/A,#N/A,FALSE,"골재소요량";#N/A,#N/A,FALSE,"골재소요량"}</definedName>
    <definedName name="토목설계" localSheetId="7" hidden="1">{#N/A,#N/A,FALSE,"골재소요량";#N/A,#N/A,FALSE,"골재소요량"}</definedName>
    <definedName name="토목설계" hidden="1">{#N/A,#N/A,FALSE,"골재소요량";#N/A,#N/A,FALSE,"골재소요량"}</definedName>
    <definedName name="토목실행예산" localSheetId="8" hidden="1">{"'장비'!$A$3:$M$12"}</definedName>
    <definedName name="토목실행예산" localSheetId="9" hidden="1">{"'장비'!$A$3:$M$12"}</definedName>
    <definedName name="토목실행예산" localSheetId="7" hidden="1">{"'장비'!$A$3:$M$12"}</definedName>
    <definedName name="토목실행예산" hidden="1">{"'장비'!$A$3:$M$12"}</definedName>
    <definedName name="토목조정분" localSheetId="8" hidden="1">{"'장비'!$A$3:$M$12"}</definedName>
    <definedName name="토목조정분" localSheetId="9" hidden="1">{"'장비'!$A$3:$M$12"}</definedName>
    <definedName name="토목조정분" localSheetId="7" hidden="1">{"'장비'!$A$3:$M$12"}</definedName>
    <definedName name="토목조정분" hidden="1">{"'장비'!$A$3:$M$12"}</definedName>
    <definedName name="토목지입재료비">#REF!</definedName>
    <definedName name="토적표" hidden="1">#REF!</definedName>
    <definedName name="투찰예정가50" localSheetId="8" hidden="1">{"'장비'!$A$3:$M$12"}</definedName>
    <definedName name="투찰예정가50" localSheetId="9" hidden="1">{"'장비'!$A$3:$M$12"}</definedName>
    <definedName name="투찰예정가50" localSheetId="7" hidden="1">{"'장비'!$A$3:$M$12"}</definedName>
    <definedName name="투찰예정가50" hidden="1">{"'장비'!$A$3:$M$12"}</definedName>
    <definedName name="투찰예정본부장" localSheetId="8" hidden="1">{"'장비'!$A$3:$M$12"}</definedName>
    <definedName name="투찰예정본부장" localSheetId="9" hidden="1">{"'장비'!$A$3:$M$12"}</definedName>
    <definedName name="투찰예정본부장" localSheetId="7" hidden="1">{"'장비'!$A$3:$M$12"}</definedName>
    <definedName name="투찰예정본부장" hidden="1">{"'장비'!$A$3:$M$12"}</definedName>
    <definedName name="트레이집계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트레이집계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트레이집계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트레이집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ㅍ" localSheetId="8" hidden="1">{"'장비'!$A$3:$M$12"}</definedName>
    <definedName name="ㅍ" localSheetId="9" hidden="1">{"'장비'!$A$3:$M$12"}</definedName>
    <definedName name="ㅍ" localSheetId="7" hidden="1">{"'장비'!$A$3:$M$12"}</definedName>
    <definedName name="ㅍ" hidden="1">{"'장비'!$A$3:$M$12"}</definedName>
    <definedName name="ㅍ춫" localSheetId="8" hidden="1">{#N/A,#N/A,FALSE,"골재소요량";#N/A,#N/A,FALSE,"골재소요량"}</definedName>
    <definedName name="ㅍ춫" localSheetId="9" hidden="1">{#N/A,#N/A,FALSE,"골재소요량";#N/A,#N/A,FALSE,"골재소요량"}</definedName>
    <definedName name="ㅍ춫" localSheetId="7" hidden="1">{#N/A,#N/A,FALSE,"골재소요량";#N/A,#N/A,FALSE,"골재소요량"}</definedName>
    <definedName name="ㅍ춫" hidden="1">{#N/A,#N/A,FALSE,"골재소요량";#N/A,#N/A,FALSE,"골재소요량"}</definedName>
    <definedName name="ㅍ츝" localSheetId="8" hidden="1">{#N/A,#N/A,FALSE,"표지목차"}</definedName>
    <definedName name="ㅍ츝" localSheetId="9" hidden="1">{#N/A,#N/A,FALSE,"표지목차"}</definedName>
    <definedName name="ㅍ츝" localSheetId="7" hidden="1">{#N/A,#N/A,FALSE,"표지목차"}</definedName>
    <definedName name="ㅍ츝" hidden="1">{#N/A,#N/A,FALSE,"표지목차"}</definedName>
    <definedName name="파일" hidden="1">#REF!</definedName>
    <definedName name="표지" localSheetId="8" hidden="1">{#N/A,#N/A,TRUE,"Basic";#N/A,#N/A,TRUE,"EXT-TABLE";#N/A,#N/A,TRUE,"STEEL";#N/A,#N/A,TRUE,"INT-Table";#N/A,#N/A,TRUE,"STEEL";#N/A,#N/A,TRUE,"Door"}</definedName>
    <definedName name="표지" localSheetId="9" hidden="1">{#N/A,#N/A,TRUE,"Basic";#N/A,#N/A,TRUE,"EXT-TABLE";#N/A,#N/A,TRUE,"STEEL";#N/A,#N/A,TRUE,"INT-Table";#N/A,#N/A,TRUE,"STEEL";#N/A,#N/A,TRUE,"Door"}</definedName>
    <definedName name="표지" localSheetId="7" hidden="1">{#N/A,#N/A,TRUE,"Basic";#N/A,#N/A,TRUE,"EXT-TABLE";#N/A,#N/A,TRUE,"STEEL";#N/A,#N/A,TRUE,"INT-Table";#N/A,#N/A,TRUE,"STEEL";#N/A,#N/A,TRUE,"Door"}</definedName>
    <definedName name="표지" hidden="1">{#N/A,#N/A,TRUE,"Basic";#N/A,#N/A,TRUE,"EXT-TABLE";#N/A,#N/A,TRUE,"STEEL";#N/A,#N/A,TRUE,"INT-Table";#N/A,#N/A,TRUE,"STEEL";#N/A,#N/A,TRUE,"Door"}</definedName>
    <definedName name="표지_1" localSheetId="8" hidden="1">{#N/A,#N/A,TRUE,"Basic";#N/A,#N/A,TRUE,"EXT-TABLE";#N/A,#N/A,TRUE,"STEEL";#N/A,#N/A,TRUE,"INT-Table";#N/A,#N/A,TRUE,"STEEL";#N/A,#N/A,TRUE,"Door"}</definedName>
    <definedName name="표지_1" localSheetId="9" hidden="1">{#N/A,#N/A,TRUE,"Basic";#N/A,#N/A,TRUE,"EXT-TABLE";#N/A,#N/A,TRUE,"STEEL";#N/A,#N/A,TRUE,"INT-Table";#N/A,#N/A,TRUE,"STEEL";#N/A,#N/A,TRUE,"Door"}</definedName>
    <definedName name="표지_1" localSheetId="7" hidden="1">{#N/A,#N/A,TRUE,"Basic";#N/A,#N/A,TRUE,"EXT-TABLE";#N/A,#N/A,TRUE,"STEEL";#N/A,#N/A,TRUE,"INT-Table";#N/A,#N/A,TRUE,"STEEL";#N/A,#N/A,TRUE,"Door"}</definedName>
    <definedName name="표지_1" hidden="1">{#N/A,#N/A,TRUE,"Basic";#N/A,#N/A,TRUE,"EXT-TABLE";#N/A,#N/A,TRUE,"STEEL";#N/A,#N/A,TRUE,"INT-Table";#N/A,#N/A,TRUE,"STEEL";#N/A,#N/A,TRUE,"Door"}</definedName>
    <definedName name="표지_1_1" localSheetId="8" hidden="1">{#N/A,#N/A,TRUE,"Basic";#N/A,#N/A,TRUE,"EXT-TABLE";#N/A,#N/A,TRUE,"STEEL";#N/A,#N/A,TRUE,"INT-Table";#N/A,#N/A,TRUE,"STEEL";#N/A,#N/A,TRUE,"Door"}</definedName>
    <definedName name="표지_1_1" localSheetId="9" hidden="1">{#N/A,#N/A,TRUE,"Basic";#N/A,#N/A,TRUE,"EXT-TABLE";#N/A,#N/A,TRUE,"STEEL";#N/A,#N/A,TRUE,"INT-Table";#N/A,#N/A,TRUE,"STEEL";#N/A,#N/A,TRUE,"Door"}</definedName>
    <definedName name="표지_1_1" localSheetId="7" hidden="1">{#N/A,#N/A,TRUE,"Basic";#N/A,#N/A,TRUE,"EXT-TABLE";#N/A,#N/A,TRUE,"STEEL";#N/A,#N/A,TRUE,"INT-Table";#N/A,#N/A,TRUE,"STEEL";#N/A,#N/A,TRUE,"Door"}</definedName>
    <definedName name="표지_1_1" hidden="1">{#N/A,#N/A,TRUE,"Basic";#N/A,#N/A,TRUE,"EXT-TABLE";#N/A,#N/A,TRUE,"STEEL";#N/A,#N/A,TRUE,"INT-Table";#N/A,#N/A,TRUE,"STEEL";#N/A,#N/A,TRUE,"Door"}</definedName>
    <definedName name="표지_1_2" localSheetId="8" hidden="1">{#N/A,#N/A,TRUE,"Basic";#N/A,#N/A,TRUE,"EXT-TABLE";#N/A,#N/A,TRUE,"STEEL";#N/A,#N/A,TRUE,"INT-Table";#N/A,#N/A,TRUE,"STEEL";#N/A,#N/A,TRUE,"Door"}</definedName>
    <definedName name="표지_1_2" localSheetId="9" hidden="1">{#N/A,#N/A,TRUE,"Basic";#N/A,#N/A,TRUE,"EXT-TABLE";#N/A,#N/A,TRUE,"STEEL";#N/A,#N/A,TRUE,"INT-Table";#N/A,#N/A,TRUE,"STEEL";#N/A,#N/A,TRUE,"Door"}</definedName>
    <definedName name="표지_1_2" localSheetId="7" hidden="1">{#N/A,#N/A,TRUE,"Basic";#N/A,#N/A,TRUE,"EXT-TABLE";#N/A,#N/A,TRUE,"STEEL";#N/A,#N/A,TRUE,"INT-Table";#N/A,#N/A,TRUE,"STEEL";#N/A,#N/A,TRUE,"Door"}</definedName>
    <definedName name="표지_1_2" hidden="1">{#N/A,#N/A,TRUE,"Basic";#N/A,#N/A,TRUE,"EXT-TABLE";#N/A,#N/A,TRUE,"STEEL";#N/A,#N/A,TRUE,"INT-Table";#N/A,#N/A,TRUE,"STEEL";#N/A,#N/A,TRUE,"Door"}</definedName>
    <definedName name="표지_2" localSheetId="8" hidden="1">{#N/A,#N/A,TRUE,"Basic";#N/A,#N/A,TRUE,"EXT-TABLE";#N/A,#N/A,TRUE,"STEEL";#N/A,#N/A,TRUE,"INT-Table";#N/A,#N/A,TRUE,"STEEL";#N/A,#N/A,TRUE,"Door"}</definedName>
    <definedName name="표지_2" localSheetId="9" hidden="1">{#N/A,#N/A,TRUE,"Basic";#N/A,#N/A,TRUE,"EXT-TABLE";#N/A,#N/A,TRUE,"STEEL";#N/A,#N/A,TRUE,"INT-Table";#N/A,#N/A,TRUE,"STEEL";#N/A,#N/A,TRUE,"Door"}</definedName>
    <definedName name="표지_2" localSheetId="7" hidden="1">{#N/A,#N/A,TRUE,"Basic";#N/A,#N/A,TRUE,"EXT-TABLE";#N/A,#N/A,TRUE,"STEEL";#N/A,#N/A,TRUE,"INT-Table";#N/A,#N/A,TRUE,"STEEL";#N/A,#N/A,TRUE,"Door"}</definedName>
    <definedName name="표지_2" hidden="1">{#N/A,#N/A,TRUE,"Basic";#N/A,#N/A,TRUE,"EXT-TABLE";#N/A,#N/A,TRUE,"STEEL";#N/A,#N/A,TRUE,"INT-Table";#N/A,#N/A,TRUE,"STEEL";#N/A,#N/A,TRUE,"Door"}</definedName>
    <definedName name="표지_2_1" localSheetId="8" hidden="1">{#N/A,#N/A,TRUE,"Basic";#N/A,#N/A,TRUE,"EXT-TABLE";#N/A,#N/A,TRUE,"STEEL";#N/A,#N/A,TRUE,"INT-Table";#N/A,#N/A,TRUE,"STEEL";#N/A,#N/A,TRUE,"Door"}</definedName>
    <definedName name="표지_2_1" localSheetId="9" hidden="1">{#N/A,#N/A,TRUE,"Basic";#N/A,#N/A,TRUE,"EXT-TABLE";#N/A,#N/A,TRUE,"STEEL";#N/A,#N/A,TRUE,"INT-Table";#N/A,#N/A,TRUE,"STEEL";#N/A,#N/A,TRUE,"Door"}</definedName>
    <definedName name="표지_2_1" localSheetId="7" hidden="1">{#N/A,#N/A,TRUE,"Basic";#N/A,#N/A,TRUE,"EXT-TABLE";#N/A,#N/A,TRUE,"STEEL";#N/A,#N/A,TRUE,"INT-Table";#N/A,#N/A,TRUE,"STEEL";#N/A,#N/A,TRUE,"Door"}</definedName>
    <definedName name="표지_2_1" hidden="1">{#N/A,#N/A,TRUE,"Basic";#N/A,#N/A,TRUE,"EXT-TABLE";#N/A,#N/A,TRUE,"STEEL";#N/A,#N/A,TRUE,"INT-Table";#N/A,#N/A,TRUE,"STEEL";#N/A,#N/A,TRUE,"Door"}</definedName>
    <definedName name="표지_2_2" localSheetId="8" hidden="1">{#N/A,#N/A,TRUE,"Basic";#N/A,#N/A,TRUE,"EXT-TABLE";#N/A,#N/A,TRUE,"STEEL";#N/A,#N/A,TRUE,"INT-Table";#N/A,#N/A,TRUE,"STEEL";#N/A,#N/A,TRUE,"Door"}</definedName>
    <definedName name="표지_2_2" localSheetId="9" hidden="1">{#N/A,#N/A,TRUE,"Basic";#N/A,#N/A,TRUE,"EXT-TABLE";#N/A,#N/A,TRUE,"STEEL";#N/A,#N/A,TRUE,"INT-Table";#N/A,#N/A,TRUE,"STEEL";#N/A,#N/A,TRUE,"Door"}</definedName>
    <definedName name="표지_2_2" localSheetId="7" hidden="1">{#N/A,#N/A,TRUE,"Basic";#N/A,#N/A,TRUE,"EXT-TABLE";#N/A,#N/A,TRUE,"STEEL";#N/A,#N/A,TRUE,"INT-Table";#N/A,#N/A,TRUE,"STEEL";#N/A,#N/A,TRUE,"Door"}</definedName>
    <definedName name="표지_2_2" hidden="1">{#N/A,#N/A,TRUE,"Basic";#N/A,#N/A,TRUE,"EXT-TABLE";#N/A,#N/A,TRUE,"STEEL";#N/A,#N/A,TRUE,"INT-Table";#N/A,#N/A,TRUE,"STEEL";#N/A,#N/A,TRUE,"Door"}</definedName>
    <definedName name="표지_3" localSheetId="8" hidden="1">{#N/A,#N/A,TRUE,"Basic";#N/A,#N/A,TRUE,"EXT-TABLE";#N/A,#N/A,TRUE,"STEEL";#N/A,#N/A,TRUE,"INT-Table";#N/A,#N/A,TRUE,"STEEL";#N/A,#N/A,TRUE,"Door"}</definedName>
    <definedName name="표지_3" localSheetId="9" hidden="1">{#N/A,#N/A,TRUE,"Basic";#N/A,#N/A,TRUE,"EXT-TABLE";#N/A,#N/A,TRUE,"STEEL";#N/A,#N/A,TRUE,"INT-Table";#N/A,#N/A,TRUE,"STEEL";#N/A,#N/A,TRUE,"Door"}</definedName>
    <definedName name="표지_3" localSheetId="7" hidden="1">{#N/A,#N/A,TRUE,"Basic";#N/A,#N/A,TRUE,"EXT-TABLE";#N/A,#N/A,TRUE,"STEEL";#N/A,#N/A,TRUE,"INT-Table";#N/A,#N/A,TRUE,"STEEL";#N/A,#N/A,TRUE,"Door"}</definedName>
    <definedName name="표지_3" hidden="1">{#N/A,#N/A,TRUE,"Basic";#N/A,#N/A,TRUE,"EXT-TABLE";#N/A,#N/A,TRUE,"STEEL";#N/A,#N/A,TRUE,"INT-Table";#N/A,#N/A,TRUE,"STEEL";#N/A,#N/A,TRUE,"Door"}</definedName>
    <definedName name="표지_3_1" localSheetId="8" hidden="1">{#N/A,#N/A,TRUE,"Basic";#N/A,#N/A,TRUE,"EXT-TABLE";#N/A,#N/A,TRUE,"STEEL";#N/A,#N/A,TRUE,"INT-Table";#N/A,#N/A,TRUE,"STEEL";#N/A,#N/A,TRUE,"Door"}</definedName>
    <definedName name="표지_3_1" localSheetId="9" hidden="1">{#N/A,#N/A,TRUE,"Basic";#N/A,#N/A,TRUE,"EXT-TABLE";#N/A,#N/A,TRUE,"STEEL";#N/A,#N/A,TRUE,"INT-Table";#N/A,#N/A,TRUE,"STEEL";#N/A,#N/A,TRUE,"Door"}</definedName>
    <definedName name="표지_3_1" localSheetId="7" hidden="1">{#N/A,#N/A,TRUE,"Basic";#N/A,#N/A,TRUE,"EXT-TABLE";#N/A,#N/A,TRUE,"STEEL";#N/A,#N/A,TRUE,"INT-Table";#N/A,#N/A,TRUE,"STEEL";#N/A,#N/A,TRUE,"Door"}</definedName>
    <definedName name="표지_3_1" hidden="1">{#N/A,#N/A,TRUE,"Basic";#N/A,#N/A,TRUE,"EXT-TABLE";#N/A,#N/A,TRUE,"STEEL";#N/A,#N/A,TRUE,"INT-Table";#N/A,#N/A,TRUE,"STEEL";#N/A,#N/A,TRUE,"Door"}</definedName>
    <definedName name="표지_3_2" localSheetId="8" hidden="1">{#N/A,#N/A,TRUE,"Basic";#N/A,#N/A,TRUE,"EXT-TABLE";#N/A,#N/A,TRUE,"STEEL";#N/A,#N/A,TRUE,"INT-Table";#N/A,#N/A,TRUE,"STEEL";#N/A,#N/A,TRUE,"Door"}</definedName>
    <definedName name="표지_3_2" localSheetId="9" hidden="1">{#N/A,#N/A,TRUE,"Basic";#N/A,#N/A,TRUE,"EXT-TABLE";#N/A,#N/A,TRUE,"STEEL";#N/A,#N/A,TRUE,"INT-Table";#N/A,#N/A,TRUE,"STEEL";#N/A,#N/A,TRUE,"Door"}</definedName>
    <definedName name="표지_3_2" localSheetId="7" hidden="1">{#N/A,#N/A,TRUE,"Basic";#N/A,#N/A,TRUE,"EXT-TABLE";#N/A,#N/A,TRUE,"STEEL";#N/A,#N/A,TRUE,"INT-Table";#N/A,#N/A,TRUE,"STEEL";#N/A,#N/A,TRUE,"Door"}</definedName>
    <definedName name="표지_3_2" hidden="1">{#N/A,#N/A,TRUE,"Basic";#N/A,#N/A,TRUE,"EXT-TABLE";#N/A,#N/A,TRUE,"STEEL";#N/A,#N/A,TRUE,"INT-Table";#N/A,#N/A,TRUE,"STEEL";#N/A,#N/A,TRUE,"Door"}</definedName>
    <definedName name="표지_4" localSheetId="8" hidden="1">{#N/A,#N/A,TRUE,"Basic";#N/A,#N/A,TRUE,"EXT-TABLE";#N/A,#N/A,TRUE,"STEEL";#N/A,#N/A,TRUE,"INT-Table";#N/A,#N/A,TRUE,"STEEL";#N/A,#N/A,TRUE,"Door"}</definedName>
    <definedName name="표지_4" localSheetId="9" hidden="1">{#N/A,#N/A,TRUE,"Basic";#N/A,#N/A,TRUE,"EXT-TABLE";#N/A,#N/A,TRUE,"STEEL";#N/A,#N/A,TRUE,"INT-Table";#N/A,#N/A,TRUE,"STEEL";#N/A,#N/A,TRUE,"Door"}</definedName>
    <definedName name="표지_4" localSheetId="7" hidden="1">{#N/A,#N/A,TRUE,"Basic";#N/A,#N/A,TRUE,"EXT-TABLE";#N/A,#N/A,TRUE,"STEEL";#N/A,#N/A,TRUE,"INT-Table";#N/A,#N/A,TRUE,"STEEL";#N/A,#N/A,TRUE,"Door"}</definedName>
    <definedName name="표지_4" hidden="1">{#N/A,#N/A,TRUE,"Basic";#N/A,#N/A,TRUE,"EXT-TABLE";#N/A,#N/A,TRUE,"STEEL";#N/A,#N/A,TRUE,"INT-Table";#N/A,#N/A,TRUE,"STEEL";#N/A,#N/A,TRUE,"Door"}</definedName>
    <definedName name="표지_4_1" localSheetId="8" hidden="1">{#N/A,#N/A,TRUE,"Basic";#N/A,#N/A,TRUE,"EXT-TABLE";#N/A,#N/A,TRUE,"STEEL";#N/A,#N/A,TRUE,"INT-Table";#N/A,#N/A,TRUE,"STEEL";#N/A,#N/A,TRUE,"Door"}</definedName>
    <definedName name="표지_4_1" localSheetId="9" hidden="1">{#N/A,#N/A,TRUE,"Basic";#N/A,#N/A,TRUE,"EXT-TABLE";#N/A,#N/A,TRUE,"STEEL";#N/A,#N/A,TRUE,"INT-Table";#N/A,#N/A,TRUE,"STEEL";#N/A,#N/A,TRUE,"Door"}</definedName>
    <definedName name="표지_4_1" localSheetId="7" hidden="1">{#N/A,#N/A,TRUE,"Basic";#N/A,#N/A,TRUE,"EXT-TABLE";#N/A,#N/A,TRUE,"STEEL";#N/A,#N/A,TRUE,"INT-Table";#N/A,#N/A,TRUE,"STEEL";#N/A,#N/A,TRUE,"Door"}</definedName>
    <definedName name="표지_4_1" hidden="1">{#N/A,#N/A,TRUE,"Basic";#N/A,#N/A,TRUE,"EXT-TABLE";#N/A,#N/A,TRUE,"STEEL";#N/A,#N/A,TRUE,"INT-Table";#N/A,#N/A,TRUE,"STEEL";#N/A,#N/A,TRUE,"Door"}</definedName>
    <definedName name="표지_4_2" localSheetId="8" hidden="1">{#N/A,#N/A,TRUE,"Basic";#N/A,#N/A,TRUE,"EXT-TABLE";#N/A,#N/A,TRUE,"STEEL";#N/A,#N/A,TRUE,"INT-Table";#N/A,#N/A,TRUE,"STEEL";#N/A,#N/A,TRUE,"Door"}</definedName>
    <definedName name="표지_4_2" localSheetId="9" hidden="1">{#N/A,#N/A,TRUE,"Basic";#N/A,#N/A,TRUE,"EXT-TABLE";#N/A,#N/A,TRUE,"STEEL";#N/A,#N/A,TRUE,"INT-Table";#N/A,#N/A,TRUE,"STEEL";#N/A,#N/A,TRUE,"Door"}</definedName>
    <definedName name="표지_4_2" localSheetId="7" hidden="1">{#N/A,#N/A,TRUE,"Basic";#N/A,#N/A,TRUE,"EXT-TABLE";#N/A,#N/A,TRUE,"STEEL";#N/A,#N/A,TRUE,"INT-Table";#N/A,#N/A,TRUE,"STEEL";#N/A,#N/A,TRUE,"Door"}</definedName>
    <definedName name="표지_4_2" hidden="1">{#N/A,#N/A,TRUE,"Basic";#N/A,#N/A,TRUE,"EXT-TABLE";#N/A,#N/A,TRUE,"STEEL";#N/A,#N/A,TRUE,"INT-Table";#N/A,#N/A,TRUE,"STEEL";#N/A,#N/A,TRUE,"Door"}</definedName>
    <definedName name="표지_5" localSheetId="8" hidden="1">{#N/A,#N/A,TRUE,"Basic";#N/A,#N/A,TRUE,"EXT-TABLE";#N/A,#N/A,TRUE,"STEEL";#N/A,#N/A,TRUE,"INT-Table";#N/A,#N/A,TRUE,"STEEL";#N/A,#N/A,TRUE,"Door"}</definedName>
    <definedName name="표지_5" localSheetId="9" hidden="1">{#N/A,#N/A,TRUE,"Basic";#N/A,#N/A,TRUE,"EXT-TABLE";#N/A,#N/A,TRUE,"STEEL";#N/A,#N/A,TRUE,"INT-Table";#N/A,#N/A,TRUE,"STEEL";#N/A,#N/A,TRUE,"Door"}</definedName>
    <definedName name="표지_5" localSheetId="7" hidden="1">{#N/A,#N/A,TRUE,"Basic";#N/A,#N/A,TRUE,"EXT-TABLE";#N/A,#N/A,TRUE,"STEEL";#N/A,#N/A,TRUE,"INT-Table";#N/A,#N/A,TRUE,"STEEL";#N/A,#N/A,TRUE,"Door"}</definedName>
    <definedName name="표지_5" hidden="1">{#N/A,#N/A,TRUE,"Basic";#N/A,#N/A,TRUE,"EXT-TABLE";#N/A,#N/A,TRUE,"STEEL";#N/A,#N/A,TRUE,"INT-Table";#N/A,#N/A,TRUE,"STEEL";#N/A,#N/A,TRUE,"Door"}</definedName>
    <definedName name="표지_5_1" localSheetId="8" hidden="1">{#N/A,#N/A,TRUE,"Basic";#N/A,#N/A,TRUE,"EXT-TABLE";#N/A,#N/A,TRUE,"STEEL";#N/A,#N/A,TRUE,"INT-Table";#N/A,#N/A,TRUE,"STEEL";#N/A,#N/A,TRUE,"Door"}</definedName>
    <definedName name="표지_5_1" localSheetId="9" hidden="1">{#N/A,#N/A,TRUE,"Basic";#N/A,#N/A,TRUE,"EXT-TABLE";#N/A,#N/A,TRUE,"STEEL";#N/A,#N/A,TRUE,"INT-Table";#N/A,#N/A,TRUE,"STEEL";#N/A,#N/A,TRUE,"Door"}</definedName>
    <definedName name="표지_5_1" localSheetId="7" hidden="1">{#N/A,#N/A,TRUE,"Basic";#N/A,#N/A,TRUE,"EXT-TABLE";#N/A,#N/A,TRUE,"STEEL";#N/A,#N/A,TRUE,"INT-Table";#N/A,#N/A,TRUE,"STEEL";#N/A,#N/A,TRUE,"Door"}</definedName>
    <definedName name="표지_5_1" hidden="1">{#N/A,#N/A,TRUE,"Basic";#N/A,#N/A,TRUE,"EXT-TABLE";#N/A,#N/A,TRUE,"STEEL";#N/A,#N/A,TRUE,"INT-Table";#N/A,#N/A,TRUE,"STEEL";#N/A,#N/A,TRUE,"Door"}</definedName>
    <definedName name="표지_5_2" localSheetId="8" hidden="1">{#N/A,#N/A,TRUE,"Basic";#N/A,#N/A,TRUE,"EXT-TABLE";#N/A,#N/A,TRUE,"STEEL";#N/A,#N/A,TRUE,"INT-Table";#N/A,#N/A,TRUE,"STEEL";#N/A,#N/A,TRUE,"Door"}</definedName>
    <definedName name="표지_5_2" localSheetId="9" hidden="1">{#N/A,#N/A,TRUE,"Basic";#N/A,#N/A,TRUE,"EXT-TABLE";#N/A,#N/A,TRUE,"STEEL";#N/A,#N/A,TRUE,"INT-Table";#N/A,#N/A,TRUE,"STEEL";#N/A,#N/A,TRUE,"Door"}</definedName>
    <definedName name="표지_5_2" localSheetId="7" hidden="1">{#N/A,#N/A,TRUE,"Basic";#N/A,#N/A,TRUE,"EXT-TABLE";#N/A,#N/A,TRUE,"STEEL";#N/A,#N/A,TRUE,"INT-Table";#N/A,#N/A,TRUE,"STEEL";#N/A,#N/A,TRUE,"Door"}</definedName>
    <definedName name="표지_5_2" hidden="1">{#N/A,#N/A,TRUE,"Basic";#N/A,#N/A,TRUE,"EXT-TABLE";#N/A,#N/A,TRUE,"STEEL";#N/A,#N/A,TRUE,"INT-Table";#N/A,#N/A,TRUE,"STEEL";#N/A,#N/A,TRUE,"Door"}</definedName>
    <definedName name="표지2" hidden="1">#REF!</definedName>
    <definedName name="ㅎㄴ" localSheetId="8" hidden="1">{#N/A,#N/A,FALSE,"단가표지"}</definedName>
    <definedName name="ㅎㄴ" localSheetId="9" hidden="1">{#N/A,#N/A,FALSE,"단가표지"}</definedName>
    <definedName name="ㅎㄴ" localSheetId="7" hidden="1">{#N/A,#N/A,FALSE,"단가표지"}</definedName>
    <definedName name="ㅎㄴ" hidden="1">{#N/A,#N/A,FALSE,"단가표지"}</definedName>
    <definedName name="ㅎㄴㄹㄴㄹㄴㅇ" localSheetId="8" hidden="1">{#N/A,#N/A,FALSE,"토공2"}</definedName>
    <definedName name="ㅎㄴㄹㄴㄹㄴㅇ" localSheetId="9" hidden="1">{#N/A,#N/A,FALSE,"토공2"}</definedName>
    <definedName name="ㅎㄴㄹㄴㄹㄴㅇ" localSheetId="7" hidden="1">{#N/A,#N/A,FALSE,"토공2"}</definedName>
    <definedName name="ㅎㄴㄹㄴㄹㄴㅇ" hidden="1">{#N/A,#N/A,FALSE,"토공2"}</definedName>
    <definedName name="ㅎㄴㅁㄴㅇㄹㄴㅇ" localSheetId="8" hidden="1">{#N/A,#N/A,FALSE,"운반시간"}</definedName>
    <definedName name="ㅎㄴㅁㄴㅇㄹㄴㅇ" localSheetId="9" hidden="1">{#N/A,#N/A,FALSE,"운반시간"}</definedName>
    <definedName name="ㅎㄴㅁㄴㅇㄹㄴㅇ" localSheetId="7" hidden="1">{#N/A,#N/A,FALSE,"운반시간"}</definedName>
    <definedName name="ㅎㄴㅁㄴㅇㄹㄴㅇ" hidden="1">{#N/A,#N/A,FALSE,"운반시간"}</definedName>
    <definedName name="ㅎㄴㅁㄹㄴㅁㄹㄴㅁㄹㄷㄹㄶㄴ" localSheetId="8" hidden="1">{#N/A,#N/A,FALSE,"속도"}</definedName>
    <definedName name="ㅎㄴㅁㄹㄴㅁㄹㄴㅁㄹㄷㄹㄶㄴ" localSheetId="9" hidden="1">{#N/A,#N/A,FALSE,"속도"}</definedName>
    <definedName name="ㅎㄴㅁㄹㄴㅁㄹㄴㅁㄹㄷㄹㄶㄴ" localSheetId="7" hidden="1">{#N/A,#N/A,FALSE,"속도"}</definedName>
    <definedName name="ㅎㄴㅁㄹㄴㅁㄹㄴㅁㄹㄷㄹㄶㄴ" hidden="1">{#N/A,#N/A,FALSE,"속도"}</definedName>
    <definedName name="ㅎㄴㅁㄹㅈㅁㅎ" localSheetId="8" hidden="1">{#N/A,#N/A,FALSE,"단가표지"}</definedName>
    <definedName name="ㅎㄴㅁㄹㅈㅁㅎ" localSheetId="9" hidden="1">{#N/A,#N/A,FALSE,"단가표지"}</definedName>
    <definedName name="ㅎㄴㅁㄹㅈㅁㅎ" localSheetId="7" hidden="1">{#N/A,#N/A,FALSE,"단가표지"}</definedName>
    <definedName name="ㅎㄴㅁㄹㅈㅁㅎ" hidden="1">{#N/A,#N/A,FALSE,"단가표지"}</definedName>
    <definedName name="ㅎㄶ" localSheetId="8" hidden="1">{#N/A,#N/A,FALSE,"속도"}</definedName>
    <definedName name="ㅎㄶ" localSheetId="9" hidden="1">{#N/A,#N/A,FALSE,"속도"}</definedName>
    <definedName name="ㅎㄶ" localSheetId="7" hidden="1">{#N/A,#N/A,FALSE,"속도"}</definedName>
    <definedName name="ㅎㄶ" hidden="1">{#N/A,#N/A,FALSE,"속도"}</definedName>
    <definedName name="ㅎㄹㄴㅇ" localSheetId="8" hidden="1">{#N/A,#N/A,FALSE,"단가표지"}</definedName>
    <definedName name="ㅎㄹㄴㅇ" localSheetId="9" hidden="1">{#N/A,#N/A,FALSE,"단가표지"}</definedName>
    <definedName name="ㅎㄹㄴㅇ" localSheetId="7" hidden="1">{#N/A,#N/A,FALSE,"단가표지"}</definedName>
    <definedName name="ㅎㄹㄴㅇ" hidden="1">{#N/A,#N/A,FALSE,"단가표지"}</definedName>
    <definedName name="ㅎㄹㅇㄴ" localSheetId="8" hidden="1">{#N/A,#N/A,FALSE,"골재소요량";#N/A,#N/A,FALSE,"골재소요량"}</definedName>
    <definedName name="ㅎㄹㅇㄴ" localSheetId="9" hidden="1">{#N/A,#N/A,FALSE,"골재소요량";#N/A,#N/A,FALSE,"골재소요량"}</definedName>
    <definedName name="ㅎㄹㅇㄴ" localSheetId="7" hidden="1">{#N/A,#N/A,FALSE,"골재소요량";#N/A,#N/A,FALSE,"골재소요량"}</definedName>
    <definedName name="ㅎㄹㅇㄴ" hidden="1">{#N/A,#N/A,FALSE,"골재소요량";#N/A,#N/A,FALSE,"골재소요량"}</definedName>
    <definedName name="ㅎㄹㅇㅁㅁㅎ" localSheetId="8" hidden="1">{#N/A,#N/A,FALSE,"조골재"}</definedName>
    <definedName name="ㅎㄹㅇㅁㅁㅎ" localSheetId="9" hidden="1">{#N/A,#N/A,FALSE,"조골재"}</definedName>
    <definedName name="ㅎㄹㅇㅁㅁㅎ" localSheetId="7" hidden="1">{#N/A,#N/A,FALSE,"조골재"}</definedName>
    <definedName name="ㅎㄹㅇㅁㅁㅎ" hidden="1">{#N/A,#N/A,FALSE,"조골재"}</definedName>
    <definedName name="ㅎㄹㅇㅁㅎㅁ" localSheetId="8" hidden="1">{#N/A,#N/A,FALSE,"표지목차"}</definedName>
    <definedName name="ㅎㄹㅇㅁㅎㅁ" localSheetId="9" hidden="1">{#N/A,#N/A,FALSE,"표지목차"}</definedName>
    <definedName name="ㅎㄹㅇㅁㅎㅁ" localSheetId="7" hidden="1">{#N/A,#N/A,FALSE,"표지목차"}</definedName>
    <definedName name="ㅎㄹㅇㅁㅎㅁ" hidden="1">{#N/A,#N/A,FALSE,"표지목차"}</definedName>
    <definedName name="ㅎㄹㅇㅎ" localSheetId="8" hidden="1">{#N/A,#N/A,FALSE,"단가표지"}</definedName>
    <definedName name="ㅎㄹㅇㅎ" localSheetId="9" hidden="1">{#N/A,#N/A,FALSE,"단가표지"}</definedName>
    <definedName name="ㅎㄹㅇㅎ" localSheetId="7" hidden="1">{#N/A,#N/A,FALSE,"단가표지"}</definedName>
    <definedName name="ㅎㄹㅇㅎ" hidden="1">{#N/A,#N/A,FALSE,"단가표지"}</definedName>
    <definedName name="ㅎㄹㅇㅎㅇㅁㅎ" localSheetId="8" hidden="1">{#N/A,#N/A,FALSE,"운반시간"}</definedName>
    <definedName name="ㅎㄹㅇㅎㅇㅁㅎ" localSheetId="9" hidden="1">{#N/A,#N/A,FALSE,"운반시간"}</definedName>
    <definedName name="ㅎㄹㅇㅎㅇㅁㅎ" localSheetId="7" hidden="1">{#N/A,#N/A,FALSE,"운반시간"}</definedName>
    <definedName name="ㅎㄹㅇㅎㅇㅁㅎ" hidden="1">{#N/A,#N/A,FALSE,"운반시간"}</definedName>
    <definedName name="ㅎ륜ㅇㄹ" localSheetId="8" hidden="1">{#N/A,#N/A,FALSE,"2~8번"}</definedName>
    <definedName name="ㅎ륜ㅇㄹ" localSheetId="9" hidden="1">{#N/A,#N/A,FALSE,"2~8번"}</definedName>
    <definedName name="ㅎ륜ㅇㄹ" localSheetId="7" hidden="1">{#N/A,#N/A,FALSE,"2~8번"}</definedName>
    <definedName name="ㅎ륜ㅇㄹ" hidden="1">{#N/A,#N/A,FALSE,"2~8번"}</definedName>
    <definedName name="ㅎ르ㅓㅗㅓ" localSheetId="8" hidden="1">{#N/A,#N/A,FALSE,"골재소요량";#N/A,#N/A,FALSE,"골재소요량"}</definedName>
    <definedName name="ㅎ르ㅓㅗㅓ" localSheetId="9" hidden="1">{#N/A,#N/A,FALSE,"골재소요량";#N/A,#N/A,FALSE,"골재소요량"}</definedName>
    <definedName name="ㅎ르ㅓㅗㅓ" localSheetId="7" hidden="1">{#N/A,#N/A,FALSE,"골재소요량";#N/A,#N/A,FALSE,"골재소요량"}</definedName>
    <definedName name="ㅎ르ㅓㅗㅓ" hidden="1">{#N/A,#N/A,FALSE,"골재소요량";#N/A,#N/A,FALSE,"골재소요량"}</definedName>
    <definedName name="ㅎㄻㄹㅇㅎㅇㅁ" localSheetId="8" hidden="1">{#N/A,#N/A,FALSE,"혼합골재"}</definedName>
    <definedName name="ㅎㄻㄹㅇㅎㅇㅁ" localSheetId="9" hidden="1">{#N/A,#N/A,FALSE,"혼합골재"}</definedName>
    <definedName name="ㅎㄻㄹㅇㅎㅇㅁ" localSheetId="7" hidden="1">{#N/A,#N/A,FALSE,"혼합골재"}</definedName>
    <definedName name="ㅎㄻㄹㅇㅎㅇㅁ" hidden="1">{#N/A,#N/A,FALSE,"혼합골재"}</definedName>
    <definedName name="ㅎㄻㅇㅎㅁㅇㅎㅁㅇㅎ" localSheetId="8" hidden="1">{#N/A,#N/A,FALSE,"골재소요량";#N/A,#N/A,FALSE,"골재소요량"}</definedName>
    <definedName name="ㅎㄻㅇㅎㅁㅇㅎㅁㅇㅎ" localSheetId="9" hidden="1">{#N/A,#N/A,FALSE,"골재소요량";#N/A,#N/A,FALSE,"골재소요량"}</definedName>
    <definedName name="ㅎㄻㅇㅎㅁㅇㅎㅁㅇㅎ" localSheetId="7" hidden="1">{#N/A,#N/A,FALSE,"골재소요량";#N/A,#N/A,FALSE,"골재소요량"}</definedName>
    <definedName name="ㅎㄻㅇㅎㅁㅇㅎㅁㅇㅎ" hidden="1">{#N/A,#N/A,FALSE,"골재소요량";#N/A,#N/A,FALSE,"골재소요량"}</definedName>
    <definedName name="ㅎㅁㅇㅀㅁㅇ" localSheetId="8" hidden="1">{#N/A,#N/A,FALSE,"단가표지"}</definedName>
    <definedName name="ㅎㅁㅇㅀㅁㅇ" localSheetId="9" hidden="1">{#N/A,#N/A,FALSE,"단가표지"}</definedName>
    <definedName name="ㅎㅁㅇㅀㅁㅇ" localSheetId="7" hidden="1">{#N/A,#N/A,FALSE,"단가표지"}</definedName>
    <definedName name="ㅎㅁㅇㅀㅁㅇ" hidden="1">{#N/A,#N/A,FALSE,"단가표지"}</definedName>
    <definedName name="ㅎㅁㅇㅀㅁㅇㅎㅁ" localSheetId="8" hidden="1">{#N/A,#N/A,FALSE,"단가표지"}</definedName>
    <definedName name="ㅎㅁㅇㅀㅁㅇㅎㅁ" localSheetId="9" hidden="1">{#N/A,#N/A,FALSE,"단가표지"}</definedName>
    <definedName name="ㅎㅁㅇㅀㅁㅇㅎㅁ" localSheetId="7" hidden="1">{#N/A,#N/A,FALSE,"단가표지"}</definedName>
    <definedName name="ㅎㅁㅇㅀㅁㅇㅎㅁ" hidden="1">{#N/A,#N/A,FALSE,"단가표지"}</definedName>
    <definedName name="ㅎㅇㄴ" localSheetId="8" hidden="1">{#N/A,#N/A,FALSE,"단가표지"}</definedName>
    <definedName name="ㅎㅇㄴ" localSheetId="9" hidden="1">{#N/A,#N/A,FALSE,"단가표지"}</definedName>
    <definedName name="ㅎㅇㄴ" localSheetId="7" hidden="1">{#N/A,#N/A,FALSE,"단가표지"}</definedName>
    <definedName name="ㅎㅇㄴ" hidden="1">{#N/A,#N/A,FALSE,"단가표지"}</definedName>
    <definedName name="ㅎㅇㄹ홍ㄴ로" localSheetId="8" hidden="1">{#N/A,#N/A,FALSE,"단가표지"}</definedName>
    <definedName name="ㅎㅇㄹ홍ㄴ로" localSheetId="9" hidden="1">{#N/A,#N/A,FALSE,"단가표지"}</definedName>
    <definedName name="ㅎㅇㄹ홍ㄴ로" localSheetId="7" hidden="1">{#N/A,#N/A,FALSE,"단가표지"}</definedName>
    <definedName name="ㅎㅇㄹ홍ㄴ로" hidden="1">{#N/A,#N/A,FALSE,"단가표지"}</definedName>
    <definedName name="ㅎㅇㄻㅎㅁㅇ" localSheetId="8" hidden="1">{#N/A,#N/A,FALSE,"혼합골재"}</definedName>
    <definedName name="ㅎㅇㄻㅎㅁㅇ" localSheetId="9" hidden="1">{#N/A,#N/A,FALSE,"혼합골재"}</definedName>
    <definedName name="ㅎㅇㄻㅎㅁㅇ" localSheetId="7" hidden="1">{#N/A,#N/A,FALSE,"혼합골재"}</definedName>
    <definedName name="ㅎㅇㄻㅎㅁㅇ" hidden="1">{#N/A,#N/A,FALSE,"혼합골재"}</definedName>
    <definedName name="ㅎㅇㄻㅎㅁㅎㅁㅇ" localSheetId="8" hidden="1">{#N/A,#N/A,FALSE,"운반시간"}</definedName>
    <definedName name="ㅎㅇㄻㅎㅁㅎㅁㅇ" localSheetId="9" hidden="1">{#N/A,#N/A,FALSE,"운반시간"}</definedName>
    <definedName name="ㅎㅇㄻㅎㅁㅎㅁㅇ" localSheetId="7" hidden="1">{#N/A,#N/A,FALSE,"운반시간"}</definedName>
    <definedName name="ㅎㅇㄻㅎㅁㅎㅁㅇ" hidden="1">{#N/A,#N/A,FALSE,"운반시간"}</definedName>
    <definedName name="ㅎㅇㅀ" localSheetId="8" hidden="1">{#N/A,#N/A,FALSE,"단가표지"}</definedName>
    <definedName name="ㅎㅇㅀ" localSheetId="9" hidden="1">{#N/A,#N/A,FALSE,"단가표지"}</definedName>
    <definedName name="ㅎㅇㅀ" localSheetId="7" hidden="1">{#N/A,#N/A,FALSE,"단가표지"}</definedName>
    <definedName name="ㅎㅇㅀ" hidden="1">{#N/A,#N/A,FALSE,"단가표지"}</definedName>
    <definedName name="ㅎㅇㅀㄴ" localSheetId="8" hidden="1">{#N/A,#N/A,FALSE,"골재소요량";#N/A,#N/A,FALSE,"골재소요량"}</definedName>
    <definedName name="ㅎㅇㅀㄴ" localSheetId="9" hidden="1">{#N/A,#N/A,FALSE,"골재소요량";#N/A,#N/A,FALSE,"골재소요량"}</definedName>
    <definedName name="ㅎㅇㅀㄴ" localSheetId="7" hidden="1">{#N/A,#N/A,FALSE,"골재소요량";#N/A,#N/A,FALSE,"골재소요량"}</definedName>
    <definedName name="ㅎㅇㅀㄴ" hidden="1">{#N/A,#N/A,FALSE,"골재소요량";#N/A,#N/A,FALSE,"골재소요량"}</definedName>
    <definedName name="ㅎㅇㅀㅁㅇㅎㅁㅇ" localSheetId="8" hidden="1">{#N/A,#N/A,FALSE,"단가표지"}</definedName>
    <definedName name="ㅎㅇㅀㅁㅇㅎㅁㅇ" localSheetId="9" hidden="1">{#N/A,#N/A,FALSE,"단가표지"}</definedName>
    <definedName name="ㅎㅇㅀㅁㅇㅎㅁㅇ" localSheetId="7" hidden="1">{#N/A,#N/A,FALSE,"단가표지"}</definedName>
    <definedName name="ㅎㅇㅀㅁㅇㅎㅁㅇ" hidden="1">{#N/A,#N/A,FALSE,"단가표지"}</definedName>
    <definedName name="ㅎㅇㅀㅇㅀ" localSheetId="8" hidden="1">{#N/A,#N/A,FALSE,"표지목차"}</definedName>
    <definedName name="ㅎㅇㅀㅇㅀ" localSheetId="9" hidden="1">{#N/A,#N/A,FALSE,"표지목차"}</definedName>
    <definedName name="ㅎㅇㅀㅇㅀ" localSheetId="7" hidden="1">{#N/A,#N/A,FALSE,"표지목차"}</definedName>
    <definedName name="ㅎㅇㅀㅇㅀ" hidden="1">{#N/A,#N/A,FALSE,"표지목차"}</definedName>
    <definedName name="ㅎㅇㅀㅇㅀㅇ" localSheetId="8" hidden="1">{#N/A,#N/A,FALSE,"표지목차"}</definedName>
    <definedName name="ㅎㅇㅀㅇㅀㅇ" localSheetId="9" hidden="1">{#N/A,#N/A,FALSE,"표지목차"}</definedName>
    <definedName name="ㅎㅇㅀㅇㅀㅇ" localSheetId="7" hidden="1">{#N/A,#N/A,FALSE,"표지목차"}</definedName>
    <definedName name="ㅎㅇㅀㅇㅀㅇ" hidden="1">{#N/A,#N/A,FALSE,"표지목차"}</definedName>
    <definedName name="ㅎㅇㅁㄴㄹ" localSheetId="8" hidden="1">{#N/A,#N/A,FALSE,"운반시간"}</definedName>
    <definedName name="ㅎㅇㅁㄴㄹ" localSheetId="9" hidden="1">{#N/A,#N/A,FALSE,"운반시간"}</definedName>
    <definedName name="ㅎㅇㅁㄴㄹ" localSheetId="7" hidden="1">{#N/A,#N/A,FALSE,"운반시간"}</definedName>
    <definedName name="ㅎㅇㅁㄴㄹ" hidden="1">{#N/A,#N/A,FALSE,"운반시간"}</definedName>
    <definedName name="ㅎㅇㅁㅀㅁㅇ" localSheetId="8" hidden="1">{#N/A,#N/A,FALSE,"단가표지"}</definedName>
    <definedName name="ㅎㅇㅁㅀㅁㅇ" localSheetId="9" hidden="1">{#N/A,#N/A,FALSE,"단가표지"}</definedName>
    <definedName name="ㅎㅇㅁㅀㅁㅇ" localSheetId="7" hidden="1">{#N/A,#N/A,FALSE,"단가표지"}</definedName>
    <definedName name="ㅎㅇㅁㅀㅁㅇ" hidden="1">{#N/A,#N/A,FALSE,"단가표지"}</definedName>
    <definedName name="ㅎㅎㄴㅁㅎㄴㅁㅎ" localSheetId="8" hidden="1">{#N/A,#N/A,FALSE,"구조2"}</definedName>
    <definedName name="ㅎㅎㄴㅁㅎㄴㅁㅎ" localSheetId="9" hidden="1">{#N/A,#N/A,FALSE,"구조2"}</definedName>
    <definedName name="ㅎㅎㄴㅁㅎㄴㅁㅎ" localSheetId="7" hidden="1">{#N/A,#N/A,FALSE,"구조2"}</definedName>
    <definedName name="ㅎㅎㄴㅁㅎㄴㅁㅎ" hidden="1">{#N/A,#N/A,FALSE,"구조2"}</definedName>
    <definedName name="ㅎㅎ도호" localSheetId="8" hidden="1">{#N/A,#N/A,FALSE,"표지목차"}</definedName>
    <definedName name="ㅎㅎ도호" localSheetId="9" hidden="1">{#N/A,#N/A,FALSE,"표지목차"}</definedName>
    <definedName name="ㅎㅎ도호" localSheetId="7" hidden="1">{#N/A,#N/A,FALSE,"표지목차"}</definedName>
    <definedName name="ㅎㅎ도호" hidden="1">{#N/A,#N/A,FALSE,"표지목차"}</definedName>
    <definedName name="ㅎㅎㅎㅎ" localSheetId="8" hidden="1">{"'장비'!$A$3:$M$12"}</definedName>
    <definedName name="ㅎㅎㅎㅎ" localSheetId="9" hidden="1">{"'장비'!$A$3:$M$12"}</definedName>
    <definedName name="ㅎㅎㅎㅎ" localSheetId="7" hidden="1">{"'장비'!$A$3:$M$12"}</definedName>
    <definedName name="ㅎㅎㅎㅎ" hidden="1">{"'장비'!$A$3:$M$12"}</definedName>
    <definedName name="한" localSheetId="8" hidden="1">{#N/A,#N/A,FALSE,"조골재"}</definedName>
    <definedName name="한" localSheetId="9" hidden="1">{#N/A,#N/A,FALSE,"조골재"}</definedName>
    <definedName name="한" localSheetId="7" hidden="1">{#N/A,#N/A,FALSE,"조골재"}</definedName>
    <definedName name="한" hidden="1">{#N/A,#N/A,FALSE,"조골재"}</definedName>
    <definedName name="한동" localSheetId="8" hidden="1">{#N/A,#N/A,FALSE,"단가표지"}</definedName>
    <definedName name="한동" localSheetId="9" hidden="1">{#N/A,#N/A,FALSE,"단가표지"}</definedName>
    <definedName name="한동" localSheetId="7" hidden="1">{#N/A,#N/A,FALSE,"단가표지"}</definedName>
    <definedName name="한동" hidden="1">{#N/A,#N/A,FALSE,"단가표지"}</definedName>
    <definedName name="할" localSheetId="8" hidden="1">{"'Sheet1'!$L$16"}</definedName>
    <definedName name="할" localSheetId="9" hidden="1">{"'Sheet1'!$L$16"}</definedName>
    <definedName name="할" localSheetId="7" hidden="1">{"'Sheet1'!$L$16"}</definedName>
    <definedName name="할" hidden="1">{"'Sheet1'!$L$16"}</definedName>
    <definedName name="합계">#REF!</definedName>
    <definedName name="합계표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" localSheetId="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항" localSheetId="8" hidden="1">{"'Sheet1'!$L$16"}</definedName>
    <definedName name="항" localSheetId="9" hidden="1">{"'Sheet1'!$L$16"}</definedName>
    <definedName name="항" localSheetId="7" hidden="1">{"'Sheet1'!$L$16"}</definedName>
    <definedName name="항" hidden="1">{"'Sheet1'!$L$16"}</definedName>
    <definedName name="항목">#REF!</definedName>
    <definedName name="협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우" localSheetId="8" hidden="1">{#N/A,#N/A,FALSE,"표지목차"}</definedName>
    <definedName name="호우" localSheetId="9" hidden="1">{#N/A,#N/A,FALSE,"표지목차"}</definedName>
    <definedName name="호우" localSheetId="7" hidden="1">{#N/A,#N/A,FALSE,"표지목차"}</definedName>
    <definedName name="호우" hidden="1">{#N/A,#N/A,FALSE,"표지목차"}</definedName>
    <definedName name="호우ㅗ" localSheetId="8" hidden="1">{#N/A,#N/A,FALSE,"단가표지"}</definedName>
    <definedName name="호우ㅗ" localSheetId="9" hidden="1">{#N/A,#N/A,FALSE,"단가표지"}</definedName>
    <definedName name="호우ㅗ" localSheetId="7" hidden="1">{#N/A,#N/A,FALSE,"단가표지"}</definedName>
    <definedName name="호우ㅗ" hidden="1">{#N/A,#N/A,FALSE,"단가표지"}</definedName>
    <definedName name="호ㅓ" localSheetId="8" hidden="1">{#N/A,#N/A,FALSE,"CCTV"}</definedName>
    <definedName name="호ㅓ" localSheetId="9" hidden="1">{#N/A,#N/A,FALSE,"CCTV"}</definedName>
    <definedName name="호ㅓ" localSheetId="7" hidden="1">{#N/A,#N/A,FALSE,"CCTV"}</definedName>
    <definedName name="호ㅓ" hidden="1">{#N/A,#N/A,FALSE,"CCTV"}</definedName>
    <definedName name="호ㅓㅎ" localSheetId="8" hidden="1">{#N/A,#N/A,FALSE,"표지목차"}</definedName>
    <definedName name="호ㅓㅎ" localSheetId="9" hidden="1">{#N/A,#N/A,FALSE,"표지목차"}</definedName>
    <definedName name="호ㅓㅎ" localSheetId="7" hidden="1">{#N/A,#N/A,FALSE,"표지목차"}</definedName>
    <definedName name="호ㅓㅎ" hidden="1">{#N/A,#N/A,FALSE,"표지목차"}</definedName>
    <definedName name="혼ㄹ" localSheetId="8" hidden="1">{#N/A,#N/A,FALSE,"운반시간"}</definedName>
    <definedName name="혼ㄹ" localSheetId="9" hidden="1">{#N/A,#N/A,FALSE,"운반시간"}</definedName>
    <definedName name="혼ㄹ" localSheetId="7" hidden="1">{#N/A,#N/A,FALSE,"운반시간"}</definedName>
    <definedName name="혼ㄹ" hidden="1">{#N/A,#N/A,FALSE,"운반시간"}</definedName>
    <definedName name="홀ㄴㄺㅅ" localSheetId="8" hidden="1">{#N/A,#N/A,FALSE,"단가표지"}</definedName>
    <definedName name="홀ㄴㄺㅅ" localSheetId="9" hidden="1">{#N/A,#N/A,FALSE,"단가표지"}</definedName>
    <definedName name="홀ㄴㄺㅅ" localSheetId="7" hidden="1">{#N/A,#N/A,FALSE,"단가표지"}</definedName>
    <definedName name="홀ㄴㄺㅅ" hidden="1">{#N/A,#N/A,FALSE,"단가표지"}</definedName>
    <definedName name="홓렁호ㅓ호" localSheetId="8" hidden="1">{#N/A,#N/A,FALSE,"단가표지"}</definedName>
    <definedName name="홓렁호ㅓ호" localSheetId="9" hidden="1">{#N/A,#N/A,FALSE,"단가표지"}</definedName>
    <definedName name="홓렁호ㅓ호" localSheetId="7" hidden="1">{#N/A,#N/A,FALSE,"단가표지"}</definedName>
    <definedName name="홓렁호ㅓ호" hidden="1">{#N/A,#N/A,FALSE,"단가표지"}</definedName>
    <definedName name="홓로" localSheetId="8" hidden="1">{#N/A,#N/A,FALSE,"단가표지"}</definedName>
    <definedName name="홓로" localSheetId="9" hidden="1">{#N/A,#N/A,FALSE,"단가표지"}</definedName>
    <definedName name="홓로" localSheetId="7" hidden="1">{#N/A,#N/A,FALSE,"단가표지"}</definedName>
    <definedName name="홓로" hidden="1">{#N/A,#N/A,FALSE,"단가표지"}</definedName>
    <definedName name="화" localSheetId="8" hidden="1">{#N/A,#N/A,FALSE,"기안지";#N/A,#N/A,FALSE,"통신지"}</definedName>
    <definedName name="화" localSheetId="9" hidden="1">{#N/A,#N/A,FALSE,"기안지";#N/A,#N/A,FALSE,"통신지"}</definedName>
    <definedName name="화" localSheetId="7" hidden="1">{#N/A,#N/A,FALSE,"기안지";#N/A,#N/A,FALSE,"통신지"}</definedName>
    <definedName name="화" hidden="1">{#N/A,#N/A,FALSE,"기안지";#N/A,#N/A,FALSE,"통신지"}</definedName>
    <definedName name="화허호ㅓ" localSheetId="8" hidden="1">{#N/A,#N/A,FALSE,"조골재"}</definedName>
    <definedName name="화허호ㅓ" localSheetId="9" hidden="1">{#N/A,#N/A,FALSE,"조골재"}</definedName>
    <definedName name="화허호ㅓ" localSheetId="7" hidden="1">{#N/A,#N/A,FALSE,"조골재"}</definedName>
    <definedName name="화허호ㅓ" hidden="1">{#N/A,#N/A,FALSE,"조골재"}</definedName>
    <definedName name="환산">[113]환산표!$A$1:$B$3</definedName>
    <definedName name="환율">1100</definedName>
    <definedName name="환차요약" localSheetId="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환차요약" localSheetId="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환차요약" localSheetId="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환차요약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황" hidden="1">#REF!</definedName>
    <definedName name="황병" hidden="1">#REF!</definedName>
    <definedName name="훈" hidden="1">255</definedName>
    <definedName name="흄관" localSheetId="8" hidden="1">{#N/A,#N/A,FALSE,"기안지";#N/A,#N/A,FALSE,"통신지"}</definedName>
    <definedName name="흄관" localSheetId="9" hidden="1">{#N/A,#N/A,FALSE,"기안지";#N/A,#N/A,FALSE,"통신지"}</definedName>
    <definedName name="흄관" localSheetId="7" hidden="1">{#N/A,#N/A,FALSE,"기안지";#N/A,#N/A,FALSE,"통신지"}</definedName>
    <definedName name="흄관" hidden="1">{#N/A,#N/A,FALSE,"기안지";#N/A,#N/A,FALSE,"통신지"}</definedName>
    <definedName name="ㅏ" localSheetId="8" hidden="1">{#N/A,#N/A,FALSE,"기안지";#N/A,#N/A,FALSE,"통신지"}</definedName>
    <definedName name="ㅏ" localSheetId="9" hidden="1">{#N/A,#N/A,FALSE,"기안지";#N/A,#N/A,FALSE,"통신지"}</definedName>
    <definedName name="ㅏ" localSheetId="7" hidden="1">{#N/A,#N/A,FALSE,"기안지";#N/A,#N/A,FALSE,"통신지"}</definedName>
    <definedName name="ㅏ" hidden="1">{#N/A,#N/A,FALSE,"기안지";#N/A,#N/A,FALSE,"통신지"}</definedName>
    <definedName name="ㅏ허화" localSheetId="8" hidden="1">{#N/A,#N/A,FALSE,"골재소요량";#N/A,#N/A,FALSE,"골재소요량"}</definedName>
    <definedName name="ㅏ허화" localSheetId="9" hidden="1">{#N/A,#N/A,FALSE,"골재소요량";#N/A,#N/A,FALSE,"골재소요량"}</definedName>
    <definedName name="ㅏ허화" localSheetId="7" hidden="1">{#N/A,#N/A,FALSE,"골재소요량";#N/A,#N/A,FALSE,"골재소요량"}</definedName>
    <definedName name="ㅏ허화" hidden="1">{#N/A,#N/A,FALSE,"골재소요량";#N/A,#N/A,FALSE,"골재소요량"}</definedName>
    <definedName name="ㅏㅏㅏ" localSheetId="6" hidden="1">{#N/A,#N/A,FALSE,"CCTV"}</definedName>
    <definedName name="ㅏㅏㅏ" localSheetId="2" hidden="1">{#N/A,#N/A,FALSE,"CCTV"}</definedName>
    <definedName name="ㅏㅏㅏ" localSheetId="1" hidden="1">{#N/A,#N/A,FALSE,"CCTV"}</definedName>
    <definedName name="ㅏㅏㅏ" localSheetId="3" hidden="1">{#N/A,#N/A,FALSE,"CCTV"}</definedName>
    <definedName name="ㅏㅏㅏ" localSheetId="0" hidden="1">{#N/A,#N/A,FALSE,"CCTV"}</definedName>
    <definedName name="ㅏㅏㅏ" localSheetId="8" hidden="1">{#N/A,#N/A,FALSE,"CCTV"}</definedName>
    <definedName name="ㅏㅏㅏ" localSheetId="9" hidden="1">{#N/A,#N/A,FALSE,"CCTV"}</definedName>
    <definedName name="ㅏㅏㅏ" localSheetId="7" hidden="1">{#N/A,#N/A,FALSE,"CCTV"}</definedName>
    <definedName name="ㅏㅏㅏ" hidden="1">{#N/A,#N/A,FALSE,"CCTV"}</definedName>
    <definedName name="ㅏㅓ화호" localSheetId="8" hidden="1">{#N/A,#N/A,FALSE,"단가표지"}</definedName>
    <definedName name="ㅏㅓ화호" localSheetId="9" hidden="1">{#N/A,#N/A,FALSE,"단가표지"}</definedName>
    <definedName name="ㅏㅓ화호" localSheetId="7" hidden="1">{#N/A,#N/A,FALSE,"단가표지"}</definedName>
    <definedName name="ㅏㅓ화호" hidden="1">{#N/A,#N/A,FALSE,"단가표지"}</definedName>
    <definedName name="ㅏㅓㅗ라" localSheetId="8" hidden="1">{#N/A,#N/A,FALSE,"골재소요량";#N/A,#N/A,FALSE,"골재소요량"}</definedName>
    <definedName name="ㅏㅓㅗ라" localSheetId="9" hidden="1">{#N/A,#N/A,FALSE,"골재소요량";#N/A,#N/A,FALSE,"골재소요량"}</definedName>
    <definedName name="ㅏㅓㅗ라" localSheetId="7" hidden="1">{#N/A,#N/A,FALSE,"골재소요량";#N/A,#N/A,FALSE,"골재소요량"}</definedName>
    <definedName name="ㅏㅓㅗ라" hidden="1">{#N/A,#N/A,FALSE,"골재소요량";#N/A,#N/A,FALSE,"골재소요량"}</definedName>
    <definedName name="ㅏㅓㅗㅎ" localSheetId="8" hidden="1">{#N/A,#N/A,FALSE,"운반시간"}</definedName>
    <definedName name="ㅏㅓㅗㅎ" localSheetId="9" hidden="1">{#N/A,#N/A,FALSE,"운반시간"}</definedName>
    <definedName name="ㅏㅓㅗㅎ" localSheetId="7" hidden="1">{#N/A,#N/A,FALSE,"운반시간"}</definedName>
    <definedName name="ㅏㅓㅗㅎ" hidden="1">{#N/A,#N/A,FALSE,"운반시간"}</definedName>
    <definedName name="ㅏㅓㅗㅓ" localSheetId="8" hidden="1">{#N/A,#N/A,FALSE,"운반시간"}</definedName>
    <definedName name="ㅏㅓㅗㅓ" localSheetId="9" hidden="1">{#N/A,#N/A,FALSE,"운반시간"}</definedName>
    <definedName name="ㅏㅓㅗㅓ" localSheetId="7" hidden="1">{#N/A,#N/A,FALSE,"운반시간"}</definedName>
    <definedName name="ㅏㅓㅗㅓ" hidden="1">{#N/A,#N/A,FALSE,"운반시간"}</definedName>
    <definedName name="ㅏㅓㅘ허호" localSheetId="8" hidden="1">{#N/A,#N/A,FALSE,"단가표지"}</definedName>
    <definedName name="ㅏㅓㅘ허호" localSheetId="9" hidden="1">{#N/A,#N/A,FALSE,"단가표지"}</definedName>
    <definedName name="ㅏㅓㅘ허호" localSheetId="7" hidden="1">{#N/A,#N/A,FALSE,"단가표지"}</definedName>
    <definedName name="ㅏㅓㅘ허호" hidden="1">{#N/A,#N/A,FALSE,"단가표지"}</definedName>
    <definedName name="ㅏㅗㅓㅏ화호" localSheetId="8" hidden="1">{#N/A,#N/A,FALSE,"표지목차"}</definedName>
    <definedName name="ㅏㅗㅓㅏ화호" localSheetId="9" hidden="1">{#N/A,#N/A,FALSE,"표지목차"}</definedName>
    <definedName name="ㅏㅗㅓㅏ화호" localSheetId="7" hidden="1">{#N/A,#N/A,FALSE,"표지목차"}</definedName>
    <definedName name="ㅏㅗㅓㅏ화호" hidden="1">{#N/A,#N/A,FALSE,"표지목차"}</definedName>
    <definedName name="ㅏㅣ" localSheetId="8" hidden="1">{#N/A,#N/A,FALSE,"단가표지"}</definedName>
    <definedName name="ㅏㅣ" localSheetId="9" hidden="1">{#N/A,#N/A,FALSE,"단가표지"}</definedName>
    <definedName name="ㅏㅣ" localSheetId="7" hidden="1">{#N/A,#N/A,FALSE,"단가표지"}</definedName>
    <definedName name="ㅏㅣ" hidden="1">{#N/A,#N/A,FALSE,"단가표지"}</definedName>
    <definedName name="ㅑㅅ" localSheetId="8" hidden="1">{"'Sheet1'!$L$16"}</definedName>
    <definedName name="ㅑㅅ" localSheetId="9" hidden="1">{"'Sheet1'!$L$16"}</definedName>
    <definedName name="ㅑㅅ" localSheetId="7" hidden="1">{"'Sheet1'!$L$16"}</definedName>
    <definedName name="ㅑㅅ" hidden="1">{"'Sheet1'!$L$16"}</definedName>
    <definedName name="ㅓ롤" localSheetId="8" hidden="1">{#N/A,#N/A,FALSE,"골재소요량";#N/A,#N/A,FALSE,"골재소요량"}</definedName>
    <definedName name="ㅓ롤" localSheetId="9" hidden="1">{#N/A,#N/A,FALSE,"골재소요량";#N/A,#N/A,FALSE,"골재소요량"}</definedName>
    <definedName name="ㅓ롤" localSheetId="7" hidden="1">{#N/A,#N/A,FALSE,"골재소요량";#N/A,#N/A,FALSE,"골재소요량"}</definedName>
    <definedName name="ㅓ롤" hidden="1">{#N/A,#N/A,FALSE,"골재소요량";#N/A,#N/A,FALSE,"골재소요량"}</definedName>
    <definedName name="ㅓㅇㄴ" localSheetId="8" hidden="1">{#N/A,#N/A,FALSE,"단가표지"}</definedName>
    <definedName name="ㅓㅇㄴ" localSheetId="9" hidden="1">{#N/A,#N/A,FALSE,"단가표지"}</definedName>
    <definedName name="ㅓㅇㄴ" localSheetId="7" hidden="1">{#N/A,#N/A,FALSE,"단가표지"}</definedName>
    <definedName name="ㅓㅇㄴ" hidden="1">{#N/A,#N/A,FALSE,"단가표지"}</definedName>
    <definedName name="ㅓㅇ롤ㅇ" localSheetId="8" hidden="1">{#N/A,#N/A,FALSE,"혼합골재"}</definedName>
    <definedName name="ㅓㅇ롤ㅇ" localSheetId="9" hidden="1">{#N/A,#N/A,FALSE,"혼합골재"}</definedName>
    <definedName name="ㅓㅇ롤ㅇ" localSheetId="7" hidden="1">{#N/A,#N/A,FALSE,"혼합골재"}</definedName>
    <definedName name="ㅓㅇ롤ㅇ" hidden="1">{#N/A,#N/A,FALSE,"혼합골재"}</definedName>
    <definedName name="ㅓㅇ호ㅓㅇ호ㅓㅇ허" localSheetId="8" hidden="1">{#N/A,#N/A,FALSE,"표지목차"}</definedName>
    <definedName name="ㅓㅇ호ㅓㅇ호ㅓㅇ허" localSheetId="9" hidden="1">{#N/A,#N/A,FALSE,"표지목차"}</definedName>
    <definedName name="ㅓㅇ호ㅓㅇ호ㅓㅇ허" localSheetId="7" hidden="1">{#N/A,#N/A,FALSE,"표지목차"}</definedName>
    <definedName name="ㅓㅇ호ㅓㅇ호ㅓㅇ허" hidden="1">{#N/A,#N/A,FALSE,"표지목차"}</definedName>
    <definedName name="ㅓㅎ렁홍" localSheetId="8" hidden="1">{#N/A,#N/A,FALSE,"혼합골재"}</definedName>
    <definedName name="ㅓㅎ렁홍" localSheetId="9" hidden="1">{#N/A,#N/A,FALSE,"혼합골재"}</definedName>
    <definedName name="ㅓㅎ렁홍" localSheetId="7" hidden="1">{#N/A,#N/A,FALSE,"혼합골재"}</definedName>
    <definedName name="ㅓㅎ렁홍" hidden="1">{#N/A,#N/A,FALSE,"혼합골재"}</definedName>
    <definedName name="ㅓㅎ로ㅗㄴ" localSheetId="8" hidden="1">{#N/A,#N/A,FALSE,"단가표지"}</definedName>
    <definedName name="ㅓㅎ로ㅗㄴ" localSheetId="9" hidden="1">{#N/A,#N/A,FALSE,"단가표지"}</definedName>
    <definedName name="ㅓㅎ로ㅗㄴ" localSheetId="7" hidden="1">{#N/A,#N/A,FALSE,"단가표지"}</definedName>
    <definedName name="ㅓㅎ로ㅗㄴ" hidden="1">{#N/A,#N/A,FALSE,"단가표지"}</definedName>
    <definedName name="ㅓㅎㅇㅎ" localSheetId="8" hidden="1">{#N/A,#N/A,FALSE,"운반시간"}</definedName>
    <definedName name="ㅓㅎㅇㅎ" localSheetId="9" hidden="1">{#N/A,#N/A,FALSE,"운반시간"}</definedName>
    <definedName name="ㅓㅎㅇㅎ" localSheetId="7" hidden="1">{#N/A,#N/A,FALSE,"운반시간"}</definedName>
    <definedName name="ㅓㅎㅇㅎ" hidden="1">{#N/A,#N/A,FALSE,"운반시간"}</definedName>
    <definedName name="ㅓ호ㅓ" localSheetId="8" hidden="1">{#N/A,#N/A,FALSE,"표지목차"}</definedName>
    <definedName name="ㅓ호ㅓ" localSheetId="9" hidden="1">{#N/A,#N/A,FALSE,"표지목차"}</definedName>
    <definedName name="ㅓ호ㅓ" localSheetId="7" hidden="1">{#N/A,#N/A,FALSE,"표지목차"}</definedName>
    <definedName name="ㅓ호ㅓ" hidden="1">{#N/A,#N/A,FALSE,"표지목차"}</definedName>
    <definedName name="ㅓ호ㅓㅗㄹ" localSheetId="8" hidden="1">{#N/A,#N/A,FALSE,"단가표지"}</definedName>
    <definedName name="ㅓ호ㅓㅗㄹ" localSheetId="9" hidden="1">{#N/A,#N/A,FALSE,"단가표지"}</definedName>
    <definedName name="ㅓ호ㅓㅗㄹ" localSheetId="7" hidden="1">{#N/A,#N/A,FALSE,"단가표지"}</definedName>
    <definedName name="ㅓ호ㅓㅗㄹ" hidden="1">{#N/A,#N/A,FALSE,"단가표지"}</definedName>
    <definedName name="ㅓㅏ호" localSheetId="8" hidden="1">{#N/A,#N/A,FALSE,"단가표지"}</definedName>
    <definedName name="ㅓㅏ호" localSheetId="9" hidden="1">{#N/A,#N/A,FALSE,"단가표지"}</definedName>
    <definedName name="ㅓㅏ호" localSheetId="7" hidden="1">{#N/A,#N/A,FALSE,"단가표지"}</definedName>
    <definedName name="ㅓㅏ호" hidden="1">{#N/A,#N/A,FALSE,"단가표지"}</definedName>
    <definedName name="ㅓㅏ호ㅓ" localSheetId="8" hidden="1">{#N/A,#N/A,FALSE,"단가표지"}</definedName>
    <definedName name="ㅓㅏ호ㅓ" localSheetId="9" hidden="1">{#N/A,#N/A,FALSE,"단가표지"}</definedName>
    <definedName name="ㅓㅏ호ㅓ" localSheetId="7" hidden="1">{#N/A,#N/A,FALSE,"단가표지"}</definedName>
    <definedName name="ㅓㅏ호ㅓ" hidden="1">{#N/A,#N/A,FALSE,"단가표지"}</definedName>
    <definedName name="ㅓㅏㅗ하ㅗㅓㅎ" localSheetId="8" hidden="1">{#N/A,#N/A,FALSE,"혼합골재"}</definedName>
    <definedName name="ㅓㅏㅗ하ㅗㅓㅎ" localSheetId="9" hidden="1">{#N/A,#N/A,FALSE,"혼합골재"}</definedName>
    <definedName name="ㅓㅏㅗ하ㅗㅓㅎ" localSheetId="7" hidden="1">{#N/A,#N/A,FALSE,"혼합골재"}</definedName>
    <definedName name="ㅓㅏㅗ하ㅗㅓㅎ" hidden="1">{#N/A,#N/A,FALSE,"혼합골재"}</definedName>
    <definedName name="ㅓㅗ" localSheetId="8" hidden="1">{#N/A,#N/A,FALSE,"운반시간"}</definedName>
    <definedName name="ㅓㅗ" localSheetId="9" hidden="1">{#N/A,#N/A,FALSE,"운반시간"}</definedName>
    <definedName name="ㅓㅗ" localSheetId="7" hidden="1">{#N/A,#N/A,FALSE,"운반시간"}</definedName>
    <definedName name="ㅓㅗ" hidden="1">{#N/A,#N/A,FALSE,"운반시간"}</definedName>
    <definedName name="ㅓㅗㅎㄹ" localSheetId="8" hidden="1">{#N/A,#N/A,FALSE,"조골재"}</definedName>
    <definedName name="ㅓㅗㅎㄹ" localSheetId="9" hidden="1">{#N/A,#N/A,FALSE,"조골재"}</definedName>
    <definedName name="ㅓㅗㅎㄹ" localSheetId="7" hidden="1">{#N/A,#N/A,FALSE,"조골재"}</definedName>
    <definedName name="ㅓㅗㅎㄹ" hidden="1">{#N/A,#N/A,FALSE,"조골재"}</definedName>
    <definedName name="ㅓㅗㅎ러ㅗㅎ러" localSheetId="8" hidden="1">{#N/A,#N/A,FALSE,"혼합골재"}</definedName>
    <definedName name="ㅓㅗㅎ러ㅗㅎ러" localSheetId="9" hidden="1">{#N/A,#N/A,FALSE,"혼합골재"}</definedName>
    <definedName name="ㅓㅗㅎ러ㅗㅎ러" localSheetId="7" hidden="1">{#N/A,#N/A,FALSE,"혼합골재"}</definedName>
    <definedName name="ㅓㅗㅎ러ㅗㅎ러" hidden="1">{#N/A,#N/A,FALSE,"혼합골재"}</definedName>
    <definedName name="ㅓㅗㅎ러ㅗ호ㅓ" localSheetId="8" hidden="1">{#N/A,#N/A,FALSE,"단가표지"}</definedName>
    <definedName name="ㅓㅗㅎ러ㅗ호ㅓ" localSheetId="9" hidden="1">{#N/A,#N/A,FALSE,"단가표지"}</definedName>
    <definedName name="ㅓㅗㅎ러ㅗ호ㅓ" localSheetId="7" hidden="1">{#N/A,#N/A,FALSE,"단가표지"}</definedName>
    <definedName name="ㅓㅗㅎ러ㅗ호ㅓ" hidden="1">{#N/A,#N/A,FALSE,"단가표지"}</definedName>
    <definedName name="ㅓㅗ허" localSheetId="8" hidden="1">{#N/A,#N/A,FALSE,"조골재"}</definedName>
    <definedName name="ㅓㅗ허" localSheetId="9" hidden="1">{#N/A,#N/A,FALSE,"조골재"}</definedName>
    <definedName name="ㅓㅗ허" localSheetId="7" hidden="1">{#N/A,#N/A,FALSE,"조골재"}</definedName>
    <definedName name="ㅓㅗ허" hidden="1">{#N/A,#N/A,FALSE,"조골재"}</definedName>
    <definedName name="ㅓㅗ허ㅗㄹ" localSheetId="8" hidden="1">{#N/A,#N/A,FALSE,"운반시간"}</definedName>
    <definedName name="ㅓㅗ허ㅗㄹ" localSheetId="9" hidden="1">{#N/A,#N/A,FALSE,"운반시간"}</definedName>
    <definedName name="ㅓㅗ허ㅗㄹ" localSheetId="7" hidden="1">{#N/A,#N/A,FALSE,"운반시간"}</definedName>
    <definedName name="ㅓㅗ허ㅗㄹ" hidden="1">{#N/A,#N/A,FALSE,"운반시간"}</definedName>
    <definedName name="ㅓㅗ허ㅗㅎㄹ" localSheetId="8" hidden="1">{#N/A,#N/A,FALSE,"골재소요량";#N/A,#N/A,FALSE,"골재소요량"}</definedName>
    <definedName name="ㅓㅗ허ㅗㅎㄹ" localSheetId="9" hidden="1">{#N/A,#N/A,FALSE,"골재소요량";#N/A,#N/A,FALSE,"골재소요량"}</definedName>
    <definedName name="ㅓㅗ허ㅗㅎㄹ" localSheetId="7" hidden="1">{#N/A,#N/A,FALSE,"골재소요량";#N/A,#N/A,FALSE,"골재소요량"}</definedName>
    <definedName name="ㅓㅗ허ㅗㅎㄹ" hidden="1">{#N/A,#N/A,FALSE,"골재소요량";#N/A,#N/A,FALSE,"골재소요량"}</definedName>
    <definedName name="ㅓㅗ허ㅗㅎ러" localSheetId="8" hidden="1">{#N/A,#N/A,FALSE,"운반시간"}</definedName>
    <definedName name="ㅓㅗ허ㅗㅎ러" localSheetId="9" hidden="1">{#N/A,#N/A,FALSE,"운반시간"}</definedName>
    <definedName name="ㅓㅗ허ㅗㅎ러" localSheetId="7" hidden="1">{#N/A,#N/A,FALSE,"운반시간"}</definedName>
    <definedName name="ㅓㅗ허ㅗㅎ러" hidden="1">{#N/A,#N/A,FALSE,"운반시간"}</definedName>
    <definedName name="ㅓㅗ헝홍허" localSheetId="8" hidden="1">{#N/A,#N/A,FALSE,"골재소요량";#N/A,#N/A,FALSE,"골재소요량"}</definedName>
    <definedName name="ㅓㅗ헝홍허" localSheetId="9" hidden="1">{#N/A,#N/A,FALSE,"골재소요량";#N/A,#N/A,FALSE,"골재소요량"}</definedName>
    <definedName name="ㅓㅗ헝홍허" localSheetId="7" hidden="1">{#N/A,#N/A,FALSE,"골재소요량";#N/A,#N/A,FALSE,"골재소요량"}</definedName>
    <definedName name="ㅓㅗ헝홍허" hidden="1">{#N/A,#N/A,FALSE,"골재소요량";#N/A,#N/A,FALSE,"골재소요량"}</definedName>
    <definedName name="ㅓㅗ헣ㄹ" localSheetId="8" hidden="1">{#N/A,#N/A,FALSE,"단가표지"}</definedName>
    <definedName name="ㅓㅗ헣ㄹ" localSheetId="9" hidden="1">{#N/A,#N/A,FALSE,"단가표지"}</definedName>
    <definedName name="ㅓㅗ헣ㄹ" localSheetId="7" hidden="1">{#N/A,#N/A,FALSE,"단가표지"}</definedName>
    <definedName name="ㅓㅗ헣ㄹ" hidden="1">{#N/A,#N/A,FALSE,"단가표지"}</definedName>
    <definedName name="ㅓㅗ헣러" localSheetId="8" hidden="1">{#N/A,#N/A,FALSE,"단가표지"}</definedName>
    <definedName name="ㅓㅗ헣러" localSheetId="9" hidden="1">{#N/A,#N/A,FALSE,"단가표지"}</definedName>
    <definedName name="ㅓㅗ헣러" localSheetId="7" hidden="1">{#N/A,#N/A,FALSE,"단가표지"}</definedName>
    <definedName name="ㅓㅗ헣러" hidden="1">{#N/A,#N/A,FALSE,"단가표지"}</definedName>
    <definedName name="ㅓㅗ헣로ㅓ" localSheetId="8" hidden="1">{#N/A,#N/A,FALSE,"조골재"}</definedName>
    <definedName name="ㅓㅗ헣로ㅓ" localSheetId="9" hidden="1">{#N/A,#N/A,FALSE,"조골재"}</definedName>
    <definedName name="ㅓㅗ헣로ㅓ" localSheetId="7" hidden="1">{#N/A,#N/A,FALSE,"조골재"}</definedName>
    <definedName name="ㅓㅗ헣로ㅓ" hidden="1">{#N/A,#N/A,FALSE,"조골재"}</definedName>
    <definedName name="ㅓㅗ헣호ㅓ" localSheetId="8" hidden="1">{#N/A,#N/A,FALSE,"조골재"}</definedName>
    <definedName name="ㅓㅗ헣호ㅓ" localSheetId="9" hidden="1">{#N/A,#N/A,FALSE,"조골재"}</definedName>
    <definedName name="ㅓㅗ헣호ㅓ" localSheetId="7" hidden="1">{#N/A,#N/A,FALSE,"조골재"}</definedName>
    <definedName name="ㅓㅗ헣호ㅓ" hidden="1">{#N/A,#N/A,FALSE,"조골재"}</definedName>
    <definedName name="ㅓㅗ호" localSheetId="8" hidden="1">{#N/A,#N/A,FALSE,"단가표지"}</definedName>
    <definedName name="ㅓㅗ호" localSheetId="9" hidden="1">{#N/A,#N/A,FALSE,"단가표지"}</definedName>
    <definedName name="ㅓㅗ호" localSheetId="7" hidden="1">{#N/A,#N/A,FALSE,"단가표지"}</definedName>
    <definedName name="ㅓㅗ호" hidden="1">{#N/A,#N/A,FALSE,"단가표지"}</definedName>
    <definedName name="ㅓㅗ호ㅓㅗ" localSheetId="8" hidden="1">{#N/A,#N/A,FALSE,"2~8번"}</definedName>
    <definedName name="ㅓㅗ호ㅓㅗ" localSheetId="9" hidden="1">{#N/A,#N/A,FALSE,"2~8번"}</definedName>
    <definedName name="ㅓㅗ호ㅓㅗ" localSheetId="7" hidden="1">{#N/A,#N/A,FALSE,"2~8번"}</definedName>
    <definedName name="ㅓㅗ호ㅓㅗ" hidden="1">{#N/A,#N/A,FALSE,"2~8번"}</definedName>
    <definedName name="ㅓㅗㅗ" localSheetId="8" hidden="1">{#N/A,#N/A,FALSE,"단가표지"}</definedName>
    <definedName name="ㅓㅗㅗ" localSheetId="9" hidden="1">{#N/A,#N/A,FALSE,"단가표지"}</definedName>
    <definedName name="ㅓㅗㅗ" localSheetId="7" hidden="1">{#N/A,#N/A,FALSE,"단가표지"}</definedName>
    <definedName name="ㅓㅗㅗ" hidden="1">{#N/A,#N/A,FALSE,"단가표지"}</definedName>
    <definedName name="ㅓㅗㅗㅗ" localSheetId="8" hidden="1">{#N/A,#N/A,FALSE,"골재소요량";#N/A,#N/A,FALSE,"골재소요량"}</definedName>
    <definedName name="ㅓㅗㅗㅗ" localSheetId="9" hidden="1">{#N/A,#N/A,FALSE,"골재소요량";#N/A,#N/A,FALSE,"골재소요량"}</definedName>
    <definedName name="ㅓㅗㅗㅗ" localSheetId="7" hidden="1">{#N/A,#N/A,FALSE,"골재소요량";#N/A,#N/A,FALSE,"골재소요량"}</definedName>
    <definedName name="ㅓㅗㅗㅗ" hidden="1">{#N/A,#N/A,FALSE,"골재소요량";#N/A,#N/A,FALSE,"골재소요량"}</definedName>
    <definedName name="ㅗㄹㄶ" localSheetId="8" hidden="1">{#N/A,#N/A,FALSE,"조골재"}</definedName>
    <definedName name="ㅗㄹㄶ" localSheetId="9" hidden="1">{#N/A,#N/A,FALSE,"조골재"}</definedName>
    <definedName name="ㅗㄹㄶ" localSheetId="7" hidden="1">{#N/A,#N/A,FALSE,"조골재"}</definedName>
    <definedName name="ㅗㄹㄶ" hidden="1">{#N/A,#N/A,FALSE,"조골재"}</definedName>
    <definedName name="ㅗㅎ" localSheetId="8" hidden="1">{#N/A,#N/A,FALSE,"Sheet1"}</definedName>
    <definedName name="ㅗㅎ" localSheetId="9" hidden="1">{#N/A,#N/A,FALSE,"Sheet1"}</definedName>
    <definedName name="ㅗㅎ" localSheetId="7" hidden="1">{#N/A,#N/A,FALSE,"Sheet1"}</definedName>
    <definedName name="ㅗㅎ" hidden="1">{#N/A,#N/A,FALSE,"Sheet1"}</definedName>
    <definedName name="ㅗㅎㄴ" localSheetId="8" hidden="1">{#N/A,#N/A,FALSE,"골재소요량";#N/A,#N/A,FALSE,"골재소요량"}</definedName>
    <definedName name="ㅗㅎㄴ" localSheetId="9" hidden="1">{#N/A,#N/A,FALSE,"골재소요량";#N/A,#N/A,FALSE,"골재소요량"}</definedName>
    <definedName name="ㅗㅎㄴ" localSheetId="7" hidden="1">{#N/A,#N/A,FALSE,"골재소요량";#N/A,#N/A,FALSE,"골재소요량"}</definedName>
    <definedName name="ㅗㅎㄴ" hidden="1">{#N/A,#N/A,FALSE,"골재소요량";#N/A,#N/A,FALSE,"골재소요량"}</definedName>
    <definedName name="ㅗㅎㄴㄹ" localSheetId="8" hidden="1">{#N/A,#N/A,FALSE,"단가표지"}</definedName>
    <definedName name="ㅗㅎㄴㄹ" localSheetId="9" hidden="1">{#N/A,#N/A,FALSE,"단가표지"}</definedName>
    <definedName name="ㅗㅎㄴㄹ" localSheetId="7" hidden="1">{#N/A,#N/A,FALSE,"단가표지"}</definedName>
    <definedName name="ㅗㅎㄴㄹ" hidden="1">{#N/A,#N/A,FALSE,"단가표지"}</definedName>
    <definedName name="ㅗㅎ로ㅜ" localSheetId="8" hidden="1">{#N/A,#N/A,FALSE,"운반시간"}</definedName>
    <definedName name="ㅗㅎ로ㅜ" localSheetId="9" hidden="1">{#N/A,#N/A,FALSE,"운반시간"}</definedName>
    <definedName name="ㅗㅎ로ㅜ" localSheetId="7" hidden="1">{#N/A,#N/A,FALSE,"운반시간"}</definedName>
    <definedName name="ㅗㅎ로ㅜ" hidden="1">{#N/A,#N/A,FALSE,"운반시간"}</definedName>
    <definedName name="ㅗㅎ론ㄹ" localSheetId="8" hidden="1">{#N/A,#N/A,FALSE,"표지목차"}</definedName>
    <definedName name="ㅗㅎ론ㄹ" localSheetId="9" hidden="1">{#N/A,#N/A,FALSE,"표지목차"}</definedName>
    <definedName name="ㅗㅎ론ㄹ" localSheetId="7" hidden="1">{#N/A,#N/A,FALSE,"표지목차"}</definedName>
    <definedName name="ㅗㅎ론ㄹ" hidden="1">{#N/A,#N/A,FALSE,"표지목차"}</definedName>
    <definedName name="ㅗㅎ롯홋ㄱ" localSheetId="8" hidden="1">{#N/A,#N/A,FALSE,"혼합골재"}</definedName>
    <definedName name="ㅗㅎ롯홋ㄱ" localSheetId="9" hidden="1">{#N/A,#N/A,FALSE,"혼합골재"}</definedName>
    <definedName name="ㅗㅎ롯홋ㄱ" localSheetId="7" hidden="1">{#N/A,#N/A,FALSE,"혼합골재"}</definedName>
    <definedName name="ㅗㅎ롯홋ㄱ" hidden="1">{#N/A,#N/A,FALSE,"혼합골재"}</definedName>
    <definedName name="ㅗ허ㅗ" localSheetId="8" hidden="1">{#N/A,#N/A,FALSE,"단가표지"}</definedName>
    <definedName name="ㅗ허ㅗ" localSheetId="9" hidden="1">{#N/A,#N/A,FALSE,"단가표지"}</definedName>
    <definedName name="ㅗ허ㅗ" localSheetId="7" hidden="1">{#N/A,#N/A,FALSE,"단가표지"}</definedName>
    <definedName name="ㅗ허ㅗ" hidden="1">{#N/A,#N/A,FALSE,"단가표지"}</definedName>
    <definedName name="ㅗ호" localSheetId="8" hidden="1">{#N/A,#N/A,FALSE,"단가표지"}</definedName>
    <definedName name="ㅗ호" localSheetId="9" hidden="1">{#N/A,#N/A,FALSE,"단가표지"}</definedName>
    <definedName name="ㅗ호" localSheetId="7" hidden="1">{#N/A,#N/A,FALSE,"단가표지"}</definedName>
    <definedName name="ㅗ호" hidden="1">{#N/A,#N/A,FALSE,"단가표지"}</definedName>
    <definedName name="ㅗ홓ㅎ로" localSheetId="8" hidden="1">{"'장비'!$A$3:$M$12"}</definedName>
    <definedName name="ㅗ홓ㅎ로" localSheetId="9" hidden="1">{"'장비'!$A$3:$M$12"}</definedName>
    <definedName name="ㅗ홓ㅎ로" localSheetId="7" hidden="1">{"'장비'!$A$3:$M$12"}</definedName>
    <definedName name="ㅗ홓ㅎ로" hidden="1">{"'장비'!$A$3:$M$12"}</definedName>
    <definedName name="ㅗㅓ쇼ㅓㅕㄷ쇼ㅓㅕㄷㅅ" localSheetId="8" hidden="1">{#N/A,#N/A,FALSE,"단가표지"}</definedName>
    <definedName name="ㅗㅓ쇼ㅓㅕㄷ쇼ㅓㅕㄷㅅ" localSheetId="9" hidden="1">{#N/A,#N/A,FALSE,"단가표지"}</definedName>
    <definedName name="ㅗㅓ쇼ㅓㅕㄷ쇼ㅓㅕㄷㅅ" localSheetId="7" hidden="1">{#N/A,#N/A,FALSE,"단가표지"}</definedName>
    <definedName name="ㅗㅓ쇼ㅓㅕㄷ쇼ㅓㅕㄷㅅ" hidden="1">{#N/A,#N/A,FALSE,"단가표지"}</definedName>
    <definedName name="ㅗㅓㅎ로ㅓㅎㄹ" localSheetId="8" hidden="1">{#N/A,#N/A,FALSE,"표지목차"}</definedName>
    <definedName name="ㅗㅓㅎ로ㅓㅎㄹ" localSheetId="9" hidden="1">{#N/A,#N/A,FALSE,"표지목차"}</definedName>
    <definedName name="ㅗㅓㅎ로ㅓㅎㄹ" localSheetId="7" hidden="1">{#N/A,#N/A,FALSE,"표지목차"}</definedName>
    <definedName name="ㅗㅓㅎ로ㅓㅎㄹ" hidden="1">{#N/A,#N/A,FALSE,"표지목차"}</definedName>
    <definedName name="ㅗㅗ" localSheetId="8" hidden="1">{#N/A,#N/A,TRUE,"토적및재료집계";#N/A,#N/A,TRUE,"토적및재료집계";#N/A,#N/A,TRUE,"단위량"}</definedName>
    <definedName name="ㅗㅗ" localSheetId="9" hidden="1">{#N/A,#N/A,TRUE,"토적및재료집계";#N/A,#N/A,TRUE,"토적및재료집계";#N/A,#N/A,TRUE,"단위량"}</definedName>
    <definedName name="ㅗㅗ" localSheetId="7" hidden="1">{#N/A,#N/A,TRUE,"토적및재료집계";#N/A,#N/A,TRUE,"토적및재료집계";#N/A,#N/A,TRUE,"단위량"}</definedName>
    <definedName name="ㅗㅗ" hidden="1">{#N/A,#N/A,TRUE,"토적및재료집계";#N/A,#N/A,TRUE,"토적및재료집계";#N/A,#N/A,TRUE,"단위량"}</definedName>
    <definedName name="ㅗㅗㅗ" hidden="1">#REF!</definedName>
    <definedName name="ㅗㅗㅗㅗㅗ" localSheetId="8" hidden="1">{"'장비'!$A$3:$M$12"}</definedName>
    <definedName name="ㅗㅗㅗㅗㅗ" localSheetId="9" hidden="1">{"'장비'!$A$3:$M$12"}</definedName>
    <definedName name="ㅗㅗㅗㅗㅗ" localSheetId="7" hidden="1">{"'장비'!$A$3:$M$12"}</definedName>
    <definedName name="ㅗㅗㅗㅗㅗ" hidden="1">{"'장비'!$A$3:$M$12"}</definedName>
    <definedName name="ㅗㅠㅍ" localSheetId="8" hidden="1">{#N/A,#N/A,FALSE,"혼합골재"}</definedName>
    <definedName name="ㅗㅠㅍ" localSheetId="9" hidden="1">{#N/A,#N/A,FALSE,"혼합골재"}</definedName>
    <definedName name="ㅗㅠㅍ" localSheetId="7" hidden="1">{#N/A,#N/A,FALSE,"혼합골재"}</definedName>
    <definedName name="ㅗㅠㅍ" hidden="1">{#N/A,#N/A,FALSE,"혼합골재"}</definedName>
    <definedName name="ㅘ" localSheetId="8" hidden="1">{"'Sheet1'!$L$16"}</definedName>
    <definedName name="ㅘ" localSheetId="9" hidden="1">{"'Sheet1'!$L$16"}</definedName>
    <definedName name="ㅘ" localSheetId="7" hidden="1">{"'Sheet1'!$L$16"}</definedName>
    <definedName name="ㅘ" hidden="1">{"'Sheet1'!$L$16"}</definedName>
    <definedName name="ㅛ" localSheetId="8" hidden="1">{"'장비'!$A$3:$M$12"}</definedName>
    <definedName name="ㅛ" localSheetId="9" hidden="1">{"'장비'!$A$3:$M$12"}</definedName>
    <definedName name="ㅛ" localSheetId="7" hidden="1">{"'장비'!$A$3:$M$12"}</definedName>
    <definedName name="ㅛ" hidden="1">{"'장비'!$A$3:$M$12"}</definedName>
    <definedName name="ㅛㅛㅛ" localSheetId="8" hidden="1">{"'장비'!$A$3:$M$12"}</definedName>
    <definedName name="ㅛㅛㅛ" localSheetId="9" hidden="1">{"'장비'!$A$3:$M$12"}</definedName>
    <definedName name="ㅛㅛㅛ" localSheetId="7" hidden="1">{"'장비'!$A$3:$M$12"}</definedName>
    <definedName name="ㅛㅛㅛ" hidden="1">{"'장비'!$A$3:$M$12"}</definedName>
    <definedName name="ㅜ" localSheetId="8" hidden="1">{#N/A,#N/A,FALSE,"CCTV"}</definedName>
    <definedName name="ㅜ" localSheetId="9" hidden="1">{#N/A,#N/A,FALSE,"CCTV"}</definedName>
    <definedName name="ㅜ" localSheetId="7" hidden="1">{#N/A,#N/A,FALSE,"CCTV"}</definedName>
    <definedName name="ㅜ" hidden="1">{#N/A,#N/A,FALSE,"CCTV"}</definedName>
    <definedName name="ㅜㄴㄱ" localSheetId="8" hidden="1">{#N/A,#N/A,FALSE,"운반시간"}</definedName>
    <definedName name="ㅜㄴㄱ" localSheetId="9" hidden="1">{#N/A,#N/A,FALSE,"운반시간"}</definedName>
    <definedName name="ㅜㄴㄱ" localSheetId="7" hidden="1">{#N/A,#N/A,FALSE,"운반시간"}</definedName>
    <definedName name="ㅜㄴㄱ" hidden="1">{#N/A,#N/A,FALSE,"운반시간"}</definedName>
    <definedName name="ㅜㄹ윤" localSheetId="8" hidden="1">{#N/A,#N/A,FALSE,"단가표지"}</definedName>
    <definedName name="ㅜㄹ윤" localSheetId="9" hidden="1">{#N/A,#N/A,FALSE,"단가표지"}</definedName>
    <definedName name="ㅜㄹ윤" localSheetId="7" hidden="1">{#N/A,#N/A,FALSE,"단가표지"}</definedName>
    <definedName name="ㅜㄹ윤" hidden="1">{#N/A,#N/A,FALSE,"단가표지"}</definedName>
    <definedName name="ㅜㅊㅍ" localSheetId="8" hidden="1">{#N/A,#N/A,FALSE,"표지목차"}</definedName>
    <definedName name="ㅜㅊㅍ" localSheetId="9" hidden="1">{#N/A,#N/A,FALSE,"표지목차"}</definedName>
    <definedName name="ㅜㅊㅍ" localSheetId="7" hidden="1">{#N/A,#N/A,FALSE,"표지목차"}</definedName>
    <definedName name="ㅜㅊㅍ" hidden="1">{#N/A,#N/A,FALSE,"표지목차"}</definedName>
    <definedName name="ㅜㅋㅊㅍ" localSheetId="8" hidden="1">{#N/A,#N/A,FALSE,"조골재"}</definedName>
    <definedName name="ㅜㅋㅊㅍ" localSheetId="9" hidden="1">{#N/A,#N/A,FALSE,"조골재"}</definedName>
    <definedName name="ㅜㅋㅊㅍ" localSheetId="7" hidden="1">{#N/A,#N/A,FALSE,"조골재"}</definedName>
    <definedName name="ㅜㅋㅊㅍ" hidden="1">{#N/A,#N/A,FALSE,"조골재"}</definedName>
    <definedName name="ㅜㅍ추ㅠ" localSheetId="8" hidden="1">{#N/A,#N/A,FALSE,"혼합골재"}</definedName>
    <definedName name="ㅜㅍ추ㅠ" localSheetId="9" hidden="1">{#N/A,#N/A,FALSE,"혼합골재"}</definedName>
    <definedName name="ㅜㅍ추ㅠ" localSheetId="7" hidden="1">{#N/A,#N/A,FALSE,"혼합골재"}</definedName>
    <definedName name="ㅜㅍ추ㅠ" hidden="1">{#N/A,#N/A,FALSE,"혼합골재"}</definedName>
    <definedName name="ㅜㅎㄴ" localSheetId="8" hidden="1">{#N/A,#N/A,FALSE,"골재소요량";#N/A,#N/A,FALSE,"골재소요량"}</definedName>
    <definedName name="ㅜㅎㄴ" localSheetId="9" hidden="1">{#N/A,#N/A,FALSE,"골재소요량";#N/A,#N/A,FALSE,"골재소요량"}</definedName>
    <definedName name="ㅜㅎㄴ" localSheetId="7" hidden="1">{#N/A,#N/A,FALSE,"골재소요량";#N/A,#N/A,FALSE,"골재소요량"}</definedName>
    <definedName name="ㅜㅎㄴ" hidden="1">{#N/A,#N/A,FALSE,"골재소요량";#N/A,#N/A,FALSE,"골재소요량"}</definedName>
    <definedName name="ㅜㅎㅅㄱㄴ" localSheetId="8" hidden="1">{#N/A,#N/A,FALSE,"단가표지"}</definedName>
    <definedName name="ㅜㅎㅅㄱㄴ" localSheetId="9" hidden="1">{#N/A,#N/A,FALSE,"단가표지"}</definedName>
    <definedName name="ㅜㅎㅅㄱㄴ" localSheetId="7" hidden="1">{#N/A,#N/A,FALSE,"단가표지"}</definedName>
    <definedName name="ㅜㅎㅅㄱㄴ" hidden="1">{#N/A,#N/A,FALSE,"단가표지"}</definedName>
    <definedName name="ㅜㅗㅇㅎㅌ" localSheetId="8" hidden="1">{#N/A,#N/A,FALSE,"단가표지"}</definedName>
    <definedName name="ㅜㅗㅇㅎㅌ" localSheetId="9" hidden="1">{#N/A,#N/A,FALSE,"단가표지"}</definedName>
    <definedName name="ㅜㅗㅇㅎㅌ" localSheetId="7" hidden="1">{#N/A,#N/A,FALSE,"단가표지"}</definedName>
    <definedName name="ㅜㅗㅇㅎㅌ" hidden="1">{#N/A,#N/A,FALSE,"단가표지"}</definedName>
    <definedName name="ㅜㅗㅇ훟" localSheetId="8" hidden="1">{#N/A,#N/A,FALSE,"단가표지"}</definedName>
    <definedName name="ㅜㅗㅇ훟" localSheetId="9" hidden="1">{#N/A,#N/A,FALSE,"단가표지"}</definedName>
    <definedName name="ㅜㅗㅇ훟" localSheetId="7" hidden="1">{#N/A,#N/A,FALSE,"단가표지"}</definedName>
    <definedName name="ㅜㅗㅇ훟" hidden="1">{#N/A,#N/A,FALSE,"단가표지"}</definedName>
    <definedName name="ㅜㅗㅗㅗㅇㅎ" localSheetId="8" hidden="1">{#N/A,#N/A,FALSE,"운반시간"}</definedName>
    <definedName name="ㅜㅗㅗㅗㅇㅎ" localSheetId="9" hidden="1">{#N/A,#N/A,FALSE,"운반시간"}</definedName>
    <definedName name="ㅜㅗㅗㅗㅇㅎ" localSheetId="7" hidden="1">{#N/A,#N/A,FALSE,"운반시간"}</definedName>
    <definedName name="ㅜㅗㅗㅗㅇㅎ" hidden="1">{#N/A,#N/A,FALSE,"운반시간"}</definedName>
    <definedName name="ㅜㅠ푸" localSheetId="8" hidden="1">{#N/A,#N/A,FALSE,"운반시간"}</definedName>
    <definedName name="ㅜㅠ푸" localSheetId="9" hidden="1">{#N/A,#N/A,FALSE,"운반시간"}</definedName>
    <definedName name="ㅜㅠ푸" localSheetId="7" hidden="1">{#N/A,#N/A,FALSE,"운반시간"}</definedName>
    <definedName name="ㅜㅠ푸" hidden="1">{#N/A,#N/A,FALSE,"운반시간"}</definedName>
    <definedName name="ㅜㅠㅠ" localSheetId="8" hidden="1">{#N/A,#N/A,FALSE,"골재소요량";#N/A,#N/A,FALSE,"골재소요량"}</definedName>
    <definedName name="ㅜㅠㅠ" localSheetId="9" hidden="1">{#N/A,#N/A,FALSE,"골재소요량";#N/A,#N/A,FALSE,"골재소요량"}</definedName>
    <definedName name="ㅜㅠㅠ" localSheetId="7" hidden="1">{#N/A,#N/A,FALSE,"골재소요량";#N/A,#N/A,FALSE,"골재소요량"}</definedName>
    <definedName name="ㅜㅠㅠ" hidden="1">{#N/A,#N/A,FALSE,"골재소요량";#N/A,#N/A,FALSE,"골재소요량"}</definedName>
    <definedName name="ㅝㅎㄹ" localSheetId="8" hidden="1">{#N/A,#N/A,FALSE,"단가표지"}</definedName>
    <definedName name="ㅝㅎㄹ" localSheetId="9" hidden="1">{#N/A,#N/A,FALSE,"단가표지"}</definedName>
    <definedName name="ㅝㅎㄹ" localSheetId="7" hidden="1">{#N/A,#N/A,FALSE,"단가표지"}</definedName>
    <definedName name="ㅝㅎㄹ" hidden="1">{#N/A,#N/A,FALSE,"단가표지"}</definedName>
    <definedName name="ㅠㄴ" localSheetId="8" hidden="1">{#N/A,#N/A,FALSE,"조골재"}</definedName>
    <definedName name="ㅠㄴ" localSheetId="9" hidden="1">{#N/A,#N/A,FALSE,"조골재"}</definedName>
    <definedName name="ㅠㄴ" localSheetId="7" hidden="1">{#N/A,#N/A,FALSE,"조골재"}</definedName>
    <definedName name="ㅠㄴ" hidden="1">{#N/A,#N/A,FALSE,"조골재"}</definedName>
    <definedName name="ㅠㄹㅇㄴㄴㄹㅇ" localSheetId="8" hidden="1">{#N/A,#N/A,FALSE,"단가표지"}</definedName>
    <definedName name="ㅠㄹㅇㄴㄴㄹㅇ" localSheetId="9" hidden="1">{#N/A,#N/A,FALSE,"단가표지"}</definedName>
    <definedName name="ㅠㄹㅇㄴㄴㄹㅇ" localSheetId="7" hidden="1">{#N/A,#N/A,FALSE,"단가표지"}</definedName>
    <definedName name="ㅠㄹㅇㄴㄴㄹㅇ" hidden="1">{#N/A,#N/A,FALSE,"단가표지"}</definedName>
    <definedName name="ㅠ뮤ㅐ" hidden="1">#N/A</definedName>
    <definedName name="ㅠㅊㅌ퓿ㅌ" localSheetId="8" hidden="1">{#N/A,#N/A,FALSE,"2~8번"}</definedName>
    <definedName name="ㅠㅊㅌ퓿ㅌ" localSheetId="9" hidden="1">{#N/A,#N/A,FALSE,"2~8번"}</definedName>
    <definedName name="ㅠㅊㅌ퓿ㅌ" localSheetId="7" hidden="1">{#N/A,#N/A,FALSE,"2~8번"}</definedName>
    <definedName name="ㅠㅊㅌ퓿ㅌ" hidden="1">{#N/A,#N/A,FALSE,"2~8번"}</definedName>
    <definedName name="ㅠㅊㅍㅌ" localSheetId="8" hidden="1">{#N/A,#N/A,FALSE,"단가표지"}</definedName>
    <definedName name="ㅠㅊㅍㅌ" localSheetId="9" hidden="1">{#N/A,#N/A,FALSE,"단가표지"}</definedName>
    <definedName name="ㅠㅊㅍㅌ" localSheetId="7" hidden="1">{#N/A,#N/A,FALSE,"단가표지"}</definedName>
    <definedName name="ㅠㅊㅍㅌ" hidden="1">{#N/A,#N/A,FALSE,"단가표지"}</definedName>
    <definedName name="ㅠㅊㅍ튜" localSheetId="8" hidden="1">{#N/A,#N/A,FALSE,"단가표지"}</definedName>
    <definedName name="ㅠㅊㅍ튜" localSheetId="9" hidden="1">{#N/A,#N/A,FALSE,"단가표지"}</definedName>
    <definedName name="ㅠㅊㅍ튜" localSheetId="7" hidden="1">{#N/A,#N/A,FALSE,"단가표지"}</definedName>
    <definedName name="ㅠㅊㅍ튜" hidden="1">{#N/A,#N/A,FALSE,"단가표지"}</definedName>
    <definedName name="ㅠㅊㅍ튵ㅊ" localSheetId="8" hidden="1">{#N/A,#N/A,FALSE,"운반시간"}</definedName>
    <definedName name="ㅠㅊㅍ튵ㅊ" localSheetId="9" hidden="1">{#N/A,#N/A,FALSE,"운반시간"}</definedName>
    <definedName name="ㅠㅊㅍ튵ㅊ" localSheetId="7" hidden="1">{#N/A,#N/A,FALSE,"운반시간"}</definedName>
    <definedName name="ㅠㅊㅍ튵ㅊ" hidden="1">{#N/A,#N/A,FALSE,"운반시간"}</definedName>
    <definedName name="ㅠㅊ픁츄" localSheetId="8" hidden="1">{#N/A,#N/A,FALSE,"단가표지"}</definedName>
    <definedName name="ㅠㅊ픁츄" localSheetId="9" hidden="1">{#N/A,#N/A,FALSE,"단가표지"}</definedName>
    <definedName name="ㅠㅊ픁츄" localSheetId="7" hidden="1">{#N/A,#N/A,FALSE,"단가표지"}</definedName>
    <definedName name="ㅠㅊ픁츄" hidden="1">{#N/A,#N/A,FALSE,"단가표지"}</definedName>
    <definedName name="ㅠㅍ" localSheetId="8" hidden="1">{#N/A,#N/A,FALSE,"조골재"}</definedName>
    <definedName name="ㅠㅍ" localSheetId="9" hidden="1">{#N/A,#N/A,FALSE,"조골재"}</definedName>
    <definedName name="ㅠㅍ" localSheetId="7" hidden="1">{#N/A,#N/A,FALSE,"조골재"}</definedName>
    <definedName name="ㅠㅍ" hidden="1">{#N/A,#N/A,FALSE,"조골재"}</definedName>
    <definedName name="ㅠㅍㅊ" localSheetId="8" hidden="1">{#N/A,#N/A,FALSE,"단가표지"}</definedName>
    <definedName name="ㅠㅍㅊ" localSheetId="9" hidden="1">{#N/A,#N/A,FALSE,"단가표지"}</definedName>
    <definedName name="ㅠㅍㅊ" localSheetId="7" hidden="1">{#N/A,#N/A,FALSE,"단가표지"}</definedName>
    <definedName name="ㅠㅍㅊ" hidden="1">{#N/A,#N/A,FALSE,"단가표지"}</definedName>
    <definedName name="ㅠㅍㅊ튳" localSheetId="8" hidden="1">{#N/A,#N/A,FALSE,"표지목차"}</definedName>
    <definedName name="ㅠㅍㅊ튳" localSheetId="9" hidden="1">{#N/A,#N/A,FALSE,"표지목차"}</definedName>
    <definedName name="ㅠㅍㅊ튳" localSheetId="7" hidden="1">{#N/A,#N/A,FALSE,"표지목차"}</definedName>
    <definedName name="ㅠㅍㅊ튳" hidden="1">{#N/A,#N/A,FALSE,"표지목차"}</definedName>
    <definedName name="ㅠㅍㅊ튳ㅌㅍ" localSheetId="8" hidden="1">{#N/A,#N/A,FALSE,"조골재"}</definedName>
    <definedName name="ㅠㅍㅊ튳ㅌㅍ" localSheetId="9" hidden="1">{#N/A,#N/A,FALSE,"조골재"}</definedName>
    <definedName name="ㅠㅍㅊ튳ㅌㅍ" localSheetId="7" hidden="1">{#N/A,#N/A,FALSE,"조골재"}</definedName>
    <definedName name="ㅠㅍㅊ튳ㅌㅍ" hidden="1">{#N/A,#N/A,FALSE,"조골재"}</definedName>
    <definedName name="ㅠㅍㅊ튵" localSheetId="8" hidden="1">{#N/A,#N/A,FALSE,"골재소요량";#N/A,#N/A,FALSE,"골재소요량"}</definedName>
    <definedName name="ㅠㅍㅊ튵" localSheetId="9" hidden="1">{#N/A,#N/A,FALSE,"골재소요량";#N/A,#N/A,FALSE,"골재소요량"}</definedName>
    <definedName name="ㅠㅍㅊ튵" localSheetId="7" hidden="1">{#N/A,#N/A,FALSE,"골재소요량";#N/A,#N/A,FALSE,"골재소요량"}</definedName>
    <definedName name="ㅠㅍㅊ튵" hidden="1">{#N/A,#N/A,FALSE,"골재소요량";#N/A,#N/A,FALSE,"골재소요량"}</definedName>
    <definedName name="ㅠㅍㅊ튵ㅊ" localSheetId="8" hidden="1">{#N/A,#N/A,FALSE,"단가표지"}</definedName>
    <definedName name="ㅠㅍㅊ튵ㅊ" localSheetId="9" hidden="1">{#N/A,#N/A,FALSE,"단가표지"}</definedName>
    <definedName name="ㅠㅍㅊ튵ㅊ" localSheetId="7" hidden="1">{#N/A,#N/A,FALSE,"단가표지"}</definedName>
    <definedName name="ㅠㅍㅊ튵ㅊ" hidden="1">{#N/A,#N/A,FALSE,"단가표지"}</definedName>
    <definedName name="ㅠㅍ츄ㅜ" localSheetId="8" hidden="1">{#N/A,#N/A,FALSE,"단가표지"}</definedName>
    <definedName name="ㅠㅍ츄ㅜ" localSheetId="9" hidden="1">{#N/A,#N/A,FALSE,"단가표지"}</definedName>
    <definedName name="ㅠㅍ츄ㅜ" localSheetId="7" hidden="1">{#N/A,#N/A,FALSE,"단가표지"}</definedName>
    <definedName name="ㅠㅍ츄ㅜ" hidden="1">{#N/A,#N/A,FALSE,"단가표지"}</definedName>
    <definedName name="ㅠㅍ츛ㅍ" localSheetId="8" hidden="1">{#N/A,#N/A,FALSE,"혼합골재"}</definedName>
    <definedName name="ㅠㅍ츛ㅍ" localSheetId="9" hidden="1">{#N/A,#N/A,FALSE,"혼합골재"}</definedName>
    <definedName name="ㅠㅍ츛ㅍ" localSheetId="7" hidden="1">{#N/A,#N/A,FALSE,"혼합골재"}</definedName>
    <definedName name="ㅠㅍ츛ㅍ" hidden="1">{#N/A,#N/A,FALSE,"혼합골재"}</definedName>
    <definedName name="ㅠㅍ츜ㅊ" localSheetId="8" hidden="1">{#N/A,#N/A,FALSE,"2~8번"}</definedName>
    <definedName name="ㅠㅍ츜ㅊ" localSheetId="9" hidden="1">{#N/A,#N/A,FALSE,"2~8번"}</definedName>
    <definedName name="ㅠㅍ츜ㅊ" localSheetId="7" hidden="1">{#N/A,#N/A,FALSE,"2~8번"}</definedName>
    <definedName name="ㅠㅍ츜ㅊ" hidden="1">{#N/A,#N/A,FALSE,"2~8번"}</definedName>
    <definedName name="ㅠㅍ츜ㅍ" localSheetId="8" hidden="1">{#N/A,#N/A,FALSE,"조골재"}</definedName>
    <definedName name="ㅠㅍ츜ㅍ" localSheetId="9" hidden="1">{#N/A,#N/A,FALSE,"조골재"}</definedName>
    <definedName name="ㅠㅍ츜ㅍ" localSheetId="7" hidden="1">{#N/A,#N/A,FALSE,"조골재"}</definedName>
    <definedName name="ㅠㅍ츜ㅍ" hidden="1">{#N/A,#N/A,FALSE,"조골재"}</definedName>
    <definedName name="ㅠㅍ츝" localSheetId="8" hidden="1">{#N/A,#N/A,FALSE,"운반시간"}</definedName>
    <definedName name="ㅠㅍ츝" localSheetId="9" hidden="1">{#N/A,#N/A,FALSE,"운반시간"}</definedName>
    <definedName name="ㅠㅍ츝" localSheetId="7" hidden="1">{#N/A,#N/A,FALSE,"운반시간"}</definedName>
    <definedName name="ㅠㅍ츝" hidden="1">{#N/A,#N/A,FALSE,"운반시간"}</definedName>
    <definedName name="ㅠㅍ츝ㅊ" localSheetId="8" hidden="1">{#N/A,#N/A,FALSE,"단가표지"}</definedName>
    <definedName name="ㅠㅍ츝ㅊ" localSheetId="9" hidden="1">{#N/A,#N/A,FALSE,"단가표지"}</definedName>
    <definedName name="ㅠㅍ츝ㅊ" localSheetId="7" hidden="1">{#N/A,#N/A,FALSE,"단가표지"}</definedName>
    <definedName name="ㅠㅍ츝ㅊ" hidden="1">{#N/A,#N/A,FALSE,"단가표지"}</definedName>
    <definedName name="ㅠㅍㅋㅊㅍㅍ" localSheetId="8" hidden="1">{#N/A,#N/A,FALSE,"단가표지"}</definedName>
    <definedName name="ㅠㅍㅋㅊㅍㅍ" localSheetId="9" hidden="1">{#N/A,#N/A,FALSE,"단가표지"}</definedName>
    <definedName name="ㅠㅍㅋㅊㅍㅍ" localSheetId="7" hidden="1">{#N/A,#N/A,FALSE,"단가표지"}</definedName>
    <definedName name="ㅠㅍㅋㅊㅍㅍ" hidden="1">{#N/A,#N/A,FALSE,"단가표지"}</definedName>
    <definedName name="ㅠ퓿큨ㅊ" localSheetId="8" hidden="1">{#N/A,#N/A,FALSE,"단가표지"}</definedName>
    <definedName name="ㅠ퓿큨ㅊ" localSheetId="9" hidden="1">{#N/A,#N/A,FALSE,"단가표지"}</definedName>
    <definedName name="ㅠ퓿큨ㅊ" localSheetId="7" hidden="1">{#N/A,#N/A,FALSE,"단가표지"}</definedName>
    <definedName name="ㅠ퓿큨ㅊ" hidden="1">{#N/A,#N/A,FALSE,"단가표지"}</definedName>
    <definedName name="ㅠ픀ㅊ" localSheetId="8" hidden="1">{#N/A,#N/A,FALSE,"단가표지"}</definedName>
    <definedName name="ㅠ픀ㅊ" localSheetId="9" hidden="1">{#N/A,#N/A,FALSE,"단가표지"}</definedName>
    <definedName name="ㅠ픀ㅊ" localSheetId="7" hidden="1">{#N/A,#N/A,FALSE,"단가표지"}</definedName>
    <definedName name="ㅠ픀ㅊ" hidden="1">{#N/A,#N/A,FALSE,"단가표지"}</definedName>
    <definedName name="ㅠ픀ㅊㅍ" localSheetId="8" hidden="1">{#N/A,#N/A,FALSE,"표지목차"}</definedName>
    <definedName name="ㅠ픀ㅊㅍ" localSheetId="9" hidden="1">{#N/A,#N/A,FALSE,"표지목차"}</definedName>
    <definedName name="ㅠ픀ㅊㅍ" localSheetId="7" hidden="1">{#N/A,#N/A,FALSE,"표지목차"}</definedName>
    <definedName name="ㅠ픀ㅊㅍ" hidden="1">{#N/A,#N/A,FALSE,"표지목차"}</definedName>
    <definedName name="ㅠ픀ㅋㅊㅍ" localSheetId="8" hidden="1">{#N/A,#N/A,FALSE,"운반시간"}</definedName>
    <definedName name="ㅠ픀ㅋㅊㅍ" localSheetId="9" hidden="1">{#N/A,#N/A,FALSE,"운반시간"}</definedName>
    <definedName name="ㅠ픀ㅋㅊㅍ" localSheetId="7" hidden="1">{#N/A,#N/A,FALSE,"운반시간"}</definedName>
    <definedName name="ㅠ픀ㅋㅊㅍ" hidden="1">{#N/A,#N/A,FALSE,"운반시간"}</definedName>
    <definedName name="ㅠㅠㅠ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1191">#REF!</definedName>
    <definedName name="ㅣ허ㅏㅣ하" localSheetId="8" hidden="1">{#N/A,#N/A,FALSE,"혼합골재"}</definedName>
    <definedName name="ㅣ허ㅏㅣ하" localSheetId="9" hidden="1">{#N/A,#N/A,FALSE,"혼합골재"}</definedName>
    <definedName name="ㅣ허ㅏㅣ하" localSheetId="7" hidden="1">{#N/A,#N/A,FALSE,"혼합골재"}</definedName>
    <definedName name="ㅣ허ㅏㅣ하" hidden="1">{#N/A,#N/A,FALSE,"혼합골재"}</definedName>
    <definedName name="ㅣ허ㅣ호ㅓㅏ" localSheetId="8" hidden="1">{#N/A,#N/A,FALSE,"조골재"}</definedName>
    <definedName name="ㅣ허ㅣ호ㅓㅏ" localSheetId="9" hidden="1">{#N/A,#N/A,FALSE,"조골재"}</definedName>
    <definedName name="ㅣ허ㅣ호ㅓㅏ" localSheetId="7" hidden="1">{#N/A,#N/A,FALSE,"조골재"}</definedName>
    <definedName name="ㅣ허ㅣ호ㅓㅏ" hidden="1">{#N/A,#N/A,FALSE,"조골재"}</definedName>
    <definedName name="ㅣㅏ허ㅏ허ㅏ허ㅏ" localSheetId="8" hidden="1">{#N/A,#N/A,FALSE,"단가표지"}</definedName>
    <definedName name="ㅣㅏ허ㅏ허ㅏ허ㅏ" localSheetId="9" hidden="1">{#N/A,#N/A,FALSE,"단가표지"}</definedName>
    <definedName name="ㅣㅏ허ㅏ허ㅏ허ㅏ" localSheetId="7" hidden="1">{#N/A,#N/A,FALSE,"단가표지"}</definedName>
    <definedName name="ㅣㅏ허ㅏ허ㅏ허ㅏ" hidden="1">{#N/A,#N/A,FALSE,"단가표지"}</definedName>
    <definedName name="ㅣㅏㅓㅎ" localSheetId="8" hidden="1">{#N/A,#N/A,FALSE,"단가표지"}</definedName>
    <definedName name="ㅣㅏㅓㅎ" localSheetId="9" hidden="1">{#N/A,#N/A,FALSE,"단가표지"}</definedName>
    <definedName name="ㅣㅏㅓㅎ" localSheetId="7" hidden="1">{#N/A,#N/A,FALSE,"단가표지"}</definedName>
    <definedName name="ㅣㅏㅓㅎ" hidden="1">{#N/A,#N/A,FALSE,"단가표지"}</definedName>
    <definedName name="ㅣㅏㅓ허ㅏㅓㅎ" localSheetId="8" hidden="1">{#N/A,#N/A,FALSE,"표지목차"}</definedName>
    <definedName name="ㅣㅏㅓ허ㅏㅓㅎ" localSheetId="9" hidden="1">{#N/A,#N/A,FALSE,"표지목차"}</definedName>
    <definedName name="ㅣㅏㅓ허ㅏㅓㅎ" localSheetId="7" hidden="1">{#N/A,#N/A,FALSE,"표지목차"}</definedName>
    <definedName name="ㅣㅏㅓ허ㅏㅓㅎ" hidden="1">{#N/A,#N/A,FALSE,"표지목차"}</definedName>
    <definedName name="ㅣㅏㅓㅣ허ㅏㅎ" localSheetId="8" hidden="1">{#N/A,#N/A,FALSE,"골재소요량";#N/A,#N/A,FALSE,"골재소요량"}</definedName>
    <definedName name="ㅣㅏㅓㅣ허ㅏㅎ" localSheetId="9" hidden="1">{#N/A,#N/A,FALSE,"골재소요량";#N/A,#N/A,FALSE,"골재소요량"}</definedName>
    <definedName name="ㅣㅏㅓㅣ허ㅏㅎ" localSheetId="7" hidden="1">{#N/A,#N/A,FALSE,"골재소요량";#N/A,#N/A,FALSE,"골재소요량"}</definedName>
    <definedName name="ㅣㅏㅓㅣ허ㅏㅎ" hidden="1">{#N/A,#N/A,FALSE,"골재소요량";#N/A,#N/A,FALSE,"골재소요량"}</definedName>
    <definedName name="ㅣㅏㅓㅣ허ㅏㅏ허" localSheetId="8" hidden="1">{#N/A,#N/A,FALSE,"조골재"}</definedName>
    <definedName name="ㅣㅏㅓㅣ허ㅏㅏ허" localSheetId="9" hidden="1">{#N/A,#N/A,FALSE,"조골재"}</definedName>
    <definedName name="ㅣㅏㅓㅣ허ㅏㅏ허" localSheetId="7" hidden="1">{#N/A,#N/A,FALSE,"조골재"}</definedName>
    <definedName name="ㅣㅏㅓㅣ허ㅏㅏ허" hidden="1">{#N/A,#N/A,FALSE,"조골재"}</definedName>
    <definedName name="ㅣㅓㅏ허" localSheetId="8" hidden="1">{#N/A,#N/A,FALSE,"운반시간"}</definedName>
    <definedName name="ㅣㅓㅏ허" localSheetId="9" hidden="1">{#N/A,#N/A,FALSE,"운반시간"}</definedName>
    <definedName name="ㅣㅓㅏ허" localSheetId="7" hidden="1">{#N/A,#N/A,FALSE,"운반시간"}</definedName>
    <definedName name="ㅣㅓㅏ허" hidden="1">{#N/A,#N/A,FALSE,"운반시간"}</definedName>
    <definedName name="ㅣㅓㅏ허ㅏㅣ허ㅏㅓ" localSheetId="8" hidden="1">{#N/A,#N/A,FALSE,"운반시간"}</definedName>
    <definedName name="ㅣㅓㅏ허ㅏㅣ허ㅏㅓ" localSheetId="9" hidden="1">{#N/A,#N/A,FALSE,"운반시간"}</definedName>
    <definedName name="ㅣㅓㅏ허ㅏㅣ허ㅏㅓ" localSheetId="7" hidden="1">{#N/A,#N/A,FALSE,"운반시간"}</definedName>
    <definedName name="ㅣㅓㅏ허ㅏㅣ허ㅏㅓ" hidden="1">{#N/A,#N/A,FALSE,"운반시간"}</definedName>
    <definedName name="ㅣㅚㅓㅏ" localSheetId="8" hidden="1">{#N/A,#N/A,FALSE,"단가표지"}</definedName>
    <definedName name="ㅣㅚㅓㅏ" localSheetId="9" hidden="1">{#N/A,#N/A,FALSE,"단가표지"}</definedName>
    <definedName name="ㅣㅚㅓㅏ" localSheetId="7" hidden="1">{#N/A,#N/A,FALSE,"단가표지"}</definedName>
    <definedName name="ㅣㅚㅓㅏ" hidden="1">{#N/A,#N/A,FALSE,"단가표지"}</definedName>
    <definedName name="ㅣㅣ" localSheetId="8" hidden="1">{#N/A,#N/A,FALSE,"골재소요량";#N/A,#N/A,FALSE,"골재소요량"}</definedName>
    <definedName name="ㅣㅣ" localSheetId="9" hidden="1">{#N/A,#N/A,FALSE,"골재소요량";#N/A,#N/A,FALSE,"골재소요량"}</definedName>
    <definedName name="ㅣㅣ" localSheetId="7" hidden="1">{#N/A,#N/A,FALSE,"골재소요량";#N/A,#N/A,FALSE,"골재소요량"}</definedName>
    <definedName name="ㅣㅣ" hidden="1">{#N/A,#N/A,FALSE,"골재소요량";#N/A,#N/A,FALSE,"골재소요량"}</definedName>
    <definedName name="人力" localSheetId="6" hidden="1">{#N/A,#N/A,FALSE,"Field Rates";#N/A,#N/A,FALSE,"Field Sum"}</definedName>
    <definedName name="人力" localSheetId="2" hidden="1">{#N/A,#N/A,FALSE,"Field Rates";#N/A,#N/A,FALSE,"Field Sum"}</definedName>
    <definedName name="人力" localSheetId="1" hidden="1">{#N/A,#N/A,FALSE,"Field Rates";#N/A,#N/A,FALSE,"Field Sum"}</definedName>
    <definedName name="人力" localSheetId="3" hidden="1">{#N/A,#N/A,FALSE,"Field Rates";#N/A,#N/A,FALSE,"Field Sum"}</definedName>
    <definedName name="人力" localSheetId="0" hidden="1">{#N/A,#N/A,FALSE,"Field Rates";#N/A,#N/A,FALSE,"Field Sum"}</definedName>
    <definedName name="人力" localSheetId="8" hidden="1">{#N/A,#N/A,FALSE,"Field Rates";#N/A,#N/A,FALSE,"Field Sum"}</definedName>
    <definedName name="人力" localSheetId="9" hidden="1">{#N/A,#N/A,FALSE,"Field Rates";#N/A,#N/A,FALSE,"Field Sum"}</definedName>
    <definedName name="人力" localSheetId="7" hidden="1">{#N/A,#N/A,FALSE,"Field Rates";#N/A,#N/A,FALSE,"Field Sum"}</definedName>
    <definedName name="人力" hidden="1">{#N/A,#N/A,FALSE,"Field Rates";#N/A,#N/A,FALSE,"Field Sum"}</definedName>
    <definedName name="仮単価発注" localSheetId="6" hidden="1">{"'Sheet1'!$A$3:$I$11"}</definedName>
    <definedName name="仮単価発注" localSheetId="2" hidden="1">{"'Sheet1'!$A$3:$I$11"}</definedName>
    <definedName name="仮単価発注" localSheetId="1" hidden="1">{"'Sheet1'!$A$3:$I$11"}</definedName>
    <definedName name="仮単価発注" localSheetId="3" hidden="1">{"'Sheet1'!$A$3:$I$11"}</definedName>
    <definedName name="仮単価発注" localSheetId="0" hidden="1">{"'Sheet1'!$A$3:$I$11"}</definedName>
    <definedName name="仮単価発注" localSheetId="8" hidden="1">{"'Sheet1'!$A$3:$I$11"}</definedName>
    <definedName name="仮単価発注" localSheetId="9" hidden="1">{"'Sheet1'!$A$3:$I$11"}</definedName>
    <definedName name="仮単価発注" localSheetId="7" hidden="1">{"'Sheet1'!$A$3:$I$11"}</definedName>
    <definedName name="仮単価発注" hidden="1">{"'Sheet1'!$A$3:$I$11"}</definedName>
    <definedName name="出差費用" localSheetId="8" hidden="1">{"'Sheet1'!$L$16"}</definedName>
    <definedName name="出差費用" localSheetId="9" hidden="1">{"'Sheet1'!$L$16"}</definedName>
    <definedName name="出差費用" localSheetId="7" hidden="1">{"'Sheet1'!$L$16"}</definedName>
    <definedName name="出差費用" hidden="1">{"'Sheet1'!$L$16"}</definedName>
    <definedName name="取费" localSheetId="8" hidden="1">{"'现金流量表（全部投资）'!$B$4:$P$23"}</definedName>
    <definedName name="取费" localSheetId="9" hidden="1">{"'现金流量表（全部投资）'!$B$4:$P$23"}</definedName>
    <definedName name="取费" localSheetId="7" hidden="1">{"'现金流量表（全部投资）'!$B$4:$P$23"}</definedName>
    <definedName name="取费" hidden="1">{"'现金流量表（全部投资）'!$B$4:$P$23"}</definedName>
    <definedName name="啊" localSheetId="8" hidden="1">{"'现金流量表（全部投资）'!$B$4:$P$23"}</definedName>
    <definedName name="啊" localSheetId="9" hidden="1">{"'现金流量表（全部投资）'!$B$4:$P$23"}</definedName>
    <definedName name="啊" localSheetId="7" hidden="1">{"'现金流量表（全部投资）'!$B$4:$P$23"}</definedName>
    <definedName name="啊" hidden="1">{"'现金流量表（全部投资）'!$B$4:$P$23"}</definedName>
    <definedName name="土建差2" localSheetId="8" hidden="1">{"'现金流量表（全部投资）'!$B$4:$P$23"}</definedName>
    <definedName name="土建差2" localSheetId="9" hidden="1">{"'现金流量表（全部投资）'!$B$4:$P$23"}</definedName>
    <definedName name="土建差2" localSheetId="7" hidden="1">{"'现金流量表（全部投资）'!$B$4:$P$23"}</definedName>
    <definedName name="土建差2" hidden="1">{"'现金流量表（全部投资）'!$B$4:$P$23"}</definedName>
    <definedName name="地基处理" localSheetId="8" hidden="1">{"'现金流量表（全部投资）'!$B$4:$P$23"}</definedName>
    <definedName name="地基处理" localSheetId="9" hidden="1">{"'现金流量表（全部投资）'!$B$4:$P$23"}</definedName>
    <definedName name="地基处理" localSheetId="7" hidden="1">{"'现金流量表（全部投资）'!$B$4:$P$23"}</definedName>
    <definedName name="地基处理" hidden="1">{"'现金流量表（全部投资）'!$B$4:$P$23"}</definedName>
    <definedName name="影响力" localSheetId="8" hidden="1">{"'现金流量表（全部投资）'!$B$4:$P$23"}</definedName>
    <definedName name="影响力" localSheetId="9" hidden="1">{"'现金流量表（全部投资）'!$B$4:$P$23"}</definedName>
    <definedName name="影响力" localSheetId="7" hidden="1">{"'现金流量表（全部投资）'!$B$4:$P$23"}</definedName>
    <definedName name="影响力" hidden="1">{"'现金流量表（全部投资）'!$B$4:$P$23"}</definedName>
    <definedName name="新封" localSheetId="8" hidden="1">{"'现金流量表（全部投资）'!$B$4:$P$23"}</definedName>
    <definedName name="新封" localSheetId="9" hidden="1">{"'现金流量表（全部投资）'!$B$4:$P$23"}</definedName>
    <definedName name="新封" localSheetId="7" hidden="1">{"'现金流量表（全部投资）'!$B$4:$P$23"}</definedName>
    <definedName name="新封" hidden="1">{"'现金流量表（全部投资）'!$B$4:$P$23"}</definedName>
    <definedName name="材质">[114]项目数据!#REF!</definedName>
    <definedName name="汇总哦" localSheetId="8" hidden="1">{"'现金流量表（全部投资）'!$B$4:$P$23"}</definedName>
    <definedName name="汇总哦" localSheetId="9" hidden="1">{"'现金流量表（全部投资）'!$B$4:$P$23"}</definedName>
    <definedName name="汇总哦" localSheetId="7" hidden="1">{"'现金流量表（全部投资）'!$B$4:$P$23"}</definedName>
    <definedName name="汇总哦" hidden="1">{"'现金流量表（全部投资）'!$B$4:$P$23"}</definedName>
    <definedName name="脱硫表二" localSheetId="8" hidden="1">{"'现金流量表（全部投资）'!$B$4:$P$23"}</definedName>
    <definedName name="脱硫表二" localSheetId="9" hidden="1">{"'现金流量表（全部投资）'!$B$4:$P$23"}</definedName>
    <definedName name="脱硫表二" localSheetId="7" hidden="1">{"'现金流量表（全部投资）'!$B$4:$P$23"}</definedName>
    <definedName name="脱硫表二" hidden="1">{"'现金流量表（全部投资）'!$B$4:$P$23"}</definedName>
  </definedNames>
  <calcPr calcId="191029"/>
</workbook>
</file>

<file path=xl/calcChain.xml><?xml version="1.0" encoding="utf-8"?>
<calcChain xmlns="http://schemas.openxmlformats.org/spreadsheetml/2006/main">
  <c r="AW48" i="1" l="1"/>
  <c r="AU48" i="1"/>
  <c r="AW47" i="1"/>
  <c r="AU47" i="1"/>
  <c r="AW46" i="1"/>
  <c r="AU46" i="1"/>
  <c r="CH33" i="1"/>
  <c r="CB33" i="1"/>
  <c r="CA33" i="1"/>
  <c r="BZ33" i="1"/>
  <c r="BY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X33" i="1"/>
  <c r="AV33" i="1"/>
  <c r="AT33" i="1"/>
  <c r="AS33" i="1"/>
  <c r="AR33" i="1"/>
  <c r="AQ33" i="1"/>
  <c r="AP33" i="1"/>
  <c r="AO33" i="1"/>
  <c r="AN33" i="1"/>
  <c r="AM33" i="1"/>
  <c r="AL33" i="1"/>
  <c r="AK33" i="1"/>
  <c r="AH33" i="1"/>
  <c r="AG33" i="1"/>
  <c r="AF33" i="1"/>
  <c r="AE33" i="1"/>
  <c r="AD33" i="1"/>
  <c r="AC33" i="1"/>
  <c r="AB58" i="1"/>
  <c r="AJ58" i="1" s="1"/>
  <c r="AA58" i="1"/>
  <c r="AI58" i="1" s="1"/>
  <c r="AB57" i="1"/>
  <c r="AJ57" i="1" s="1"/>
  <c r="AA57" i="1"/>
  <c r="AI57" i="1" s="1"/>
  <c r="AB56" i="1"/>
  <c r="AJ56" i="1" s="1"/>
  <c r="AA56" i="1"/>
  <c r="AI56" i="1" s="1"/>
  <c r="AB55" i="1"/>
  <c r="AJ55" i="1" s="1"/>
  <c r="AA55" i="1"/>
  <c r="AI55" i="1" s="1"/>
  <c r="AB54" i="1"/>
  <c r="AJ54" i="1" s="1"/>
  <c r="AA54" i="1"/>
  <c r="AI54" i="1" s="1"/>
  <c r="AB53" i="1"/>
  <c r="AJ53" i="1" s="1"/>
  <c r="AA53" i="1"/>
  <c r="AI53" i="1" s="1"/>
  <c r="AB52" i="1"/>
  <c r="AJ52" i="1" s="1"/>
  <c r="AA52" i="1"/>
  <c r="AI52" i="1" s="1"/>
  <c r="AB51" i="1"/>
  <c r="AJ51" i="1" s="1"/>
  <c r="AA51" i="1"/>
  <c r="AI51" i="1" s="1"/>
  <c r="AB50" i="1"/>
  <c r="AJ50" i="1" s="1"/>
  <c r="AA50" i="1"/>
  <c r="AI50" i="1" s="1"/>
  <c r="AB49" i="1"/>
  <c r="AJ49" i="1" s="1"/>
  <c r="AA49" i="1"/>
  <c r="AI49" i="1" s="1"/>
  <c r="AB48" i="1"/>
  <c r="AJ48" i="1" s="1"/>
  <c r="AA48" i="1"/>
  <c r="AI48" i="1" s="1"/>
  <c r="AB47" i="1"/>
  <c r="AJ47" i="1" s="1"/>
  <c r="AA47" i="1"/>
  <c r="AI47" i="1" s="1"/>
  <c r="AB46" i="1"/>
  <c r="AJ46" i="1" s="1"/>
  <c r="AA46" i="1"/>
  <c r="AI46" i="1" s="1"/>
  <c r="AB45" i="1"/>
  <c r="AJ45" i="1" s="1"/>
  <c r="AA45" i="1"/>
  <c r="AI45" i="1" s="1"/>
  <c r="AB44" i="1"/>
  <c r="AJ44" i="1" s="1"/>
  <c r="AA44" i="1"/>
  <c r="AI44" i="1" s="1"/>
  <c r="AB43" i="1"/>
  <c r="AJ43" i="1" s="1"/>
  <c r="AA43" i="1"/>
  <c r="AI43" i="1" s="1"/>
  <c r="AB42" i="1"/>
  <c r="AJ42" i="1" s="1"/>
  <c r="AA42" i="1"/>
  <c r="AI42" i="1" s="1"/>
  <c r="AB41" i="1"/>
  <c r="AJ41" i="1" s="1"/>
  <c r="AA41" i="1"/>
  <c r="AI41" i="1" s="1"/>
  <c r="AB40" i="1"/>
  <c r="AJ40" i="1" s="1"/>
  <c r="AA40" i="1"/>
  <c r="AI40" i="1" s="1"/>
  <c r="AB39" i="1"/>
  <c r="AJ39" i="1" s="1"/>
  <c r="AA39" i="1"/>
  <c r="AI39" i="1" s="1"/>
  <c r="AB38" i="1"/>
  <c r="AJ38" i="1" s="1"/>
  <c r="AA38" i="1"/>
  <c r="AI38" i="1" s="1"/>
  <c r="AB37" i="1"/>
  <c r="AJ37" i="1" s="1"/>
  <c r="AA37" i="1"/>
  <c r="AI37" i="1" s="1"/>
  <c r="AB36" i="1"/>
  <c r="AJ36" i="1" s="1"/>
  <c r="AA36" i="1"/>
  <c r="AI36" i="1" s="1"/>
  <c r="AB35" i="1"/>
  <c r="AJ35" i="1" s="1"/>
  <c r="AA35" i="1"/>
  <c r="AI35" i="1" s="1"/>
  <c r="AB34" i="1"/>
  <c r="AJ34" i="1" s="1"/>
  <c r="AA34" i="1"/>
  <c r="AI34" i="1" s="1"/>
  <c r="AB24" i="1"/>
  <c r="AJ24" i="1" s="1"/>
  <c r="AA24" i="1"/>
  <c r="AI24" i="1" s="1"/>
  <c r="AB23" i="1"/>
  <c r="AJ23" i="1" s="1"/>
  <c r="AA23" i="1"/>
  <c r="AI23" i="1" s="1"/>
  <c r="AB21" i="1"/>
  <c r="AJ21" i="1" s="1"/>
  <c r="AA21" i="1"/>
  <c r="AI21" i="1" s="1"/>
  <c r="AB20" i="1"/>
  <c r="AJ20" i="1" s="1"/>
  <c r="AA20" i="1"/>
  <c r="AI20" i="1" s="1"/>
  <c r="AB19" i="1"/>
  <c r="AJ19" i="1" s="1"/>
  <c r="AA19" i="1"/>
  <c r="AI19" i="1" s="1"/>
  <c r="AB17" i="1"/>
  <c r="AJ17" i="1" s="1"/>
  <c r="AA17" i="1"/>
  <c r="AI17" i="1" s="1"/>
  <c r="AB16" i="1"/>
  <c r="AJ16" i="1" s="1"/>
  <c r="AA16" i="1"/>
  <c r="AI16" i="1" s="1"/>
  <c r="AB15" i="1"/>
  <c r="AJ15" i="1" s="1"/>
  <c r="AA15" i="1"/>
  <c r="AI15" i="1" s="1"/>
  <c r="AB14" i="1"/>
  <c r="AJ14" i="1" s="1"/>
  <c r="AA14" i="1"/>
  <c r="AI14" i="1" s="1"/>
  <c r="AB13" i="1"/>
  <c r="AJ13" i="1" s="1"/>
  <c r="AA13" i="1"/>
  <c r="AI13" i="1" s="1"/>
  <c r="AB11" i="1"/>
  <c r="AJ11" i="1" s="1"/>
  <c r="AA11" i="1"/>
  <c r="AI11" i="1" s="1"/>
  <c r="AB10" i="1"/>
  <c r="AJ10" i="1" s="1"/>
  <c r="AA10" i="1"/>
  <c r="AI10" i="1" s="1"/>
  <c r="AB8" i="1"/>
  <c r="AA8" i="1"/>
  <c r="A58" i="1"/>
  <c r="AI33" i="1" l="1"/>
  <c r="AJ33" i="1"/>
  <c r="AA33" i="1"/>
  <c r="AB33" i="1"/>
  <c r="AW53" i="1" l="1"/>
  <c r="AU53" i="1"/>
  <c r="AW57" i="1"/>
  <c r="AU57" i="1"/>
  <c r="AW56" i="1"/>
  <c r="AU56" i="1"/>
  <c r="AW55" i="1"/>
  <c r="AU55" i="1"/>
  <c r="AW54" i="1"/>
  <c r="AU54" i="1"/>
  <c r="AW51" i="1"/>
  <c r="AU51" i="1"/>
  <c r="N16" i="27"/>
  <c r="N15" i="27"/>
  <c r="N14" i="27"/>
  <c r="N13" i="27"/>
  <c r="AT45" i="1"/>
  <c r="AW45" i="1"/>
  <c r="AU45" i="1"/>
  <c r="AW52" i="1"/>
  <c r="AU52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CH7" i="1"/>
  <c r="CB7" i="1"/>
  <c r="CA7" i="1"/>
  <c r="BZ7" i="1"/>
  <c r="BY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X7" i="1"/>
  <c r="AV7" i="1"/>
  <c r="AT7" i="1"/>
  <c r="AS7" i="1"/>
  <c r="AQ7" i="1"/>
  <c r="AP7" i="1"/>
  <c r="AO7" i="1"/>
  <c r="AN7" i="1"/>
  <c r="AM7" i="1"/>
  <c r="AL7" i="1"/>
  <c r="AK7" i="1"/>
  <c r="AH7" i="1"/>
  <c r="AG7" i="1"/>
  <c r="AF7" i="1"/>
  <c r="AE7" i="1"/>
  <c r="AD7" i="1"/>
  <c r="AC7" i="1"/>
  <c r="Q11" i="24"/>
  <c r="G12" i="24"/>
  <c r="F12" i="24"/>
  <c r="T12" i="26"/>
  <c r="S12" i="26"/>
  <c r="Q11" i="26"/>
  <c r="AR21" i="1"/>
  <c r="AW23" i="1"/>
  <c r="AU23" i="1"/>
  <c r="AW22" i="1"/>
  <c r="AU22" i="1"/>
  <c r="AW21" i="1"/>
  <c r="AU21" i="1"/>
  <c r="A23" i="1"/>
  <c r="A22" i="1"/>
  <c r="A57" i="1"/>
  <c r="A56" i="1"/>
  <c r="A55" i="1"/>
  <c r="A54" i="1"/>
  <c r="A53" i="1"/>
  <c r="A52" i="1"/>
  <c r="A51" i="1"/>
  <c r="A50" i="1"/>
  <c r="A49" i="1"/>
  <c r="A48" i="1"/>
  <c r="A47" i="1"/>
  <c r="A46" i="1"/>
  <c r="A24" i="1"/>
  <c r="A21" i="1"/>
  <c r="M24" i="1"/>
  <c r="N24" i="1" s="1"/>
  <c r="L23" i="1"/>
  <c r="M23" i="1" s="1"/>
  <c r="L21" i="1"/>
  <c r="M21" i="1" s="1"/>
  <c r="N11" i="27" l="1"/>
  <c r="P11" i="27" s="1"/>
  <c r="N11" i="25" l="1"/>
  <c r="AW18" i="1"/>
  <c r="AU18" i="1"/>
  <c r="AR18" i="1"/>
  <c r="F12" i="25"/>
  <c r="T12" i="25"/>
  <c r="A19" i="1"/>
  <c r="A18" i="1"/>
  <c r="AW9" i="1"/>
  <c r="AU9" i="1"/>
  <c r="A10" i="1"/>
  <c r="A9" i="1"/>
  <c r="A45" i="1"/>
  <c r="A20" i="1"/>
  <c r="A17" i="1"/>
  <c r="M20" i="1"/>
  <c r="N20" i="1" s="1"/>
  <c r="N19" i="1"/>
  <c r="L17" i="1"/>
  <c r="M17" i="1" s="1"/>
  <c r="AW43" i="1" l="1"/>
  <c r="AW42" i="1"/>
  <c r="AW41" i="1"/>
  <c r="AW40" i="1"/>
  <c r="AW39" i="1"/>
  <c r="AW38" i="1"/>
  <c r="AW37" i="1"/>
  <c r="AW36" i="1"/>
  <c r="AW35" i="1"/>
  <c r="AU43" i="1"/>
  <c r="AU42" i="1"/>
  <c r="AU41" i="1"/>
  <c r="AU40" i="1"/>
  <c r="AU39" i="1"/>
  <c r="AU38" i="1"/>
  <c r="AU37" i="1"/>
  <c r="AU36" i="1"/>
  <c r="AU35" i="1"/>
  <c r="AW34" i="1"/>
  <c r="AU34" i="1"/>
  <c r="AU33" i="1" l="1"/>
  <c r="AW33" i="1"/>
  <c r="AW15" i="1"/>
  <c r="AU15" i="1"/>
  <c r="AR15" i="1"/>
  <c r="M12" i="23"/>
  <c r="E12" i="23"/>
  <c r="Q11" i="23" l="1"/>
  <c r="N11" i="22"/>
  <c r="AW14" i="1"/>
  <c r="AW11" i="1"/>
  <c r="AU14" i="1"/>
  <c r="AU11" i="1"/>
  <c r="AW16" i="1"/>
  <c r="AU16" i="1"/>
  <c r="AU7" i="1" l="1"/>
  <c r="AW7" i="1"/>
  <c r="AR16" i="1"/>
  <c r="AR7" i="1" s="1"/>
  <c r="P12" i="22"/>
  <c r="P13" i="22"/>
  <c r="Q11" i="22"/>
  <c r="AB12" i="1" l="1"/>
  <c r="AB7" i="1" s="1"/>
  <c r="AA12" i="1"/>
  <c r="AA7" i="1" s="1"/>
  <c r="M14" i="1" l="1"/>
  <c r="M13" i="1"/>
  <c r="M12" i="1"/>
  <c r="N11" i="1"/>
  <c r="M11" i="1" s="1"/>
  <c r="M10" i="1"/>
  <c r="M8" i="1"/>
  <c r="E12" i="21"/>
  <c r="N11" i="21"/>
  <c r="P11" i="21" s="1"/>
  <c r="N18" i="20"/>
  <c r="N17" i="20"/>
  <c r="N16" i="20"/>
  <c r="N15" i="20"/>
  <c r="N14" i="20"/>
  <c r="N13" i="20"/>
  <c r="N12" i="20"/>
  <c r="N11" i="20" s="1"/>
  <c r="P11" i="20" l="1"/>
  <c r="AJ12" i="1"/>
  <c r="AI12" i="1"/>
  <c r="A44" i="1"/>
  <c r="A43" i="1"/>
  <c r="A42" i="1"/>
  <c r="A41" i="1"/>
  <c r="A40" i="1"/>
  <c r="A39" i="1"/>
  <c r="A38" i="1"/>
  <c r="A37" i="1"/>
  <c r="A36" i="1"/>
  <c r="A35" i="1"/>
  <c r="A34" i="1"/>
  <c r="A16" i="1"/>
  <c r="A15" i="1"/>
  <c r="A14" i="1"/>
  <c r="A13" i="1"/>
  <c r="A12" i="1"/>
  <c r="A11" i="1"/>
  <c r="AA25" i="1" l="1"/>
  <c r="AA28" i="1"/>
  <c r="AA31" i="1"/>
  <c r="AB59" i="1"/>
  <c r="AI8" i="1" l="1"/>
  <c r="AI7" i="1" s="1"/>
  <c r="CF59" i="1"/>
  <c r="R14" i="19" s="1"/>
  <c r="CE59" i="1"/>
  <c r="Q14" i="19" s="1"/>
  <c r="CD59" i="1"/>
  <c r="CC59" i="1"/>
  <c r="CB59" i="1"/>
  <c r="CA59" i="1"/>
  <c r="N14" i="19" s="1"/>
  <c r="BZ59" i="1"/>
  <c r="BX59" i="1"/>
  <c r="M14" i="19" s="1"/>
  <c r="BW59" i="1"/>
  <c r="L14" i="19" s="1"/>
  <c r="BN59" i="1"/>
  <c r="BL59" i="1"/>
  <c r="BK59" i="1"/>
  <c r="BI59" i="1"/>
  <c r="BC59" i="1"/>
  <c r="K14" i="19" s="1"/>
  <c r="BB59" i="1"/>
  <c r="AZ59" i="1"/>
  <c r="J14" i="19" s="1"/>
  <c r="AY59" i="1"/>
  <c r="I14" i="19" s="1"/>
  <c r="AW59" i="1"/>
  <c r="J25" i="19" s="1"/>
  <c r="M25" i="19" s="1"/>
  <c r="N25" i="19" s="1"/>
  <c r="AS59" i="1"/>
  <c r="AR59" i="1"/>
  <c r="AP59" i="1"/>
  <c r="AJ59" i="1"/>
  <c r="H14" i="19" s="1"/>
  <c r="AI59" i="1"/>
  <c r="G14" i="19" s="1"/>
  <c r="AF59" i="1"/>
  <c r="E14" i="19" s="1"/>
  <c r="F14" i="19" s="1"/>
  <c r="AE59" i="1"/>
  <c r="D14" i="19" s="1"/>
  <c r="I25" i="19" s="1"/>
  <c r="C14" i="19"/>
  <c r="C25" i="19" s="1"/>
  <c r="N12" i="19"/>
  <c r="K12" i="19"/>
  <c r="E12" i="19"/>
  <c r="D12" i="19"/>
  <c r="I24" i="19" s="1"/>
  <c r="N10" i="19"/>
  <c r="K10" i="19"/>
  <c r="E10" i="19"/>
  <c r="F10" i="19" s="1"/>
  <c r="D10" i="19"/>
  <c r="I23" i="19" s="1"/>
  <c r="N8" i="19"/>
  <c r="K8" i="19"/>
  <c r="E8" i="19"/>
  <c r="D8" i="19"/>
  <c r="I22" i="19" s="1"/>
  <c r="R6" i="19"/>
  <c r="Q6" i="19"/>
  <c r="N6" i="19"/>
  <c r="M6" i="19"/>
  <c r="L6" i="19"/>
  <c r="K6" i="19"/>
  <c r="J6" i="19"/>
  <c r="I6" i="19"/>
  <c r="H6" i="19"/>
  <c r="G6" i="19"/>
  <c r="E6" i="19"/>
  <c r="D6" i="19"/>
  <c r="I21" i="19" s="1"/>
  <c r="C6" i="19"/>
  <c r="C21" i="19" s="1"/>
  <c r="N4" i="19"/>
  <c r="K4" i="19"/>
  <c r="E4" i="19"/>
  <c r="D4" i="19"/>
  <c r="F21" i="19" l="1"/>
  <c r="AJ8" i="1"/>
  <c r="AJ7" i="1" s="1"/>
  <c r="J21" i="19"/>
  <c r="M21" i="19" s="1"/>
  <c r="N21" i="19" s="1"/>
  <c r="J20" i="19"/>
  <c r="K11" i="24" s="1"/>
  <c r="J22" i="19"/>
  <c r="M22" i="19" s="1"/>
  <c r="N22" i="19" s="1"/>
  <c r="G25" i="19"/>
  <c r="F25" i="19"/>
  <c r="J24" i="19"/>
  <c r="M24" i="19" s="1"/>
  <c r="N24" i="19" s="1"/>
  <c r="G21" i="19"/>
  <c r="J23" i="19"/>
  <c r="M23" i="19" s="1"/>
  <c r="N23" i="19" s="1"/>
  <c r="H21" i="19"/>
  <c r="F6" i="19"/>
  <c r="F8" i="19"/>
  <c r="H22" i="19"/>
  <c r="F12" i="19"/>
  <c r="H24" i="19"/>
  <c r="H23" i="19"/>
  <c r="H25" i="19"/>
  <c r="K11" i="25" l="1"/>
  <c r="U11" i="25" s="1"/>
  <c r="K11" i="26"/>
  <c r="U11" i="26" s="1"/>
  <c r="U11" i="24"/>
  <c r="K11" i="23"/>
  <c r="S11" i="23" s="1"/>
  <c r="K11" i="22"/>
  <c r="S11" i="22" s="1"/>
  <c r="M20" i="19"/>
  <c r="N20" i="19" s="1"/>
  <c r="B6" i="19"/>
  <c r="D21" i="19" s="1"/>
  <c r="C10" i="19"/>
  <c r="C23" i="19" s="1"/>
  <c r="B14" i="19"/>
  <c r="D25" i="19" s="1"/>
  <c r="G4" i="19" l="1"/>
  <c r="G12" i="19"/>
  <c r="H4" i="19"/>
  <c r="C4" i="19"/>
  <c r="H12" i="19"/>
  <c r="C12" i="19"/>
  <c r="C24" i="19" s="1"/>
  <c r="H8" i="19"/>
  <c r="C8" i="19"/>
  <c r="C22" i="19" s="1"/>
  <c r="G8" i="19"/>
  <c r="H10" i="19"/>
  <c r="B10" i="19"/>
  <c r="D23" i="19" s="1"/>
  <c r="G10" i="19"/>
  <c r="B4" i="19"/>
  <c r="B8" i="19"/>
  <c r="D22" i="19" s="1"/>
  <c r="D20" i="19" l="1"/>
  <c r="C20" i="19"/>
  <c r="I20" i="19"/>
  <c r="B12" i="19"/>
  <c r="D24" i="19" s="1"/>
  <c r="H6" i="1"/>
  <c r="I6" i="1" s="1"/>
  <c r="J6" i="1" s="1"/>
  <c r="K6" i="1" s="1"/>
  <c r="L6" i="1" s="1"/>
  <c r="M6" i="1" s="1"/>
  <c r="N6" i="1" s="1"/>
  <c r="O6" i="1" s="1"/>
  <c r="P6" i="1" s="1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G27" i="13"/>
  <c r="H26" i="13"/>
  <c r="J26" i="13"/>
  <c r="J25" i="13"/>
  <c r="H25" i="13"/>
  <c r="H24" i="13"/>
  <c r="J24" i="13"/>
  <c r="H23" i="13"/>
  <c r="J23" i="13"/>
  <c r="H22" i="13"/>
  <c r="J22" i="13"/>
  <c r="J21" i="13"/>
  <c r="H21" i="13"/>
  <c r="H20" i="13"/>
  <c r="J20" i="13"/>
  <c r="H19" i="13"/>
  <c r="J19" i="13"/>
  <c r="H18" i="13"/>
  <c r="J18" i="13"/>
  <c r="H17" i="13"/>
  <c r="J17" i="13"/>
  <c r="H16" i="13"/>
  <c r="J16" i="13"/>
  <c r="H15" i="13"/>
  <c r="J15" i="13"/>
  <c r="H14" i="13"/>
  <c r="F13" i="13"/>
  <c r="H13" i="13"/>
  <c r="J13" i="13"/>
  <c r="H12" i="13"/>
  <c r="J12" i="13"/>
  <c r="H11" i="13"/>
  <c r="J11" i="13"/>
  <c r="H10" i="13"/>
  <c r="H27" i="13"/>
  <c r="J14" i="13"/>
  <c r="J10" i="13"/>
  <c r="J27" i="13"/>
  <c r="G27" i="10"/>
  <c r="H26" i="10"/>
  <c r="J26" i="10"/>
  <c r="H25" i="10"/>
  <c r="J25" i="10"/>
  <c r="H24" i="10"/>
  <c r="J24" i="10"/>
  <c r="H23" i="10"/>
  <c r="J23" i="10"/>
  <c r="H22" i="10"/>
  <c r="J22" i="10"/>
  <c r="F21" i="10"/>
  <c r="H21" i="10"/>
  <c r="J21" i="10"/>
  <c r="F20" i="10"/>
  <c r="H20" i="10"/>
  <c r="J20" i="10"/>
  <c r="H19" i="10"/>
  <c r="J19" i="10"/>
  <c r="H18" i="10"/>
  <c r="J18" i="10"/>
  <c r="H17" i="10"/>
  <c r="J17" i="10"/>
  <c r="H16" i="10"/>
  <c r="J16" i="10"/>
  <c r="H15" i="10"/>
  <c r="J15" i="10"/>
  <c r="H14" i="10"/>
  <c r="J14" i="10"/>
  <c r="H13" i="10"/>
  <c r="J13" i="10"/>
  <c r="H12" i="10"/>
  <c r="J12" i="10"/>
  <c r="H11" i="10"/>
  <c r="J11" i="10"/>
  <c r="H10" i="10"/>
  <c r="J10" i="10"/>
  <c r="J27" i="10"/>
  <c r="H27" i="10"/>
  <c r="A8" i="1"/>
  <c r="X101" i="7"/>
  <c r="Y101" i="7"/>
  <c r="S101" i="7"/>
  <c r="U101" i="7"/>
  <c r="M101" i="7"/>
  <c r="R101" i="7"/>
  <c r="T101" i="7"/>
  <c r="X100" i="7"/>
  <c r="Y100" i="7"/>
  <c r="S100" i="7"/>
  <c r="U100" i="7"/>
  <c r="M100" i="7"/>
  <c r="R100" i="7"/>
  <c r="T100" i="7"/>
  <c r="X99" i="7"/>
  <c r="Y99" i="7"/>
  <c r="S99" i="7"/>
  <c r="U99" i="7"/>
  <c r="M99" i="7"/>
  <c r="R99" i="7"/>
  <c r="T99" i="7"/>
  <c r="X98" i="7"/>
  <c r="Y98" i="7"/>
  <c r="S98" i="7"/>
  <c r="U98" i="7"/>
  <c r="M98" i="7"/>
  <c r="R98" i="7"/>
  <c r="T98" i="7"/>
  <c r="X97" i="7"/>
  <c r="Y97" i="7"/>
  <c r="S97" i="7"/>
  <c r="U97" i="7"/>
  <c r="M97" i="7"/>
  <c r="R97" i="7"/>
  <c r="T97" i="7"/>
  <c r="X96" i="7"/>
  <c r="Y96" i="7"/>
  <c r="S96" i="7"/>
  <c r="U96" i="7"/>
  <c r="M96" i="7"/>
  <c r="R96" i="7"/>
  <c r="T96" i="7"/>
  <c r="X95" i="7"/>
  <c r="Y95" i="7"/>
  <c r="S95" i="7"/>
  <c r="U95" i="7"/>
  <c r="M95" i="7"/>
  <c r="R95" i="7"/>
  <c r="T95" i="7"/>
  <c r="X94" i="7"/>
  <c r="Y94" i="7"/>
  <c r="S94" i="7"/>
  <c r="U94" i="7"/>
  <c r="M94" i="7"/>
  <c r="R94" i="7"/>
  <c r="T94" i="7"/>
  <c r="X93" i="7"/>
  <c r="Y93" i="7"/>
  <c r="S93" i="7"/>
  <c r="U93" i="7"/>
  <c r="M93" i="7"/>
  <c r="R93" i="7"/>
  <c r="T93" i="7"/>
  <c r="X92" i="7"/>
  <c r="Y92" i="7"/>
  <c r="S92" i="7"/>
  <c r="U92" i="7"/>
  <c r="M92" i="7"/>
  <c r="R92" i="7"/>
  <c r="T92" i="7"/>
  <c r="X91" i="7"/>
  <c r="Y91" i="7"/>
  <c r="S91" i="7"/>
  <c r="U91" i="7"/>
  <c r="M91" i="7"/>
  <c r="R91" i="7"/>
  <c r="T91" i="7"/>
  <c r="X90" i="7"/>
  <c r="Y90" i="7"/>
  <c r="S90" i="7"/>
  <c r="U90" i="7"/>
  <c r="M90" i="7"/>
  <c r="R90" i="7"/>
  <c r="T90" i="7"/>
  <c r="X89" i="7"/>
  <c r="Y89" i="7"/>
  <c r="S89" i="7"/>
  <c r="U89" i="7"/>
  <c r="M89" i="7"/>
  <c r="R89" i="7"/>
  <c r="T89" i="7"/>
  <c r="X88" i="7"/>
  <c r="Y88" i="7"/>
  <c r="S88" i="7"/>
  <c r="U88" i="7"/>
  <c r="M88" i="7"/>
  <c r="R88" i="7"/>
  <c r="T88" i="7"/>
  <c r="R87" i="7"/>
  <c r="N87" i="7"/>
  <c r="S87" i="7"/>
  <c r="L87" i="7"/>
  <c r="H87" i="7"/>
  <c r="X86" i="7"/>
  <c r="Y86" i="7"/>
  <c r="K86" i="7"/>
  <c r="M86" i="7"/>
  <c r="R86" i="7"/>
  <c r="T86" i="7"/>
  <c r="F86" i="7"/>
  <c r="X85" i="7"/>
  <c r="Y85" i="7"/>
  <c r="K85" i="7"/>
  <c r="M85" i="7"/>
  <c r="R85" i="7"/>
  <c r="T85" i="7"/>
  <c r="F85" i="7"/>
  <c r="X84" i="7"/>
  <c r="Y84" i="7"/>
  <c r="M84" i="7"/>
  <c r="R84" i="7"/>
  <c r="T84" i="7"/>
  <c r="L84" i="7"/>
  <c r="N84" i="7"/>
  <c r="S84" i="7"/>
  <c r="U84" i="7"/>
  <c r="G84" i="7"/>
  <c r="H84" i="7"/>
  <c r="X83" i="7"/>
  <c r="Y83" i="7"/>
  <c r="M83" i="7"/>
  <c r="R83" i="7"/>
  <c r="T83" i="7"/>
  <c r="F83" i="7"/>
  <c r="L83" i="7"/>
  <c r="N83" i="7"/>
  <c r="S83" i="7"/>
  <c r="U83" i="7"/>
  <c r="X82" i="7"/>
  <c r="Y82" i="7"/>
  <c r="M82" i="7"/>
  <c r="R82" i="7"/>
  <c r="T82" i="7"/>
  <c r="F82" i="7"/>
  <c r="L82" i="7"/>
  <c r="N82" i="7"/>
  <c r="S82" i="7"/>
  <c r="U82" i="7"/>
  <c r="X81" i="7"/>
  <c r="Y81" i="7"/>
  <c r="M81" i="7"/>
  <c r="R81" i="7"/>
  <c r="T81" i="7"/>
  <c r="F81" i="7"/>
  <c r="L81" i="7"/>
  <c r="N81" i="7"/>
  <c r="S81" i="7"/>
  <c r="U81" i="7"/>
  <c r="X80" i="7"/>
  <c r="Y80" i="7"/>
  <c r="M80" i="7"/>
  <c r="R80" i="7"/>
  <c r="T80" i="7"/>
  <c r="F80" i="7"/>
  <c r="L80" i="7"/>
  <c r="N80" i="7"/>
  <c r="S80" i="7"/>
  <c r="U80" i="7"/>
  <c r="X79" i="7"/>
  <c r="Y79" i="7"/>
  <c r="K79" i="7"/>
  <c r="M79" i="7"/>
  <c r="R79" i="7"/>
  <c r="T79" i="7"/>
  <c r="F79" i="7"/>
  <c r="X78" i="7"/>
  <c r="Y78" i="7"/>
  <c r="K78" i="7"/>
  <c r="M78" i="7"/>
  <c r="R78" i="7"/>
  <c r="T78" i="7"/>
  <c r="F78" i="7"/>
  <c r="X77" i="7"/>
  <c r="Y77" i="7"/>
  <c r="K77" i="7"/>
  <c r="M77" i="7"/>
  <c r="R77" i="7"/>
  <c r="T77" i="7"/>
  <c r="F77" i="7"/>
  <c r="X76" i="7"/>
  <c r="Y76" i="7"/>
  <c r="K76" i="7"/>
  <c r="M76" i="7"/>
  <c r="R76" i="7"/>
  <c r="T76" i="7"/>
  <c r="F76" i="7"/>
  <c r="X75" i="7"/>
  <c r="Y75" i="7"/>
  <c r="K75" i="7"/>
  <c r="M75" i="7"/>
  <c r="R75" i="7"/>
  <c r="T75" i="7"/>
  <c r="F75" i="7"/>
  <c r="X74" i="7"/>
  <c r="Y74" i="7"/>
  <c r="K74" i="7"/>
  <c r="F74" i="7"/>
  <c r="X73" i="7"/>
  <c r="Y73" i="7"/>
  <c r="M73" i="7"/>
  <c r="R73" i="7"/>
  <c r="T73" i="7"/>
  <c r="K73" i="7"/>
  <c r="F73" i="7"/>
  <c r="X72" i="7"/>
  <c r="Y72" i="7"/>
  <c r="K72" i="7"/>
  <c r="M72" i="7"/>
  <c r="R72" i="7"/>
  <c r="T72" i="7"/>
  <c r="F72" i="7"/>
  <c r="X71" i="7"/>
  <c r="Y71" i="7"/>
  <c r="K71" i="7"/>
  <c r="F71" i="7"/>
  <c r="X70" i="7"/>
  <c r="Y70" i="7"/>
  <c r="K70" i="7"/>
  <c r="M70" i="7"/>
  <c r="R70" i="7"/>
  <c r="T70" i="7"/>
  <c r="F70" i="7"/>
  <c r="X69" i="7"/>
  <c r="Y69" i="7"/>
  <c r="M69" i="7"/>
  <c r="R69" i="7"/>
  <c r="T69" i="7"/>
  <c r="F69" i="7"/>
  <c r="L69" i="7"/>
  <c r="N69" i="7"/>
  <c r="S69" i="7"/>
  <c r="U69" i="7"/>
  <c r="X68" i="7"/>
  <c r="Y68" i="7"/>
  <c r="K68" i="7"/>
  <c r="F68" i="7"/>
  <c r="X67" i="7"/>
  <c r="Y67" i="7"/>
  <c r="K67" i="7"/>
  <c r="M67" i="7"/>
  <c r="R67" i="7"/>
  <c r="T67" i="7"/>
  <c r="F67" i="7"/>
  <c r="X66" i="7"/>
  <c r="Y66" i="7"/>
  <c r="K66" i="7"/>
  <c r="M66" i="7"/>
  <c r="R66" i="7"/>
  <c r="T66" i="7"/>
  <c r="F66" i="7"/>
  <c r="X65" i="7"/>
  <c r="Y65" i="7"/>
  <c r="K65" i="7"/>
  <c r="M65" i="7"/>
  <c r="R65" i="7"/>
  <c r="T65" i="7"/>
  <c r="F65" i="7"/>
  <c r="X64" i="7"/>
  <c r="Y64" i="7"/>
  <c r="K64" i="7"/>
  <c r="M64" i="7"/>
  <c r="R64" i="7"/>
  <c r="T64" i="7"/>
  <c r="F64" i="7"/>
  <c r="X63" i="7"/>
  <c r="Y63" i="7"/>
  <c r="K63" i="7"/>
  <c r="M63" i="7"/>
  <c r="R63" i="7"/>
  <c r="T63" i="7"/>
  <c r="F63" i="7"/>
  <c r="X62" i="7"/>
  <c r="Y62" i="7"/>
  <c r="K62" i="7"/>
  <c r="M62" i="7"/>
  <c r="R62" i="7"/>
  <c r="T62" i="7"/>
  <c r="F62" i="7"/>
  <c r="AF61" i="7"/>
  <c r="AG61" i="7"/>
  <c r="AH61" i="7"/>
  <c r="AI61" i="7"/>
  <c r="AJ61" i="7"/>
  <c r="K61" i="7"/>
  <c r="F61" i="7"/>
  <c r="AF60" i="7"/>
  <c r="AG60" i="7"/>
  <c r="AH60" i="7"/>
  <c r="AI60" i="7"/>
  <c r="AJ60" i="7"/>
  <c r="K60" i="7"/>
  <c r="M60" i="7"/>
  <c r="R60" i="7"/>
  <c r="AB60" i="7"/>
  <c r="F60" i="7"/>
  <c r="AF59" i="7"/>
  <c r="AG59" i="7"/>
  <c r="AH59" i="7"/>
  <c r="AI59" i="7"/>
  <c r="AJ59" i="7"/>
  <c r="K59" i="7"/>
  <c r="M59" i="7"/>
  <c r="R59" i="7"/>
  <c r="AB59" i="7"/>
  <c r="F59" i="7"/>
  <c r="AF58" i="7"/>
  <c r="AG58" i="7"/>
  <c r="AH58" i="7"/>
  <c r="AI58" i="7"/>
  <c r="AJ58" i="7"/>
  <c r="K58" i="7"/>
  <c r="F58" i="7"/>
  <c r="AF57" i="7"/>
  <c r="AG57" i="7"/>
  <c r="AH57" i="7"/>
  <c r="AI57" i="7"/>
  <c r="AJ57" i="7"/>
  <c r="K57" i="7"/>
  <c r="M57" i="7"/>
  <c r="R57" i="7"/>
  <c r="AB57" i="7"/>
  <c r="F57" i="7"/>
  <c r="AF56" i="7"/>
  <c r="AG56" i="7"/>
  <c r="AH56" i="7"/>
  <c r="AI56" i="7"/>
  <c r="AJ56" i="7"/>
  <c r="K56" i="7"/>
  <c r="M56" i="7"/>
  <c r="R56" i="7"/>
  <c r="AB56" i="7"/>
  <c r="F56" i="7"/>
  <c r="AF55" i="7"/>
  <c r="AG55" i="7"/>
  <c r="AH55" i="7"/>
  <c r="AI55" i="7"/>
  <c r="AJ55" i="7"/>
  <c r="K55" i="7"/>
  <c r="M55" i="7"/>
  <c r="R55" i="7"/>
  <c r="AB55" i="7"/>
  <c r="F55" i="7"/>
  <c r="AF54" i="7"/>
  <c r="AG54" i="7"/>
  <c r="AH54" i="7"/>
  <c r="AI54" i="7"/>
  <c r="AJ54" i="7"/>
  <c r="K54" i="7"/>
  <c r="F54" i="7"/>
  <c r="AF53" i="7"/>
  <c r="AG53" i="7"/>
  <c r="AH53" i="7"/>
  <c r="AI53" i="7"/>
  <c r="AJ53" i="7"/>
  <c r="K53" i="7"/>
  <c r="M53" i="7"/>
  <c r="R53" i="7"/>
  <c r="AB53" i="7"/>
  <c r="F53" i="7"/>
  <c r="X52" i="7"/>
  <c r="Y52" i="7"/>
  <c r="K52" i="7"/>
  <c r="M52" i="7"/>
  <c r="R52" i="7"/>
  <c r="T52" i="7"/>
  <c r="F52" i="7"/>
  <c r="X51" i="7"/>
  <c r="Y51" i="7"/>
  <c r="K51" i="7"/>
  <c r="M51" i="7"/>
  <c r="R51" i="7"/>
  <c r="T51" i="7"/>
  <c r="F51" i="7"/>
  <c r="X50" i="7"/>
  <c r="Y50" i="7"/>
  <c r="K50" i="7"/>
  <c r="M50" i="7"/>
  <c r="R50" i="7"/>
  <c r="T50" i="7"/>
  <c r="F50" i="7"/>
  <c r="X49" i="7"/>
  <c r="Y49" i="7"/>
  <c r="K49" i="7"/>
  <c r="M49" i="7"/>
  <c r="R49" i="7"/>
  <c r="T49" i="7"/>
  <c r="F49" i="7"/>
  <c r="X48" i="7"/>
  <c r="Y48" i="7"/>
  <c r="K48" i="7"/>
  <c r="M48" i="7"/>
  <c r="R48" i="7"/>
  <c r="T48" i="7"/>
  <c r="F48" i="7"/>
  <c r="X47" i="7"/>
  <c r="Y47" i="7"/>
  <c r="K47" i="7"/>
  <c r="M47" i="7"/>
  <c r="R47" i="7"/>
  <c r="T47" i="7"/>
  <c r="F47" i="7"/>
  <c r="X46" i="7"/>
  <c r="Y46" i="7"/>
  <c r="K46" i="7"/>
  <c r="M46" i="7"/>
  <c r="R46" i="7"/>
  <c r="T46" i="7"/>
  <c r="F46" i="7"/>
  <c r="X45" i="7"/>
  <c r="Y45" i="7"/>
  <c r="K45" i="7"/>
  <c r="M45" i="7"/>
  <c r="R45" i="7"/>
  <c r="T45" i="7"/>
  <c r="F45" i="7"/>
  <c r="X44" i="7"/>
  <c r="Y44" i="7"/>
  <c r="K44" i="7"/>
  <c r="M44" i="7"/>
  <c r="R44" i="7"/>
  <c r="T44" i="7"/>
  <c r="F44" i="7"/>
  <c r="X43" i="7"/>
  <c r="Y43" i="7"/>
  <c r="K43" i="7"/>
  <c r="M43" i="7"/>
  <c r="R43" i="7"/>
  <c r="T43" i="7"/>
  <c r="F43" i="7"/>
  <c r="X42" i="7"/>
  <c r="Y42" i="7"/>
  <c r="K42" i="7"/>
  <c r="M42" i="7"/>
  <c r="R42" i="7"/>
  <c r="T42" i="7"/>
  <c r="F42" i="7"/>
  <c r="X41" i="7"/>
  <c r="Y41" i="7"/>
  <c r="K41" i="7"/>
  <c r="M41" i="7"/>
  <c r="R41" i="7"/>
  <c r="T41" i="7"/>
  <c r="F41" i="7"/>
  <c r="X40" i="7"/>
  <c r="Y40" i="7"/>
  <c r="K40" i="7"/>
  <c r="M40" i="7"/>
  <c r="R40" i="7"/>
  <c r="T40" i="7"/>
  <c r="F40" i="7"/>
  <c r="X39" i="7"/>
  <c r="Y39" i="7"/>
  <c r="K39" i="7"/>
  <c r="F39" i="7"/>
  <c r="X38" i="7"/>
  <c r="Y38" i="7"/>
  <c r="K38" i="7"/>
  <c r="M38" i="7"/>
  <c r="R38" i="7"/>
  <c r="T38" i="7"/>
  <c r="F38" i="7"/>
  <c r="X37" i="7"/>
  <c r="Y37" i="7"/>
  <c r="K37" i="7"/>
  <c r="F37" i="7"/>
  <c r="X36" i="7"/>
  <c r="Y36" i="7"/>
  <c r="K36" i="7"/>
  <c r="M36" i="7"/>
  <c r="R36" i="7"/>
  <c r="T36" i="7"/>
  <c r="F36" i="7"/>
  <c r="X35" i="7"/>
  <c r="Y35" i="7"/>
  <c r="K35" i="7"/>
  <c r="M35" i="7"/>
  <c r="R35" i="7"/>
  <c r="T35" i="7"/>
  <c r="F35" i="7"/>
  <c r="X34" i="7"/>
  <c r="Y34" i="7"/>
  <c r="K34" i="7"/>
  <c r="M34" i="7"/>
  <c r="R34" i="7"/>
  <c r="T34" i="7"/>
  <c r="F34" i="7"/>
  <c r="X33" i="7"/>
  <c r="Y33" i="7"/>
  <c r="K33" i="7"/>
  <c r="M33" i="7"/>
  <c r="R33" i="7"/>
  <c r="T33" i="7"/>
  <c r="F33" i="7"/>
  <c r="X32" i="7"/>
  <c r="Y32" i="7"/>
  <c r="K32" i="7"/>
  <c r="M32" i="7"/>
  <c r="R32" i="7"/>
  <c r="T32" i="7"/>
  <c r="F32" i="7"/>
  <c r="X31" i="7"/>
  <c r="Y31" i="7"/>
  <c r="K31" i="7"/>
  <c r="M31" i="7"/>
  <c r="R31" i="7"/>
  <c r="T31" i="7"/>
  <c r="F31" i="7"/>
  <c r="X30" i="7"/>
  <c r="Y30" i="7"/>
  <c r="K30" i="7"/>
  <c r="M30" i="7"/>
  <c r="R30" i="7"/>
  <c r="T30" i="7"/>
  <c r="F30" i="7"/>
  <c r="X29" i="7"/>
  <c r="Y29" i="7"/>
  <c r="K29" i="7"/>
  <c r="M29" i="7"/>
  <c r="R29" i="7"/>
  <c r="T29" i="7"/>
  <c r="F29" i="7"/>
  <c r="X28" i="7"/>
  <c r="Y28" i="7"/>
  <c r="K28" i="7"/>
  <c r="M28" i="7"/>
  <c r="R28" i="7"/>
  <c r="T28" i="7"/>
  <c r="F28" i="7"/>
  <c r="X27" i="7"/>
  <c r="Y27" i="7"/>
  <c r="K27" i="7"/>
  <c r="F27" i="7"/>
  <c r="X26" i="7"/>
  <c r="Y26" i="7"/>
  <c r="K26" i="7"/>
  <c r="M26" i="7"/>
  <c r="R26" i="7"/>
  <c r="T26" i="7"/>
  <c r="F26" i="7"/>
  <c r="X25" i="7"/>
  <c r="Y25" i="7"/>
  <c r="K25" i="7"/>
  <c r="M25" i="7"/>
  <c r="R25" i="7"/>
  <c r="T25" i="7"/>
  <c r="F25" i="7"/>
  <c r="X24" i="7"/>
  <c r="Y24" i="7"/>
  <c r="K24" i="7"/>
  <c r="M24" i="7"/>
  <c r="R24" i="7"/>
  <c r="T24" i="7"/>
  <c r="F24" i="7"/>
  <c r="X23" i="7"/>
  <c r="Y23" i="7"/>
  <c r="K23" i="7"/>
  <c r="F23" i="7"/>
  <c r="X22" i="7"/>
  <c r="Y22" i="7"/>
  <c r="K22" i="7"/>
  <c r="M22" i="7"/>
  <c r="R22" i="7"/>
  <c r="T22" i="7"/>
  <c r="F22" i="7"/>
  <c r="AF21" i="7"/>
  <c r="AG21" i="7"/>
  <c r="AH21" i="7"/>
  <c r="AI21" i="7"/>
  <c r="AJ21" i="7"/>
  <c r="K21" i="7"/>
  <c r="F21" i="7"/>
  <c r="X20" i="7"/>
  <c r="Y20" i="7"/>
  <c r="K20" i="7"/>
  <c r="F20" i="7"/>
  <c r="X19" i="7"/>
  <c r="Y19" i="7"/>
  <c r="K19" i="7"/>
  <c r="M19" i="7"/>
  <c r="R19" i="7"/>
  <c r="T19" i="7"/>
  <c r="F19" i="7"/>
  <c r="X18" i="7"/>
  <c r="Y18" i="7"/>
  <c r="K18" i="7"/>
  <c r="M18" i="7"/>
  <c r="R18" i="7"/>
  <c r="T18" i="7"/>
  <c r="F18" i="7"/>
  <c r="X17" i="7"/>
  <c r="Y17" i="7"/>
  <c r="K17" i="7"/>
  <c r="F17" i="7"/>
  <c r="X16" i="7"/>
  <c r="Y16" i="7"/>
  <c r="K16" i="7"/>
  <c r="M16" i="7"/>
  <c r="R16" i="7"/>
  <c r="T16" i="7"/>
  <c r="F16" i="7"/>
  <c r="X15" i="7"/>
  <c r="Y15" i="7"/>
  <c r="K15" i="7"/>
  <c r="M15" i="7"/>
  <c r="R15" i="7"/>
  <c r="T15" i="7"/>
  <c r="F15" i="7"/>
  <c r="X14" i="7"/>
  <c r="Y14" i="7"/>
  <c r="K14" i="7"/>
  <c r="M14" i="7"/>
  <c r="R14" i="7"/>
  <c r="T14" i="7"/>
  <c r="F14" i="7"/>
  <c r="X13" i="7"/>
  <c r="Y13" i="7"/>
  <c r="K13" i="7"/>
  <c r="F13" i="7"/>
  <c r="AF12" i="7"/>
  <c r="AG12" i="7"/>
  <c r="AH12" i="7"/>
  <c r="AI12" i="7"/>
  <c r="AJ12" i="7"/>
  <c r="M12" i="7"/>
  <c r="R12" i="7"/>
  <c r="AB12" i="7"/>
  <c r="F12" i="7"/>
  <c r="L12" i="7"/>
  <c r="N12" i="7"/>
  <c r="S12" i="7"/>
  <c r="AC12" i="7"/>
  <c r="AF11" i="7"/>
  <c r="AG11" i="7"/>
  <c r="AH11" i="7"/>
  <c r="AI11" i="7"/>
  <c r="AJ11" i="7"/>
  <c r="M11" i="7"/>
  <c r="R11" i="7"/>
  <c r="AB11" i="7"/>
  <c r="F11" i="7"/>
  <c r="L11" i="7"/>
  <c r="N11" i="7"/>
  <c r="S11" i="7"/>
  <c r="AC11" i="7"/>
  <c r="AF10" i="7"/>
  <c r="AG10" i="7"/>
  <c r="AH10" i="7"/>
  <c r="AI10" i="7"/>
  <c r="AJ10" i="7"/>
  <c r="M10" i="7"/>
  <c r="R10" i="7"/>
  <c r="AB10" i="7"/>
  <c r="F10" i="7"/>
  <c r="L10" i="7"/>
  <c r="N10" i="7"/>
  <c r="S10" i="7"/>
  <c r="AC10" i="7"/>
  <c r="AF9" i="7"/>
  <c r="AG9" i="7"/>
  <c r="AH9" i="7"/>
  <c r="AI9" i="7"/>
  <c r="AJ9" i="7"/>
  <c r="M9" i="7"/>
  <c r="R9" i="7"/>
  <c r="AB9" i="7"/>
  <c r="F9" i="7"/>
  <c r="L9" i="7"/>
  <c r="N9" i="7"/>
  <c r="S9" i="7"/>
  <c r="AC9" i="7"/>
  <c r="X8" i="7"/>
  <c r="Y8" i="7"/>
  <c r="M8" i="7"/>
  <c r="R8" i="7"/>
  <c r="T8" i="7"/>
  <c r="L8" i="7"/>
  <c r="H8" i="7"/>
  <c r="G8" i="7"/>
  <c r="J7" i="7"/>
  <c r="C3" i="7"/>
  <c r="F46" i="6"/>
  <c r="I45" i="6"/>
  <c r="K45" i="6"/>
  <c r="I44" i="6"/>
  <c r="K44" i="6"/>
  <c r="I43" i="6"/>
  <c r="K43" i="6"/>
  <c r="I42" i="6"/>
  <c r="K42" i="6"/>
  <c r="I41" i="6"/>
  <c r="K41" i="6"/>
  <c r="I40" i="6"/>
  <c r="K40" i="6"/>
  <c r="I39" i="6"/>
  <c r="K39" i="6"/>
  <c r="I38" i="6"/>
  <c r="K38" i="6"/>
  <c r="I37" i="6"/>
  <c r="G37" i="6"/>
  <c r="I36" i="6"/>
  <c r="K36" i="6"/>
  <c r="I35" i="6"/>
  <c r="K35" i="6"/>
  <c r="I34" i="6"/>
  <c r="G34" i="6"/>
  <c r="I33" i="6"/>
  <c r="G33" i="6"/>
  <c r="I32" i="6"/>
  <c r="G32" i="6"/>
  <c r="I31" i="6"/>
  <c r="G31" i="6"/>
  <c r="I30" i="6"/>
  <c r="G30" i="6"/>
  <c r="I29" i="6"/>
  <c r="G29" i="6"/>
  <c r="I28" i="6"/>
  <c r="G28" i="6"/>
  <c r="I27" i="6"/>
  <c r="G27" i="6"/>
  <c r="I26" i="6"/>
  <c r="G26" i="6"/>
  <c r="I25" i="6"/>
  <c r="G25" i="6"/>
  <c r="I24" i="6"/>
  <c r="G24" i="6"/>
  <c r="I23" i="6"/>
  <c r="G23" i="6"/>
  <c r="I22" i="6"/>
  <c r="G22" i="6"/>
  <c r="I21" i="6"/>
  <c r="G21" i="6"/>
  <c r="I20" i="6"/>
  <c r="G20" i="6"/>
  <c r="I19" i="6"/>
  <c r="G19" i="6"/>
  <c r="I18" i="6"/>
  <c r="G18" i="6"/>
  <c r="I17" i="6"/>
  <c r="G17" i="6"/>
  <c r="I16" i="6"/>
  <c r="G16" i="6"/>
  <c r="I15" i="6"/>
  <c r="G15" i="6"/>
  <c r="I14" i="6"/>
  <c r="G14" i="6"/>
  <c r="I13" i="6"/>
  <c r="G13" i="6"/>
  <c r="I12" i="6"/>
  <c r="G12" i="6"/>
  <c r="I11" i="6"/>
  <c r="G11" i="6"/>
  <c r="I10" i="6"/>
  <c r="G10" i="6"/>
  <c r="I9" i="6"/>
  <c r="G9" i="6"/>
  <c r="I8" i="6"/>
  <c r="G8" i="6"/>
  <c r="D30" i="5"/>
  <c r="D31" i="5"/>
  <c r="D32" i="5"/>
  <c r="D33" i="5"/>
  <c r="D20" i="5"/>
  <c r="D21" i="5"/>
  <c r="D22" i="5"/>
  <c r="D23" i="5"/>
  <c r="D6" i="5"/>
  <c r="D7" i="5"/>
  <c r="D8" i="5"/>
  <c r="D9" i="5"/>
  <c r="D10" i="5"/>
  <c r="D11" i="5"/>
  <c r="D12" i="5"/>
  <c r="D13" i="5"/>
  <c r="D14" i="5"/>
  <c r="I3" i="1"/>
  <c r="D49" i="6"/>
  <c r="K14" i="6"/>
  <c r="K26" i="6"/>
  <c r="K12" i="6"/>
  <c r="K20" i="6"/>
  <c r="K24" i="6"/>
  <c r="L62" i="7"/>
  <c r="N62" i="7"/>
  <c r="S62" i="7"/>
  <c r="U62" i="7"/>
  <c r="K33" i="6"/>
  <c r="L27" i="7"/>
  <c r="N27" i="7"/>
  <c r="S27" i="7"/>
  <c r="U27" i="7"/>
  <c r="K9" i="6"/>
  <c r="L20" i="7"/>
  <c r="N20" i="7"/>
  <c r="S20" i="7"/>
  <c r="U20" i="7"/>
  <c r="L75" i="7"/>
  <c r="N75" i="7"/>
  <c r="S75" i="7"/>
  <c r="U75" i="7"/>
  <c r="L40" i="7"/>
  <c r="N40" i="7"/>
  <c r="S40" i="7"/>
  <c r="U40" i="7"/>
  <c r="L58" i="7"/>
  <c r="N58" i="7"/>
  <c r="S58" i="7"/>
  <c r="AC58" i="7"/>
  <c r="L86" i="7"/>
  <c r="N86" i="7"/>
  <c r="S86" i="7"/>
  <c r="U86" i="7"/>
  <c r="L39" i="7"/>
  <c r="N39" i="7"/>
  <c r="S39" i="7"/>
  <c r="U39" i="7"/>
  <c r="L74" i="7"/>
  <c r="N74" i="7"/>
  <c r="S74" i="7"/>
  <c r="U74" i="7"/>
  <c r="K15" i="6"/>
  <c r="K30" i="6"/>
  <c r="L15" i="7"/>
  <c r="N15" i="7"/>
  <c r="S15" i="7"/>
  <c r="U15" i="7"/>
  <c r="L54" i="7"/>
  <c r="N54" i="7"/>
  <c r="S54" i="7"/>
  <c r="AC54" i="7"/>
  <c r="L24" i="7"/>
  <c r="N24" i="7"/>
  <c r="S24" i="7"/>
  <c r="U24" i="7"/>
  <c r="L66" i="7"/>
  <c r="N66" i="7"/>
  <c r="S66" i="7"/>
  <c r="U66" i="7"/>
  <c r="M54" i="7"/>
  <c r="R54" i="7"/>
  <c r="AB54" i="7"/>
  <c r="K17" i="6"/>
  <c r="L67" i="7"/>
  <c r="N67" i="7"/>
  <c r="S67" i="7"/>
  <c r="U67" i="7"/>
  <c r="L17" i="7"/>
  <c r="N17" i="7"/>
  <c r="S17" i="7"/>
  <c r="U17" i="7"/>
  <c r="L73" i="7"/>
  <c r="N73" i="7"/>
  <c r="S73" i="7"/>
  <c r="U73" i="7"/>
  <c r="K37" i="6"/>
  <c r="M39" i="7"/>
  <c r="R39" i="7"/>
  <c r="T39" i="7"/>
  <c r="L53" i="7"/>
  <c r="N53" i="7"/>
  <c r="S53" i="7"/>
  <c r="AC53" i="7"/>
  <c r="M74" i="7"/>
  <c r="R74" i="7"/>
  <c r="T74" i="7"/>
  <c r="M17" i="7"/>
  <c r="R17" i="7"/>
  <c r="T17" i="7"/>
  <c r="M58" i="7"/>
  <c r="R58" i="7"/>
  <c r="AB58" i="7"/>
  <c r="L22" i="7"/>
  <c r="N22" i="7"/>
  <c r="S22" i="7"/>
  <c r="U22" i="7"/>
  <c r="L71" i="7"/>
  <c r="N71" i="7"/>
  <c r="S71" i="7"/>
  <c r="U71" i="7"/>
  <c r="L63" i="7"/>
  <c r="N63" i="7"/>
  <c r="S63" i="7"/>
  <c r="U63" i="7"/>
  <c r="K16" i="6"/>
  <c r="L23" i="7"/>
  <c r="N23" i="7"/>
  <c r="S23" i="7"/>
  <c r="U23" i="7"/>
  <c r="L37" i="7"/>
  <c r="N37" i="7"/>
  <c r="S37" i="7"/>
  <c r="U37" i="7"/>
  <c r="K10" i="6"/>
  <c r="K32" i="6"/>
  <c r="M23" i="7"/>
  <c r="R23" i="7"/>
  <c r="T23" i="7"/>
  <c r="M37" i="7"/>
  <c r="R37" i="7"/>
  <c r="T37" i="7"/>
  <c r="L85" i="7"/>
  <c r="N85" i="7"/>
  <c r="S85" i="7"/>
  <c r="U85" i="7"/>
  <c r="L21" i="7"/>
  <c r="N21" i="7"/>
  <c r="S21" i="7"/>
  <c r="AC21" i="7"/>
  <c r="K18" i="6"/>
  <c r="M20" i="7"/>
  <c r="R20" i="7"/>
  <c r="T20" i="7"/>
  <c r="L61" i="7"/>
  <c r="N61" i="7"/>
  <c r="S61" i="7"/>
  <c r="AC61" i="7"/>
  <c r="K19" i="6"/>
  <c r="K27" i="6"/>
  <c r="M61" i="7"/>
  <c r="R61" i="7"/>
  <c r="AB61" i="7"/>
  <c r="K25" i="6"/>
  <c r="L13" i="7"/>
  <c r="N13" i="7"/>
  <c r="S13" i="7"/>
  <c r="U13" i="7"/>
  <c r="L16" i="7"/>
  <c r="N16" i="7"/>
  <c r="S16" i="7"/>
  <c r="U16" i="7"/>
  <c r="M71" i="7"/>
  <c r="R71" i="7"/>
  <c r="T71" i="7"/>
  <c r="K13" i="6"/>
  <c r="M13" i="7"/>
  <c r="R13" i="7"/>
  <c r="T13" i="7"/>
  <c r="L30" i="7"/>
  <c r="N30" i="7"/>
  <c r="S30" i="7"/>
  <c r="U30" i="7"/>
  <c r="L68" i="7"/>
  <c r="N68" i="7"/>
  <c r="S68" i="7"/>
  <c r="U68" i="7"/>
  <c r="M68" i="7"/>
  <c r="R68" i="7"/>
  <c r="T68" i="7"/>
  <c r="K34" i="6"/>
  <c r="L14" i="7"/>
  <c r="N14" i="7"/>
  <c r="S14" i="7"/>
  <c r="U14" i="7"/>
  <c r="G46" i="6"/>
  <c r="K21" i="6"/>
  <c r="K28" i="6"/>
  <c r="M27" i="7"/>
  <c r="R27" i="7"/>
  <c r="T27" i="7"/>
  <c r="L31" i="7"/>
  <c r="N31" i="7"/>
  <c r="S31" i="7"/>
  <c r="U31" i="7"/>
  <c r="L47" i="7"/>
  <c r="N47" i="7"/>
  <c r="S47" i="7"/>
  <c r="U47" i="7"/>
  <c r="K8" i="6"/>
  <c r="K22" i="6"/>
  <c r="K29" i="6"/>
  <c r="H7" i="7"/>
  <c r="K23" i="6"/>
  <c r="M21" i="7"/>
  <c r="R21" i="7"/>
  <c r="AB21" i="7"/>
  <c r="L28" i="7"/>
  <c r="N28" i="7"/>
  <c r="S28" i="7"/>
  <c r="U28" i="7"/>
  <c r="L36" i="7"/>
  <c r="N36" i="7"/>
  <c r="S36" i="7"/>
  <c r="U36" i="7"/>
  <c r="L52" i="7"/>
  <c r="N52" i="7"/>
  <c r="S52" i="7"/>
  <c r="U52" i="7"/>
  <c r="L44" i="7"/>
  <c r="N44" i="7"/>
  <c r="S44" i="7"/>
  <c r="U44" i="7"/>
  <c r="L48" i="7"/>
  <c r="N48" i="7"/>
  <c r="S48" i="7"/>
  <c r="U48" i="7"/>
  <c r="L70" i="7"/>
  <c r="N70" i="7"/>
  <c r="S70" i="7"/>
  <c r="U70" i="7"/>
  <c r="L78" i="7"/>
  <c r="N78" i="7"/>
  <c r="S78" i="7"/>
  <c r="U78" i="7"/>
  <c r="K31" i="6"/>
  <c r="K11" i="6"/>
  <c r="L43" i="7"/>
  <c r="N43" i="7"/>
  <c r="S43" i="7"/>
  <c r="U43" i="7"/>
  <c r="L60" i="7"/>
  <c r="N60" i="7"/>
  <c r="S60" i="7"/>
  <c r="AC60" i="7"/>
  <c r="L77" i="7"/>
  <c r="N77" i="7"/>
  <c r="S77" i="7"/>
  <c r="U77" i="7"/>
  <c r="L46" i="7"/>
  <c r="N46" i="7"/>
  <c r="S46" i="7"/>
  <c r="U46" i="7"/>
  <c r="L33" i="7"/>
  <c r="N33" i="7"/>
  <c r="S33" i="7"/>
  <c r="U33" i="7"/>
  <c r="L49" i="7"/>
  <c r="N49" i="7"/>
  <c r="S49" i="7"/>
  <c r="U49" i="7"/>
  <c r="L59" i="7"/>
  <c r="N59" i="7"/>
  <c r="S59" i="7"/>
  <c r="AC59" i="7"/>
  <c r="L64" i="7"/>
  <c r="N64" i="7"/>
  <c r="S64" i="7"/>
  <c r="U64" i="7"/>
  <c r="L19" i="7"/>
  <c r="N19" i="7"/>
  <c r="S19" i="7"/>
  <c r="U19" i="7"/>
  <c r="L26" i="7"/>
  <c r="N26" i="7"/>
  <c r="S26" i="7"/>
  <c r="U26" i="7"/>
  <c r="L42" i="7"/>
  <c r="N42" i="7"/>
  <c r="S42" i="7"/>
  <c r="U42" i="7"/>
  <c r="L76" i="7"/>
  <c r="N76" i="7"/>
  <c r="S76" i="7"/>
  <c r="U76" i="7"/>
  <c r="N8" i="7"/>
  <c r="L29" i="7"/>
  <c r="N29" i="7"/>
  <c r="S29" i="7"/>
  <c r="U29" i="7"/>
  <c r="L45" i="7"/>
  <c r="N45" i="7"/>
  <c r="S45" i="7"/>
  <c r="U45" i="7"/>
  <c r="L57" i="7"/>
  <c r="N57" i="7"/>
  <c r="S57" i="7"/>
  <c r="AC57" i="7"/>
  <c r="L79" i="7"/>
  <c r="N79" i="7"/>
  <c r="S79" i="7"/>
  <c r="U79" i="7"/>
  <c r="L32" i="7"/>
  <c r="N32" i="7"/>
  <c r="S32" i="7"/>
  <c r="U32" i="7"/>
  <c r="L35" i="7"/>
  <c r="N35" i="7"/>
  <c r="S35" i="7"/>
  <c r="U35" i="7"/>
  <c r="L51" i="7"/>
  <c r="N51" i="7"/>
  <c r="S51" i="7"/>
  <c r="U51" i="7"/>
  <c r="L56" i="7"/>
  <c r="N56" i="7"/>
  <c r="S56" i="7"/>
  <c r="AC56" i="7"/>
  <c r="L38" i="7"/>
  <c r="N38" i="7"/>
  <c r="S38" i="7"/>
  <c r="U38" i="7"/>
  <c r="L72" i="7"/>
  <c r="N72" i="7"/>
  <c r="S72" i="7"/>
  <c r="U72" i="7"/>
  <c r="L18" i="7"/>
  <c r="N18" i="7"/>
  <c r="S18" i="7"/>
  <c r="U18" i="7"/>
  <c r="L25" i="7"/>
  <c r="N25" i="7"/>
  <c r="S25" i="7"/>
  <c r="U25" i="7"/>
  <c r="L41" i="7"/>
  <c r="N41" i="7"/>
  <c r="S41" i="7"/>
  <c r="U41" i="7"/>
  <c r="L55" i="7"/>
  <c r="N55" i="7"/>
  <c r="S55" i="7"/>
  <c r="AC55" i="7"/>
  <c r="L34" i="7"/>
  <c r="N34" i="7"/>
  <c r="S34" i="7"/>
  <c r="U34" i="7"/>
  <c r="L50" i="7"/>
  <c r="N50" i="7"/>
  <c r="S50" i="7"/>
  <c r="U50" i="7"/>
  <c r="L65" i="7"/>
  <c r="N65" i="7"/>
  <c r="S65" i="7"/>
  <c r="U65" i="7"/>
  <c r="K46" i="6"/>
  <c r="K47" i="6"/>
  <c r="K48" i="6"/>
  <c r="AC7" i="7"/>
  <c r="S8" i="7"/>
  <c r="U8" i="7"/>
  <c r="U7" i="7"/>
  <c r="N7" i="7"/>
  <c r="L7" i="7"/>
  <c r="BX53" i="1" l="1"/>
  <c r="BW52" i="1"/>
  <c r="BX45" i="1"/>
  <c r="BW44" i="1"/>
  <c r="BX37" i="1"/>
  <c r="BW36" i="1"/>
  <c r="BX19" i="1"/>
  <c r="BW17" i="1"/>
  <c r="BW42" i="1"/>
  <c r="BX16" i="1"/>
  <c r="BW35" i="1"/>
  <c r="BX54" i="1"/>
  <c r="BW53" i="1"/>
  <c r="BX46" i="1"/>
  <c r="BW45" i="1"/>
  <c r="BX38" i="1"/>
  <c r="BW37" i="1"/>
  <c r="BX20" i="1"/>
  <c r="BW19" i="1"/>
  <c r="BX10" i="1"/>
  <c r="BX43" i="1"/>
  <c r="BW51" i="1"/>
  <c r="BX55" i="1"/>
  <c r="BW54" i="1"/>
  <c r="BX47" i="1"/>
  <c r="BW46" i="1"/>
  <c r="BX39" i="1"/>
  <c r="BW38" i="1"/>
  <c r="BX21" i="1"/>
  <c r="BW20" i="1"/>
  <c r="BX11" i="1"/>
  <c r="BW10" i="1"/>
  <c r="BX51" i="1"/>
  <c r="BX52" i="1"/>
  <c r="BX56" i="1"/>
  <c r="BW55" i="1"/>
  <c r="BX48" i="1"/>
  <c r="BW47" i="1"/>
  <c r="BX40" i="1"/>
  <c r="BW39" i="1"/>
  <c r="BX23" i="1"/>
  <c r="BW21" i="1"/>
  <c r="BX13" i="1"/>
  <c r="BW11" i="1"/>
  <c r="BX35" i="1"/>
  <c r="BX44" i="1"/>
  <c r="BW16" i="1"/>
  <c r="BX57" i="1"/>
  <c r="BW56" i="1"/>
  <c r="BX49" i="1"/>
  <c r="BW48" i="1"/>
  <c r="BX41" i="1"/>
  <c r="BW40" i="1"/>
  <c r="BX24" i="1"/>
  <c r="BW23" i="1"/>
  <c r="BX14" i="1"/>
  <c r="BW13" i="1"/>
  <c r="BW50" i="1"/>
  <c r="BW15" i="1"/>
  <c r="BW43" i="1"/>
  <c r="BX17" i="1"/>
  <c r="BX58" i="1"/>
  <c r="BW57" i="1"/>
  <c r="BX50" i="1"/>
  <c r="BW49" i="1"/>
  <c r="BX42" i="1"/>
  <c r="BW41" i="1"/>
  <c r="BX34" i="1"/>
  <c r="BW24" i="1"/>
  <c r="BX15" i="1"/>
  <c r="BW14" i="1"/>
  <c r="BW58" i="1"/>
  <c r="BW34" i="1"/>
  <c r="BX36" i="1"/>
  <c r="AZ58" i="1"/>
  <c r="AZ54" i="1"/>
  <c r="CD54" i="1" s="1"/>
  <c r="CF54" i="1" s="1"/>
  <c r="AZ50" i="1"/>
  <c r="AZ46" i="1"/>
  <c r="AZ42" i="1"/>
  <c r="AZ38" i="1"/>
  <c r="CD38" i="1" s="1"/>
  <c r="CF38" i="1" s="1"/>
  <c r="AZ34" i="1"/>
  <c r="AZ20" i="1"/>
  <c r="CD20" i="1" s="1"/>
  <c r="CF20" i="1" s="1"/>
  <c r="AZ15" i="1"/>
  <c r="AZ10" i="1"/>
  <c r="CD10" i="1" s="1"/>
  <c r="CF10" i="1" s="1"/>
  <c r="AZ35" i="1"/>
  <c r="CD35" i="1" s="1"/>
  <c r="CF35" i="1" s="1"/>
  <c r="AY51" i="1"/>
  <c r="CC51" i="1" s="1"/>
  <c r="CE51" i="1" s="1"/>
  <c r="CG51" i="1" s="1"/>
  <c r="AY58" i="1"/>
  <c r="AY54" i="1"/>
  <c r="AY50" i="1"/>
  <c r="AY46" i="1"/>
  <c r="CC46" i="1" s="1"/>
  <c r="CE46" i="1" s="1"/>
  <c r="CG46" i="1" s="1"/>
  <c r="AY42" i="1"/>
  <c r="CC42" i="1" s="1"/>
  <c r="CE42" i="1" s="1"/>
  <c r="CG42" i="1" s="1"/>
  <c r="AY38" i="1"/>
  <c r="CC38" i="1" s="1"/>
  <c r="CE38" i="1" s="1"/>
  <c r="CG38" i="1" s="1"/>
  <c r="AY34" i="1"/>
  <c r="AY20" i="1"/>
  <c r="CC20" i="1" s="1"/>
  <c r="CE20" i="1" s="1"/>
  <c r="CG20" i="1" s="1"/>
  <c r="AY15" i="1"/>
  <c r="AY10" i="1"/>
  <c r="CC10" i="1" s="1"/>
  <c r="CE10" i="1" s="1"/>
  <c r="CG10" i="1" s="1"/>
  <c r="AZ39" i="1"/>
  <c r="AY47" i="1"/>
  <c r="AY16" i="1"/>
  <c r="AZ57" i="1"/>
  <c r="AZ53" i="1"/>
  <c r="CD53" i="1" s="1"/>
  <c r="CF53" i="1" s="1"/>
  <c r="AZ49" i="1"/>
  <c r="AZ45" i="1"/>
  <c r="CD45" i="1" s="1"/>
  <c r="CF45" i="1" s="1"/>
  <c r="AZ41" i="1"/>
  <c r="AZ37" i="1"/>
  <c r="AZ24" i="1"/>
  <c r="AZ19" i="1"/>
  <c r="AZ14" i="1"/>
  <c r="AZ13" i="1"/>
  <c r="AZ51" i="1"/>
  <c r="CD51" i="1" s="1"/>
  <c r="CF51" i="1" s="1"/>
  <c r="AY39" i="1"/>
  <c r="AY57" i="1"/>
  <c r="AY53" i="1"/>
  <c r="AY49" i="1"/>
  <c r="AY45" i="1"/>
  <c r="AY41" i="1"/>
  <c r="AY37" i="1"/>
  <c r="CC37" i="1" s="1"/>
  <c r="CE37" i="1" s="1"/>
  <c r="CG37" i="1" s="1"/>
  <c r="AY24" i="1"/>
  <c r="AY19" i="1"/>
  <c r="CC19" i="1" s="1"/>
  <c r="CE19" i="1" s="1"/>
  <c r="CG19" i="1" s="1"/>
  <c r="AY14" i="1"/>
  <c r="AZ17" i="1"/>
  <c r="AZ47" i="1"/>
  <c r="CD47" i="1" s="1"/>
  <c r="CF47" i="1" s="1"/>
  <c r="AZ11" i="1"/>
  <c r="AY35" i="1"/>
  <c r="CC35" i="1" s="1"/>
  <c r="CE35" i="1" s="1"/>
  <c r="CG35" i="1" s="1"/>
  <c r="AZ56" i="1"/>
  <c r="AZ52" i="1"/>
  <c r="AZ48" i="1"/>
  <c r="AZ44" i="1"/>
  <c r="AZ40" i="1"/>
  <c r="AZ36" i="1"/>
  <c r="CD36" i="1" s="1"/>
  <c r="CF36" i="1" s="1"/>
  <c r="AZ23" i="1"/>
  <c r="AY13" i="1"/>
  <c r="CC13" i="1" s="1"/>
  <c r="CE13" i="1" s="1"/>
  <c r="CG13" i="1" s="1"/>
  <c r="AZ21" i="1"/>
  <c r="CD21" i="1" s="1"/>
  <c r="CF21" i="1" s="1"/>
  <c r="AY43" i="1"/>
  <c r="AY56" i="1"/>
  <c r="CC56" i="1" s="1"/>
  <c r="CE56" i="1" s="1"/>
  <c r="CG56" i="1" s="1"/>
  <c r="AY52" i="1"/>
  <c r="CC52" i="1" s="1"/>
  <c r="CE52" i="1" s="1"/>
  <c r="CG52" i="1" s="1"/>
  <c r="AY48" i="1"/>
  <c r="AY44" i="1"/>
  <c r="AY40" i="1"/>
  <c r="AY36" i="1"/>
  <c r="AY23" i="1"/>
  <c r="AY17" i="1"/>
  <c r="AZ43" i="1"/>
  <c r="AY55" i="1"/>
  <c r="AY11" i="1"/>
  <c r="AZ55" i="1"/>
  <c r="AZ16" i="1"/>
  <c r="CD16" i="1" s="1"/>
  <c r="CF16" i="1" s="1"/>
  <c r="AY21" i="1"/>
  <c r="BW12" i="1"/>
  <c r="BX12" i="1"/>
  <c r="AZ12" i="1"/>
  <c r="AY12" i="1"/>
  <c r="AA6" i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M10" i="19"/>
  <c r="L10" i="19"/>
  <c r="I10" i="19"/>
  <c r="AY8" i="1"/>
  <c r="BX8" i="1"/>
  <c r="BW8" i="1"/>
  <c r="AZ8" i="1"/>
  <c r="H20" i="19"/>
  <c r="F4" i="19"/>
  <c r="AF3" i="1"/>
  <c r="CC54" i="1" l="1"/>
  <c r="CE54" i="1" s="1"/>
  <c r="CG54" i="1" s="1"/>
  <c r="CC55" i="1"/>
  <c r="CE55" i="1" s="1"/>
  <c r="CG55" i="1" s="1"/>
  <c r="CD41" i="1"/>
  <c r="CF41" i="1" s="1"/>
  <c r="CC24" i="1"/>
  <c r="CE24" i="1" s="1"/>
  <c r="CG24" i="1" s="1"/>
  <c r="B24" i="1" s="1"/>
  <c r="CD49" i="1"/>
  <c r="CF49" i="1" s="1"/>
  <c r="CC21" i="1"/>
  <c r="CE21" i="1" s="1"/>
  <c r="CG21" i="1" s="1"/>
  <c r="CC14" i="1"/>
  <c r="CE14" i="1" s="1"/>
  <c r="CG14" i="1" s="1"/>
  <c r="CC57" i="1"/>
  <c r="CE57" i="1" s="1"/>
  <c r="CG57" i="1" s="1"/>
  <c r="CD52" i="1"/>
  <c r="CF52" i="1" s="1"/>
  <c r="CC41" i="1"/>
  <c r="CE41" i="1" s="1"/>
  <c r="CG41" i="1" s="1"/>
  <c r="CD46" i="1"/>
  <c r="CF46" i="1" s="1"/>
  <c r="CD23" i="1"/>
  <c r="CF23" i="1" s="1"/>
  <c r="CC43" i="1"/>
  <c r="CE43" i="1" s="1"/>
  <c r="CG43" i="1" s="1"/>
  <c r="B43" i="1" s="1"/>
  <c r="CD56" i="1"/>
  <c r="CF56" i="1" s="1"/>
  <c r="AY33" i="1"/>
  <c r="I12" i="19" s="1"/>
  <c r="BX33" i="1"/>
  <c r="M12" i="19" s="1"/>
  <c r="AZ33" i="1"/>
  <c r="J12" i="19" s="1"/>
  <c r="BW33" i="1"/>
  <c r="L12" i="19" s="1"/>
  <c r="CC44" i="1"/>
  <c r="CE44" i="1" s="1"/>
  <c r="CG44" i="1" s="1"/>
  <c r="CD44" i="1"/>
  <c r="CF44" i="1" s="1"/>
  <c r="CD43" i="1"/>
  <c r="CF43" i="1" s="1"/>
  <c r="CD48" i="1"/>
  <c r="CF48" i="1" s="1"/>
  <c r="CC15" i="1"/>
  <c r="CE15" i="1" s="1"/>
  <c r="CG15" i="1" s="1"/>
  <c r="CD42" i="1"/>
  <c r="CF42" i="1" s="1"/>
  <c r="CC40" i="1"/>
  <c r="CE40" i="1" s="1"/>
  <c r="CG40" i="1" s="1"/>
  <c r="CD17" i="1"/>
  <c r="CF17" i="1" s="1"/>
  <c r="CC53" i="1"/>
  <c r="CE53" i="1" s="1"/>
  <c r="CG53" i="1" s="1"/>
  <c r="CD37" i="1"/>
  <c r="CF37" i="1" s="1"/>
  <c r="CD39" i="1"/>
  <c r="CF39" i="1" s="1"/>
  <c r="CC50" i="1"/>
  <c r="CE50" i="1" s="1"/>
  <c r="CG50" i="1" s="1"/>
  <c r="B50" i="1" s="1"/>
  <c r="CC36" i="1"/>
  <c r="CE36" i="1" s="1"/>
  <c r="CG36" i="1" s="1"/>
  <c r="CC49" i="1"/>
  <c r="CE49" i="1" s="1"/>
  <c r="CG49" i="1" s="1"/>
  <c r="B49" i="1" s="1"/>
  <c r="CC23" i="1"/>
  <c r="CE23" i="1" s="1"/>
  <c r="CG23" i="1" s="1"/>
  <c r="B23" i="1" s="1"/>
  <c r="CD13" i="1"/>
  <c r="CF13" i="1" s="1"/>
  <c r="CC34" i="1"/>
  <c r="CD11" i="1"/>
  <c r="CF11" i="1" s="1"/>
  <c r="CD19" i="1"/>
  <c r="CF19" i="1" s="1"/>
  <c r="CD55" i="1"/>
  <c r="CF55" i="1" s="1"/>
  <c r="CD24" i="1"/>
  <c r="CF24" i="1" s="1"/>
  <c r="CC47" i="1"/>
  <c r="CE47" i="1" s="1"/>
  <c r="CG47" i="1" s="1"/>
  <c r="B47" i="1" s="1"/>
  <c r="CC45" i="1"/>
  <c r="CE45" i="1" s="1"/>
  <c r="CG45" i="1" s="1"/>
  <c r="CC16" i="1"/>
  <c r="CE16" i="1" s="1"/>
  <c r="CG16" i="1" s="1"/>
  <c r="CD15" i="1"/>
  <c r="CF15" i="1" s="1"/>
  <c r="CD58" i="1"/>
  <c r="CF58" i="1" s="1"/>
  <c r="CC11" i="1"/>
  <c r="CE11" i="1" s="1"/>
  <c r="CG11" i="1" s="1"/>
  <c r="CC48" i="1"/>
  <c r="CE48" i="1" s="1"/>
  <c r="CG48" i="1" s="1"/>
  <c r="B48" i="1" s="1"/>
  <c r="CD40" i="1"/>
  <c r="CF40" i="1" s="1"/>
  <c r="CD34" i="1"/>
  <c r="CC39" i="1"/>
  <c r="CE39" i="1" s="1"/>
  <c r="CG39" i="1" s="1"/>
  <c r="B39" i="1" s="1"/>
  <c r="CC58" i="1"/>
  <c r="CE58" i="1" s="1"/>
  <c r="CC17" i="1"/>
  <c r="CE17" i="1" s="1"/>
  <c r="CG17" i="1" s="1"/>
  <c r="B17" i="1" s="1"/>
  <c r="CD50" i="1"/>
  <c r="CF50" i="1" s="1"/>
  <c r="CD14" i="1"/>
  <c r="CF14" i="1" s="1"/>
  <c r="CD57" i="1"/>
  <c r="CF57" i="1" s="1"/>
  <c r="B52" i="1"/>
  <c r="B19" i="1"/>
  <c r="B38" i="1"/>
  <c r="BW7" i="1"/>
  <c r="L4" i="19" s="1"/>
  <c r="AZ7" i="1"/>
  <c r="J4" i="19" s="1"/>
  <c r="BX7" i="1"/>
  <c r="M4" i="19" s="1"/>
  <c r="AY7" i="1"/>
  <c r="I4" i="19" s="1"/>
  <c r="C55" i="1"/>
  <c r="C21" i="1"/>
  <c r="C46" i="1"/>
  <c r="B51" i="1"/>
  <c r="B41" i="1"/>
  <c r="B56" i="1"/>
  <c r="CC12" i="1"/>
  <c r="CE12" i="1" s="1"/>
  <c r="CG12" i="1" s="1"/>
  <c r="B12" i="1" s="1"/>
  <c r="CD12" i="1"/>
  <c r="CF12" i="1" s="1"/>
  <c r="M8" i="19"/>
  <c r="G23" i="19"/>
  <c r="P14" i="19"/>
  <c r="O14" i="19"/>
  <c r="O10" i="19"/>
  <c r="P6" i="19"/>
  <c r="O6" i="19"/>
  <c r="J10" i="19"/>
  <c r="I8" i="19"/>
  <c r="L8" i="19"/>
  <c r="J8" i="19"/>
  <c r="CD8" i="1"/>
  <c r="CC8" i="1"/>
  <c r="C57" i="1" l="1"/>
  <c r="CE34" i="1"/>
  <c r="CC33" i="1"/>
  <c r="CF34" i="1"/>
  <c r="CF33" i="1" s="1"/>
  <c r="CD33" i="1"/>
  <c r="C53" i="1"/>
  <c r="CG58" i="1"/>
  <c r="B58" i="1" s="1"/>
  <c r="C58" i="1"/>
  <c r="C51" i="1"/>
  <c r="B57" i="1"/>
  <c r="C52" i="1"/>
  <c r="B55" i="1"/>
  <c r="CD7" i="1"/>
  <c r="CC7" i="1"/>
  <c r="B21" i="1"/>
  <c r="B46" i="1"/>
  <c r="C50" i="1"/>
  <c r="C47" i="1"/>
  <c r="C49" i="1"/>
  <c r="C56" i="1"/>
  <c r="C24" i="1"/>
  <c r="C48" i="1"/>
  <c r="C23" i="1"/>
  <c r="B53" i="1"/>
  <c r="B54" i="1"/>
  <c r="C54" i="1"/>
  <c r="C13" i="1"/>
  <c r="C17" i="1"/>
  <c r="C42" i="1"/>
  <c r="C15" i="1"/>
  <c r="C37" i="1"/>
  <c r="C19" i="1"/>
  <c r="B20" i="1"/>
  <c r="C20" i="1"/>
  <c r="B45" i="1"/>
  <c r="C45" i="1"/>
  <c r="C38" i="1"/>
  <c r="C10" i="1"/>
  <c r="C39" i="1"/>
  <c r="B15" i="1"/>
  <c r="B42" i="1"/>
  <c r="B13" i="1"/>
  <c r="C12" i="1"/>
  <c r="B37" i="1"/>
  <c r="C43" i="1"/>
  <c r="C41" i="1"/>
  <c r="B16" i="1"/>
  <c r="C16" i="1"/>
  <c r="C14" i="1"/>
  <c r="B14" i="1"/>
  <c r="B44" i="1"/>
  <c r="C44" i="1"/>
  <c r="B36" i="1"/>
  <c r="C36" i="1"/>
  <c r="B11" i="1"/>
  <c r="C11" i="1"/>
  <c r="C40" i="1"/>
  <c r="B40" i="1"/>
  <c r="B35" i="1"/>
  <c r="C35" i="1"/>
  <c r="B10" i="1"/>
  <c r="F22" i="19"/>
  <c r="G24" i="19"/>
  <c r="F24" i="19"/>
  <c r="P10" i="19"/>
  <c r="F23" i="19"/>
  <c r="G22" i="19"/>
  <c r="P8" i="19"/>
  <c r="O12" i="19"/>
  <c r="P12" i="19"/>
  <c r="O8" i="19"/>
  <c r="P4" i="19"/>
  <c r="F20" i="19"/>
  <c r="O4" i="19"/>
  <c r="G20" i="19"/>
  <c r="R10" i="19"/>
  <c r="R8" i="19"/>
  <c r="CE8" i="1"/>
  <c r="CE7" i="1" s="1"/>
  <c r="CF8" i="1"/>
  <c r="CF7" i="1" s="1"/>
  <c r="CG34" i="1" l="1"/>
  <c r="CG33" i="1" s="1"/>
  <c r="CE33" i="1"/>
  <c r="Q12" i="19" s="1"/>
  <c r="C34" i="1"/>
  <c r="C8" i="1"/>
  <c r="Q4" i="19"/>
  <c r="R12" i="19"/>
  <c r="Q10" i="19"/>
  <c r="Q8" i="19"/>
  <c r="CG8" i="1"/>
  <c r="CG7" i="1" s="1"/>
  <c r="R4" i="19"/>
  <c r="B34" i="1" l="1"/>
  <c r="B8" i="1"/>
</calcChain>
</file>

<file path=xl/sharedStrings.xml><?xml version="1.0" encoding="utf-8"?>
<sst xmlns="http://schemas.openxmlformats.org/spreadsheetml/2006/main" count="2385" uniqueCount="802">
  <si>
    <t>THEO DÕI VẬT TƯ DỰ ÁN/ MATERIAL CONTROL LOG</t>
  </si>
  <si>
    <t>Hướng dẫn cập nhật thông tin:</t>
  </si>
  <si>
    <t>Thời gian nộp bảng cập nhật:</t>
  </si>
  <si>
    <t>Tên dự án/ Project no.: VOGT 060</t>
  </si>
  <si>
    <t>- Chữ tô màu xanh:</t>
  </si>
  <si>
    <t>Chưa cập nhật</t>
  </si>
  <si>
    <t>- Trong ngày khi có biến động.</t>
  </si>
  <si>
    <t>Cập nhật ngày/ Update to:</t>
  </si>
  <si>
    <t>- Chữ tô màu đỏ:</t>
  </si>
  <si>
    <t>Đã cập nhật mới</t>
  </si>
  <si>
    <t>- Báo cáo hàng tuần vào 16:30 mỗi chiều thứ 2.</t>
  </si>
  <si>
    <t>Item/ 
STT</t>
  </si>
  <si>
    <t>Description/ 
Chi tiết</t>
  </si>
  <si>
    <t>Profile/ Vật tư</t>
  </si>
  <si>
    <t>Grade/ Mác vật liệu</t>
  </si>
  <si>
    <t>Unit/ Đơn vị</t>
  </si>
  <si>
    <t>U.Weight/ Đ.Trọng (Kg/m2,m,pcs)</t>
  </si>
  <si>
    <t>Net Quantity/Số lượng tinh</t>
  </si>
  <si>
    <t>Previous Ordered/Đã dự trù</t>
  </si>
  <si>
    <t>Current Ordered/Dự trù lần 1</t>
  </si>
  <si>
    <t>Total Ordered/Tổng dự trù</t>
  </si>
  <si>
    <t>Ngày vật tư đưa vào sử dụng/ Material avaiable for fabrication date</t>
  </si>
  <si>
    <t>Tận dụng tồn kho/ Remain</t>
  </si>
  <si>
    <t>Khối lượng phải mua sắm/ total order</t>
  </si>
  <si>
    <t>Mua sắm trong nước/ Local purchase</t>
  </si>
  <si>
    <t>QC Nghiệm thu</t>
  </si>
  <si>
    <t>Mua sắm nước ngoài/ Oversea purchase</t>
  </si>
  <si>
    <t>Remarks/ Ghi chú</t>
  </si>
  <si>
    <t>Q.Ty/
Số lượng</t>
  </si>
  <si>
    <t>Weight/
Khối lượng (Kg)</t>
  </si>
  <si>
    <t>Q.Ty/ 
Số lượng</t>
  </si>
  <si>
    <t>Q.Ty/Số lượng</t>
  </si>
  <si>
    <t>Weight/Khối lượng (Kg)</t>
  </si>
  <si>
    <t>Weight/ Khối lượng (Kg)</t>
  </si>
  <si>
    <t>Số Hợp đồng / Contract No</t>
  </si>
  <si>
    <t>Số lượng giao hàng thực tế/ Handover Q'ty</t>
  </si>
  <si>
    <t>Nhà cung cấp/ Vendor</t>
  </si>
  <si>
    <t>Ngày ký HD/ Contract date</t>
  </si>
  <si>
    <t>Đơn giá / Unit Price</t>
  </si>
  <si>
    <t>Ngày giao hàng/ Handover date</t>
  </si>
  <si>
    <t>Inspection date</t>
  </si>
  <si>
    <t>Khối lượng nghiệm thu đạt/ Weight Acc. Inspection</t>
  </si>
  <si>
    <t>Results</t>
  </si>
  <si>
    <t>Bàn giao sản xuất/ Handover to Product</t>
  </si>
  <si>
    <t>Thành tiền Hợp đồng/ total</t>
  </si>
  <si>
    <t>Ngày mở L/C/ LC issued date</t>
  </si>
  <si>
    <t>Hàng đi từ cảng nước ngoài/ Export Port</t>
  </si>
  <si>
    <t>Hàng Đến cảng HP (CIF)/ HaiPhong CIF</t>
  </si>
  <si>
    <t>Ngày thanh toán / Payment date</t>
  </si>
  <si>
    <t>Thủ tục hải quan, vận chuyển/ Paper work, local transportaion date</t>
  </si>
  <si>
    <t>Ngày hàng về / Arived</t>
  </si>
  <si>
    <t>Ngày mời nghiệm thu / invice QC date</t>
  </si>
  <si>
    <t>Ngày nghiệm thu, Bàn giao/ Handover date</t>
  </si>
  <si>
    <t xml:space="preserve">Kết quả nghiệm thu/ Results </t>
  </si>
  <si>
    <t>A.</t>
  </si>
  <si>
    <t>Main-Material /  Vật tư chính</t>
  </si>
  <si>
    <t>.</t>
  </si>
  <si>
    <t>A-1</t>
  </si>
  <si>
    <t>TÔN TẤM</t>
  </si>
  <si>
    <t>PL10X2000X12000</t>
  </si>
  <si>
    <t>SS400</t>
  </si>
  <si>
    <t>m2</t>
  </si>
  <si>
    <t>Hùng Nguyên</t>
  </si>
  <si>
    <t>A-2</t>
  </si>
  <si>
    <t>TÔN TẤM-LINER INOX</t>
  </si>
  <si>
    <t>PL1.5x1220x2440</t>
  </si>
  <si>
    <t>SUH409</t>
  </si>
  <si>
    <t>GNEE</t>
  </si>
  <si>
    <t>A-3</t>
  </si>
  <si>
    <t>PL2x1220x2440</t>
  </si>
  <si>
    <t>A-4</t>
  </si>
  <si>
    <t>PL3</t>
  </si>
  <si>
    <t>A-5</t>
  </si>
  <si>
    <t>PL6</t>
  </si>
  <si>
    <t>A-240 TP304</t>
  </si>
  <si>
    <t>A-6</t>
  </si>
  <si>
    <t>PL6x2000x12000</t>
  </si>
  <si>
    <t>A-7</t>
  </si>
  <si>
    <t>TÔN TẤM CUỘN CẮT</t>
  </si>
  <si>
    <t>PL6X1500X7100</t>
  </si>
  <si>
    <t>A-8</t>
  </si>
  <si>
    <t>PL6x1500x9000</t>
  </si>
  <si>
    <t>A-9</t>
  </si>
  <si>
    <t>PL6X1500X11000</t>
  </si>
  <si>
    <t>A-10</t>
  </si>
  <si>
    <t>PL8X1500X7100</t>
  </si>
  <si>
    <t>A-11</t>
  </si>
  <si>
    <t>PL8X1500X9000</t>
  </si>
  <si>
    <t>A-12</t>
  </si>
  <si>
    <t>PL8X1500X11000</t>
  </si>
  <si>
    <t>A-13</t>
  </si>
  <si>
    <t>PL8X2000X12000</t>
  </si>
  <si>
    <t>A-14</t>
  </si>
  <si>
    <t>PL10</t>
  </si>
  <si>
    <t>A-15</t>
  </si>
  <si>
    <t>PL10x2000x12000</t>
  </si>
  <si>
    <t>A572-GR.50</t>
  </si>
  <si>
    <t>Q355/A572</t>
  </si>
  <si>
    <t>A-16</t>
  </si>
  <si>
    <t>PL12x2000x12000</t>
  </si>
  <si>
    <t>A-17</t>
  </si>
  <si>
    <t>A-18</t>
  </si>
  <si>
    <t>PL16x2000x12000</t>
  </si>
  <si>
    <t>A-19</t>
  </si>
  <si>
    <t>PL20x2000x12000</t>
  </si>
  <si>
    <t>A-20</t>
  </si>
  <si>
    <t>PL22x2000x12000</t>
  </si>
  <si>
    <t>A-21</t>
  </si>
  <si>
    <t>PL25</t>
  </si>
  <si>
    <t>A-22</t>
  </si>
  <si>
    <t>PL28</t>
  </si>
  <si>
    <t>A-23</t>
  </si>
  <si>
    <t>PL32x2000x6000</t>
  </si>
  <si>
    <t>A-24</t>
  </si>
  <si>
    <t>THÉP HÌNH C</t>
  </si>
  <si>
    <t>C125X65X6X8-12000L</t>
  </si>
  <si>
    <t>m</t>
  </si>
  <si>
    <t>A-25</t>
  </si>
  <si>
    <t>C150X75X6.5X10-12000L</t>
  </si>
  <si>
    <t>A-26</t>
  </si>
  <si>
    <t>C180X75X7X10.5-12000L</t>
  </si>
  <si>
    <t>A-27</t>
  </si>
  <si>
    <t>C200X80X7.5X11-12000L</t>
  </si>
  <si>
    <t>A-28</t>
  </si>
  <si>
    <t>C200X90X8X13.5-12000L</t>
  </si>
  <si>
    <t>A-29</t>
  </si>
  <si>
    <t>C250X90X9X13-12000L</t>
  </si>
  <si>
    <t>A-30</t>
  </si>
  <si>
    <t>THÉP HÌNH H</t>
  </si>
  <si>
    <t>H150X150X7X10-12000L</t>
  </si>
  <si>
    <t>A-31</t>
  </si>
  <si>
    <t>H194X150X6X9-12000L</t>
  </si>
  <si>
    <t>A-32</t>
  </si>
  <si>
    <t>H244X175X7X11-12000L</t>
  </si>
  <si>
    <t>A-33</t>
  </si>
  <si>
    <t>H250X125X6X9-12000L</t>
  </si>
  <si>
    <t>A-34</t>
  </si>
  <si>
    <t>H300X150X6.5X9-12000L</t>
  </si>
  <si>
    <t>A-35</t>
  </si>
  <si>
    <t>THÉP HÌNH L</t>
  </si>
  <si>
    <t>L100X100X10-12000L</t>
  </si>
  <si>
    <t>A-36</t>
  </si>
  <si>
    <t>L100X100X7-6000L</t>
  </si>
  <si>
    <t>A-37</t>
  </si>
  <si>
    <t>L130X130X9-12000L</t>
  </si>
  <si>
    <t>A-38</t>
  </si>
  <si>
    <t>L150X90X9-12000L</t>
  </si>
  <si>
    <t>A-39</t>
  </si>
  <si>
    <t>L65X65X6-6000L</t>
  </si>
  <si>
    <t>A-40</t>
  </si>
  <si>
    <t>L65X65X8-6000L</t>
  </si>
  <si>
    <t>A-41</t>
  </si>
  <si>
    <t>L75X75X6-12000L</t>
  </si>
  <si>
    <t>A-42</t>
  </si>
  <si>
    <t>L75X75X9-6000L</t>
  </si>
  <si>
    <t>A-43</t>
  </si>
  <si>
    <t>L90X90X10-12000L</t>
  </si>
  <si>
    <t>A-44</t>
  </si>
  <si>
    <t>L90X90X6-12000L</t>
  </si>
  <si>
    <t>A-45</t>
  </si>
  <si>
    <t>L90X90X7-12000L</t>
  </si>
  <si>
    <t>A-46</t>
  </si>
  <si>
    <t>THÉP ỐNG</t>
  </si>
  <si>
    <t>CHS60.3X3.9</t>
  </si>
  <si>
    <t>A-106 GR B</t>
  </si>
  <si>
    <t>A-47</t>
  </si>
  <si>
    <t>A-312 TP304</t>
  </si>
  <si>
    <t>A-48</t>
  </si>
  <si>
    <t>CHS60.3X5.5</t>
  </si>
  <si>
    <t>A-49</t>
  </si>
  <si>
    <t>CHS88.9X5.5</t>
  </si>
  <si>
    <t>A-50</t>
  </si>
  <si>
    <t>CHS88.9X7.6</t>
  </si>
  <si>
    <t>A500-GRB</t>
  </si>
  <si>
    <t>A-51</t>
  </si>
  <si>
    <t>CHS114.3X6.0</t>
  </si>
  <si>
    <t>A-52</t>
  </si>
  <si>
    <t>CHS168.3X7.1</t>
  </si>
  <si>
    <t>A-53</t>
  </si>
  <si>
    <t>A-54</t>
  </si>
  <si>
    <t>THÉP TRÒN</t>
  </si>
  <si>
    <t>RB1</t>
  </si>
  <si>
    <t>SUS304</t>
  </si>
  <si>
    <t>A-55</t>
  </si>
  <si>
    <t>RB10</t>
  </si>
  <si>
    <t>SS400/CB240/S45C</t>
  </si>
  <si>
    <t>A-56</t>
  </si>
  <si>
    <t>RB12</t>
  </si>
  <si>
    <t>A-57</t>
  </si>
  <si>
    <t>RB13</t>
  </si>
  <si>
    <t>A-58</t>
  </si>
  <si>
    <t>RB16</t>
  </si>
  <si>
    <t>A-59</t>
  </si>
  <si>
    <t>RB19</t>
  </si>
  <si>
    <t>A-60</t>
  </si>
  <si>
    <t>RB38</t>
  </si>
  <si>
    <t>A-61</t>
  </si>
  <si>
    <t>LƯỚI DẬP GIÃN</t>
  </si>
  <si>
    <t>EXPANDED_METAL_3/4"_#16_FLATTENED</t>
  </si>
  <si>
    <t>SS400-MẠ KẼM</t>
  </si>
  <si>
    <t>XALACO</t>
  </si>
  <si>
    <t>A-62</t>
  </si>
  <si>
    <t>PIN HÀN+WASHER</t>
  </si>
  <si>
    <t>PIN Ø2.6X40( 01 PIN+01 SELF-LOCKING INSULAFTION  WASHER 2 1/2"X2 1/2" SQUARE )</t>
  </si>
  <si>
    <t>SUS304H</t>
  </si>
  <si>
    <t>Sets</t>
  </si>
  <si>
    <t>A-63</t>
  </si>
  <si>
    <t>BỊT ĐẦU ỐNG</t>
  </si>
  <si>
    <t>2"_3000# THREADED PIPE CAP</t>
  </si>
  <si>
    <t>A105</t>
  </si>
  <si>
    <t>CÁI</t>
  </si>
  <si>
    <t>A-64</t>
  </si>
  <si>
    <t>NỐI ỐNG</t>
  </si>
  <si>
    <t>2"_3000#_THREADED_COUPLING</t>
  </si>
  <si>
    <t>A-65</t>
  </si>
  <si>
    <t>3"_3000# THREADED PIPE CAP</t>
  </si>
  <si>
    <t>A-66</t>
  </si>
  <si>
    <t>BÍCH MÙ</t>
  </si>
  <si>
    <t>4"_BLIND_FLANGE_#150_RF</t>
  </si>
  <si>
    <t>A-67</t>
  </si>
  <si>
    <t>BÍCH</t>
  </si>
  <si>
    <t>4"_FLANGE_#150_SORF</t>
  </si>
  <si>
    <t>A-68</t>
  </si>
  <si>
    <t>GIOĂNG</t>
  </si>
  <si>
    <t>4"_GASKET_#150_SORF</t>
  </si>
  <si>
    <t>NON_METALLIC</t>
  </si>
  <si>
    <t>A-69</t>
  </si>
  <si>
    <t>6"_BLIND_FLANGE_#150_RF</t>
  </si>
  <si>
    <t>A-70</t>
  </si>
  <si>
    <t>6"_FLANGE_#150_SORF</t>
  </si>
  <si>
    <t>A-71</t>
  </si>
  <si>
    <t>6"_GASKET_#150_SORF</t>
  </si>
  <si>
    <t>A-72</t>
  </si>
  <si>
    <t>SQUARE HEAD PLUG 2"3000#</t>
  </si>
  <si>
    <t>A-73</t>
  </si>
  <si>
    <t>ĐINH BẢO ÔN</t>
  </si>
  <si>
    <t>STUD M10X44( 01 PIN-SUS304+02 NUT-SUS304+02  PLATE WASHER-SUH409)</t>
  </si>
  <si>
    <t>SUS304+SUH409</t>
  </si>
  <si>
    <t>A-74</t>
  </si>
  <si>
    <t>STUD M10X67( 01 PIN-SUS304+02 NUT-SUS304+02  PLATE WASHER-SUH409)</t>
  </si>
  <si>
    <t>A-75</t>
  </si>
  <si>
    <t>STUD M10X133( 01 PIN-SUS304+02 NUT-SUS304+02  PLATE WASHER-SUH409)</t>
  </si>
  <si>
    <t>A-76</t>
  </si>
  <si>
    <t>STUD M10X152( 01 PIN-SUS304+02 NUT-SUS304+02  PLATE WASHER-SUH409)</t>
  </si>
  <si>
    <t>A-77</t>
  </si>
  <si>
    <t>STUD M12X137( 01 PIN-SUS304+02 NUT-SUS304+02  PLATE WASHER-SUH409)</t>
  </si>
  <si>
    <t>A-78</t>
  </si>
  <si>
    <t>BÔNG BẢO ÔN</t>
  </si>
  <si>
    <t>BÔNG BẢO ÔN DÀY 25mm</t>
  </si>
  <si>
    <t>SUPERWOOD PLUS  (128kg/m3)</t>
  </si>
  <si>
    <t>m3</t>
  </si>
  <si>
    <t>A-79</t>
  </si>
  <si>
    <t>BÔNG BẢO ÔN DÀY 50mm</t>
  </si>
  <si>
    <t>cái</t>
  </si>
  <si>
    <t>NUT_M16</t>
  </si>
  <si>
    <t>B.</t>
  </si>
  <si>
    <t>Accessory-Material / Vật tư phụ-Mạ kẽm nhúng nóng</t>
  </si>
  <si>
    <t>B-1</t>
  </si>
  <si>
    <t>Bu lông (1B+1N)-MẠ KẼM</t>
  </si>
  <si>
    <t>BOLT 1/2" DIA x 1 1/2" (40mm) LG</t>
  </si>
  <si>
    <t>A307</t>
  </si>
  <si>
    <t>BOLT M12X40-ISO4017-Gr8.8(1B+1N)-MẠ KẼM</t>
  </si>
  <si>
    <t>B-2</t>
  </si>
  <si>
    <t>CHỐT</t>
  </si>
  <si>
    <t>CLEVIS PIN Ø12x52-DIN 1444-MẠ ĐIỆN PHÂN</t>
  </si>
  <si>
    <t>B-3</t>
  </si>
  <si>
    <t>GIỮ CHỐT</t>
  </si>
  <si>
    <t>COTTER PIN Ø3.2x25L-DIN 94- MẠ ĐIỆN PHÂN</t>
  </si>
  <si>
    <t>B-4</t>
  </si>
  <si>
    <t>EYE BOLT</t>
  </si>
  <si>
    <t>EYE BOLT D13</t>
  </si>
  <si>
    <t>B-5</t>
  </si>
  <si>
    <t>VÒNG ĐỆM</t>
  </si>
  <si>
    <t>FLAT WASHER,ZINC PLATE,1/2"DIA</t>
  </si>
  <si>
    <t>B-6</t>
  </si>
  <si>
    <t>FLAT WASHER,ZINC PLATE,5/8"DIA</t>
  </si>
  <si>
    <t>B-7</t>
  </si>
  <si>
    <t>ECU</t>
  </si>
  <si>
    <t>5.6-MẠ KẼM</t>
  </si>
  <si>
    <t>B-8</t>
  </si>
  <si>
    <t>GOĂNG</t>
  </si>
  <si>
    <t>GASKET TADPOLE MCMASTER-CARR PART 8815K33-3/4"x11/2"</t>
  </si>
  <si>
    <t>FIBER GLASS</t>
  </si>
  <si>
    <t>B-9</t>
  </si>
  <si>
    <t>GASKET TADPOLE MCMASTER-CARR PART 8853K26-3/4"x11/2"</t>
  </si>
  <si>
    <t>B-10</t>
  </si>
  <si>
    <t>KEO DÁN GIOĂNG</t>
  </si>
  <si>
    <t>HIGH TEMPERATURE ADHESIVE</t>
  </si>
  <si>
    <t>SILICA W/ INCONEL</t>
  </si>
  <si>
    <t>lits</t>
  </si>
  <si>
    <t>B-11</t>
  </si>
  <si>
    <t>mcmaster-carr part no. 24175K46. STYLE 10</t>
  </si>
  <si>
    <t>EPDM RUBBER</t>
  </si>
  <si>
    <t>B-12</t>
  </si>
  <si>
    <t>VÍT</t>
  </si>
  <si>
    <t>SCREW M5x15L</t>
  </si>
  <si>
    <t>SCREWS,LOW PROFILE , SELF</t>
  </si>
  <si>
    <t>B-13</t>
  </si>
  <si>
    <t>SCREW M5x25L</t>
  </si>
  <si>
    <t>B-14</t>
  </si>
  <si>
    <t>GASKET PL3</t>
  </si>
  <si>
    <t>XEM BẢN VẼ</t>
  </si>
  <si>
    <t>ĐIỀU KIỆN GIAO HÀNG NHẬP KHẨU</t>
  </si>
  <si>
    <t>STT</t>
  </si>
  <si>
    <t>Nội dung</t>
  </si>
  <si>
    <t>Số ngày</t>
  </si>
  <si>
    <t>Giá trị cộng dồn</t>
  </si>
  <si>
    <t>Ký HD</t>
  </si>
  <si>
    <t>Tạm ứng</t>
  </si>
  <si>
    <t>Mở LC</t>
  </si>
  <si>
    <t>Giao Hàng CIF</t>
  </si>
  <si>
    <t>Vận chuyển quốc tế</t>
  </si>
  <si>
    <t>Ngày thanh toán</t>
  </si>
  <si>
    <t>Thủ tục hải quan + vận chuyển nội địa</t>
  </si>
  <si>
    <t>Ngày hàng về</t>
  </si>
  <si>
    <t>Ngày mời nghiệm thu QC</t>
  </si>
  <si>
    <t>Nghiệm thu</t>
  </si>
  <si>
    <t>Bàn giao</t>
  </si>
  <si>
    <t>ĐIỀU KIỆN GIAO HÀNG TRONG NƯỚC (VTU CHÍNH)</t>
  </si>
  <si>
    <t>Giao Hàng tại xưởng</t>
  </si>
  <si>
    <t>ĐIỀU KIỆN GIAO HÀNG TRONG NƯỚC (VTU Phụ)</t>
  </si>
  <si>
    <r>
      <rPr>
        <b/>
        <sz val="11"/>
        <color rgb="FF000000"/>
        <rFont val="Times New Roman"/>
        <family val="1"/>
      </rPr>
      <t>CÔNG TY TNHH THƯƠNG MẠI HÙNG NGUYÊN</t>
    </r>
    <r>
      <rPr>
        <sz val="10"/>
        <color theme="1"/>
        <rFont val="Arial"/>
        <family val="2"/>
      </rPr>
      <t xml:space="preserve">
Trụ sở: Số 673 đường 5/2, P.Hùng Vương, Q.Hồng Bàng, Hải Phòng
VPGD: Số 955 đường Hùng Vương, P.Hùng Vương, Q.Hồng Bàng, TP.Hải Phòng
Điện thoại: 0225.3529.509 / E: hungnguyenthep@gmail.com  </t>
    </r>
  </si>
  <si>
    <t>PHỤ LỤC SỐ 01 THUỘC HỢP ĐỒNG MUA BÁN SỐ: 030224/HN-IBS ngày 03/02/2024</t>
  </si>
  <si>
    <r>
      <rPr>
        <sz val="12"/>
        <color theme="1"/>
        <rFont val="Times New Roman"/>
        <family val="1"/>
      </rPr>
      <t xml:space="preserve">Hôm nay ngày 03/02/2024, Công ty TNHH Thương Mại Hùng Nguyên (Bên Bán) và </t>
    </r>
    <r>
      <rPr>
        <sz val="12"/>
        <color rgb="FFFF0000"/>
        <rFont val="Times New Roman"/>
        <family val="1"/>
      </rPr>
      <t>CÔNG TY CỔ PHẦN CÔNG NGHIỆP NẶNG IBS</t>
    </r>
    <r>
      <rPr>
        <sz val="12"/>
        <color theme="1"/>
        <rFont val="Times New Roman"/>
        <family val="1"/>
      </rPr>
      <t xml:space="preserve"> (Bên Mua) thống nhất lập phụ lục hợp đồng số: 01 thuộc Hợp đồng mua bán số: 030224/HN-IBS ngày 03/02/2024 với các điều khoản cụ thể như sau:</t>
    </r>
  </si>
  <si>
    <t>Điều 1: Thông tin lô hàng đính kèm hợp đồng:</t>
  </si>
  <si>
    <t>Tên hàng hóa</t>
  </si>
  <si>
    <t>Mác thép</t>
  </si>
  <si>
    <t>Xuất xứ</t>
  </si>
  <si>
    <r>
      <rPr>
        <b/>
        <sz val="12"/>
        <color rgb="FF000000"/>
        <rFont val="Times New Roman"/>
        <family val="1"/>
      </rPr>
      <t xml:space="preserve">Số lượng
</t>
    </r>
    <r>
      <rPr>
        <b/>
        <sz val="11"/>
        <color rgb="FF000000"/>
        <rFont val="Times New Roman"/>
        <family val="1"/>
      </rPr>
      <t>(Cây,Tấm)</t>
    </r>
  </si>
  <si>
    <r>
      <rPr>
        <b/>
        <sz val="12"/>
        <color theme="1"/>
        <rFont val="Times New Roman"/>
        <family val="1"/>
      </rPr>
      <t xml:space="preserve">Trọng lượng
</t>
    </r>
    <r>
      <rPr>
        <b/>
        <sz val="11"/>
        <color rgb="FF000000"/>
        <rFont val="Times New Roman"/>
        <family val="1"/>
      </rPr>
      <t>(KG)</t>
    </r>
  </si>
  <si>
    <r>
      <rPr>
        <b/>
        <sz val="12"/>
        <color theme="1"/>
        <rFont val="Times New Roman"/>
        <family val="1"/>
      </rPr>
      <t>Đơn giá</t>
    </r>
    <r>
      <rPr>
        <b/>
        <sz val="11"/>
        <color theme="1"/>
        <rFont val="Times New Roman"/>
        <family val="1"/>
      </rPr>
      <t xml:space="preserve">
Có VAT</t>
    </r>
    <r>
      <rPr>
        <b/>
        <sz val="10"/>
        <color theme="1"/>
        <rFont val="Times New Roman"/>
        <family val="1"/>
      </rPr>
      <t xml:space="preserve">
(VNĐ/KG)</t>
    </r>
  </si>
  <si>
    <r>
      <rPr>
        <b/>
        <sz val="12"/>
        <color theme="1"/>
        <rFont val="Times New Roman"/>
        <family val="1"/>
      </rPr>
      <t>Đơn giá</t>
    </r>
    <r>
      <rPr>
        <b/>
        <sz val="11"/>
        <color theme="1"/>
        <rFont val="Times New Roman"/>
        <family val="1"/>
      </rPr>
      <t xml:space="preserve">
Chưa VAT</t>
    </r>
    <r>
      <rPr>
        <b/>
        <sz val="10"/>
        <color theme="1"/>
        <rFont val="Times New Roman"/>
        <family val="1"/>
      </rPr>
      <t xml:space="preserve">
(VND/KG)</t>
    </r>
  </si>
  <si>
    <r>
      <rPr>
        <b/>
        <sz val="12"/>
        <color theme="1"/>
        <rFont val="Times New Roman"/>
        <family val="1"/>
      </rPr>
      <t>Thành tiền</t>
    </r>
    <r>
      <rPr>
        <b/>
        <sz val="11"/>
        <color theme="1"/>
        <rFont val="Times New Roman"/>
        <family val="1"/>
      </rPr>
      <t xml:space="preserve">
Chưa VAT</t>
    </r>
    <r>
      <rPr>
        <b/>
        <sz val="10"/>
        <color theme="1"/>
        <rFont val="Times New Roman"/>
        <family val="1"/>
      </rPr>
      <t xml:space="preserve">
(VNĐ)</t>
    </r>
  </si>
  <si>
    <t>(a)</t>
  </si>
  <si>
    <t>(b)</t>
  </si>
  <si>
    <t>(c)</t>
  </si>
  <si>
    <t>(d)</t>
  </si>
  <si>
    <t>(e)</t>
  </si>
  <si>
    <t>(f)</t>
  </si>
  <si>
    <t>(g = d x f)</t>
  </si>
  <si>
    <t>A-01</t>
  </si>
  <si>
    <t xml:space="preserve">Thép tấm 10x2000x12000 </t>
  </si>
  <si>
    <t>A36/SS400</t>
  </si>
  <si>
    <t>Trung Quốc</t>
  </si>
  <si>
    <t>A-06</t>
  </si>
  <si>
    <t xml:space="preserve">Thép tấm 6x2000x12000 </t>
  </si>
  <si>
    <t>Thép tấm 12x2000x6000</t>
  </si>
  <si>
    <t>Thép tấm 16x2000x6000</t>
  </si>
  <si>
    <t xml:space="preserve">Thép tấm 20x2000x12000 </t>
  </si>
  <si>
    <t xml:space="preserve">Thép tấm 22x2000x12000 </t>
  </si>
  <si>
    <t>Thép tấm 25x2000x6000</t>
  </si>
  <si>
    <t>Thép tấm 28x2000x6000</t>
  </si>
  <si>
    <t xml:space="preserve">Thép tấm 32x2000x6000 </t>
  </si>
  <si>
    <t xml:space="preserve">Thép U125x65x6x8x12000 </t>
  </si>
  <si>
    <t>Nhật Bản/ Hàn Quốc/ Thái Lan</t>
  </si>
  <si>
    <t xml:space="preserve">Thép U150x75x6.5x10x12000 </t>
  </si>
  <si>
    <t>Việt Nam</t>
  </si>
  <si>
    <t xml:space="preserve">Thép U180x68x7x12000 </t>
  </si>
  <si>
    <t>Thép U200x80x7.5x11x12000</t>
  </si>
  <si>
    <t>Thép U200x90x8x13.5x12000</t>
  </si>
  <si>
    <t xml:space="preserve">Thép U250x90x9x13x12000 </t>
  </si>
  <si>
    <t xml:space="preserve">Thép H150x150x7x10x12000 </t>
  </si>
  <si>
    <t xml:space="preserve">Thép H194x150x6x9x12000  </t>
  </si>
  <si>
    <t xml:space="preserve">Thép H244x175x7x11x12000  </t>
  </si>
  <si>
    <t xml:space="preserve">Thép I250x125x6x9x12000 </t>
  </si>
  <si>
    <t xml:space="preserve">Thép I300x150x6.5x9x12000 </t>
  </si>
  <si>
    <t>Thép góc L100x100x10x12000</t>
  </si>
  <si>
    <t>Thép góc L100x100x7x6000</t>
  </si>
  <si>
    <t xml:space="preserve">Thép góc L130x130x10x12000 </t>
  </si>
  <si>
    <t xml:space="preserve">Thép góc L150x150x10x12000 </t>
  </si>
  <si>
    <t>Thép góc L65x65x6x6000</t>
  </si>
  <si>
    <t xml:space="preserve">Thép góc L75x75x6x6000 </t>
  </si>
  <si>
    <t xml:space="preserve">Thép góc L75x75x8x6000 </t>
  </si>
  <si>
    <t>Thép góc L90x90x10x12000</t>
  </si>
  <si>
    <t>Thép góc L90x90x6x12000</t>
  </si>
  <si>
    <t>Thép góc L90x90x7x6000</t>
  </si>
  <si>
    <t xml:space="preserve">Thép tròn D10x6000 </t>
  </si>
  <si>
    <t>Việt Nam/ Trung Quốc</t>
  </si>
  <si>
    <t xml:space="preserve">Thép tròn D12x6000 </t>
  </si>
  <si>
    <t xml:space="preserve">Thép tròn D14x6000 </t>
  </si>
  <si>
    <t xml:space="preserve">Thép tròn D16x6000 </t>
  </si>
  <si>
    <t xml:space="preserve">Thép tròn D20x6000 </t>
  </si>
  <si>
    <t xml:space="preserve">Thép tròn D38x6000 </t>
  </si>
  <si>
    <r>
      <rPr>
        <b/>
        <u/>
        <sz val="11"/>
        <color theme="1"/>
        <rFont val="Times New Roman"/>
        <family val="1"/>
      </rPr>
      <t>Tổng</t>
    </r>
    <r>
      <rPr>
        <i/>
        <u/>
        <sz val="11"/>
        <color rgb="FF000000"/>
        <rFont val="Times New Roman"/>
        <family val="1"/>
      </rPr>
      <t>:</t>
    </r>
  </si>
  <si>
    <r>
      <rPr>
        <b/>
        <sz val="10"/>
        <color theme="1"/>
        <rFont val="Times New Roman"/>
        <family val="1"/>
      </rPr>
      <t>Cộng tiền hàng</t>
    </r>
    <r>
      <rPr>
        <sz val="10"/>
        <color theme="1"/>
        <rFont val="Times New Roman"/>
        <family val="1"/>
      </rPr>
      <t>:</t>
    </r>
  </si>
  <si>
    <r>
      <rPr>
        <b/>
        <i/>
        <sz val="11"/>
        <color theme="1"/>
        <rFont val="Times New Roman"/>
        <family val="1"/>
      </rPr>
      <t>Thuế GTGT</t>
    </r>
    <r>
      <rPr>
        <i/>
        <sz val="11"/>
        <color theme="1"/>
        <rFont val="Times New Roman"/>
        <family val="1"/>
      </rPr>
      <t>:   10%</t>
    </r>
  </si>
  <si>
    <r>
      <rPr>
        <b/>
        <i/>
        <sz val="10"/>
        <color theme="1"/>
        <rFont val="Times New Roman"/>
        <family val="1"/>
      </rPr>
      <t>Tiền thuế GTGT</t>
    </r>
    <r>
      <rPr>
        <i/>
        <sz val="10"/>
        <color theme="1"/>
        <rFont val="Times New Roman"/>
        <family val="1"/>
      </rPr>
      <t>:</t>
    </r>
  </si>
  <si>
    <t xml:space="preserve">Tổng số tiền viết bằng số: </t>
  </si>
  <si>
    <t>Số tiền viết bằng chữ:</t>
  </si>
  <si>
    <t xml:space="preserve"> Điều 2: Các điều khoản khác. 
-  Phụ lục Hợp đồng số 01 có hiệu lực kể từ ngày ký và là một phần không thể tách rời của đồng mua bán số 030224/HN-IBS ngày 03/02/2024
- Những điều khoản khác của Hợp đồng mua bán số: 030224/HN-IBS giữ nguyên giá trị hiệu lực, hai bên có trách nhiệm cùng nhau thực hiện.
- Phụ lục Hợp đồng này được lập thành 04 bản, mỗi bên giữ 02 bản có giá trị như nhau.</t>
  </si>
  <si>
    <t>ĐẠI DIỆN BÊN BÁN</t>
  </si>
  <si>
    <t>ĐẠI DIỆN BÊN MUA</t>
  </si>
  <si>
    <t>Ngày nghiệm thu, Bàn giao/ Inspection date</t>
  </si>
  <si>
    <t>Report No.</t>
  </si>
  <si>
    <t>ĐÃ MUA TRONG NƯỚC</t>
  </si>
  <si>
    <t>ĐÃ MUA NHẬP KHẨU</t>
  </si>
  <si>
    <t>So sánh với số lượng vật tư PR</t>
  </si>
  <si>
    <t>TỔNG ĐÃ MUA TRONG VÀ NGOÀI NƯỚC</t>
  </si>
  <si>
    <t>Ngày bàn giao vật tư/ Material avaiable for hand over date</t>
  </si>
  <si>
    <t>VẬT TƯ TRONG NƯỚC</t>
  </si>
  <si>
    <t>Đánh giá 
(Thiếu/ Đủ/ Thừa)</t>
  </si>
  <si>
    <t>Khối lượng giao hàng thực tế/ Handover Q'ty</t>
  </si>
  <si>
    <t>Weight/
K.Lượng (Kg)</t>
  </si>
  <si>
    <t>Q.Ty/
S.Lượng</t>
  </si>
  <si>
    <t>Contract weight ( K.Lượng theo HĐ)</t>
  </si>
  <si>
    <t>S.Lượng giao hàng thực tế/ Handover Q'ty</t>
  </si>
  <si>
    <t>K.Lượng giao hàng thực tế// Handover weight</t>
  </si>
  <si>
    <t>Đơn giá / Unit Price 
(Not VAT)</t>
  </si>
  <si>
    <t>kt: 1500X6000-2 tờ; 1500x5400-1 tờ.</t>
  </si>
  <si>
    <t>kt: 1500X6000-1 tờ; 1500x2500-1 tờ.</t>
  </si>
  <si>
    <t>GNEE STEEL CO.,LIMITED</t>
  </si>
  <si>
    <t xml:space="preserve"> FLAT/RM 1512 15/F LUCKY CENTRE NO.165-171 WAN CHAI ROAD WAN CHAI HK</t>
  </si>
  <si>
    <t xml:space="preserve">              TEL: +86 15286968617     E-mail:alice@gescosteel.com                              </t>
  </si>
  <si>
    <t>QUOTATION SHEET</t>
  </si>
  <si>
    <t>QUOTATION NO.: GNEEYPH20240513-1</t>
  </si>
  <si>
    <t>DATE: MAY.13TH,2024</t>
  </si>
  <si>
    <t>TO:IBS</t>
  </si>
  <si>
    <t>SR NO.</t>
  </si>
  <si>
    <t>PRODUCT NAME</t>
  </si>
  <si>
    <t xml:space="preserve">SPECIFICATION
(mm)                                                                                    </t>
  </si>
  <si>
    <t>UNIT WEIGHT
(KG/PCS)</t>
  </si>
  <si>
    <t xml:space="preserve">                          QUANTITY                           </t>
  </si>
  <si>
    <t>CIF HAIPHONG, VIETNAM</t>
  </si>
  <si>
    <t>QTY 
(PCS)</t>
  </si>
  <si>
    <t>WEIGHT   
(KG)</t>
  </si>
  <si>
    <r>
      <t>UNIT PRICE</t>
    </r>
    <r>
      <rPr>
        <sz val="9"/>
        <rFont val="宋体"/>
        <charset val="134"/>
      </rPr>
      <t>（</t>
    </r>
    <r>
      <rPr>
        <sz val="9"/>
        <rFont val="Arial"/>
        <family val="2"/>
      </rPr>
      <t>USD/KG)</t>
    </r>
  </si>
  <si>
    <t>AMOUNT            (USD)</t>
  </si>
  <si>
    <t xml:space="preserve">lead time </t>
  </si>
  <si>
    <t>HARDOX 450 PLATE</t>
  </si>
  <si>
    <t>6*1500*6000</t>
  </si>
  <si>
    <t>20days</t>
  </si>
  <si>
    <t>Q235B PLATE</t>
  </si>
  <si>
    <t>Q355B PLATE</t>
  </si>
  <si>
    <t>8*1500*6000</t>
  </si>
  <si>
    <t>8*2000*12000</t>
  </si>
  <si>
    <t>10*1500*6000</t>
  </si>
  <si>
    <t>10*2000*10000</t>
  </si>
  <si>
    <t>NM400 PLATE</t>
  </si>
  <si>
    <t>12*2000*12000</t>
  </si>
  <si>
    <t>45days</t>
  </si>
  <si>
    <t>HARDOX 500 PLATE</t>
  </si>
  <si>
    <t>16*2000*8000</t>
  </si>
  <si>
    <t>Q355 H BEAM</t>
  </si>
  <si>
    <t>200*200*8*12*12000</t>
  </si>
  <si>
    <t>250*250*9*14*12000</t>
  </si>
  <si>
    <t>Q235B RHS</t>
  </si>
  <si>
    <t>150*100*6*12000</t>
  </si>
  <si>
    <t>200*100*6*6000</t>
  </si>
  <si>
    <t>Q235B SHS</t>
  </si>
  <si>
    <t>200*200*10*6000</t>
  </si>
  <si>
    <t>Q355B SHS</t>
  </si>
  <si>
    <t>200*200*8*12000</t>
  </si>
  <si>
    <t>300*300*6*6000</t>
  </si>
  <si>
    <t>AMOUNT</t>
  </si>
  <si>
    <t>SPECIFICATION:</t>
  </si>
  <si>
    <t>1. SURFACE:</t>
  </si>
  <si>
    <t>SAFETY</t>
  </si>
  <si>
    <t>2. PACKAGE:</t>
  </si>
  <si>
    <t>SEA WORTHY PACKING</t>
  </si>
  <si>
    <t>3. QUALITY STANDARD OF MATERIAL:</t>
  </si>
  <si>
    <t>ACCORDANCE WITH ABOVE SPECIFICATION.</t>
  </si>
  <si>
    <t xml:space="preserve">TERMS: </t>
  </si>
  <si>
    <t>1. INSPECTION:</t>
  </si>
  <si>
    <t>MILL QUALITY TEST.(ORIGINAL MTC WILL BE PROVIDED.)</t>
  </si>
  <si>
    <t>2. TOLERANCE OF AMOUNT:</t>
  </si>
  <si>
    <t>QUANTITY AND AMOUNT ARE ALLOWED MORE OR LESS 10%.</t>
  </si>
  <si>
    <t>3.TERMS OF PAYMENT:</t>
  </si>
  <si>
    <t>100% LC AT SIGHT.</t>
  </si>
  <si>
    <t>4. TIME OF DELIVERY:</t>
  </si>
  <si>
    <t>5. PORT OF LOADING:</t>
  </si>
  <si>
    <t>ANY PORT,CHINA</t>
  </si>
  <si>
    <t xml:space="preserve">6. PORT OF DESTINATION: </t>
  </si>
  <si>
    <t>HAIPHONG,VIETNAM</t>
  </si>
  <si>
    <t xml:space="preserve">7. TRANSPORTATION: </t>
  </si>
  <si>
    <t>CONTAINER</t>
  </si>
  <si>
    <t>8. VALID PERIOD OF PRICE:</t>
  </si>
  <si>
    <t>5DAYS</t>
  </si>
  <si>
    <t>9. ORIGIN OF GOODS:</t>
  </si>
  <si>
    <t>CHINA.</t>
  </si>
  <si>
    <t>10.NOTE</t>
  </si>
  <si>
    <t>1. ABOVE PRICE IS BASED ON FINAL WEIGHT</t>
  </si>
  <si>
    <t>2. ABOVE PRICE DOES NOT CONTAIN THIRD PARTY INSPECTION FEE.</t>
  </si>
  <si>
    <t>BANK INFORMATION:</t>
  </si>
  <si>
    <t>BENIFICIARY COMPANY:</t>
  </si>
  <si>
    <t>COMPANY ADDRESS:</t>
  </si>
  <si>
    <t>BENIFICIARY BANK:</t>
  </si>
  <si>
    <t xml:space="preserve">ZHEJIANG CHOUZHOU COMMERCIAL BANK </t>
  </si>
  <si>
    <t>BANK ADDRESS:</t>
  </si>
  <si>
    <t>YIWU LEYUAN EAST JIANGBIN ROAD YIWU CITY ZHEJIANG PROVINCE CHINA</t>
  </si>
  <si>
    <t>SWIFT NO.:</t>
  </si>
  <si>
    <t>CZCBCN2X</t>
  </si>
  <si>
    <t>ACCOUNT NUMBER:</t>
  </si>
  <si>
    <t>NRA15628142010500008718</t>
  </si>
  <si>
    <t>12*1500*4250</t>
  </si>
  <si>
    <t>6*2000*6000</t>
  </si>
  <si>
    <t>12*1500*3700</t>
  </si>
  <si>
    <t>16*2000*6000</t>
  </si>
  <si>
    <t>20DAYS AFTER ORIGINAL LC</t>
  </si>
  <si>
    <t>GNEEYPH20240513-1</t>
  </si>
  <si>
    <t>QUOTATION NO.: GNEEYPH20240527-1</t>
  </si>
  <si>
    <t>DATE: MAY.27TH,2024</t>
  </si>
  <si>
    <t>FOB CHINA</t>
  </si>
  <si>
    <t>22*2000*6000</t>
  </si>
  <si>
    <t>SA240-304 PLATE</t>
  </si>
  <si>
    <t>2*1219*2438</t>
  </si>
  <si>
    <t>SUS 304 ROUND BAR</t>
  </si>
  <si>
    <t>40*6000</t>
  </si>
  <si>
    <t>Q235B PIPE</t>
  </si>
  <si>
    <t>102*6*6000</t>
  </si>
  <si>
    <t>108*5*6000</t>
  </si>
  <si>
    <t>121*5*6000</t>
  </si>
  <si>
    <t>140*6*6000</t>
  </si>
  <si>
    <t>168*8*6000</t>
  </si>
  <si>
    <t>194*8*6000</t>
  </si>
  <si>
    <t>245*10*12000</t>
  </si>
  <si>
    <t>32*4*6000</t>
  </si>
  <si>
    <t>60*3.5*6000</t>
  </si>
  <si>
    <t>60*6*6000</t>
  </si>
  <si>
    <t>76*5*6000</t>
  </si>
  <si>
    <t>Số lượng (m/m2)</t>
  </si>
  <si>
    <t>Số lượng cần
(M/M2)</t>
  </si>
  <si>
    <t>Weight/K.Lượng (Kg)</t>
  </si>
  <si>
    <t>Q.Ty/S.Lượng
(M/M2/Set)</t>
  </si>
  <si>
    <t>Đã nghiệm thu (Kg)</t>
  </si>
  <si>
    <t>Ngày nghiệm thu ACC</t>
  </si>
  <si>
    <t>Packing Material / Vật tư kiện</t>
  </si>
  <si>
    <t>Kế hoạch</t>
  </si>
  <si>
    <t>Khối lượng phải mua còn lại theo PR/ total order from PR</t>
  </si>
  <si>
    <t>Khối lượng phải mua còn lại/ total order</t>
  </si>
  <si>
    <t>Chi tiết vật liệu</t>
  </si>
  <si>
    <t>ĐVT</t>
  </si>
  <si>
    <t>Định
mức</t>
  </si>
  <si>
    <t>Số lượng</t>
  </si>
  <si>
    <t xml:space="preserve"> Khối
lượng</t>
  </si>
  <si>
    <t xml:space="preserve"> Đơn giá (VNĐ)</t>
  </si>
  <si>
    <t xml:space="preserve">I </t>
  </si>
  <si>
    <t>DỰ TOÁN</t>
  </si>
  <si>
    <t>Hàng tồn</t>
  </si>
  <si>
    <t>VẬT TƯ OVERSEA</t>
  </si>
  <si>
    <t>STT/ No.</t>
  </si>
  <si>
    <t>Dự án/ Hạng mục/ 
Project/ Items</t>
  </si>
  <si>
    <t>Thiết kế, Dự toán/ Design, Estimation</t>
  </si>
  <si>
    <r>
      <rPr>
        <b/>
        <sz val="12"/>
        <color theme="1"/>
        <rFont val="Times New Roman"/>
        <family val="1"/>
      </rPr>
      <t xml:space="preserve">Mua sắm/ Ordered, Puchased
</t>
    </r>
    <r>
      <rPr>
        <b/>
        <sz val="12"/>
        <color rgb="FFFF0000"/>
        <rFont val="Times New Roman"/>
        <family val="1"/>
      </rPr>
      <t>(Đến hiện tại/ Up to now)</t>
    </r>
  </si>
  <si>
    <t>Chênh lệch/ Diff. (VND)</t>
  </si>
  <si>
    <t>Ghi chú/ Remarks</t>
  </si>
  <si>
    <t>Hàng mua thêm</t>
  </si>
  <si>
    <t>Khối lượng/ Weight (Kg)</t>
  </si>
  <si>
    <r>
      <rPr>
        <b/>
        <sz val="12"/>
        <color theme="1"/>
        <rFont val="Times New Roman"/>
        <family val="1"/>
      </rPr>
      <t xml:space="preserve">Số lượng/ Q'ty
</t>
    </r>
    <r>
      <rPr>
        <b/>
        <sz val="12"/>
        <color rgb="FFFF0000"/>
        <rFont val="Times New Roman"/>
        <family val="1"/>
      </rPr>
      <t>(M/M2//PSC)</t>
    </r>
  </si>
  <si>
    <t>Tổng Giá trị/ Total Cost
(VND)</t>
  </si>
  <si>
    <r>
      <t xml:space="preserve">Khối lượng/ Weight (Kg/N/A)
</t>
    </r>
    <r>
      <rPr>
        <b/>
        <sz val="12"/>
        <color rgb="FFFF0000"/>
        <rFont val="Times New Roman"/>
        <family val="1"/>
      </rPr>
      <t>Materials available at the factory</t>
    </r>
  </si>
  <si>
    <r>
      <rPr>
        <b/>
        <sz val="12"/>
        <color theme="1"/>
        <rFont val="Times New Roman"/>
        <family val="1"/>
      </rPr>
      <t xml:space="preserve">Số lượng/ Q'ty
</t>
    </r>
    <r>
      <rPr>
        <b/>
        <sz val="12"/>
        <color rgb="FFFF0000"/>
        <rFont val="Times New Roman"/>
        <family val="1"/>
      </rPr>
      <t>(M/M2/PSC)
Materials available at the factory</t>
    </r>
  </si>
  <si>
    <t>Tổng Giá trị mua thêm/ Total Cost
(VND)</t>
  </si>
  <si>
    <t>Tiền cần cho phần hàng chưa nhận được hoặc chưa đặt hàng</t>
  </si>
  <si>
    <t>VTC02</t>
  </si>
  <si>
    <t>Main-Material /  Vật tư chính thép trắng</t>
  </si>
  <si>
    <t>VTC03</t>
  </si>
  <si>
    <t>Gratting-Material /  Vật tư gratting</t>
  </si>
  <si>
    <t>VTC04</t>
  </si>
  <si>
    <t>Insulation-Material /  Vật tư bảo ôn</t>
  </si>
  <si>
    <t>VTC01</t>
  </si>
  <si>
    <t>Main-Material /  Vật tư chính thép đen</t>
  </si>
  <si>
    <t>VPK</t>
  </si>
  <si>
    <t>Bolt-Material /  Vật tư bulong, phụ kiện</t>
  </si>
  <si>
    <t>VTK</t>
  </si>
  <si>
    <t>Xin chuyển đổi</t>
  </si>
  <si>
    <t>Current Ordered/Dự trù lần 0
(Ngày 20/12/2025)</t>
  </si>
  <si>
    <t>DỰ TOÁN
(VNĐ)</t>
  </si>
  <si>
    <t>GIÁ TRỊ ĐÃ ĐẶT HÀNG THÊM
(VNĐ)</t>
  </si>
  <si>
    <t>G07-VTC01-001</t>
  </si>
  <si>
    <t>Tôn tấm</t>
  </si>
  <si>
    <t>PL3X1500X6000</t>
  </si>
  <si>
    <t>Q235A/SS400</t>
  </si>
  <si>
    <t>G07-VTC01-002</t>
  </si>
  <si>
    <t>PL5X1500X3200</t>
  </si>
  <si>
    <t>G07-VTC01-003</t>
  </si>
  <si>
    <t>PL6X2000X12000</t>
  </si>
  <si>
    <t>PL8X1000X1000</t>
  </si>
  <si>
    <t>G07-VTC01-004</t>
  </si>
  <si>
    <t>PL10X1500X1800</t>
  </si>
  <si>
    <t>G07-VTC01-005</t>
  </si>
  <si>
    <t>PL16X2000X12000</t>
  </si>
  <si>
    <t>G07-VTC01-006</t>
  </si>
  <si>
    <t>Thép hình C</t>
  </si>
  <si>
    <t>G07-VTC01-007</t>
  </si>
  <si>
    <t>Thép hộp</t>
  </si>
  <si>
    <t>SHS 70x70x5-L6000</t>
  </si>
  <si>
    <t>G07-VPK-001</t>
  </si>
  <si>
    <t>Bolt</t>
  </si>
  <si>
    <t>Bolt M24x150-8.8-DIN933-HDG</t>
  </si>
  <si>
    <t>mạ kẽm nhúng nóng</t>
  </si>
  <si>
    <t>pcs</t>
  </si>
  <si>
    <t>G07-VPK-002</t>
  </si>
  <si>
    <t>G07-VPK-003</t>
  </si>
  <si>
    <t>G07-VPK-004</t>
  </si>
  <si>
    <t>G07-VPK-005</t>
  </si>
  <si>
    <t>Nut</t>
  </si>
  <si>
    <t>Nut M24-8.0-DIN934-HDG</t>
  </si>
  <si>
    <t>G07-VPK-006</t>
  </si>
  <si>
    <t>Washer</t>
  </si>
  <si>
    <t>Washer M24-8.8-DIN127-HDG</t>
  </si>
  <si>
    <t>G07-VPK-007</t>
  </si>
  <si>
    <t>G07-VPK-008</t>
  </si>
  <si>
    <t>G07-VPK-009</t>
  </si>
  <si>
    <t>G07-VPK-010</t>
  </si>
  <si>
    <t>G07-VPK-011</t>
  </si>
  <si>
    <t>Tấm chống cháy SILICON-20mm</t>
  </si>
  <si>
    <t>PL20x190x500xSILICON COMPOSTE, 60 SHORE A</t>
  </si>
  <si>
    <t>SILICON COMPOSTE, 60 SHORE A</t>
  </si>
  <si>
    <t>Chưa có</t>
  </si>
  <si>
    <t>BID ANALYSIS - GIẢI TRÌNH MUA SẮM/ĐẤU THẦU</t>
  </si>
  <si>
    <t>Project</t>
  </si>
  <si>
    <t>Dự án</t>
  </si>
  <si>
    <t>Subject</t>
  </si>
  <si>
    <t>Chủ đề</t>
  </si>
  <si>
    <t>No.</t>
  </si>
  <si>
    <t>CONTENT</t>
  </si>
  <si>
    <t xml:space="preserve">Phạm vi công việc </t>
  </si>
  <si>
    <t>Dự toán</t>
  </si>
  <si>
    <t>Đã mua</t>
  </si>
  <si>
    <t>Đơn vị cung cấp chào giá (vnđ)</t>
  </si>
  <si>
    <t>Ghi chú</t>
  </si>
  <si>
    <t>Item</t>
  </si>
  <si>
    <t>Description/ Chi tiết</t>
  </si>
  <si>
    <t xml:space="preserve">Số lượng Mua
</t>
  </si>
  <si>
    <t xml:space="preserve">Số lượng PR
</t>
  </si>
  <si>
    <t>Đơn vị</t>
  </si>
  <si>
    <t>Khối lượng/ Số lượng</t>
  </si>
  <si>
    <t>Đơn giá
(vnd)</t>
  </si>
  <si>
    <t>Thành tiền
(vnd)</t>
  </si>
  <si>
    <t>HOÀNG HÀ</t>
  </si>
  <si>
    <t>Phạm vi</t>
  </si>
  <si>
    <t>Đơn giá (VND)</t>
  </si>
  <si>
    <t>Thành Tiền
(Không có VAT)</t>
  </si>
  <si>
    <t>Tổng</t>
  </si>
  <si>
    <t>N/A</t>
  </si>
  <si>
    <t>V</t>
  </si>
  <si>
    <t>Xếp hạng</t>
  </si>
  <si>
    <t>NGƯỜI ĐỀ NGHỊ/ 
RECOMMENDATION BY:</t>
  </si>
  <si>
    <t xml:space="preserve">NGƯỜI KIỂM TRA/ DEPARTMENT HEAD CHECK BY:    </t>
  </si>
  <si>
    <t>APPROVED BY:
PHÊ DUYỆT</t>
  </si>
  <si>
    <t xml:space="preserve">Nguyễn Quang Vinh          </t>
  </si>
  <si>
    <t xml:space="preserve"> Hoàng Ngọc Bằng   </t>
  </si>
  <si>
    <t>Đoàn Văn Toàn</t>
  </si>
  <si>
    <t>M24*150</t>
  </si>
  <si>
    <t>Bu lông chìm trụ</t>
  </si>
  <si>
    <t>M6*20</t>
  </si>
  <si>
    <t>Inox 304</t>
  </si>
  <si>
    <t>M6*50</t>
  </si>
  <si>
    <t>M8*30</t>
  </si>
  <si>
    <t>M24</t>
  </si>
  <si>
    <t>Long đen vênh</t>
  </si>
  <si>
    <t xml:space="preserve">Mạ kẽm
nhúng nóng
</t>
  </si>
  <si>
    <t>Long đen phẳng</t>
  </si>
  <si>
    <t>M6</t>
  </si>
  <si>
    <t>M8</t>
  </si>
  <si>
    <t>Lựa chọn</t>
  </si>
  <si>
    <t>Chưa có dự toán</t>
  </si>
  <si>
    <t>Ghi chú:  Tiếp tục công tác mua sắm để đảm báo tiến độ</t>
  </si>
  <si>
    <t>Cung cấp vật tư bu lông, phụ kiện</t>
  </si>
  <si>
    <t>PROJECT No/ Dự án: 25-GEN-G-08</t>
  </si>
  <si>
    <t>Mạ kẽm nhúng nóng
5.6</t>
  </si>
  <si>
    <t>Hoàng Hà</t>
  </si>
  <si>
    <t>Thép hộp đen 60 x 60 x 5,5 x 6.000 mm</t>
  </si>
  <si>
    <t>Quang thịnh Phát</t>
  </si>
  <si>
    <t>Quang Thịnh Phát</t>
  </si>
  <si>
    <t xml:space="preserve">NGƯỜI KIỂM TRA/ 
DEPARTMENT HEAD CHECK BY:    </t>
  </si>
  <si>
    <t>Current Ordered/Dự trù lần 1
(Ngày 13/1/2026)</t>
  </si>
  <si>
    <t>C100x50x5x7.5-L6000</t>
  </si>
  <si>
    <t>SHS 60x60x5-L6000</t>
  </si>
  <si>
    <t>Bolt M6x20-DIN912</t>
  </si>
  <si>
    <t>Bolt M6x50-DIN912</t>
  </si>
  <si>
    <t>Bolt M8x30-8.8-DIN912</t>
  </si>
  <si>
    <t>Washer M6-DIN125A</t>
  </si>
  <si>
    <t>Washer M6-DIN127</t>
  </si>
  <si>
    <t>Washer M8-DIN125A</t>
  </si>
  <si>
    <t>Washer M8-DIN127</t>
  </si>
  <si>
    <t>REV01-bỏ cấp bền thừa ở profile, chuyển sang DIN912</t>
  </si>
  <si>
    <t>REV01-đổi cấp bền, , chuyển sang DIN912</t>
  </si>
  <si>
    <t>REV01-bỏ cấp bền thừa ở profile</t>
  </si>
  <si>
    <t>REV01-đổi cấp bền</t>
  </si>
  <si>
    <t>REV01-hủy không dùng</t>
  </si>
  <si>
    <t>REV01-đổi profile</t>
  </si>
  <si>
    <t>Tên dự án/ Project no.:25-GEN-G-07</t>
  </si>
  <si>
    <t>Current Ordered/Dự trù lần 2
(Ngày 14/1/2026)</t>
  </si>
  <si>
    <t>Thép tấm 6x2000x12000</t>
  </si>
  <si>
    <t>Thép tấm 16x2000x12000</t>
  </si>
  <si>
    <t>HÙNG NGUYÊN</t>
  </si>
  <si>
    <t>APEC</t>
  </si>
  <si>
    <t>1201/2026/QTP-IBS</t>
  </si>
  <si>
    <t>Tổng tiền bao gồm cả VAT
(VNĐ)</t>
  </si>
  <si>
    <t>Tiền VAT</t>
  </si>
  <si>
    <t>Tổng tiền chưa VAT
(VNĐ)</t>
  </si>
  <si>
    <t>?</t>
  </si>
  <si>
    <t>NGƯỜI ĐỀ NGHỊ/  
RECOMMENDATION BY:</t>
  </si>
  <si>
    <t>PROJECT No/ Dự án: 25-GEN-G-07</t>
  </si>
  <si>
    <t>Cung cấp vật tư thép tấm</t>
  </si>
  <si>
    <t>Thép U100*50*5*7,5*6000</t>
  </si>
  <si>
    <t>NGỌC HIẾU</t>
  </si>
  <si>
    <t>Ngọc Hiếu</t>
  </si>
  <si>
    <t>Cung cấp vật tư thép hình</t>
  </si>
  <si>
    <t>Thép U100*50*5*7,5*6000 (56 cây)</t>
  </si>
  <si>
    <t>G07-VTC01-008</t>
  </si>
  <si>
    <t>PL2X1200X2500</t>
  </si>
  <si>
    <t>G07-VTC01-009</t>
  </si>
  <si>
    <t>Ống</t>
  </si>
  <si>
    <t>Pipe D33.4x2.77</t>
  </si>
  <si>
    <t>G07-VTC01-010</t>
  </si>
  <si>
    <t>Pipe D42.2x2.27</t>
  </si>
  <si>
    <t>G07-VPK-012</t>
  </si>
  <si>
    <t>Bánh xe -loại cổ quay</t>
  </si>
  <si>
    <t>SUPO 12J-65S-PA (loại cổ quay)</t>
  </si>
  <si>
    <t>Steel-mạ kẽm</t>
  </si>
  <si>
    <t>Current Ordered/Dự trù lần 3
(Ngày 21/1/2026)</t>
  </si>
  <si>
    <t>REV03-khay đựng</t>
  </si>
  <si>
    <t>REV03-tăng khối lượng tinh 201.4 kg</t>
  </si>
  <si>
    <t>REV03-tăng khối lượng tinh 488.7 kg</t>
  </si>
  <si>
    <t>REV02-Sửa lại cho đúng số lượng do rev1 bi sai</t>
  </si>
  <si>
    <t>REV03-bổ  sung mới</t>
  </si>
  <si>
    <t>Sử dụng hàng tồn</t>
  </si>
  <si>
    <t>Cung cấp vật tư chính thép đen</t>
  </si>
  <si>
    <t>Đơn vị cung cấp chào giá phần còn lại
(VNĐ)</t>
  </si>
  <si>
    <t>Grade/ Mác vật liệu mua</t>
  </si>
  <si>
    <t>Số lượng Mua
(M)</t>
  </si>
  <si>
    <t>Số lượng PR
(M)</t>
  </si>
  <si>
    <t>Đơn giá trước VAT (VNĐ/KG)</t>
  </si>
  <si>
    <t>Thành Tiền</t>
  </si>
  <si>
    <t>X</t>
  </si>
  <si>
    <t>Chọn Hùng Nguyên</t>
  </si>
  <si>
    <t>Thép tấm 3x2000x6000</t>
  </si>
  <si>
    <t>Thép tấm 2*1250*2500</t>
  </si>
  <si>
    <t>Chọn Ngọc Hiếu</t>
  </si>
  <si>
    <t>Cung cấp vật tư chính thép đen ngọc hiếu 26-1-20226</t>
  </si>
  <si>
    <t>Current Ordered/Dự trù lần 4
(Ngày 27/1/2026)</t>
  </si>
  <si>
    <t>G07-VTC01-011</t>
  </si>
  <si>
    <t>PL14x2000x12000 (2 tờ)
PL14x2000x4500 (1 tầm)</t>
  </si>
  <si>
    <t>G07-VTC01-012</t>
  </si>
  <si>
    <t>PL20x2000x6000</t>
  </si>
  <si>
    <t>G07-VTC01-013</t>
  </si>
  <si>
    <t>Thép hình H</t>
  </si>
  <si>
    <t>H125x125x6.5.9</t>
  </si>
  <si>
    <t>G07-VPK-013</t>
  </si>
  <si>
    <t>Bulông nở</t>
  </si>
  <si>
    <t>Bulong nở M16x150-HDG</t>
  </si>
  <si>
    <t>G07-VPK-014</t>
  </si>
  <si>
    <t>Bolt M16x100-8.8-DIN933-HDG</t>
  </si>
  <si>
    <t>G07-VPK-015</t>
  </si>
  <si>
    <t>Nut M16-8.0-DIN934-HDG</t>
  </si>
  <si>
    <t>G07-VPK-016</t>
  </si>
  <si>
    <t>Aptomat</t>
  </si>
  <si>
    <t>Aptomat 350A-loại 3 pha</t>
  </si>
  <si>
    <t>G07-VPK-017</t>
  </si>
  <si>
    <t>Aptomat 100A-loại 3 pha</t>
  </si>
  <si>
    <t>G07-VPK-018</t>
  </si>
  <si>
    <t>Tiếp địa</t>
  </si>
  <si>
    <t>Tiếp địa D16-L2000</t>
  </si>
  <si>
    <t>Đồng</t>
  </si>
  <si>
    <t>G07-VPK-019</t>
  </si>
  <si>
    <t xml:space="preserve">Nước cất 2 lần </t>
  </si>
  <si>
    <t>nước cất 2 lần</t>
  </si>
  <si>
    <t>Liter</t>
  </si>
  <si>
    <t>G07-VPK-020</t>
  </si>
  <si>
    <t>Threaded half coupling-không mạ</t>
  </si>
  <si>
    <t>3/8" NPS Threaded half coupling  #3000-ASME B16.11</t>
  </si>
  <si>
    <t>ASME-SA105M</t>
  </si>
  <si>
    <t>G07-VPK-021</t>
  </si>
  <si>
    <t>3/4" NPS Threaded half coupling  #3000-ASME B16.11</t>
  </si>
  <si>
    <t>G07-VPK-022</t>
  </si>
  <si>
    <t>1" NPS Threaded half coupling  #3000-ASME B16.11</t>
  </si>
  <si>
    <t>G07-VPK-023</t>
  </si>
  <si>
    <t>2" NPS Threaded half coupling  #3000-ASME B16.11</t>
  </si>
  <si>
    <t>G07-VPK-024</t>
  </si>
  <si>
    <t>plug</t>
  </si>
  <si>
    <t>2" NPS Threaded hex head plug  #3000-ASME B16.11</t>
  </si>
  <si>
    <t>REV04-tank</t>
  </si>
  <si>
    <t>REV04-support dầm chính</t>
  </si>
  <si>
    <t>REV04-support dầm chính + tank</t>
  </si>
  <si>
    <r>
      <rPr>
        <sz val="9.5"/>
        <rFont val="Times New Roman"/>
        <family val="1"/>
      </rPr>
      <t>Thép tấm 14x2000x12000 SS400</t>
    </r>
  </si>
  <si>
    <r>
      <rPr>
        <sz val="9.5"/>
        <rFont val="Times New Roman"/>
        <family val="1"/>
      </rPr>
      <t>Thép tấm 14x2000x4500 SS400</t>
    </r>
  </si>
  <si>
    <r>
      <rPr>
        <sz val="9.5"/>
        <rFont val="Times New Roman"/>
        <family val="1"/>
      </rPr>
      <t>Thép tấm 20x2000x6000 SS400</t>
    </r>
  </si>
  <si>
    <t>Thép tấm 14x2000x12000 SS400</t>
  </si>
  <si>
    <t xml:space="preserve"> </t>
  </si>
  <si>
    <t>Ghi chú:  Chưa có dự toán/ Tiếp tục công tác mua sắm để đảm báo tiến độ</t>
  </si>
  <si>
    <t>Thép tấm 14x2000x4500 SS400</t>
  </si>
  <si>
    <t>Thép tấm 20x2000x6000 SS400</t>
  </si>
  <si>
    <t>CÔNG TY TNHH TMDV HÓA CHẤT VÀ THIẾT BỊ VIỆT HƯNG</t>
  </si>
  <si>
    <t>N/a</t>
  </si>
  <si>
    <t>Nước cất</t>
  </si>
  <si>
    <t>Báo giá ngày 28/1/2026</t>
  </si>
  <si>
    <t>MRO</t>
  </si>
  <si>
    <t>Bánh xe</t>
  </si>
  <si>
    <t>Tam Đa</t>
  </si>
  <si>
    <t>Mr Phong</t>
  </si>
  <si>
    <t>Báo giá ngày 4/2/2026</t>
  </si>
  <si>
    <t>Thanh đông D20</t>
  </si>
  <si>
    <t>MRO hàng chưa về</t>
  </si>
  <si>
    <t>VSAN</t>
  </si>
  <si>
    <t>Báo giá ngày 2/12/2026</t>
  </si>
  <si>
    <t>G07-VPK-025</t>
  </si>
  <si>
    <t>Bolt M8x35-A2-DIN933 (1bolt+1nut+2 plain washer)</t>
  </si>
  <si>
    <t>set</t>
  </si>
  <si>
    <t>Current Ordered/Dự trù lần 5
(Ngày 11/2/2026)</t>
  </si>
  <si>
    <t>REV05-khay (bắt bánh xe)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</si>
</sst>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_(* #,##0_);_(* \(#,##0\);_(* &quot;-&quot;??_);_(@_)"/>
    <numFmt numFmtId="167" formatCode="_-* #,##0.0\ _₫_-;\-* #,##0.0\ _₫_-;_-* &quot;-&quot;??\ _₫_-;_-@"/>
    <numFmt numFmtId="168" formatCode="_(* #,##0.00_);_(* \(#,##0.00\);_(* &quot;-&quot;??.00_);_(@_)"/>
    <numFmt numFmtId="169" formatCode="_-* #,##0\ _₫_-;\-* #,##0\ _₫_-;_-* &quot;-&quot;??\ _₫_-;_-@"/>
    <numFmt numFmtId="170" formatCode="_-* #,##0.0\ _?_-;\-* #,##0.0\ _?_-;_-* &quot;-&quot;??\ _?_-;_-@"/>
    <numFmt numFmtId="171" formatCode="_(* #.##0.00_);_(* \(#.##0.00\);_(* &quot;-&quot;??_);_(@_)"/>
    <numFmt numFmtId="172" formatCode="[$-409]d\-mmm;@"/>
    <numFmt numFmtId="173" formatCode="0.000_ "/>
    <numFmt numFmtId="174" formatCode="0_);[Red]\(0\)"/>
    <numFmt numFmtId="175" formatCode="0.00_ "/>
    <numFmt numFmtId="176" formatCode="0.0_ "/>
    <numFmt numFmtId="177" formatCode="0_ "/>
    <numFmt numFmtId="178" formatCode="_-* #,##0.00_-;\-* #,##0.00_-;_-* &quot;-&quot;??_-;_-@_-"/>
    <numFmt numFmtId="179" formatCode="_(* #,##0.0_);_(* \(#,##0.0\);_(* &quot;-&quot;?_);_(@_)"/>
    <numFmt numFmtId="180" formatCode="0.0"/>
    <numFmt numFmtId="181" formatCode="_(&quot;$&quot;* #,##0.000_);_(&quot;$&quot;* \(#,##0.000\);_(&quot;$&quot;* &quot;-&quot;??_);_(@_)"/>
    <numFmt numFmtId="182" formatCode="0.0_);\(0.0\)"/>
    <numFmt numFmtId="183" formatCode="[$-409]d\-mmm\-yy;@"/>
    <numFmt numFmtId="184" formatCode="0_);\(0\)"/>
  </numFmts>
  <fonts count="123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i/>
      <sz val="14"/>
      <color theme="1"/>
      <name val="Times New Roman"/>
      <family val="1"/>
    </font>
    <font>
      <i/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name val="Calibri"/>
      <family val="2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7030A0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5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i/>
      <u/>
      <sz val="11"/>
      <color rgb="FF000000"/>
      <name val="Times New Roman"/>
      <family val="1"/>
    </font>
    <font>
      <b/>
      <i/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1"/>
      <color theme="1"/>
      <name val="Times New Roman"/>
      <family val="2"/>
    </font>
    <font>
      <sz val="11"/>
      <color indexed="8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宋体"/>
      <charset val="134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8"/>
      <name val="Calibri"/>
      <family val="2"/>
      <scheme val="minor"/>
    </font>
    <font>
      <sz val="12"/>
      <name val="Times New Roman"/>
      <family val="1"/>
    </font>
    <font>
      <sz val="8"/>
      <name val="Arial"/>
      <family val="2"/>
    </font>
    <font>
      <b/>
      <sz val="22"/>
      <name val="Arial"/>
      <family val="2"/>
    </font>
    <font>
      <sz val="8"/>
      <name val="Calibri"/>
      <family val="2"/>
    </font>
    <font>
      <sz val="9"/>
      <name val="Arial"/>
      <family val="2"/>
    </font>
    <font>
      <sz val="12"/>
      <name val="Calibri"/>
      <family val="2"/>
    </font>
    <font>
      <b/>
      <sz val="2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9"/>
      <name val="宋体"/>
      <charset val="134"/>
    </font>
    <font>
      <sz val="11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9"/>
      <color indexed="8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rgb="FFFF0000"/>
      <name val="Times New Roman"/>
      <family val="1"/>
    </font>
    <font>
      <i/>
      <sz val="13"/>
      <name val="Times New Roman"/>
      <family val="1"/>
    </font>
    <font>
      <sz val="13"/>
      <color rgb="FF0070C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Times New Roman"/>
      <family val="1"/>
    </font>
    <font>
      <i/>
      <sz val="13"/>
      <color rgb="FFFF0000"/>
      <name val="Times New Roman"/>
      <family val="1"/>
    </font>
    <font>
      <sz val="12"/>
      <color rgb="FF000000"/>
      <name val="Times New Roman"/>
      <family val="1"/>
    </font>
    <font>
      <sz val="12"/>
      <name val="Calibri"/>
      <family val="1"/>
      <scheme val="major"/>
    </font>
    <font>
      <i/>
      <sz val="12"/>
      <name val="Calibri"/>
      <family val="1"/>
      <scheme val="major"/>
    </font>
    <font>
      <sz val="11"/>
      <name val="Times New Roman"/>
      <family val="1"/>
    </font>
    <font>
      <sz val="12"/>
      <name val=".VnTime"/>
      <family val="2"/>
    </font>
    <font>
      <sz val="10"/>
      <name val=".VnTime"/>
      <family val="2"/>
    </font>
    <font>
      <b/>
      <sz val="12"/>
      <color rgb="FF0000CC"/>
      <name val="Times New Roman"/>
      <family val="1"/>
    </font>
    <font>
      <sz val="12"/>
      <color theme="1"/>
      <name val="Times New Roman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1"/>
      <scheme val="maj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16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sz val="10"/>
      <name val=".VnArial"/>
      <family val="2"/>
    </font>
    <font>
      <sz val="16"/>
      <color rgb="FF1C1C1C"/>
      <name val="Times New Roman"/>
      <family val="1"/>
    </font>
    <font>
      <sz val="16"/>
      <color rgb="FF000000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rgb="FF1C1C1C"/>
      <name val="Times New Roman"/>
      <family val="1"/>
    </font>
    <font>
      <b/>
      <sz val="12"/>
      <name val="Calibri"/>
      <family val="1"/>
      <scheme val="major"/>
    </font>
    <font>
      <b/>
      <sz val="12"/>
      <color theme="1"/>
      <name val="Calibri"/>
      <family val="1"/>
      <scheme val="major"/>
    </font>
    <font>
      <sz val="12"/>
      <color rgb="FFFF0000"/>
      <name val="Calibri"/>
      <family val="1"/>
      <scheme val="major"/>
    </font>
    <font>
      <b/>
      <sz val="12"/>
      <color rgb="FFFF0000"/>
      <name val="Calibri"/>
      <family val="1"/>
      <scheme val="major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8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宋体"/>
      <family val="3"/>
      <charset val="134"/>
    </font>
    <font>
      <sz val="9.5"/>
      <name val="Times New Roman"/>
      <family val="1"/>
    </font>
    <font>
      <sz val="9.5"/>
      <color rgb="FF000000"/>
      <name val="Times New Roman"/>
      <family val="2"/>
    </font>
    <font>
      <sz val="12"/>
      <name val="Calibri"/>
      <family val="2"/>
      <scheme val="major"/>
    </font>
    <font>
      <sz val="12"/>
      <color theme="1"/>
      <name val="Calibri"/>
      <family val="2"/>
      <scheme val="maj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name val="Calibri"/>
      <family val="2"/>
      <scheme val="major"/>
    </font>
    <font>
      <sz val="16"/>
      <color theme="1"/>
      <name val="Calibri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rgb="FFC2D69B"/>
        <bgColor rgb="FFC2D69B"/>
      </patternFill>
    </fill>
    <fill>
      <patternFill patternType="solid">
        <fgColor rgb="FF002060"/>
        <bgColor rgb="FF002060"/>
      </patternFill>
    </fill>
    <fill>
      <patternFill patternType="solid">
        <fgColor rgb="FFDDD9C3"/>
        <bgColor rgb="FFDDD9C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2">
    <xf numFmtId="0" fontId="0" fillId="0" borderId="0"/>
    <xf numFmtId="0" fontId="44" fillId="0" borderId="23"/>
    <xf numFmtId="171" fontId="45" fillId="0" borderId="23" applyFont="0" applyFill="0" applyBorder="0" applyAlignment="0" applyProtection="0"/>
    <xf numFmtId="0" fontId="48" fillId="0" borderId="23">
      <alignment vertical="center"/>
    </xf>
    <xf numFmtId="0" fontId="49" fillId="0" borderId="23">
      <alignment vertical="center"/>
    </xf>
    <xf numFmtId="0" fontId="49" fillId="0" borderId="23"/>
    <xf numFmtId="0" fontId="46" fillId="0" borderId="23" applyNumberFormat="0" applyFont="0" applyFill="0" applyBorder="0" applyAlignment="0" applyProtection="0">
      <alignment vertical="top"/>
    </xf>
    <xf numFmtId="43" fontId="50" fillId="0" borderId="0" applyFont="0" applyFill="0" applyBorder="0" applyAlignment="0" applyProtection="0"/>
    <xf numFmtId="0" fontId="46" fillId="0" borderId="23"/>
    <xf numFmtId="171" fontId="46" fillId="0" borderId="23" applyFont="0" applyFill="0" applyBorder="0" applyAlignment="0" applyProtection="0"/>
    <xf numFmtId="9" fontId="46" fillId="0" borderId="23" applyFont="0" applyFill="0" applyBorder="0" applyAlignment="0" applyProtection="0"/>
    <xf numFmtId="0" fontId="8" fillId="0" borderId="23"/>
    <xf numFmtId="0" fontId="51" fillId="0" borderId="23"/>
    <xf numFmtId="171" fontId="46" fillId="0" borderId="23" applyFont="0" applyFill="0" applyBorder="0" applyAlignment="0" applyProtection="0"/>
    <xf numFmtId="0" fontId="7" fillId="0" borderId="23"/>
    <xf numFmtId="43" fontId="45" fillId="0" borderId="23" applyFont="0" applyFill="0" applyBorder="0" applyAlignment="0" applyProtection="0"/>
    <xf numFmtId="0" fontId="43" fillId="0" borderId="23"/>
    <xf numFmtId="171" fontId="45" fillId="0" borderId="23" applyFont="0" applyFill="0" applyBorder="0" applyAlignment="0" applyProtection="0"/>
    <xf numFmtId="43" fontId="43" fillId="0" borderId="23" applyFont="0" applyFill="0" applyBorder="0" applyAlignment="0" applyProtection="0"/>
    <xf numFmtId="0" fontId="7" fillId="0" borderId="23"/>
    <xf numFmtId="0" fontId="46" fillId="0" borderId="23"/>
    <xf numFmtId="0" fontId="63" fillId="0" borderId="23">
      <alignment vertical="center"/>
    </xf>
    <xf numFmtId="0" fontId="46" fillId="0" borderId="23"/>
    <xf numFmtId="0" fontId="6" fillId="0" borderId="23"/>
    <xf numFmtId="0" fontId="70" fillId="0" borderId="23" applyNumberFormat="0" applyFill="0" applyBorder="0" applyAlignment="0" applyProtection="0">
      <alignment vertical="top"/>
      <protection locked="0"/>
    </xf>
    <xf numFmtId="43" fontId="46" fillId="0" borderId="23" applyFont="0" applyFill="0" applyBorder="0" applyAlignment="0" applyProtection="0"/>
    <xf numFmtId="0" fontId="5" fillId="0" borderId="23"/>
    <xf numFmtId="43" fontId="5" fillId="0" borderId="23" applyFont="0" applyFill="0" applyBorder="0" applyAlignment="0" applyProtection="0"/>
    <xf numFmtId="0" fontId="4" fillId="0" borderId="23"/>
    <xf numFmtId="43" fontId="4" fillId="0" borderId="23" applyFont="0" applyFill="0" applyBorder="0" applyAlignment="0" applyProtection="0"/>
    <xf numFmtId="0" fontId="71" fillId="0" borderId="23" applyNumberFormat="0" applyFill="0" applyBorder="0" applyAlignment="0" applyProtection="0">
      <alignment vertical="top"/>
      <protection locked="0"/>
    </xf>
    <xf numFmtId="178" fontId="4" fillId="0" borderId="23" applyFont="0" applyFill="0" applyBorder="0" applyAlignment="0" applyProtection="0">
      <alignment vertical="center"/>
    </xf>
    <xf numFmtId="9" fontId="4" fillId="0" borderId="23" applyFont="0" applyFill="0" applyBorder="0" applyAlignment="0" applyProtection="0"/>
    <xf numFmtId="43" fontId="46" fillId="0" borderId="23" applyFont="0" applyFill="0" applyBorder="0" applyAlignment="0" applyProtection="0"/>
    <xf numFmtId="0" fontId="85" fillId="0" borderId="23"/>
    <xf numFmtId="0" fontId="84" fillId="0" borderId="23"/>
    <xf numFmtId="0" fontId="87" fillId="0" borderId="23"/>
    <xf numFmtId="0" fontId="3" fillId="0" borderId="23"/>
    <xf numFmtId="0" fontId="46" fillId="0" borderId="23"/>
    <xf numFmtId="0" fontId="2" fillId="0" borderId="23"/>
    <xf numFmtId="0" fontId="2" fillId="0" borderId="23"/>
    <xf numFmtId="0" fontId="43" fillId="0" borderId="23"/>
    <xf numFmtId="0" fontId="2" fillId="0" borderId="23"/>
    <xf numFmtId="43" fontId="2" fillId="0" borderId="23" applyFont="0" applyFill="0" applyBorder="0" applyAlignment="0" applyProtection="0"/>
    <xf numFmtId="43" fontId="2" fillId="0" borderId="23" applyFont="0" applyFill="0" applyBorder="0" applyAlignment="0" applyProtection="0"/>
    <xf numFmtId="44" fontId="43" fillId="0" borderId="23" applyFont="0" applyFill="0" applyBorder="0" applyAlignment="0" applyProtection="0"/>
    <xf numFmtId="0" fontId="97" fillId="0" borderId="23"/>
    <xf numFmtId="9" fontId="110" fillId="0" borderId="0" applyFont="0" applyFill="0" applyBorder="0" applyAlignment="0" applyProtection="0"/>
    <xf numFmtId="0" fontId="1" fillId="0" borderId="23"/>
    <xf numFmtId="0" fontId="1" fillId="0" borderId="23"/>
    <xf numFmtId="43" fontId="1" fillId="0" borderId="23" applyFont="0" applyFill="0" applyBorder="0" applyAlignment="0" applyProtection="0"/>
    <xf numFmtId="183" fontId="114" fillId="0" borderId="23"/>
  </cellStyleXfs>
  <cellXfs count="745">
    <xf numFmtId="0" fontId="0" fillId="0" borderId="0" xfId="0"/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4" fontId="14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3" borderId="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left" vertical="center"/>
    </xf>
    <xf numFmtId="0" fontId="16" fillId="4" borderId="9" xfId="0" applyFont="1" applyFill="1" applyBorder="1" applyAlignment="1">
      <alignment vertical="center"/>
    </xf>
    <xf numFmtId="165" fontId="16" fillId="4" borderId="9" xfId="0" applyNumberFormat="1" applyFont="1" applyFill="1" applyBorder="1" applyAlignment="1">
      <alignment horizontal="center" vertical="center"/>
    </xf>
    <xf numFmtId="165" fontId="19" fillId="4" borderId="9" xfId="0" applyNumberFormat="1" applyFont="1" applyFill="1" applyBorder="1" applyAlignment="1">
      <alignment horizontal="left" vertical="center" wrapText="1"/>
    </xf>
    <xf numFmtId="0" fontId="20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0" fillId="0" borderId="9" xfId="0" applyFont="1" applyBorder="1" applyAlignment="1">
      <alignment horizontal="left" vertical="center"/>
    </xf>
    <xf numFmtId="165" fontId="20" fillId="0" borderId="9" xfId="0" applyNumberFormat="1" applyFont="1" applyBorder="1" applyAlignment="1">
      <alignment horizontal="center" vertical="center"/>
    </xf>
    <xf numFmtId="43" fontId="20" fillId="0" borderId="9" xfId="0" applyNumberFormat="1" applyFont="1" applyBorder="1" applyAlignment="1">
      <alignment horizontal="center" vertical="center"/>
    </xf>
    <xf numFmtId="165" fontId="20" fillId="0" borderId="9" xfId="0" applyNumberFormat="1" applyFont="1" applyBorder="1" applyAlignment="1">
      <alignment horizontal="left" vertical="center"/>
    </xf>
    <xf numFmtId="166" fontId="20" fillId="0" borderId="9" xfId="0" applyNumberFormat="1" applyFont="1" applyBorder="1" applyAlignment="1">
      <alignment horizontal="left" vertical="center"/>
    </xf>
    <xf numFmtId="167" fontId="20" fillId="0" borderId="9" xfId="0" applyNumberFormat="1" applyFont="1" applyBorder="1" applyAlignment="1">
      <alignment horizontal="center" vertical="center"/>
    </xf>
    <xf numFmtId="43" fontId="20" fillId="0" borderId="9" xfId="0" applyNumberFormat="1" applyFont="1" applyBorder="1" applyAlignment="1">
      <alignment horizontal="right" vertical="center"/>
    </xf>
    <xf numFmtId="166" fontId="20" fillId="0" borderId="9" xfId="0" applyNumberFormat="1" applyFont="1" applyBorder="1" applyAlignment="1">
      <alignment horizontal="right" vertical="center"/>
    </xf>
    <xf numFmtId="166" fontId="22" fillId="0" borderId="9" xfId="0" applyNumberFormat="1" applyFont="1" applyBorder="1" applyAlignment="1">
      <alignment horizontal="right" vertical="center"/>
    </xf>
    <xf numFmtId="0" fontId="20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left" vertical="center"/>
    </xf>
    <xf numFmtId="0" fontId="20" fillId="4" borderId="9" xfId="0" applyFont="1" applyFill="1" applyBorder="1" applyAlignment="1">
      <alignment horizontal="center" vertical="center"/>
    </xf>
    <xf numFmtId="165" fontId="20" fillId="4" borderId="9" xfId="0" applyNumberFormat="1" applyFont="1" applyFill="1" applyBorder="1" applyAlignment="1">
      <alignment horizontal="center" vertical="center"/>
    </xf>
    <xf numFmtId="165" fontId="19" fillId="4" borderId="9" xfId="0" applyNumberFormat="1" applyFont="1" applyFill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66" fontId="20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vertical="center" wrapText="1"/>
    </xf>
    <xf numFmtId="0" fontId="26" fillId="0" borderId="9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9" fontId="16" fillId="4" borderId="9" xfId="0" applyNumberFormat="1" applyFont="1" applyFill="1" applyBorder="1" applyAlignment="1">
      <alignment horizontal="center" vertical="center"/>
    </xf>
    <xf numFmtId="166" fontId="20" fillId="4" borderId="9" xfId="0" applyNumberFormat="1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0" fillId="0" borderId="0" xfId="0" applyFont="1"/>
    <xf numFmtId="0" fontId="29" fillId="8" borderId="25" xfId="0" applyFont="1" applyFill="1" applyBorder="1" applyAlignment="1">
      <alignment vertical="center"/>
    </xf>
    <xf numFmtId="0" fontId="26" fillId="8" borderId="26" xfId="0" applyFont="1" applyFill="1" applyBorder="1" applyAlignment="1">
      <alignment vertical="center"/>
    </xf>
    <xf numFmtId="0" fontId="20" fillId="8" borderId="26" xfId="0" applyFont="1" applyFill="1" applyBorder="1" applyAlignment="1">
      <alignment vertical="center"/>
    </xf>
    <xf numFmtId="0" fontId="20" fillId="8" borderId="10" xfId="0" applyFont="1" applyFill="1" applyBorder="1" applyAlignment="1">
      <alignment vertical="center"/>
    </xf>
    <xf numFmtId="0" fontId="29" fillId="7" borderId="9" xfId="0" applyFont="1" applyFill="1" applyBorder="1" applyAlignment="1">
      <alignment vertical="center"/>
    </xf>
    <xf numFmtId="0" fontId="29" fillId="7" borderId="9" xfId="0" applyFont="1" applyFill="1" applyBorder="1" applyAlignment="1">
      <alignment vertical="center" wrapText="1"/>
    </xf>
    <xf numFmtId="0" fontId="26" fillId="8" borderId="25" xfId="0" applyFont="1" applyFill="1" applyBorder="1" applyAlignment="1">
      <alignment vertical="center"/>
    </xf>
    <xf numFmtId="0" fontId="20" fillId="0" borderId="27" xfId="0" applyFont="1" applyBorder="1" applyAlignment="1">
      <alignment horizontal="right" wrapText="1"/>
    </xf>
    <xf numFmtId="0" fontId="20" fillId="0" borderId="27" xfId="0" applyFont="1" applyBorder="1" applyAlignment="1">
      <alignment horizontal="right"/>
    </xf>
    <xf numFmtId="43" fontId="20" fillId="0" borderId="27" xfId="0" applyNumberFormat="1" applyFont="1" applyBorder="1" applyAlignment="1">
      <alignment horizontal="right"/>
    </xf>
    <xf numFmtId="166" fontId="20" fillId="0" borderId="27" xfId="0" applyNumberFormat="1" applyFont="1" applyBorder="1"/>
    <xf numFmtId="0" fontId="20" fillId="0" borderId="27" xfId="0" applyFont="1" applyBorder="1"/>
    <xf numFmtId="166" fontId="20" fillId="0" borderId="0" xfId="0" applyNumberFormat="1" applyFont="1"/>
    <xf numFmtId="0" fontId="16" fillId="0" borderId="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43" fontId="24" fillId="0" borderId="13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43" fontId="20" fillId="0" borderId="28" xfId="0" applyNumberFormat="1" applyFont="1" applyBorder="1" applyAlignment="1">
      <alignment horizontal="center" vertical="center"/>
    </xf>
    <xf numFmtId="169" fontId="20" fillId="0" borderId="15" xfId="0" quotePrefix="1" applyNumberFormat="1" applyFont="1" applyBorder="1" applyAlignment="1">
      <alignment horizontal="center" vertical="center"/>
    </xf>
    <xf numFmtId="4" fontId="20" fillId="0" borderId="9" xfId="0" applyNumberFormat="1" applyFont="1" applyBorder="1" applyAlignment="1">
      <alignment horizontal="left" vertical="center" wrapText="1"/>
    </xf>
    <xf numFmtId="4" fontId="20" fillId="0" borderId="9" xfId="0" applyNumberFormat="1" applyFont="1" applyBorder="1" applyAlignment="1">
      <alignment horizontal="center" vertical="center" wrapText="1"/>
    </xf>
    <xf numFmtId="164" fontId="20" fillId="0" borderId="9" xfId="0" applyNumberFormat="1" applyFont="1" applyBorder="1" applyAlignment="1">
      <alignment horizontal="right" vertical="center"/>
    </xf>
    <xf numFmtId="43" fontId="20" fillId="5" borderId="9" xfId="0" applyNumberFormat="1" applyFont="1" applyFill="1" applyBorder="1" applyAlignment="1">
      <alignment horizontal="right" vertical="center" wrapText="1"/>
    </xf>
    <xf numFmtId="3" fontId="20" fillId="0" borderId="9" xfId="0" applyNumberFormat="1" applyFont="1" applyBorder="1" applyAlignment="1">
      <alignment horizontal="right" vertical="center"/>
    </xf>
    <xf numFmtId="169" fontId="20" fillId="0" borderId="9" xfId="0" applyNumberFormat="1" applyFont="1" applyBorder="1" applyAlignment="1">
      <alignment horizontal="right" vertical="center"/>
    </xf>
    <xf numFmtId="0" fontId="25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4" fontId="20" fillId="2" borderId="9" xfId="0" applyNumberFormat="1" applyFont="1" applyFill="1" applyBorder="1" applyAlignment="1">
      <alignment horizontal="left" vertical="center" wrapText="1"/>
    </xf>
    <xf numFmtId="0" fontId="33" fillId="9" borderId="9" xfId="0" applyFont="1" applyFill="1" applyBorder="1" applyAlignment="1">
      <alignment horizontal="center" vertical="center"/>
    </xf>
    <xf numFmtId="170" fontId="34" fillId="5" borderId="9" xfId="0" applyNumberFormat="1" applyFont="1" applyFill="1" applyBorder="1" applyAlignment="1">
      <alignment vertical="center"/>
    </xf>
    <xf numFmtId="43" fontId="35" fillId="5" borderId="9" xfId="0" applyNumberFormat="1" applyFont="1" applyFill="1" applyBorder="1" applyAlignment="1">
      <alignment vertical="center"/>
    </xf>
    <xf numFmtId="169" fontId="16" fillId="0" borderId="9" xfId="0" applyNumberFormat="1" applyFont="1" applyBorder="1" applyAlignment="1">
      <alignment horizontal="right" vertical="center"/>
    </xf>
    <xf numFmtId="169" fontId="37" fillId="0" borderId="9" xfId="0" applyNumberFormat="1" applyFont="1" applyBorder="1" applyAlignment="1">
      <alignment horizontal="right" vertical="center"/>
    </xf>
    <xf numFmtId="43" fontId="20" fillId="0" borderId="0" xfId="0" applyNumberFormat="1" applyFont="1"/>
    <xf numFmtId="0" fontId="38" fillId="0" borderId="0" xfId="0" applyFont="1"/>
    <xf numFmtId="0" fontId="24" fillId="3" borderId="11" xfId="0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 vertical="center"/>
    </xf>
    <xf numFmtId="9" fontId="16" fillId="4" borderId="9" xfId="0" applyNumberFormat="1" applyFont="1" applyFill="1" applyBorder="1" applyAlignment="1">
      <alignment horizontal="right" vertical="center"/>
    </xf>
    <xf numFmtId="169" fontId="16" fillId="4" borderId="9" xfId="0" applyNumberFormat="1" applyFont="1" applyFill="1" applyBorder="1" applyAlignment="1">
      <alignment horizontal="center" vertical="center"/>
    </xf>
    <xf numFmtId="169" fontId="16" fillId="4" borderId="9" xfId="0" applyNumberFormat="1" applyFont="1" applyFill="1" applyBorder="1" applyAlignment="1">
      <alignment horizontal="right" vertical="center"/>
    </xf>
    <xf numFmtId="165" fontId="16" fillId="4" borderId="9" xfId="0" applyNumberFormat="1" applyFont="1" applyFill="1" applyBorder="1" applyAlignment="1">
      <alignment horizontal="center" vertical="center" wrapText="1"/>
    </xf>
    <xf numFmtId="165" fontId="20" fillId="4" borderId="9" xfId="0" applyNumberFormat="1" applyFont="1" applyFill="1" applyBorder="1" applyAlignment="1">
      <alignment horizontal="left" vertical="center" wrapText="1"/>
    </xf>
    <xf numFmtId="14" fontId="18" fillId="13" borderId="9" xfId="0" applyNumberFormat="1" applyFont="1" applyFill="1" applyBorder="1" applyAlignment="1">
      <alignment horizontal="right" vertical="center"/>
    </xf>
    <xf numFmtId="166" fontId="22" fillId="0" borderId="9" xfId="0" applyNumberFormat="1" applyFont="1" applyBorder="1" applyAlignment="1">
      <alignment horizontal="right" vertical="center" wrapText="1"/>
    </xf>
    <xf numFmtId="14" fontId="22" fillId="0" borderId="9" xfId="0" applyNumberFormat="1" applyFont="1" applyBorder="1" applyAlignment="1">
      <alignment horizontal="right" vertical="center"/>
    </xf>
    <xf numFmtId="166" fontId="22" fillId="0" borderId="9" xfId="0" applyNumberFormat="1" applyFont="1" applyBorder="1" applyAlignment="1">
      <alignment horizontal="center" vertical="center" wrapText="1"/>
    </xf>
    <xf numFmtId="14" fontId="19" fillId="8" borderId="9" xfId="0" applyNumberFormat="1" applyFont="1" applyFill="1" applyBorder="1" applyAlignment="1">
      <alignment horizontal="right" vertical="center"/>
    </xf>
    <xf numFmtId="14" fontId="19" fillId="14" borderId="9" xfId="0" applyNumberFormat="1" applyFont="1" applyFill="1" applyBorder="1" applyAlignment="1">
      <alignment horizontal="right" vertical="center"/>
    </xf>
    <xf numFmtId="14" fontId="19" fillId="10" borderId="9" xfId="0" applyNumberFormat="1" applyFont="1" applyFill="1" applyBorder="1" applyAlignment="1">
      <alignment horizontal="right" vertical="center"/>
    </xf>
    <xf numFmtId="43" fontId="20" fillId="4" borderId="9" xfId="0" applyNumberFormat="1" applyFont="1" applyFill="1" applyBorder="1" applyAlignment="1">
      <alignment horizontal="center" vertical="center"/>
    </xf>
    <xf numFmtId="165" fontId="20" fillId="4" borderId="9" xfId="0" applyNumberFormat="1" applyFont="1" applyFill="1" applyBorder="1" applyAlignment="1">
      <alignment horizontal="left" vertical="center"/>
    </xf>
    <xf numFmtId="166" fontId="20" fillId="4" borderId="9" xfId="0" applyNumberFormat="1" applyFont="1" applyFill="1" applyBorder="1" applyAlignment="1">
      <alignment horizontal="right" vertical="center"/>
    </xf>
    <xf numFmtId="165" fontId="22" fillId="4" borderId="9" xfId="0" applyNumberFormat="1" applyFont="1" applyFill="1" applyBorder="1" applyAlignment="1">
      <alignment horizontal="center" vertical="center"/>
    </xf>
    <xf numFmtId="166" fontId="22" fillId="4" borderId="9" xfId="0" applyNumberFormat="1" applyFont="1" applyFill="1" applyBorder="1" applyAlignment="1">
      <alignment horizontal="right" vertical="center"/>
    </xf>
    <xf numFmtId="165" fontId="22" fillId="4" borderId="9" xfId="0" applyNumberFormat="1" applyFont="1" applyFill="1" applyBorder="1" applyAlignment="1">
      <alignment horizontal="center" vertical="center" wrapText="1"/>
    </xf>
    <xf numFmtId="166" fontId="22" fillId="4" borderId="9" xfId="0" applyNumberFormat="1" applyFont="1" applyFill="1" applyBorder="1" applyAlignment="1">
      <alignment horizontal="center" vertical="center" wrapText="1"/>
    </xf>
    <xf numFmtId="14" fontId="19" fillId="13" borderId="9" xfId="0" applyNumberFormat="1" applyFont="1" applyFill="1" applyBorder="1" applyAlignment="1">
      <alignment horizontal="right" vertical="center"/>
    </xf>
    <xf numFmtId="165" fontId="20" fillId="0" borderId="0" xfId="0" applyNumberFormat="1" applyFont="1" applyAlignment="1">
      <alignment horizontal="center" vertical="center"/>
    </xf>
    <xf numFmtId="43" fontId="20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left" vertical="center"/>
    </xf>
    <xf numFmtId="166" fontId="20" fillId="0" borderId="0" xfId="0" applyNumberFormat="1" applyFont="1" applyAlignment="1">
      <alignment horizontal="left" vertical="center"/>
    </xf>
    <xf numFmtId="167" fontId="20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20" fillId="0" borderId="30" xfId="0" applyNumberFormat="1" applyFont="1" applyBorder="1" applyAlignment="1">
      <alignment horizontal="right" vertical="center"/>
    </xf>
    <xf numFmtId="166" fontId="20" fillId="0" borderId="0" xfId="0" applyNumberFormat="1" applyFont="1" applyAlignment="1">
      <alignment horizontal="center" vertical="center" wrapText="1"/>
    </xf>
    <xf numFmtId="0" fontId="55" fillId="0" borderId="23" xfId="3" applyFont="1">
      <alignment vertical="center"/>
    </xf>
    <xf numFmtId="175" fontId="56" fillId="0" borderId="23" xfId="3" applyNumberFormat="1" applyFont="1" applyAlignment="1">
      <alignment horizontal="center" vertical="center"/>
    </xf>
    <xf numFmtId="0" fontId="57" fillId="0" borderId="23" xfId="3" applyFont="1">
      <alignment vertical="center"/>
    </xf>
    <xf numFmtId="0" fontId="58" fillId="0" borderId="23" xfId="3" applyFont="1" applyAlignment="1">
      <alignment horizontal="center" vertical="center" wrapText="1"/>
    </xf>
    <xf numFmtId="175" fontId="58" fillId="0" borderId="23" xfId="3" applyNumberFormat="1" applyFont="1" applyAlignment="1">
      <alignment horizontal="center" vertical="center"/>
    </xf>
    <xf numFmtId="0" fontId="59" fillId="0" borderId="23" xfId="4" applyFont="1">
      <alignment vertical="center"/>
    </xf>
    <xf numFmtId="175" fontId="60" fillId="0" borderId="23" xfId="3" applyNumberFormat="1" applyFont="1" applyAlignment="1">
      <alignment horizontal="center"/>
    </xf>
    <xf numFmtId="0" fontId="58" fillId="0" borderId="23" xfId="3" applyFont="1" applyAlignment="1"/>
    <xf numFmtId="0" fontId="58" fillId="0" borderId="23" xfId="3" applyFont="1">
      <alignment vertical="center"/>
    </xf>
    <xf numFmtId="173" fontId="58" fillId="0" borderId="23" xfId="3" applyNumberFormat="1" applyFont="1">
      <alignment vertical="center"/>
    </xf>
    <xf numFmtId="175" fontId="58" fillId="0" borderId="23" xfId="3" applyNumberFormat="1" applyFont="1">
      <alignment vertical="center"/>
    </xf>
    <xf numFmtId="0" fontId="61" fillId="0" borderId="23" xfId="3" applyFont="1">
      <alignment vertical="center"/>
    </xf>
    <xf numFmtId="0" fontId="58" fillId="0" borderId="23" xfId="3" applyFont="1" applyAlignment="1">
      <alignment horizontal="left" vertical="center"/>
    </xf>
    <xf numFmtId="173" fontId="58" fillId="0" borderId="23" xfId="3" applyNumberFormat="1" applyFont="1" applyAlignment="1"/>
    <xf numFmtId="174" fontId="58" fillId="0" borderId="23" xfId="3" applyNumberFormat="1" applyFont="1" applyAlignment="1"/>
    <xf numFmtId="0" fontId="62" fillId="0" borderId="23" xfId="3" applyFont="1">
      <alignment vertical="center"/>
    </xf>
    <xf numFmtId="0" fontId="64" fillId="0" borderId="23" xfId="4" applyFont="1">
      <alignment vertical="center"/>
    </xf>
    <xf numFmtId="174" fontId="58" fillId="0" borderId="38" xfId="21" applyNumberFormat="1" applyFont="1" applyBorder="1" applyAlignment="1">
      <alignment horizontal="center" vertical="center" wrapText="1"/>
    </xf>
    <xf numFmtId="173" fontId="58" fillId="0" borderId="41" xfId="21" applyNumberFormat="1" applyFont="1" applyBorder="1" applyAlignment="1">
      <alignment horizontal="center" vertical="center" wrapText="1"/>
    </xf>
    <xf numFmtId="175" fontId="58" fillId="0" borderId="41" xfId="21" applyNumberFormat="1" applyFont="1" applyBorder="1" applyAlignment="1">
      <alignment horizontal="center" vertical="center" wrapText="1"/>
    </xf>
    <xf numFmtId="175" fontId="58" fillId="0" borderId="32" xfId="21" applyNumberFormat="1" applyFont="1" applyBorder="1" applyAlignment="1">
      <alignment horizontal="center" vertical="center" wrapText="1"/>
    </xf>
    <xf numFmtId="0" fontId="65" fillId="0" borderId="32" xfId="3" applyFont="1" applyBorder="1" applyAlignment="1">
      <alignment horizontal="center" vertical="center" wrapText="1"/>
    </xf>
    <xf numFmtId="0" fontId="65" fillId="0" borderId="32" xfId="4" applyFont="1" applyBorder="1" applyAlignment="1">
      <alignment horizontal="center" vertical="center" wrapText="1"/>
    </xf>
    <xf numFmtId="173" fontId="65" fillId="0" borderId="32" xfId="21" applyNumberFormat="1" applyFont="1" applyBorder="1" applyAlignment="1">
      <alignment horizontal="center" vertical="center" wrapText="1"/>
    </xf>
    <xf numFmtId="174" fontId="65" fillId="0" borderId="32" xfId="21" applyNumberFormat="1" applyFont="1" applyBorder="1" applyAlignment="1">
      <alignment horizontal="center" vertical="center" wrapText="1"/>
    </xf>
    <xf numFmtId="173" fontId="65" fillId="0" borderId="41" xfId="21" applyNumberFormat="1" applyFont="1" applyBorder="1" applyAlignment="1">
      <alignment horizontal="center" vertical="center" wrapText="1"/>
    </xf>
    <xf numFmtId="176" fontId="65" fillId="0" borderId="32" xfId="21" applyNumberFormat="1" applyFont="1" applyBorder="1" applyAlignment="1">
      <alignment horizontal="center" vertical="center" wrapText="1"/>
    </xf>
    <xf numFmtId="175" fontId="65" fillId="0" borderId="32" xfId="21" applyNumberFormat="1" applyFont="1" applyBorder="1" applyAlignment="1">
      <alignment horizontal="center" vertical="center" wrapText="1"/>
    </xf>
    <xf numFmtId="0" fontId="66" fillId="0" borderId="23" xfId="4" applyFont="1">
      <alignment vertical="center"/>
    </xf>
    <xf numFmtId="174" fontId="58" fillId="0" borderId="32" xfId="21" applyNumberFormat="1" applyFont="1" applyBorder="1" applyAlignment="1">
      <alignment horizontal="center" vertical="center" wrapText="1"/>
    </xf>
    <xf numFmtId="176" fontId="58" fillId="0" borderId="32" xfId="21" applyNumberFormat="1" applyFont="1" applyBorder="1" applyAlignment="1">
      <alignment horizontal="center" vertical="center" wrapText="1"/>
    </xf>
    <xf numFmtId="0" fontId="62" fillId="0" borderId="23" xfId="3" applyFont="1" applyAlignment="1">
      <alignment horizontal="center" vertical="center" wrapText="1"/>
    </xf>
    <xf numFmtId="0" fontId="67" fillId="0" borderId="23" xfId="3" applyFont="1">
      <alignment vertical="center"/>
    </xf>
    <xf numFmtId="0" fontId="49" fillId="0" borderId="23" xfId="4">
      <alignment vertical="center"/>
    </xf>
    <xf numFmtId="0" fontId="58" fillId="0" borderId="23" xfId="3" applyFont="1" applyAlignment="1">
      <alignment horizontal="left" vertical="center" wrapText="1"/>
    </xf>
    <xf numFmtId="173" fontId="58" fillId="0" borderId="23" xfId="3" applyNumberFormat="1" applyFont="1" applyAlignment="1">
      <alignment horizontal="left" vertical="center" wrapText="1"/>
    </xf>
    <xf numFmtId="174" fontId="58" fillId="0" borderId="23" xfId="3" applyNumberFormat="1" applyFont="1" applyAlignment="1">
      <alignment horizontal="left" vertical="center" wrapText="1"/>
    </xf>
    <xf numFmtId="175" fontId="58" fillId="0" borderId="23" xfId="3" applyNumberFormat="1" applyFont="1" applyAlignment="1">
      <alignment horizontal="left" vertical="center" wrapText="1"/>
    </xf>
    <xf numFmtId="175" fontId="55" fillId="0" borderId="23" xfId="3" applyNumberFormat="1" applyFont="1">
      <alignment vertical="center"/>
    </xf>
    <xf numFmtId="0" fontId="68" fillId="0" borderId="23" xfId="3" applyFont="1" applyAlignment="1">
      <alignment horizontal="left" vertical="center" wrapText="1"/>
    </xf>
    <xf numFmtId="0" fontId="55" fillId="0" borderId="23" xfId="3" applyFont="1" applyAlignment="1">
      <alignment horizontal="left" vertical="center" wrapText="1"/>
    </xf>
    <xf numFmtId="173" fontId="55" fillId="0" borderId="23" xfId="3" applyNumberFormat="1" applyFont="1" applyAlignment="1">
      <alignment horizontal="left" vertical="center" wrapText="1"/>
    </xf>
    <xf numFmtId="174" fontId="55" fillId="0" borderId="23" xfId="3" applyNumberFormat="1" applyFont="1" applyAlignment="1">
      <alignment horizontal="left" vertical="center" wrapText="1"/>
    </xf>
    <xf numFmtId="175" fontId="55" fillId="0" borderId="23" xfId="3" applyNumberFormat="1" applyFont="1" applyAlignment="1">
      <alignment horizontal="left" vertical="center" wrapText="1"/>
    </xf>
    <xf numFmtId="173" fontId="55" fillId="0" borderId="23" xfId="3" applyNumberFormat="1" applyFont="1">
      <alignment vertical="center"/>
    </xf>
    <xf numFmtId="174" fontId="55" fillId="0" borderId="23" xfId="3" applyNumberFormat="1" applyFont="1">
      <alignment vertical="center"/>
    </xf>
    <xf numFmtId="175" fontId="69" fillId="0" borderId="23" xfId="3" applyNumberFormat="1" applyFont="1">
      <alignment vertical="center"/>
    </xf>
    <xf numFmtId="0" fontId="69" fillId="0" borderId="23" xfId="3" applyFont="1">
      <alignment vertical="center"/>
    </xf>
    <xf numFmtId="173" fontId="69" fillId="0" borderId="23" xfId="3" applyNumberFormat="1" applyFont="1">
      <alignment vertical="center"/>
    </xf>
    <xf numFmtId="174" fontId="69" fillId="0" borderId="23" xfId="3" applyNumberFormat="1" applyFont="1">
      <alignment vertical="center"/>
    </xf>
    <xf numFmtId="175" fontId="58" fillId="0" borderId="23" xfId="21" applyNumberFormat="1" applyFont="1" applyAlignment="1">
      <alignment horizontal="center" vertical="center" wrapText="1"/>
    </xf>
    <xf numFmtId="176" fontId="65" fillId="0" borderId="23" xfId="21" applyNumberFormat="1" applyFont="1" applyAlignment="1">
      <alignment horizontal="center" vertical="center" wrapText="1"/>
    </xf>
    <xf numFmtId="176" fontId="58" fillId="0" borderId="23" xfId="21" applyNumberFormat="1" applyFont="1" applyAlignment="1">
      <alignment horizontal="center" vertical="center" wrapText="1"/>
    </xf>
    <xf numFmtId="175" fontId="65" fillId="0" borderId="23" xfId="3" applyNumberFormat="1" applyFont="1" applyAlignment="1">
      <alignment horizontal="left" vertical="center" wrapText="1"/>
    </xf>
    <xf numFmtId="175" fontId="58" fillId="0" borderId="23" xfId="3" applyNumberFormat="1" applyFont="1" applyAlignment="1">
      <alignment horizontal="left" vertical="center"/>
    </xf>
    <xf numFmtId="166" fontId="47" fillId="21" borderId="32" xfId="0" applyNumberFormat="1" applyFont="1" applyFill="1" applyBorder="1" applyAlignment="1">
      <alignment horizontal="center" vertical="center" wrapText="1"/>
    </xf>
    <xf numFmtId="0" fontId="58" fillId="0" borderId="32" xfId="21" applyFont="1" applyBorder="1" applyAlignment="1">
      <alignment vertical="center" wrapText="1"/>
    </xf>
    <xf numFmtId="0" fontId="58" fillId="0" borderId="32" xfId="4" applyFont="1" applyBorder="1" applyAlignment="1">
      <alignment vertical="center" wrapText="1"/>
    </xf>
    <xf numFmtId="0" fontId="58" fillId="0" borderId="34" xfId="21" applyFont="1" applyBorder="1" applyAlignment="1">
      <alignment vertical="center" wrapText="1"/>
    </xf>
    <xf numFmtId="0" fontId="58" fillId="0" borderId="35" xfId="21" applyFont="1" applyBorder="1" applyAlignment="1">
      <alignment vertical="center" wrapText="1"/>
    </xf>
    <xf numFmtId="0" fontId="58" fillId="0" borderId="36" xfId="21" applyFont="1" applyBorder="1" applyAlignment="1">
      <alignment vertical="center" wrapText="1"/>
    </xf>
    <xf numFmtId="0" fontId="58" fillId="0" borderId="39" xfId="21" applyFont="1" applyBorder="1" applyAlignment="1">
      <alignment vertical="center" wrapText="1"/>
    </xf>
    <xf numFmtId="0" fontId="58" fillId="0" borderId="40" xfId="21" applyFont="1" applyBorder="1" applyAlignment="1">
      <alignment vertical="center" wrapText="1"/>
    </xf>
    <xf numFmtId="0" fontId="65" fillId="0" borderId="41" xfId="21" applyFont="1" applyBorder="1" applyAlignment="1">
      <alignment vertical="center" wrapText="1"/>
    </xf>
    <xf numFmtId="0" fontId="65" fillId="0" borderId="37" xfId="21" applyFont="1" applyBorder="1" applyAlignment="1">
      <alignment vertical="center" wrapText="1"/>
    </xf>
    <xf numFmtId="0" fontId="65" fillId="0" borderId="38" xfId="21" applyFont="1" applyBorder="1" applyAlignment="1">
      <alignment vertical="center" wrapText="1"/>
    </xf>
    <xf numFmtId="0" fontId="52" fillId="24" borderId="32" xfId="1" applyFont="1" applyFill="1" applyBorder="1" applyAlignment="1">
      <alignment horizontal="center" vertical="center" wrapText="1"/>
    </xf>
    <xf numFmtId="0" fontId="72" fillId="0" borderId="0" xfId="0" applyFont="1"/>
    <xf numFmtId="0" fontId="38" fillId="15" borderId="32" xfId="0" applyFont="1" applyFill="1" applyBorder="1" applyAlignment="1">
      <alignment horizontal="center" vertical="center" wrapText="1"/>
    </xf>
    <xf numFmtId="0" fontId="74" fillId="15" borderId="32" xfId="0" applyFont="1" applyFill="1" applyBorder="1" applyAlignment="1">
      <alignment horizontal="center" vertical="center" wrapText="1"/>
    </xf>
    <xf numFmtId="0" fontId="73" fillId="15" borderId="32" xfId="0" applyFont="1" applyFill="1" applyBorder="1" applyAlignment="1">
      <alignment horizontal="center" vertical="center" wrapText="1"/>
    </xf>
    <xf numFmtId="165" fontId="74" fillId="15" borderId="32" xfId="7" applyNumberFormat="1" applyFont="1" applyFill="1" applyBorder="1" applyAlignment="1">
      <alignment horizontal="center" vertical="center" wrapText="1"/>
    </xf>
    <xf numFmtId="9" fontId="38" fillId="15" borderId="32" xfId="10" applyFont="1" applyFill="1" applyBorder="1" applyAlignment="1">
      <alignment horizontal="center" vertical="center" wrapText="1"/>
    </xf>
    <xf numFmtId="0" fontId="72" fillId="15" borderId="32" xfId="0" applyFont="1" applyFill="1" applyBorder="1" applyAlignment="1">
      <alignment horizontal="center" vertical="center" wrapText="1"/>
    </xf>
    <xf numFmtId="168" fontId="72" fillId="15" borderId="32" xfId="0" applyNumberFormat="1" applyFont="1" applyFill="1" applyBorder="1" applyAlignment="1">
      <alignment horizontal="center" vertical="center" wrapText="1"/>
    </xf>
    <xf numFmtId="0" fontId="73" fillId="0" borderId="0" xfId="0" applyFont="1" applyAlignment="1">
      <alignment vertical="center" wrapText="1"/>
    </xf>
    <xf numFmtId="0" fontId="38" fillId="2" borderId="23" xfId="0" applyFont="1" applyFill="1" applyBorder="1" applyAlignment="1">
      <alignment vertical="center"/>
    </xf>
    <xf numFmtId="0" fontId="38" fillId="2" borderId="23" xfId="0" applyFont="1" applyFill="1" applyBorder="1" applyAlignment="1">
      <alignment vertical="center" wrapText="1"/>
    </xf>
    <xf numFmtId="0" fontId="74" fillId="0" borderId="23" xfId="0" applyFont="1" applyBorder="1" applyAlignment="1">
      <alignment vertical="center" wrapText="1"/>
    </xf>
    <xf numFmtId="0" fontId="73" fillId="0" borderId="1" xfId="0" applyFont="1" applyBorder="1" applyAlignment="1">
      <alignment vertical="center" wrapText="1"/>
    </xf>
    <xf numFmtId="0" fontId="73" fillId="0" borderId="0" xfId="0" applyFont="1" applyAlignment="1">
      <alignment horizontal="center" vertical="center" wrapText="1"/>
    </xf>
    <xf numFmtId="43" fontId="73" fillId="0" borderId="0" xfId="0" applyNumberFormat="1" applyFont="1" applyAlignment="1">
      <alignment vertical="center" wrapText="1"/>
    </xf>
    <xf numFmtId="44" fontId="73" fillId="0" borderId="0" xfId="0" applyNumberFormat="1" applyFont="1" applyAlignment="1">
      <alignment vertical="center" wrapText="1"/>
    </xf>
    <xf numFmtId="0" fontId="74" fillId="0" borderId="0" xfId="0" applyFont="1" applyAlignment="1">
      <alignment vertical="center" wrapText="1"/>
    </xf>
    <xf numFmtId="0" fontId="72" fillId="0" borderId="0" xfId="0" applyFont="1" applyAlignment="1">
      <alignment vertical="center" wrapText="1"/>
    </xf>
    <xf numFmtId="0" fontId="76" fillId="2" borderId="23" xfId="0" quotePrefix="1" applyFont="1" applyFill="1" applyBorder="1" applyAlignment="1">
      <alignment vertical="center"/>
    </xf>
    <xf numFmtId="0" fontId="76" fillId="2" borderId="23" xfId="0" applyFont="1" applyFill="1" applyBorder="1" applyAlignment="1">
      <alignment vertical="center" wrapText="1"/>
    </xf>
    <xf numFmtId="0" fontId="77" fillId="0" borderId="23" xfId="0" applyFont="1" applyBorder="1" applyAlignment="1">
      <alignment vertical="center" wrapText="1"/>
    </xf>
    <xf numFmtId="0" fontId="78" fillId="2" borderId="23" xfId="0" quotePrefix="1" applyFont="1" applyFill="1" applyBorder="1" applyAlignment="1">
      <alignment vertical="center"/>
    </xf>
    <xf numFmtId="179" fontId="72" fillId="0" borderId="1" xfId="0" applyNumberFormat="1" applyFont="1" applyBorder="1" applyAlignment="1">
      <alignment vertical="center" wrapText="1"/>
    </xf>
    <xf numFmtId="0" fontId="72" fillId="0" borderId="0" xfId="0" applyFont="1" applyAlignment="1">
      <alignment horizontal="center" vertical="center" wrapText="1"/>
    </xf>
    <xf numFmtId="43" fontId="72" fillId="0" borderId="0" xfId="0" applyNumberFormat="1" applyFont="1" applyAlignment="1">
      <alignment vertical="center" wrapText="1"/>
    </xf>
    <xf numFmtId="44" fontId="72" fillId="0" borderId="0" xfId="0" applyNumberFormat="1" applyFont="1" applyAlignment="1">
      <alignment vertical="center" wrapText="1"/>
    </xf>
    <xf numFmtId="0" fontId="77" fillId="0" borderId="0" xfId="0" applyFont="1" applyAlignment="1">
      <alignment vertical="center" wrapText="1"/>
    </xf>
    <xf numFmtId="0" fontId="75" fillId="0" borderId="0" xfId="0" applyFont="1" applyAlignment="1">
      <alignment horizontal="left" vertical="center"/>
    </xf>
    <xf numFmtId="0" fontId="72" fillId="0" borderId="0" xfId="0" applyFont="1" applyAlignment="1">
      <alignment vertical="center"/>
    </xf>
    <xf numFmtId="14" fontId="75" fillId="0" borderId="0" xfId="0" applyNumberFormat="1" applyFont="1" applyAlignment="1">
      <alignment horizontal="left" vertical="center" wrapText="1"/>
    </xf>
    <xf numFmtId="0" fontId="77" fillId="2" borderId="23" xfId="0" quotePrefix="1" applyFont="1" applyFill="1" applyBorder="1" applyAlignment="1">
      <alignment vertical="center"/>
    </xf>
    <xf numFmtId="0" fontId="77" fillId="2" borderId="23" xfId="0" applyFont="1" applyFill="1" applyBorder="1" applyAlignment="1">
      <alignment vertical="center" wrapText="1"/>
    </xf>
    <xf numFmtId="0" fontId="77" fillId="2" borderId="23" xfId="0" applyFont="1" applyFill="1" applyBorder="1" applyAlignment="1">
      <alignment vertical="center"/>
    </xf>
    <xf numFmtId="0" fontId="77" fillId="0" borderId="23" xfId="0" applyFont="1" applyBorder="1" applyAlignment="1">
      <alignment vertical="center"/>
    </xf>
    <xf numFmtId="0" fontId="75" fillId="0" borderId="0" xfId="0" applyFont="1" applyAlignment="1">
      <alignment horizontal="center" vertical="center"/>
    </xf>
    <xf numFmtId="43" fontId="75" fillId="0" borderId="0" xfId="0" applyNumberFormat="1" applyFont="1" applyAlignment="1">
      <alignment horizontal="left" vertical="center"/>
    </xf>
    <xf numFmtId="44" fontId="75" fillId="0" borderId="0" xfId="0" applyNumberFormat="1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72" fillId="0" borderId="32" xfId="0" applyFont="1" applyBorder="1" applyAlignment="1">
      <alignment horizontal="center" vertical="center"/>
    </xf>
    <xf numFmtId="0" fontId="74" fillId="20" borderId="32" xfId="0" applyFont="1" applyFill="1" applyBorder="1" applyAlignment="1">
      <alignment horizontal="center" vertical="center" wrapText="1"/>
    </xf>
    <xf numFmtId="0" fontId="38" fillId="3" borderId="32" xfId="0" applyFont="1" applyFill="1" applyBorder="1" applyAlignment="1">
      <alignment horizontal="center" vertical="center" wrapText="1"/>
    </xf>
    <xf numFmtId="0" fontId="38" fillId="18" borderId="32" xfId="0" applyFont="1" applyFill="1" applyBorder="1" applyAlignment="1">
      <alignment horizontal="center" vertical="center" wrapText="1"/>
    </xf>
    <xf numFmtId="0" fontId="73" fillId="17" borderId="32" xfId="0" applyFont="1" applyFill="1" applyBorder="1" applyAlignment="1">
      <alignment horizontal="center" vertical="center" wrapText="1"/>
    </xf>
    <xf numFmtId="0" fontId="73" fillId="16" borderId="32" xfId="0" applyFont="1" applyFill="1" applyBorder="1" applyAlignment="1">
      <alignment horizontal="center" vertical="center" wrapText="1"/>
    </xf>
    <xf numFmtId="43" fontId="73" fillId="17" borderId="32" xfId="0" applyNumberFormat="1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38" fillId="19" borderId="32" xfId="0" applyFont="1" applyFill="1" applyBorder="1" applyAlignment="1">
      <alignment horizontal="center" vertical="center" wrapText="1"/>
    </xf>
    <xf numFmtId="44" fontId="73" fillId="17" borderId="32" xfId="0" applyNumberFormat="1" applyFont="1" applyFill="1" applyBorder="1" applyAlignment="1">
      <alignment horizontal="center" vertical="center" wrapText="1"/>
    </xf>
    <xf numFmtId="164" fontId="73" fillId="16" borderId="32" xfId="0" applyNumberFormat="1" applyFont="1" applyFill="1" applyBorder="1" applyAlignment="1">
      <alignment horizontal="center" vertical="center" wrapText="1"/>
    </xf>
    <xf numFmtId="0" fontId="74" fillId="15" borderId="32" xfId="0" applyFont="1" applyFill="1" applyBorder="1" applyAlignment="1">
      <alignment horizontal="center" vertical="center"/>
    </xf>
    <xf numFmtId="1" fontId="73" fillId="0" borderId="32" xfId="0" applyNumberFormat="1" applyFont="1" applyBorder="1" applyAlignment="1">
      <alignment horizontal="center" vertical="center"/>
    </xf>
    <xf numFmtId="0" fontId="72" fillId="0" borderId="0" xfId="0" applyFont="1" applyAlignment="1">
      <alignment wrapText="1"/>
    </xf>
    <xf numFmtId="0" fontId="77" fillId="0" borderId="0" xfId="0" applyFont="1"/>
    <xf numFmtId="0" fontId="72" fillId="0" borderId="0" xfId="0" applyFont="1" applyAlignment="1">
      <alignment horizontal="center"/>
    </xf>
    <xf numFmtId="0" fontId="72" fillId="15" borderId="32" xfId="0" applyFont="1" applyFill="1" applyBorder="1" applyAlignment="1">
      <alignment horizontal="center" vertical="center"/>
    </xf>
    <xf numFmtId="165" fontId="38" fillId="15" borderId="32" xfId="7" applyNumberFormat="1" applyFont="1" applyFill="1" applyBorder="1" applyAlignment="1">
      <alignment horizontal="center" vertical="center" wrapText="1"/>
    </xf>
    <xf numFmtId="0" fontId="25" fillId="3" borderId="32" xfId="0" applyFont="1" applyFill="1" applyBorder="1" applyAlignment="1">
      <alignment horizontal="center" vertical="center" wrapText="1"/>
    </xf>
    <xf numFmtId="0" fontId="25" fillId="19" borderId="32" xfId="0" applyFont="1" applyFill="1" applyBorder="1" applyAlignment="1">
      <alignment horizontal="center" vertical="center" wrapText="1"/>
    </xf>
    <xf numFmtId="0" fontId="25" fillId="18" borderId="32" xfId="0" applyFont="1" applyFill="1" applyBorder="1" applyAlignment="1">
      <alignment horizontal="center" vertical="center" wrapText="1"/>
    </xf>
    <xf numFmtId="0" fontId="80" fillId="0" borderId="0" xfId="0" applyFont="1"/>
    <xf numFmtId="0" fontId="40" fillId="25" borderId="32" xfId="0" applyFont="1" applyFill="1" applyBorder="1"/>
    <xf numFmtId="0" fontId="40" fillId="0" borderId="0" xfId="0" applyFont="1"/>
    <xf numFmtId="1" fontId="80" fillId="0" borderId="32" xfId="0" applyNumberFormat="1" applyFont="1" applyBorder="1" applyAlignment="1">
      <alignment horizontal="center" vertical="center"/>
    </xf>
    <xf numFmtId="1" fontId="39" fillId="0" borderId="32" xfId="0" applyNumberFormat="1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26" fillId="19" borderId="32" xfId="0" applyFont="1" applyFill="1" applyBorder="1" applyAlignment="1">
      <alignment horizontal="center" vertical="center" wrapText="1"/>
    </xf>
    <xf numFmtId="0" fontId="26" fillId="18" borderId="32" xfId="0" applyFont="1" applyFill="1" applyBorder="1" applyAlignment="1">
      <alignment horizontal="center" vertical="center" wrapText="1"/>
    </xf>
    <xf numFmtId="43" fontId="81" fillId="0" borderId="32" xfId="33" applyFont="1" applyFill="1" applyBorder="1" applyAlignment="1">
      <alignment horizontal="right" vertical="center"/>
    </xf>
    <xf numFmtId="43" fontId="81" fillId="0" borderId="32" xfId="33" applyFont="1" applyFill="1" applyBorder="1" applyAlignment="1">
      <alignment vertical="center"/>
    </xf>
    <xf numFmtId="43" fontId="83" fillId="0" borderId="32" xfId="15" applyFont="1" applyFill="1" applyBorder="1" applyAlignment="1" applyProtection="1">
      <alignment horizontal="right" vertical="center" wrapText="1"/>
      <protection locked="0"/>
    </xf>
    <xf numFmtId="4" fontId="83" fillId="0" borderId="32" xfId="15" applyNumberFormat="1" applyFont="1" applyFill="1" applyBorder="1" applyAlignment="1" applyProtection="1">
      <alignment horizontal="right" vertical="center"/>
      <protection locked="0"/>
    </xf>
    <xf numFmtId="0" fontId="86" fillId="20" borderId="32" xfId="34" applyFont="1" applyFill="1" applyBorder="1" applyAlignment="1">
      <alignment horizontal="center" vertical="center" wrapText="1"/>
    </xf>
    <xf numFmtId="0" fontId="86" fillId="20" borderId="32" xfId="34" applyFont="1" applyFill="1" applyBorder="1" applyAlignment="1">
      <alignment horizontal="left" vertical="center" wrapText="1"/>
    </xf>
    <xf numFmtId="43" fontId="86" fillId="20" borderId="32" xfId="33" applyFont="1" applyFill="1" applyBorder="1" applyAlignment="1">
      <alignment horizontal="center" vertical="center" wrapText="1"/>
    </xf>
    <xf numFmtId="166" fontId="86" fillId="20" borderId="32" xfId="33" applyNumberFormat="1" applyFont="1" applyFill="1" applyBorder="1" applyAlignment="1">
      <alignment horizontal="center" vertical="center" wrapText="1"/>
    </xf>
    <xf numFmtId="9" fontId="54" fillId="0" borderId="32" xfId="33" applyNumberFormat="1" applyFont="1" applyFill="1" applyBorder="1" applyAlignment="1">
      <alignment horizontal="center" vertical="center"/>
    </xf>
    <xf numFmtId="1" fontId="54" fillId="0" borderId="32" xfId="33" applyNumberFormat="1" applyFont="1" applyFill="1" applyBorder="1" applyAlignment="1">
      <alignment horizontal="center" vertical="center"/>
    </xf>
    <xf numFmtId="166" fontId="54" fillId="0" borderId="32" xfId="33" applyNumberFormat="1" applyFont="1" applyFill="1" applyBorder="1" applyAlignment="1">
      <alignment horizontal="center" vertical="center" wrapText="1"/>
    </xf>
    <xf numFmtId="0" fontId="73" fillId="0" borderId="23" xfId="0" applyFont="1" applyBorder="1" applyAlignment="1">
      <alignment vertical="center" wrapText="1"/>
    </xf>
    <xf numFmtId="0" fontId="72" fillId="0" borderId="23" xfId="0" applyFont="1" applyBorder="1" applyAlignment="1">
      <alignment vertical="center" wrapText="1"/>
    </xf>
    <xf numFmtId="0" fontId="75" fillId="0" borderId="23" xfId="0" applyFont="1" applyBorder="1" applyAlignment="1">
      <alignment horizontal="left" vertical="center"/>
    </xf>
    <xf numFmtId="0" fontId="73" fillId="15" borderId="41" xfId="0" applyFont="1" applyFill="1" applyBorder="1" applyAlignment="1">
      <alignment horizontal="center" vertical="center" wrapText="1"/>
    </xf>
    <xf numFmtId="0" fontId="72" fillId="15" borderId="41" xfId="0" applyFont="1" applyFill="1" applyBorder="1" applyAlignment="1">
      <alignment horizontal="center" vertical="center" wrapText="1"/>
    </xf>
    <xf numFmtId="1" fontId="73" fillId="0" borderId="41" xfId="0" applyNumberFormat="1" applyFont="1" applyBorder="1" applyAlignment="1">
      <alignment horizontal="center" vertical="center"/>
    </xf>
    <xf numFmtId="0" fontId="72" fillId="0" borderId="32" xfId="0" applyFont="1" applyBorder="1"/>
    <xf numFmtId="0" fontId="30" fillId="27" borderId="32" xfId="34" applyFont="1" applyFill="1" applyBorder="1" applyAlignment="1">
      <alignment horizontal="center" vertical="center" wrapText="1"/>
    </xf>
    <xf numFmtId="43" fontId="30" fillId="27" borderId="32" xfId="33" applyFont="1" applyFill="1" applyBorder="1" applyAlignment="1">
      <alignment horizontal="center" vertical="center" wrapText="1"/>
    </xf>
    <xf numFmtId="166" fontId="30" fillId="27" borderId="32" xfId="33" applyNumberFormat="1" applyFont="1" applyFill="1" applyBorder="1" applyAlignment="1">
      <alignment horizontal="center" vertical="center" wrapText="1"/>
    </xf>
    <xf numFmtId="0" fontId="73" fillId="26" borderId="0" xfId="0" applyFont="1" applyFill="1" applyAlignment="1">
      <alignment vertical="center" wrapText="1"/>
    </xf>
    <xf numFmtId="0" fontId="72" fillId="26" borderId="0" xfId="0" applyFont="1" applyFill="1" applyAlignment="1">
      <alignment vertical="center" wrapText="1"/>
    </xf>
    <xf numFmtId="0" fontId="72" fillId="26" borderId="0" xfId="0" applyFont="1" applyFill="1" applyAlignment="1">
      <alignment vertical="center"/>
    </xf>
    <xf numFmtId="1" fontId="73" fillId="26" borderId="32" xfId="0" applyNumberFormat="1" applyFont="1" applyFill="1" applyBorder="1" applyAlignment="1">
      <alignment horizontal="center" vertical="center"/>
    </xf>
    <xf numFmtId="0" fontId="72" fillId="26" borderId="0" xfId="0" applyFont="1" applyFill="1"/>
    <xf numFmtId="0" fontId="72" fillId="0" borderId="32" xfId="0" applyFont="1" applyBorder="1" applyAlignment="1">
      <alignment horizontal="left" vertical="center" wrapText="1"/>
    </xf>
    <xf numFmtId="168" fontId="72" fillId="0" borderId="32" xfId="0" applyNumberFormat="1" applyFont="1" applyBorder="1" applyAlignment="1">
      <alignment horizontal="left" vertical="center" wrapText="1"/>
    </xf>
    <xf numFmtId="43" fontId="72" fillId="0" borderId="32" xfId="0" applyNumberFormat="1" applyFont="1" applyBorder="1" applyAlignment="1">
      <alignment horizontal="left" vertical="center" wrapText="1"/>
    </xf>
    <xf numFmtId="166" fontId="72" fillId="0" borderId="32" xfId="0" applyNumberFormat="1" applyFont="1" applyBorder="1" applyAlignment="1">
      <alignment horizontal="left" vertical="center" wrapText="1"/>
    </xf>
    <xf numFmtId="14" fontId="72" fillId="0" borderId="32" xfId="0" applyNumberFormat="1" applyFont="1" applyBorder="1" applyAlignment="1">
      <alignment horizontal="left" vertical="center" wrapText="1"/>
    </xf>
    <xf numFmtId="1" fontId="73" fillId="0" borderId="32" xfId="0" applyNumberFormat="1" applyFont="1" applyBorder="1" applyAlignment="1">
      <alignment horizontal="center" vertical="center" wrapText="1"/>
    </xf>
    <xf numFmtId="0" fontId="82" fillId="0" borderId="42" xfId="0" applyFont="1" applyBorder="1" applyAlignment="1">
      <alignment horizontal="left" vertical="center" wrapText="1"/>
    </xf>
    <xf numFmtId="0" fontId="38" fillId="30" borderId="32" xfId="0" applyFont="1" applyFill="1" applyBorder="1" applyAlignment="1">
      <alignment horizontal="center" vertical="center" wrapText="1"/>
    </xf>
    <xf numFmtId="0" fontId="74" fillId="30" borderId="32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Continuous" vertical="top" wrapText="1"/>
    </xf>
    <xf numFmtId="0" fontId="24" fillId="0" borderId="44" xfId="0" applyFont="1" applyBorder="1" applyAlignment="1">
      <alignment horizontal="centerContinuous" vertical="top" wrapText="1"/>
    </xf>
    <xf numFmtId="0" fontId="24" fillId="0" borderId="32" xfId="0" applyFont="1" applyBorder="1" applyAlignment="1">
      <alignment horizontal="center" vertical="top" wrapText="1"/>
    </xf>
    <xf numFmtId="38" fontId="25" fillId="31" borderId="32" xfId="0" applyNumberFormat="1" applyFont="1" applyFill="1" applyBorder="1" applyAlignment="1">
      <alignment horizontal="center" vertical="center" wrapText="1"/>
    </xf>
    <xf numFmtId="43" fontId="72" fillId="0" borderId="0" xfId="7" applyFont="1" applyAlignment="1">
      <alignment vertical="center"/>
    </xf>
    <xf numFmtId="168" fontId="72" fillId="15" borderId="43" xfId="0" applyNumberFormat="1" applyFont="1" applyFill="1" applyBorder="1" applyAlignment="1">
      <alignment horizontal="center" vertical="center" wrapText="1"/>
    </xf>
    <xf numFmtId="0" fontId="74" fillId="0" borderId="32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center" vertical="center"/>
    </xf>
    <xf numFmtId="0" fontId="73" fillId="26" borderId="32" xfId="0" applyFont="1" applyFill="1" applyBorder="1" applyAlignment="1">
      <alignment horizontal="center" vertical="center" wrapText="1"/>
    </xf>
    <xf numFmtId="0" fontId="88" fillId="0" borderId="32" xfId="0" applyFont="1" applyBorder="1" applyAlignment="1">
      <alignment horizontal="left"/>
    </xf>
    <xf numFmtId="0" fontId="75" fillId="0" borderId="32" xfId="0" applyFont="1" applyBorder="1" applyAlignment="1">
      <alignment horizontal="left" vertical="center" wrapText="1"/>
    </xf>
    <xf numFmtId="14" fontId="72" fillId="0" borderId="32" xfId="0" quotePrefix="1" applyNumberFormat="1" applyFont="1" applyBorder="1" applyAlignment="1">
      <alignment horizontal="left" vertical="center" wrapText="1"/>
    </xf>
    <xf numFmtId="0" fontId="83" fillId="0" borderId="32" xfId="0" applyFont="1" applyBorder="1" applyAlignment="1">
      <alignment horizontal="center" vertical="center"/>
    </xf>
    <xf numFmtId="172" fontId="72" fillId="0" borderId="32" xfId="0" applyNumberFormat="1" applyFont="1" applyBorder="1" applyAlignment="1">
      <alignment horizontal="left" vertical="center" wrapText="1"/>
    </xf>
    <xf numFmtId="4" fontId="72" fillId="0" borderId="32" xfId="0" applyNumberFormat="1" applyFont="1" applyBorder="1" applyAlignment="1">
      <alignment horizontal="left" vertical="center" wrapText="1"/>
    </xf>
    <xf numFmtId="44" fontId="72" fillId="0" borderId="32" xfId="0" applyNumberFormat="1" applyFont="1" applyBorder="1" applyAlignment="1">
      <alignment horizontal="left" vertical="center" wrapText="1"/>
    </xf>
    <xf numFmtId="166" fontId="72" fillId="0" borderId="41" xfId="0" applyNumberFormat="1" applyFont="1" applyBorder="1" applyAlignment="1">
      <alignment horizontal="left" vertical="center" wrapText="1"/>
    </xf>
    <xf numFmtId="0" fontId="54" fillId="0" borderId="32" xfId="34" applyFont="1" applyBorder="1" applyAlignment="1">
      <alignment horizontal="center" vertical="center" wrapText="1"/>
    </xf>
    <xf numFmtId="0" fontId="54" fillId="0" borderId="32" xfId="0" applyFont="1" applyBorder="1" applyAlignment="1">
      <alignment horizontal="left" vertical="center" indent="1"/>
    </xf>
    <xf numFmtId="0" fontId="54" fillId="0" borderId="32" xfId="0" applyFont="1" applyBorder="1" applyAlignment="1">
      <alignment horizontal="center" vertical="center" wrapText="1"/>
    </xf>
    <xf numFmtId="0" fontId="54" fillId="0" borderId="32" xfId="35" applyFont="1" applyBorder="1" applyAlignment="1">
      <alignment horizontal="center" vertical="center"/>
    </xf>
    <xf numFmtId="0" fontId="72" fillId="0" borderId="0" xfId="0" applyFont="1" applyAlignment="1">
      <alignment horizontal="left"/>
    </xf>
    <xf numFmtId="0" fontId="83" fillId="0" borderId="32" xfId="36" applyFont="1" applyBorder="1" applyAlignment="1">
      <alignment horizontal="center" vertical="center" wrapText="1"/>
    </xf>
    <xf numFmtId="43" fontId="19" fillId="0" borderId="32" xfId="36" applyNumberFormat="1" applyFont="1" applyBorder="1" applyAlignment="1">
      <alignment horizontal="center" vertical="center" wrapText="1"/>
    </xf>
    <xf numFmtId="0" fontId="72" fillId="0" borderId="32" xfId="0" applyFont="1" applyBorder="1" applyAlignment="1">
      <alignment horizontal="left" wrapText="1"/>
    </xf>
    <xf numFmtId="0" fontId="81" fillId="0" borderId="32" xfId="0" applyFont="1" applyBorder="1" applyAlignment="1">
      <alignment horizontal="left" vertical="center" wrapText="1"/>
    </xf>
    <xf numFmtId="0" fontId="81" fillId="0" borderId="32" xfId="0" applyFont="1" applyBorder="1" applyAlignment="1">
      <alignment horizontal="center" vertical="center" wrapText="1"/>
    </xf>
    <xf numFmtId="43" fontId="83" fillId="0" borderId="32" xfId="15" applyFont="1" applyFill="1" applyBorder="1" applyAlignment="1" applyProtection="1">
      <alignment horizontal="center" vertical="center" wrapText="1"/>
      <protection locked="0"/>
    </xf>
    <xf numFmtId="14" fontId="72" fillId="0" borderId="32" xfId="0" applyNumberFormat="1" applyFont="1" applyBorder="1" applyAlignment="1">
      <alignment horizontal="center" vertical="center" wrapText="1"/>
    </xf>
    <xf numFmtId="166" fontId="81" fillId="0" borderId="38" xfId="7" applyNumberFormat="1" applyFont="1" applyFill="1" applyBorder="1" applyAlignment="1">
      <alignment horizontal="center" vertical="center" wrapText="1"/>
    </xf>
    <xf numFmtId="0" fontId="88" fillId="0" borderId="32" xfId="0" applyFont="1" applyBorder="1" applyAlignment="1">
      <alignment horizontal="center" vertical="center"/>
    </xf>
    <xf numFmtId="0" fontId="88" fillId="0" borderId="32" xfId="0" applyFont="1" applyBorder="1"/>
    <xf numFmtId="0" fontId="88" fillId="0" borderId="32" xfId="0" applyFont="1" applyBorder="1" applyAlignment="1">
      <alignment horizontal="left" vertical="center"/>
    </xf>
    <xf numFmtId="0" fontId="89" fillId="0" borderId="32" xfId="0" applyFont="1" applyBorder="1" applyAlignment="1">
      <alignment horizontal="left" vertical="center"/>
    </xf>
    <xf numFmtId="43" fontId="89" fillId="0" borderId="32" xfId="33" applyFont="1" applyFill="1" applyBorder="1" applyAlignment="1">
      <alignment horizontal="center" vertical="center"/>
    </xf>
    <xf numFmtId="166" fontId="89" fillId="0" borderId="32" xfId="33" applyNumberFormat="1" applyFont="1" applyFill="1" applyBorder="1" applyAlignment="1">
      <alignment horizontal="center" vertical="center"/>
    </xf>
    <xf numFmtId="0" fontId="88" fillId="0" borderId="32" xfId="0" applyFont="1" applyBorder="1" applyAlignment="1">
      <alignment vertical="center"/>
    </xf>
    <xf numFmtId="0" fontId="88" fillId="0" borderId="0" xfId="0" applyFont="1" applyAlignment="1">
      <alignment vertical="center"/>
    </xf>
    <xf numFmtId="43" fontId="89" fillId="0" borderId="32" xfId="33" applyFont="1" applyFill="1" applyBorder="1" applyAlignment="1">
      <alignment vertical="center"/>
    </xf>
    <xf numFmtId="4" fontId="83" fillId="0" borderId="32" xfId="0" applyNumberFormat="1" applyFont="1" applyBorder="1" applyAlignment="1" applyProtection="1">
      <alignment vertical="center" wrapText="1"/>
      <protection locked="0"/>
    </xf>
    <xf numFmtId="0" fontId="73" fillId="0" borderId="0" xfId="0" applyFont="1" applyAlignment="1">
      <alignment horizontal="left" vertical="center"/>
    </xf>
    <xf numFmtId="0" fontId="24" fillId="0" borderId="32" xfId="0" applyFont="1" applyBorder="1" applyAlignment="1">
      <alignment horizontal="center" vertical="center" wrapText="1"/>
    </xf>
    <xf numFmtId="0" fontId="24" fillId="29" borderId="32" xfId="0" applyFont="1" applyFill="1" applyBorder="1" applyAlignment="1">
      <alignment horizontal="center" vertical="center" wrapText="1"/>
    </xf>
    <xf numFmtId="38" fontId="25" fillId="0" borderId="32" xfId="0" applyNumberFormat="1" applyFont="1" applyBorder="1" applyAlignment="1">
      <alignment horizontal="center" vertical="center" wrapText="1"/>
    </xf>
    <xf numFmtId="38" fontId="0" fillId="0" borderId="32" xfId="0" applyNumberFormat="1" applyBorder="1" applyAlignment="1">
      <alignment vertical="center"/>
    </xf>
    <xf numFmtId="38" fontId="0" fillId="0" borderId="32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80" fontId="90" fillId="0" borderId="32" xfId="33" applyNumberFormat="1" applyFont="1" applyFill="1" applyBorder="1" applyAlignment="1">
      <alignment horizontal="right" vertical="center"/>
    </xf>
    <xf numFmtId="0" fontId="81" fillId="0" borderId="32" xfId="0" applyFont="1" applyBorder="1" applyAlignment="1">
      <alignment horizontal="center" vertical="center"/>
    </xf>
    <xf numFmtId="0" fontId="90" fillId="0" borderId="32" xfId="0" applyFont="1" applyBorder="1" applyAlignment="1">
      <alignment horizontal="left" vertical="center"/>
    </xf>
    <xf numFmtId="0" fontId="81" fillId="0" borderId="32" xfId="0" applyFont="1" applyBorder="1" applyAlignment="1">
      <alignment vertical="center"/>
    </xf>
    <xf numFmtId="0" fontId="92" fillId="0" borderId="23" xfId="39" applyFont="1"/>
    <xf numFmtId="0" fontId="92" fillId="0" borderId="51" xfId="39" applyFont="1" applyBorder="1" applyAlignment="1">
      <alignment horizontal="center"/>
    </xf>
    <xf numFmtId="0" fontId="92" fillId="0" borderId="52" xfId="39" applyFont="1" applyBorder="1"/>
    <xf numFmtId="0" fontId="92" fillId="0" borderId="53" xfId="39" applyFont="1" applyBorder="1" applyAlignment="1">
      <alignment horizontal="center" vertical="center" wrapText="1"/>
    </xf>
    <xf numFmtId="0" fontId="91" fillId="0" borderId="34" xfId="39" applyFont="1" applyBorder="1" applyAlignment="1">
      <alignment vertical="center"/>
    </xf>
    <xf numFmtId="0" fontId="91" fillId="0" borderId="35" xfId="39" applyFont="1" applyBorder="1" applyAlignment="1">
      <alignment vertical="center" wrapText="1"/>
    </xf>
    <xf numFmtId="0" fontId="92" fillId="0" borderId="35" xfId="39" applyFont="1" applyBorder="1"/>
    <xf numFmtId="0" fontId="92" fillId="0" borderId="54" xfId="39" applyFont="1" applyBorder="1"/>
    <xf numFmtId="0" fontId="93" fillId="0" borderId="55" xfId="39" applyFont="1" applyBorder="1" applyAlignment="1">
      <alignment horizontal="center" vertical="center" wrapText="1"/>
    </xf>
    <xf numFmtId="0" fontId="91" fillId="0" borderId="39" xfId="39" applyFont="1" applyBorder="1" applyAlignment="1">
      <alignment vertical="center" wrapText="1"/>
    </xf>
    <xf numFmtId="0" fontId="91" fillId="0" borderId="40" xfId="39" applyFont="1" applyBorder="1" applyAlignment="1">
      <alignment vertical="center" wrapText="1"/>
    </xf>
    <xf numFmtId="0" fontId="92" fillId="0" borderId="40" xfId="39" applyFont="1" applyBorder="1"/>
    <xf numFmtId="0" fontId="92" fillId="0" borderId="56" xfId="39" applyFont="1" applyBorder="1"/>
    <xf numFmtId="0" fontId="91" fillId="25" borderId="57" xfId="39" applyFont="1" applyFill="1" applyBorder="1" applyAlignment="1">
      <alignment horizontal="center" vertical="center" wrapText="1"/>
    </xf>
    <xf numFmtId="0" fontId="91" fillId="25" borderId="32" xfId="39" applyFont="1" applyFill="1" applyBorder="1" applyAlignment="1">
      <alignment horizontal="center" vertical="center" wrapText="1"/>
    </xf>
    <xf numFmtId="0" fontId="91" fillId="15" borderId="32" xfId="39" applyFont="1" applyFill="1" applyBorder="1" applyAlignment="1">
      <alignment horizontal="center" vertical="center" wrapText="1"/>
    </xf>
    <xf numFmtId="166" fontId="95" fillId="15" borderId="32" xfId="43" applyNumberFormat="1" applyFont="1" applyFill="1" applyBorder="1" applyAlignment="1">
      <alignment horizontal="center" vertical="center" wrapText="1"/>
    </xf>
    <xf numFmtId="0" fontId="96" fillId="25" borderId="57" xfId="41" applyFont="1" applyFill="1" applyBorder="1" applyAlignment="1">
      <alignment horizontal="left" vertical="center" wrapText="1"/>
    </xf>
    <xf numFmtId="0" fontId="9" fillId="25" borderId="32" xfId="21" applyFont="1" applyFill="1" applyBorder="1" applyAlignment="1">
      <alignment horizontal="left" vertical="center" wrapText="1"/>
    </xf>
    <xf numFmtId="0" fontId="9" fillId="25" borderId="32" xfId="41" applyFont="1" applyFill="1" applyBorder="1" applyAlignment="1">
      <alignment horizontal="left" vertical="center" wrapText="1"/>
    </xf>
    <xf numFmtId="0" fontId="96" fillId="25" borderId="32" xfId="41" applyFont="1" applyFill="1" applyBorder="1" applyAlignment="1">
      <alignment horizontal="left" vertical="center" wrapText="1"/>
    </xf>
    <xf numFmtId="166" fontId="96" fillId="25" borderId="32" xfId="44" applyNumberFormat="1" applyFont="1" applyFill="1" applyBorder="1" applyAlignment="1">
      <alignment horizontal="left" vertical="center"/>
    </xf>
    <xf numFmtId="166" fontId="9" fillId="25" borderId="32" xfId="42" applyNumberFormat="1" applyFont="1" applyFill="1" applyBorder="1" applyAlignment="1">
      <alignment horizontal="left" vertical="center" wrapText="1"/>
    </xf>
    <xf numFmtId="166" fontId="96" fillId="25" borderId="32" xfId="44" applyNumberFormat="1" applyFont="1" applyFill="1" applyBorder="1" applyAlignment="1">
      <alignment horizontal="left" vertical="center" wrapText="1"/>
    </xf>
    <xf numFmtId="181" fontId="96" fillId="25" borderId="32" xfId="45" applyNumberFormat="1" applyFont="1" applyFill="1" applyBorder="1" applyAlignment="1">
      <alignment horizontal="left" vertical="center" wrapText="1"/>
    </xf>
    <xf numFmtId="166" fontId="9" fillId="25" borderId="42" xfId="39" quotePrefix="1" applyNumberFormat="1" applyFont="1" applyFill="1" applyBorder="1" applyAlignment="1">
      <alignment horizontal="left" vertical="center" wrapText="1"/>
    </xf>
    <xf numFmtId="0" fontId="9" fillId="0" borderId="23" xfId="39" applyFont="1" applyAlignment="1">
      <alignment horizontal="left" vertical="center"/>
    </xf>
    <xf numFmtId="0" fontId="95" fillId="0" borderId="32" xfId="41" applyFont="1" applyBorder="1" applyAlignment="1">
      <alignment vertical="center"/>
    </xf>
    <xf numFmtId="43" fontId="95" fillId="0" borderId="32" xfId="18" applyFont="1" applyBorder="1" applyAlignment="1">
      <alignment vertical="center"/>
    </xf>
    <xf numFmtId="0" fontId="98" fillId="0" borderId="23" xfId="39" applyFont="1" applyAlignment="1">
      <alignment wrapText="1"/>
    </xf>
    <xf numFmtId="0" fontId="92" fillId="15" borderId="23" xfId="39" applyFont="1" applyFill="1"/>
    <xf numFmtId="0" fontId="92" fillId="0" borderId="59" xfId="39" applyFont="1" applyBorder="1" applyAlignment="1">
      <alignment horizontal="center"/>
    </xf>
    <xf numFmtId="0" fontId="92" fillId="0" borderId="60" xfId="39" applyFont="1" applyBorder="1"/>
    <xf numFmtId="0" fontId="92" fillId="0" borderId="61" xfId="39" applyFont="1" applyBorder="1"/>
    <xf numFmtId="0" fontId="92" fillId="0" borderId="23" xfId="39" applyFont="1" applyAlignment="1">
      <alignment horizontal="center"/>
    </xf>
    <xf numFmtId="3" fontId="92" fillId="24" borderId="32" xfId="46" applyNumberFormat="1" applyFont="1" applyFill="1" applyBorder="1" applyAlignment="1">
      <alignment horizontal="center" vertical="center" wrapText="1"/>
    </xf>
    <xf numFmtId="3" fontId="92" fillId="24" borderId="32" xfId="46" applyNumberFormat="1" applyFont="1" applyFill="1" applyBorder="1" applyAlignment="1">
      <alignment horizontal="center" vertical="center"/>
    </xf>
    <xf numFmtId="3" fontId="99" fillId="0" borderId="32" xfId="41" applyNumberFormat="1" applyFont="1" applyBorder="1" applyAlignment="1">
      <alignment horizontal="right" vertical="center" wrapText="1"/>
    </xf>
    <xf numFmtId="0" fontId="96" fillId="25" borderId="32" xfId="41" applyFont="1" applyFill="1" applyBorder="1" applyAlignment="1">
      <alignment horizontal="left" vertical="center"/>
    </xf>
    <xf numFmtId="166" fontId="9" fillId="25" borderId="32" xfId="39" quotePrefix="1" applyNumberFormat="1" applyFont="1" applyFill="1" applyBorder="1" applyAlignment="1">
      <alignment horizontal="left" vertical="center" wrapText="1"/>
    </xf>
    <xf numFmtId="0" fontId="92" fillId="15" borderId="32" xfId="39" applyFont="1" applyFill="1" applyBorder="1" applyAlignment="1">
      <alignment horizontal="center" vertical="center" wrapText="1"/>
    </xf>
    <xf numFmtId="0" fontId="91" fillId="15" borderId="32" xfId="39" applyFont="1" applyFill="1" applyBorder="1" applyAlignment="1">
      <alignment vertical="center" wrapText="1"/>
    </xf>
    <xf numFmtId="0" fontId="92" fillId="15" borderId="32" xfId="39" applyFont="1" applyFill="1" applyBorder="1" applyAlignment="1">
      <alignment vertical="center" wrapText="1"/>
    </xf>
    <xf numFmtId="0" fontId="92" fillId="15" borderId="32" xfId="39" applyFont="1" applyFill="1" applyBorder="1"/>
    <xf numFmtId="0" fontId="91" fillId="15" borderId="32" xfId="39" applyFont="1" applyFill="1" applyBorder="1"/>
    <xf numFmtId="0" fontId="95" fillId="0" borderId="57" xfId="0" applyFont="1" applyBorder="1" applyAlignment="1">
      <alignment horizontal="center" vertical="center"/>
    </xf>
    <xf numFmtId="0" fontId="92" fillId="15" borderId="57" xfId="39" applyFont="1" applyFill="1" applyBorder="1" applyAlignment="1">
      <alignment horizontal="center" vertical="center" wrapText="1"/>
    </xf>
    <xf numFmtId="0" fontId="92" fillId="15" borderId="42" xfId="39" applyFont="1" applyFill="1" applyBorder="1"/>
    <xf numFmtId="44" fontId="100" fillId="0" borderId="23" xfId="39" applyNumberFormat="1" applyFont="1"/>
    <xf numFmtId="0" fontId="100" fillId="0" borderId="23" xfId="39" applyFont="1"/>
    <xf numFmtId="0" fontId="100" fillId="0" borderId="52" xfId="39" applyFont="1" applyBorder="1"/>
    <xf numFmtId="0" fontId="101" fillId="0" borderId="23" xfId="41" applyFont="1" applyAlignment="1">
      <alignment vertical="center"/>
    </xf>
    <xf numFmtId="0" fontId="100" fillId="0" borderId="51" xfId="39" applyFont="1" applyBorder="1" applyAlignment="1">
      <alignment horizontal="center" vertical="center"/>
    </xf>
    <xf numFmtId="0" fontId="101" fillId="0" borderId="23" xfId="39" applyFont="1" applyAlignment="1">
      <alignment vertical="center" wrapText="1"/>
    </xf>
    <xf numFmtId="0" fontId="101" fillId="0" borderId="23" xfId="39" applyFont="1" applyAlignment="1">
      <alignment vertical="center"/>
    </xf>
    <xf numFmtId="0" fontId="100" fillId="0" borderId="23" xfId="39" applyFont="1" applyAlignment="1">
      <alignment vertical="center"/>
    </xf>
    <xf numFmtId="43" fontId="96" fillId="25" borderId="32" xfId="7" applyFont="1" applyFill="1" applyBorder="1" applyAlignment="1">
      <alignment horizontal="left" vertical="center" wrapText="1"/>
    </xf>
    <xf numFmtId="0" fontId="100" fillId="0" borderId="51" xfId="39" applyFont="1" applyBorder="1" applyAlignment="1">
      <alignment horizontal="center" vertical="top"/>
    </xf>
    <xf numFmtId="0" fontId="100" fillId="0" borderId="23" xfId="39" applyFont="1" applyAlignment="1">
      <alignment vertical="top"/>
    </xf>
    <xf numFmtId="0" fontId="101" fillId="0" borderId="23" xfId="39" applyFont="1" applyAlignment="1">
      <alignment vertical="top" wrapText="1"/>
    </xf>
    <xf numFmtId="0" fontId="101" fillId="0" borderId="23" xfId="39" applyFont="1" applyAlignment="1">
      <alignment vertical="top"/>
    </xf>
    <xf numFmtId="0" fontId="101" fillId="0" borderId="23" xfId="41" applyFont="1" applyAlignment="1">
      <alignment vertical="top"/>
    </xf>
    <xf numFmtId="0" fontId="102" fillId="0" borderId="57" xfId="0" applyFont="1" applyBorder="1" applyAlignment="1">
      <alignment horizontal="center" vertical="center" wrapText="1"/>
    </xf>
    <xf numFmtId="0" fontId="102" fillId="0" borderId="32" xfId="0" applyFont="1" applyBorder="1" applyAlignment="1">
      <alignment vertical="center" wrapText="1"/>
    </xf>
    <xf numFmtId="0" fontId="103" fillId="0" borderId="23" xfId="0" applyFont="1" applyBorder="1" applyAlignment="1">
      <alignment vertical="center" wrapText="1"/>
    </xf>
    <xf numFmtId="3" fontId="104" fillId="24" borderId="32" xfId="46" applyNumberFormat="1" applyFont="1" applyFill="1" applyBorder="1" applyAlignment="1">
      <alignment horizontal="center" vertical="center" wrapText="1"/>
    </xf>
    <xf numFmtId="0" fontId="102" fillId="0" borderId="32" xfId="41" applyFont="1" applyBorder="1" applyAlignment="1">
      <alignment vertical="center" wrapText="1"/>
    </xf>
    <xf numFmtId="0" fontId="102" fillId="0" borderId="42" xfId="41" applyFont="1" applyBorder="1" applyAlignment="1">
      <alignment horizontal="center" vertical="center" wrapText="1"/>
    </xf>
    <xf numFmtId="0" fontId="105" fillId="0" borderId="23" xfId="39" applyFont="1" applyAlignment="1">
      <alignment vertical="center" wrapText="1"/>
    </xf>
    <xf numFmtId="0" fontId="106" fillId="0" borderId="32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0" fontId="106" fillId="0" borderId="32" xfId="0" applyFont="1" applyBorder="1" applyAlignment="1">
      <alignment vertical="center"/>
    </xf>
    <xf numFmtId="0" fontId="106" fillId="0" borderId="32" xfId="0" applyFont="1" applyBorder="1" applyAlignment="1">
      <alignment horizontal="left" vertical="center"/>
    </xf>
    <xf numFmtId="0" fontId="107" fillId="0" borderId="32" xfId="0" applyFont="1" applyBorder="1" applyAlignment="1">
      <alignment vertical="center"/>
    </xf>
    <xf numFmtId="180" fontId="107" fillId="0" borderId="32" xfId="33" applyNumberFormat="1" applyFont="1" applyFill="1" applyBorder="1" applyAlignment="1">
      <alignment horizontal="right" vertical="center"/>
    </xf>
    <xf numFmtId="180" fontId="81" fillId="0" borderId="32" xfId="33" applyNumberFormat="1" applyFont="1" applyFill="1" applyBorder="1" applyAlignment="1">
      <alignment horizontal="right" vertical="center"/>
    </xf>
    <xf numFmtId="2" fontId="106" fillId="0" borderId="32" xfId="0" applyNumberFormat="1" applyFont="1" applyBorder="1" applyAlignment="1">
      <alignment horizontal="center" vertical="center" wrapText="1"/>
    </xf>
    <xf numFmtId="2" fontId="81" fillId="0" borderId="32" xfId="0" applyNumberFormat="1" applyFont="1" applyBorder="1" applyAlignment="1">
      <alignment horizontal="center" vertical="center" wrapText="1"/>
    </xf>
    <xf numFmtId="43" fontId="90" fillId="0" borderId="32" xfId="33" applyFont="1" applyFill="1" applyBorder="1" applyAlignment="1">
      <alignment horizontal="center" vertical="center"/>
    </xf>
    <xf numFmtId="43" fontId="107" fillId="0" borderId="32" xfId="33" applyFont="1" applyFill="1" applyBorder="1" applyAlignment="1">
      <alignment horizontal="center" vertical="center"/>
    </xf>
    <xf numFmtId="0" fontId="106" fillId="0" borderId="32" xfId="0" applyFont="1" applyBorder="1" applyAlignment="1">
      <alignment horizontal="left" vertical="center" wrapText="1"/>
    </xf>
    <xf numFmtId="182" fontId="106" fillId="0" borderId="32" xfId="0" applyNumberFormat="1" applyFont="1" applyBorder="1" applyAlignment="1">
      <alignment horizontal="right" vertical="center"/>
    </xf>
    <xf numFmtId="166" fontId="106" fillId="0" borderId="32" xfId="0" applyNumberFormat="1" applyFont="1" applyBorder="1" applyAlignment="1">
      <alignment horizontal="left" vertical="center" wrapText="1"/>
    </xf>
    <xf numFmtId="166" fontId="81" fillId="0" borderId="32" xfId="0" applyNumberFormat="1" applyFont="1" applyBorder="1" applyAlignment="1">
      <alignment horizontal="left" vertical="center" wrapText="1"/>
    </xf>
    <xf numFmtId="0" fontId="101" fillId="0" borderId="23" xfId="41" applyFont="1" applyAlignment="1">
      <alignment horizontal="center" vertical="center"/>
    </xf>
    <xf numFmtId="0" fontId="101" fillId="0" borderId="52" xfId="41" applyFont="1" applyBorder="1" applyAlignment="1">
      <alignment horizontal="center" vertical="center"/>
    </xf>
    <xf numFmtId="44" fontId="73" fillId="17" borderId="32" xfId="0" applyNumberFormat="1" applyFont="1" applyFill="1" applyBorder="1" applyAlignment="1">
      <alignment horizontal="right" vertical="center" wrapText="1"/>
    </xf>
    <xf numFmtId="9" fontId="73" fillId="0" borderId="0" xfId="47" applyFont="1" applyAlignment="1">
      <alignment vertical="center" wrapText="1"/>
    </xf>
    <xf numFmtId="9" fontId="72" fillId="0" borderId="0" xfId="47" applyFont="1" applyAlignment="1">
      <alignment vertical="center" wrapText="1"/>
    </xf>
    <xf numFmtId="9" fontId="75" fillId="0" borderId="0" xfId="47" applyFont="1" applyAlignment="1">
      <alignment horizontal="left" vertical="center"/>
    </xf>
    <xf numFmtId="9" fontId="73" fillId="17" borderId="32" xfId="47" applyFont="1" applyFill="1" applyBorder="1" applyAlignment="1">
      <alignment vertical="center" wrapText="1"/>
    </xf>
    <xf numFmtId="9" fontId="73" fillId="0" borderId="32" xfId="47" applyFont="1" applyBorder="1" applyAlignment="1">
      <alignment horizontal="center" vertical="center"/>
    </xf>
    <xf numFmtId="9" fontId="38" fillId="15" borderId="32" xfId="47" applyFont="1" applyFill="1" applyBorder="1" applyAlignment="1">
      <alignment horizontal="center" vertical="center" wrapText="1"/>
    </xf>
    <xf numFmtId="9" fontId="83" fillId="0" borderId="32" xfId="47" applyFont="1" applyFill="1" applyBorder="1" applyAlignment="1" applyProtection="1">
      <alignment horizontal="right" vertical="center"/>
      <protection locked="0"/>
    </xf>
    <xf numFmtId="9" fontId="81" fillId="0" borderId="38" xfId="47" applyFont="1" applyFill="1" applyBorder="1" applyAlignment="1">
      <alignment horizontal="center" vertical="center" wrapText="1"/>
    </xf>
    <xf numFmtId="9" fontId="72" fillId="0" borderId="0" xfId="47" applyFont="1"/>
    <xf numFmtId="0" fontId="102" fillId="0" borderId="62" xfId="41" applyFont="1" applyBorder="1" applyAlignment="1">
      <alignment horizontal="center" vertical="center" wrapText="1"/>
    </xf>
    <xf numFmtId="0" fontId="102" fillId="24" borderId="32" xfId="0" applyFont="1" applyFill="1" applyBorder="1" applyAlignment="1">
      <alignment horizontal="center" vertical="center"/>
    </xf>
    <xf numFmtId="0" fontId="102" fillId="24" borderId="32" xfId="0" applyFont="1" applyFill="1" applyBorder="1" applyAlignment="1">
      <alignment horizontal="center" vertical="center" wrapText="1"/>
    </xf>
    <xf numFmtId="0" fontId="112" fillId="0" borderId="32" xfId="0" applyFont="1" applyBorder="1" applyAlignment="1">
      <alignment vertical="center"/>
    </xf>
    <xf numFmtId="0" fontId="104" fillId="0" borderId="32" xfId="0" applyFont="1" applyBorder="1" applyAlignment="1">
      <alignment horizontal="center" vertical="center" wrapText="1"/>
    </xf>
    <xf numFmtId="0" fontId="83" fillId="24" borderId="32" xfId="36" applyFont="1" applyFill="1" applyBorder="1" applyAlignment="1">
      <alignment horizontal="center" vertical="center" wrapText="1"/>
    </xf>
    <xf numFmtId="0" fontId="101" fillId="0" borderId="23" xfId="41" applyFont="1" applyAlignment="1">
      <alignment horizontal="right" vertical="center"/>
    </xf>
    <xf numFmtId="0" fontId="104" fillId="0" borderId="64" xfId="0" applyFont="1" applyBorder="1" applyAlignment="1">
      <alignment horizontal="left" vertical="center"/>
    </xf>
    <xf numFmtId="0" fontId="96" fillId="0" borderId="32" xfId="0" applyFont="1" applyBorder="1" applyAlignment="1">
      <alignment vertical="center" wrapText="1"/>
    </xf>
    <xf numFmtId="168" fontId="72" fillId="0" borderId="43" xfId="0" applyNumberFormat="1" applyFont="1" applyBorder="1" applyAlignment="1">
      <alignment horizontal="left" vertical="center" wrapText="1"/>
    </xf>
    <xf numFmtId="0" fontId="83" fillId="0" borderId="43" xfId="36" applyFont="1" applyBorder="1" applyAlignment="1">
      <alignment horizontal="center" vertical="center" wrapText="1"/>
    </xf>
    <xf numFmtId="0" fontId="25" fillId="0" borderId="45" xfId="0" applyFont="1" applyBorder="1" applyAlignment="1">
      <alignment horizontal="left"/>
    </xf>
    <xf numFmtId="2" fontId="106" fillId="0" borderId="32" xfId="0" applyNumberFormat="1" applyFont="1" applyBorder="1" applyAlignment="1">
      <alignment horizontal="right" vertical="center"/>
    </xf>
    <xf numFmtId="180" fontId="106" fillId="0" borderId="32" xfId="0" applyNumberFormat="1" applyFont="1" applyBorder="1" applyAlignment="1">
      <alignment horizontal="right" vertical="center" wrapText="1"/>
    </xf>
    <xf numFmtId="0" fontId="106" fillId="0" borderId="32" xfId="0" applyFont="1" applyBorder="1" applyAlignment="1">
      <alignment vertical="center" wrapText="1"/>
    </xf>
    <xf numFmtId="0" fontId="94" fillId="25" borderId="32" xfId="41" applyFont="1" applyFill="1" applyBorder="1" applyAlignment="1">
      <alignment horizontal="center" vertical="center" wrapText="1"/>
    </xf>
    <xf numFmtId="0" fontId="91" fillId="0" borderId="23" xfId="48" applyFont="1" applyAlignment="1">
      <alignment wrapText="1"/>
    </xf>
    <xf numFmtId="0" fontId="91" fillId="0" borderId="23" xfId="48" applyFont="1" applyAlignment="1">
      <alignment horizontal="center" vertical="center" wrapText="1"/>
    </xf>
    <xf numFmtId="0" fontId="92" fillId="0" borderId="44" xfId="48" applyFont="1" applyBorder="1" applyAlignment="1">
      <alignment horizontal="center" vertical="center" wrapText="1"/>
    </xf>
    <xf numFmtId="0" fontId="91" fillId="0" borderId="34" xfId="48" applyFont="1" applyBorder="1" applyAlignment="1">
      <alignment vertical="center"/>
    </xf>
    <xf numFmtId="0" fontId="91" fillId="0" borderId="35" xfId="48" applyFont="1" applyBorder="1" applyAlignment="1">
      <alignment vertical="center" wrapText="1"/>
    </xf>
    <xf numFmtId="0" fontId="93" fillId="0" borderId="43" xfId="48" applyFont="1" applyBorder="1" applyAlignment="1">
      <alignment horizontal="center" vertical="center" wrapText="1"/>
    </xf>
    <xf numFmtId="0" fontId="91" fillId="0" borderId="39" xfId="48" applyFont="1" applyBorder="1" applyAlignment="1">
      <alignment vertical="center" wrapText="1"/>
    </xf>
    <xf numFmtId="0" fontId="91" fillId="0" borderId="40" xfId="48" applyFont="1" applyBorder="1" applyAlignment="1">
      <alignment vertical="center" wrapText="1"/>
    </xf>
    <xf numFmtId="0" fontId="91" fillId="25" borderId="32" xfId="48" applyFont="1" applyFill="1" applyBorder="1" applyAlignment="1">
      <alignment horizontal="center" vertical="center" wrapText="1"/>
    </xf>
    <xf numFmtId="0" fontId="91" fillId="15" borderId="32" xfId="48" applyFont="1" applyFill="1" applyBorder="1" applyAlignment="1">
      <alignment horizontal="center" vertical="center" wrapText="1"/>
    </xf>
    <xf numFmtId="166" fontId="95" fillId="25" borderId="32" xfId="50" applyNumberFormat="1" applyFont="1" applyFill="1" applyBorder="1" applyAlignment="1">
      <alignment horizontal="center" vertical="center" wrapText="1"/>
    </xf>
    <xf numFmtId="166" fontId="91" fillId="25" borderId="32" xfId="49" applyNumberFormat="1" applyFont="1" applyFill="1" applyBorder="1" applyAlignment="1">
      <alignment horizontal="center" vertical="center" wrapText="1"/>
    </xf>
    <xf numFmtId="166" fontId="94" fillId="25" borderId="32" xfId="50" applyNumberFormat="1" applyFont="1" applyFill="1" applyBorder="1" applyAlignment="1">
      <alignment horizontal="center" vertical="center" wrapText="1"/>
    </xf>
    <xf numFmtId="181" fontId="94" fillId="25" borderId="32" xfId="45" applyNumberFormat="1" applyFont="1" applyFill="1" applyBorder="1" applyAlignment="1">
      <alignment horizontal="center" vertical="center" wrapText="1"/>
    </xf>
    <xf numFmtId="166" fontId="91" fillId="25" borderId="32" xfId="48" quotePrefix="1" applyNumberFormat="1" applyFont="1" applyFill="1" applyBorder="1" applyAlignment="1">
      <alignment vertical="top" wrapText="1"/>
    </xf>
    <xf numFmtId="0" fontId="98" fillId="0" borderId="32" xfId="41" applyFont="1" applyBorder="1" applyAlignment="1">
      <alignment horizontal="center" vertical="center" wrapText="1"/>
    </xf>
    <xf numFmtId="1" fontId="98" fillId="0" borderId="32" xfId="41" applyNumberFormat="1" applyFont="1" applyBorder="1" applyAlignment="1">
      <alignment horizontal="center" vertical="center" wrapText="1"/>
    </xf>
    <xf numFmtId="166" fontId="98" fillId="0" borderId="32" xfId="50" applyNumberFormat="1" applyFont="1" applyFill="1" applyBorder="1" applyAlignment="1">
      <alignment horizontal="center" vertical="center" wrapText="1"/>
    </xf>
    <xf numFmtId="43" fontId="98" fillId="0" borderId="32" xfId="18" applyFont="1" applyFill="1" applyBorder="1" applyAlignment="1">
      <alignment horizontal="center" vertical="center" wrapText="1"/>
    </xf>
    <xf numFmtId="43" fontId="98" fillId="0" borderId="32" xfId="18" applyFont="1" applyFill="1" applyBorder="1" applyAlignment="1">
      <alignment horizontal="right" vertical="center" wrapText="1"/>
    </xf>
    <xf numFmtId="0" fontId="98" fillId="0" borderId="32" xfId="48" quotePrefix="1" applyFont="1" applyBorder="1" applyAlignment="1">
      <alignment vertical="top" wrapText="1"/>
    </xf>
    <xf numFmtId="0" fontId="92" fillId="15" borderId="32" xfId="48" applyFont="1" applyFill="1" applyBorder="1" applyAlignment="1">
      <alignment horizontal="center" vertical="center" wrapText="1"/>
    </xf>
    <xf numFmtId="0" fontId="91" fillId="15" borderId="32" xfId="48" applyFont="1" applyFill="1" applyBorder="1" applyAlignment="1">
      <alignment vertical="center" wrapText="1"/>
    </xf>
    <xf numFmtId="0" fontId="92" fillId="15" borderId="32" xfId="48" applyFont="1" applyFill="1" applyBorder="1" applyAlignment="1">
      <alignment vertical="center" wrapText="1"/>
    </xf>
    <xf numFmtId="0" fontId="91" fillId="25" borderId="32" xfId="41" applyFont="1" applyFill="1" applyBorder="1" applyAlignment="1">
      <alignment vertical="center"/>
    </xf>
    <xf numFmtId="0" fontId="91" fillId="25" borderId="32" xfId="21" applyFont="1" applyFill="1" applyBorder="1" applyAlignment="1">
      <alignment vertical="center" wrapText="1"/>
    </xf>
    <xf numFmtId="0" fontId="91" fillId="25" borderId="32" xfId="41" applyFont="1" applyFill="1" applyBorder="1" applyAlignment="1">
      <alignment horizontal="center" vertical="center" wrapText="1"/>
    </xf>
    <xf numFmtId="0" fontId="98" fillId="0" borderId="32" xfId="21" applyFont="1" applyBorder="1" applyAlignment="1">
      <alignment vertical="center" wrapText="1"/>
    </xf>
    <xf numFmtId="0" fontId="91" fillId="25" borderId="32" xfId="41" applyFont="1" applyFill="1" applyBorder="1" applyAlignment="1">
      <alignment horizontal="center" vertical="center"/>
    </xf>
    <xf numFmtId="0" fontId="92" fillId="0" borderId="23" xfId="48" applyFont="1" applyAlignment="1">
      <alignment wrapText="1"/>
    </xf>
    <xf numFmtId="0" fontId="92" fillId="0" borderId="35" xfId="48" applyFont="1" applyBorder="1" applyAlignment="1">
      <alignment wrapText="1"/>
    </xf>
    <xf numFmtId="0" fontId="92" fillId="0" borderId="35" xfId="48" applyFont="1" applyBorder="1" applyAlignment="1">
      <alignment horizontal="center" wrapText="1"/>
    </xf>
    <xf numFmtId="0" fontId="92" fillId="0" borderId="36" xfId="48" applyFont="1" applyBorder="1" applyAlignment="1">
      <alignment wrapText="1"/>
    </xf>
    <xf numFmtId="0" fontId="92" fillId="0" borderId="40" xfId="48" applyFont="1" applyBorder="1" applyAlignment="1">
      <alignment wrapText="1"/>
    </xf>
    <xf numFmtId="0" fontId="92" fillId="0" borderId="40" xfId="48" applyFont="1" applyBorder="1" applyAlignment="1">
      <alignment horizontal="center" wrapText="1"/>
    </xf>
    <xf numFmtId="0" fontId="92" fillId="0" borderId="46" xfId="48" applyFont="1" applyBorder="1" applyAlignment="1">
      <alignment wrapText="1"/>
    </xf>
    <xf numFmtId="0" fontId="92" fillId="0" borderId="65" xfId="48" applyFont="1" applyBorder="1" applyAlignment="1">
      <alignment wrapText="1"/>
    </xf>
    <xf numFmtId="0" fontId="95" fillId="24" borderId="32" xfId="41" applyFont="1" applyFill="1" applyBorder="1" applyAlignment="1">
      <alignment horizontal="center" vertical="center" wrapText="1"/>
    </xf>
    <xf numFmtId="174" fontId="92" fillId="0" borderId="32" xfId="41" applyNumberFormat="1" applyFont="1" applyBorder="1" applyAlignment="1">
      <alignment horizontal="left" vertical="center" wrapText="1"/>
    </xf>
    <xf numFmtId="0" fontId="94" fillId="0" borderId="32" xfId="0" applyFont="1" applyBorder="1" applyAlignment="1">
      <alignment horizontal="left" vertical="center" wrapText="1"/>
    </xf>
    <xf numFmtId="0" fontId="98" fillId="0" borderId="23" xfId="48" applyFont="1" applyAlignment="1">
      <alignment wrapText="1"/>
    </xf>
    <xf numFmtId="0" fontId="92" fillId="15" borderId="32" xfId="48" applyFont="1" applyFill="1" applyBorder="1" applyAlignment="1">
      <alignment wrapText="1"/>
    </xf>
    <xf numFmtId="0" fontId="91" fillId="15" borderId="32" xfId="48" applyFont="1" applyFill="1" applyBorder="1" applyAlignment="1">
      <alignment horizontal="center" wrapText="1"/>
    </xf>
    <xf numFmtId="0" fontId="91" fillId="15" borderId="32" xfId="48" applyFont="1" applyFill="1" applyBorder="1" applyAlignment="1">
      <alignment wrapText="1"/>
    </xf>
    <xf numFmtId="0" fontId="92" fillId="15" borderId="23" xfId="48" applyFont="1" applyFill="1" applyAlignment="1">
      <alignment wrapText="1"/>
    </xf>
    <xf numFmtId="44" fontId="92" fillId="0" borderId="23" xfId="48" applyNumberFormat="1" applyFont="1" applyAlignment="1">
      <alignment wrapText="1"/>
    </xf>
    <xf numFmtId="0" fontId="92" fillId="0" borderId="23" xfId="48" applyFont="1" applyAlignment="1">
      <alignment horizontal="center" wrapText="1"/>
    </xf>
    <xf numFmtId="0" fontId="91" fillId="0" borderId="23" xfId="41" applyFont="1" applyAlignment="1">
      <alignment horizontal="center" wrapText="1"/>
    </xf>
    <xf numFmtId="174" fontId="92" fillId="0" borderId="32" xfId="41" applyNumberFormat="1" applyFont="1" applyBorder="1" applyAlignment="1">
      <alignment horizontal="center" vertical="center" wrapText="1"/>
    </xf>
    <xf numFmtId="0" fontId="94" fillId="0" borderId="32" xfId="0" applyFont="1" applyBorder="1" applyAlignment="1">
      <alignment horizontal="center" vertical="center" wrapText="1"/>
    </xf>
    <xf numFmtId="0" fontId="98" fillId="0" borderId="32" xfId="21" applyFont="1" applyBorder="1" applyAlignment="1">
      <alignment horizontal="center" vertical="center" wrapText="1"/>
    </xf>
    <xf numFmtId="0" fontId="98" fillId="0" borderId="32" xfId="48" quotePrefix="1" applyFont="1" applyBorder="1" applyAlignment="1">
      <alignment horizontal="center" vertical="center" wrapText="1"/>
    </xf>
    <xf numFmtId="0" fontId="98" fillId="0" borderId="23" xfId="48" applyFont="1" applyAlignment="1">
      <alignment horizontal="center" vertical="center" wrapText="1"/>
    </xf>
    <xf numFmtId="0" fontId="91" fillId="25" borderId="32" xfId="21" applyFont="1" applyFill="1" applyBorder="1" applyAlignment="1">
      <alignment horizontal="center" vertical="center" wrapText="1"/>
    </xf>
    <xf numFmtId="166" fontId="91" fillId="25" borderId="32" xfId="48" quotePrefix="1" applyNumberFormat="1" applyFont="1" applyFill="1" applyBorder="1" applyAlignment="1">
      <alignment horizontal="center" vertical="center" wrapText="1"/>
    </xf>
    <xf numFmtId="2" fontId="106" fillId="0" borderId="32" xfId="0" applyNumberFormat="1" applyFont="1" applyBorder="1" applyAlignment="1">
      <alignment horizontal="right" vertical="center" wrapText="1"/>
    </xf>
    <xf numFmtId="0" fontId="83" fillId="0" borderId="32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left" vertical="center"/>
    </xf>
    <xf numFmtId="2" fontId="81" fillId="0" borderId="32" xfId="0" applyNumberFormat="1" applyFont="1" applyBorder="1" applyAlignment="1">
      <alignment horizontal="right" vertical="center" wrapText="1"/>
    </xf>
    <xf numFmtId="0" fontId="90" fillId="0" borderId="32" xfId="0" applyFont="1" applyBorder="1" applyAlignment="1">
      <alignment vertical="center"/>
    </xf>
    <xf numFmtId="0" fontId="81" fillId="0" borderId="32" xfId="0" applyFont="1" applyBorder="1" applyAlignment="1">
      <alignment vertical="center" wrapText="1"/>
    </xf>
    <xf numFmtId="0" fontId="25" fillId="0" borderId="64" xfId="0" applyFont="1" applyBorder="1" applyAlignment="1">
      <alignment horizontal="left"/>
    </xf>
    <xf numFmtId="0" fontId="113" fillId="0" borderId="32" xfId="0" applyFont="1" applyBorder="1" applyAlignment="1">
      <alignment vertical="center"/>
    </xf>
    <xf numFmtId="0" fontId="115" fillId="0" borderId="25" xfId="0" applyFont="1" applyBorder="1" applyAlignment="1">
      <alignment vertical="top" wrapText="1"/>
    </xf>
    <xf numFmtId="4" fontId="116" fillId="0" borderId="9" xfId="0" applyNumberFormat="1" applyFont="1" applyBorder="1" applyAlignment="1">
      <alignment horizontal="right" vertical="top" shrinkToFit="1"/>
    </xf>
    <xf numFmtId="4" fontId="116" fillId="0" borderId="9" xfId="0" applyNumberFormat="1" applyFont="1" applyBorder="1" applyAlignment="1">
      <alignment horizontal="center" vertical="top" shrinkToFit="1"/>
    </xf>
    <xf numFmtId="2" fontId="116" fillId="0" borderId="9" xfId="0" applyNumberFormat="1" applyFont="1" applyBorder="1" applyAlignment="1">
      <alignment horizontal="right" vertical="top" shrinkToFit="1"/>
    </xf>
    <xf numFmtId="0" fontId="105" fillId="0" borderId="32" xfId="41" applyFont="1" applyBorder="1" applyAlignment="1">
      <alignment horizontal="center" vertical="center" wrapText="1"/>
    </xf>
    <xf numFmtId="0" fontId="102" fillId="0" borderId="32" xfId="0" applyFont="1" applyBorder="1" applyAlignment="1">
      <alignment horizontal="left" vertical="center" wrapText="1"/>
    </xf>
    <xf numFmtId="0" fontId="102" fillId="0" borderId="32" xfId="36" applyFont="1" applyBorder="1" applyAlignment="1">
      <alignment horizontal="center" vertical="center" wrapText="1"/>
    </xf>
    <xf numFmtId="4" fontId="103" fillId="0" borderId="9" xfId="0" applyNumberFormat="1" applyFont="1" applyBorder="1" applyAlignment="1">
      <alignment horizontal="right" vertical="top" shrinkToFit="1"/>
    </xf>
    <xf numFmtId="166" fontId="105" fillId="0" borderId="32" xfId="50" applyNumberFormat="1" applyFont="1" applyFill="1" applyBorder="1" applyAlignment="1">
      <alignment horizontal="center" vertical="center" wrapText="1"/>
    </xf>
    <xf numFmtId="43" fontId="105" fillId="0" borderId="32" xfId="18" applyFont="1" applyFill="1" applyBorder="1" applyAlignment="1">
      <alignment horizontal="center" vertical="center" wrapText="1"/>
    </xf>
    <xf numFmtId="43" fontId="105" fillId="0" borderId="32" xfId="18" applyFont="1" applyFill="1" applyBorder="1" applyAlignment="1">
      <alignment horizontal="right" vertical="center" wrapText="1"/>
    </xf>
    <xf numFmtId="0" fontId="105" fillId="0" borderId="32" xfId="48" quotePrefix="1" applyFont="1" applyBorder="1" applyAlignment="1">
      <alignment vertical="top" wrapText="1"/>
    </xf>
    <xf numFmtId="2" fontId="103" fillId="0" borderId="9" xfId="0" applyNumberFormat="1" applyFont="1" applyBorder="1" applyAlignment="1">
      <alignment horizontal="right" vertical="top" shrinkToFit="1"/>
    </xf>
    <xf numFmtId="0" fontId="102" fillId="0" borderId="32" xfId="0" applyFont="1" applyBorder="1" applyAlignment="1">
      <alignment vertical="center"/>
    </xf>
    <xf numFmtId="0" fontId="95" fillId="0" borderId="42" xfId="41" applyFont="1" applyBorder="1" applyAlignment="1">
      <alignment horizontal="center" vertical="center"/>
    </xf>
    <xf numFmtId="0" fontId="117" fillId="0" borderId="32" xfId="0" applyFont="1" applyBorder="1" applyAlignment="1">
      <alignment vertical="center"/>
    </xf>
    <xf numFmtId="0" fontId="118" fillId="0" borderId="32" xfId="0" applyFont="1" applyBorder="1" applyAlignment="1">
      <alignment vertical="center"/>
    </xf>
    <xf numFmtId="0" fontId="117" fillId="0" borderId="32" xfId="0" applyFont="1" applyBorder="1" applyAlignment="1">
      <alignment horizontal="left" vertical="center"/>
    </xf>
    <xf numFmtId="2" fontId="117" fillId="0" borderId="32" xfId="0" applyNumberFormat="1" applyFont="1" applyBorder="1" applyAlignment="1">
      <alignment horizontal="center" vertical="center" wrapText="1"/>
    </xf>
    <xf numFmtId="2" fontId="117" fillId="0" borderId="32" xfId="0" applyNumberFormat="1" applyFont="1" applyBorder="1" applyAlignment="1">
      <alignment horizontal="right" vertical="center"/>
    </xf>
    <xf numFmtId="180" fontId="117" fillId="0" borderId="32" xfId="0" applyNumberFormat="1" applyFont="1" applyBorder="1" applyAlignment="1">
      <alignment horizontal="right" vertical="center" wrapText="1"/>
    </xf>
    <xf numFmtId="0" fontId="119" fillId="15" borderId="57" xfId="39" applyFont="1" applyFill="1" applyBorder="1" applyAlignment="1">
      <alignment horizontal="center" vertical="center" wrapText="1"/>
    </xf>
    <xf numFmtId="0" fontId="120" fillId="15" borderId="32" xfId="39" applyFont="1" applyFill="1" applyBorder="1" applyAlignment="1">
      <alignment vertical="center" wrapText="1"/>
    </xf>
    <xf numFmtId="0" fontId="119" fillId="15" borderId="32" xfId="39" applyFont="1" applyFill="1" applyBorder="1" applyAlignment="1">
      <alignment vertical="center" wrapText="1"/>
    </xf>
    <xf numFmtId="0" fontId="119" fillId="15" borderId="32" xfId="39" applyFont="1" applyFill="1" applyBorder="1" applyAlignment="1">
      <alignment horizontal="center" vertical="center" wrapText="1"/>
    </xf>
    <xf numFmtId="0" fontId="119" fillId="15" borderId="32" xfId="39" applyFont="1" applyFill="1" applyBorder="1"/>
    <xf numFmtId="0" fontId="120" fillId="15" borderId="32" xfId="39" applyFont="1" applyFill="1" applyBorder="1"/>
    <xf numFmtId="0" fontId="119" fillId="15" borderId="42" xfId="39" applyFont="1" applyFill="1" applyBorder="1"/>
    <xf numFmtId="0" fontId="119" fillId="15" borderId="23" xfId="39" applyFont="1" applyFill="1"/>
    <xf numFmtId="0" fontId="121" fillId="0" borderId="32" xfId="0" applyFont="1" applyBorder="1" applyAlignment="1">
      <alignment horizontal="left" vertical="center"/>
    </xf>
    <xf numFmtId="0" fontId="121" fillId="0" borderId="32" xfId="0" applyFont="1" applyBorder="1" applyAlignment="1">
      <alignment horizontal="left" vertical="center" wrapText="1"/>
    </xf>
    <xf numFmtId="0" fontId="122" fillId="0" borderId="32" xfId="0" applyFont="1" applyBorder="1" applyAlignment="1">
      <alignment vertical="center" wrapText="1"/>
    </xf>
    <xf numFmtId="44" fontId="100" fillId="0" borderId="35" xfId="39" applyNumberFormat="1" applyFont="1" applyBorder="1"/>
    <xf numFmtId="0" fontId="100" fillId="0" borderId="35" xfId="39" applyFont="1" applyBorder="1"/>
    <xf numFmtId="0" fontId="100" fillId="0" borderId="36" xfId="39" applyFont="1" applyBorder="1"/>
    <xf numFmtId="0" fontId="92" fillId="0" borderId="66" xfId="39" applyFont="1" applyBorder="1"/>
    <xf numFmtId="0" fontId="108" fillId="0" borderId="32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right" vertical="center"/>
    </xf>
    <xf numFmtId="2" fontId="88" fillId="0" borderId="32" xfId="0" applyNumberFormat="1" applyFont="1" applyBorder="1" applyAlignment="1">
      <alignment horizontal="left" vertical="center" wrapText="1"/>
    </xf>
    <xf numFmtId="3" fontId="92" fillId="0" borderId="32" xfId="46" applyNumberFormat="1" applyFont="1" applyBorder="1" applyAlignment="1">
      <alignment horizontal="center" vertical="center"/>
    </xf>
    <xf numFmtId="3" fontId="92" fillId="0" borderId="32" xfId="46" applyNumberFormat="1" applyFont="1" applyBorder="1" applyAlignment="1">
      <alignment horizontal="center" vertical="center" wrapText="1"/>
    </xf>
    <xf numFmtId="0" fontId="111" fillId="0" borderId="0" xfId="0" applyFont="1"/>
    <xf numFmtId="0" fontId="106" fillId="0" borderId="32" xfId="0" applyFont="1" applyBorder="1" applyAlignment="1">
      <alignment horizontal="right" vertical="center"/>
    </xf>
    <xf numFmtId="0" fontId="117" fillId="0" borderId="32" xfId="0" applyFont="1" applyBorder="1" applyAlignment="1">
      <alignment vertical="center" wrapText="1"/>
    </xf>
    <xf numFmtId="2" fontId="117" fillId="0" borderId="32" xfId="0" applyNumberFormat="1" applyFont="1" applyBorder="1" applyAlignment="1">
      <alignment vertical="center" wrapText="1"/>
    </xf>
    <xf numFmtId="3" fontId="26" fillId="0" borderId="32" xfId="46" applyNumberFormat="1" applyFont="1" applyBorder="1" applyAlignment="1">
      <alignment horizontal="center" vertical="center"/>
    </xf>
    <xf numFmtId="0" fontId="117" fillId="0" borderId="32" xfId="0" applyFont="1" applyBorder="1" applyAlignment="1">
      <alignment horizontal="left" vertical="center" wrapText="1"/>
    </xf>
    <xf numFmtId="2" fontId="106" fillId="0" borderId="32" xfId="0" applyNumberFormat="1" applyFont="1" applyBorder="1" applyAlignment="1">
      <alignment vertical="center" wrapText="1"/>
    </xf>
    <xf numFmtId="184" fontId="106" fillId="0" borderId="32" xfId="0" applyNumberFormat="1" applyFont="1" applyBorder="1" applyAlignment="1">
      <alignment vertical="center"/>
    </xf>
    <xf numFmtId="182" fontId="106" fillId="0" borderId="32" xfId="0" applyNumberFormat="1" applyFont="1" applyBorder="1" applyAlignment="1">
      <alignment vertical="center"/>
    </xf>
    <xf numFmtId="172" fontId="72" fillId="26" borderId="32" xfId="0" applyNumberFormat="1" applyFont="1" applyFill="1" applyBorder="1" applyAlignment="1">
      <alignment horizontal="left" vertical="center" wrapText="1"/>
    </xf>
    <xf numFmtId="0" fontId="109" fillId="0" borderId="32" xfId="0" applyFont="1" applyBorder="1" applyAlignment="1">
      <alignment horizontal="center" vertical="center" wrapText="1"/>
    </xf>
    <xf numFmtId="0" fontId="91" fillId="15" borderId="32" xfId="42" applyFont="1" applyFill="1" applyBorder="1" applyAlignment="1">
      <alignment horizontal="center" vertical="center" wrapText="1"/>
    </xf>
    <xf numFmtId="0" fontId="91" fillId="0" borderId="48" xfId="39" applyFont="1" applyBorder="1" applyAlignment="1">
      <alignment horizontal="center" vertical="center" wrapText="1"/>
    </xf>
    <xf numFmtId="0" fontId="91" fillId="0" borderId="49" xfId="39" applyFont="1" applyBorder="1" applyAlignment="1">
      <alignment horizontal="center" vertical="center" wrapText="1"/>
    </xf>
    <xf numFmtId="0" fontId="91" fillId="0" borderId="50" xfId="39" applyFont="1" applyBorder="1" applyAlignment="1">
      <alignment horizontal="center" vertical="center" wrapText="1"/>
    </xf>
    <xf numFmtId="0" fontId="91" fillId="0" borderId="34" xfId="39" applyFont="1" applyBorder="1" applyAlignment="1">
      <alignment horizontal="left" vertical="center" wrapText="1"/>
    </xf>
    <xf numFmtId="0" fontId="91" fillId="0" borderId="35" xfId="39" applyFont="1" applyBorder="1" applyAlignment="1">
      <alignment horizontal="left" vertical="center" wrapText="1"/>
    </xf>
    <xf numFmtId="0" fontId="91" fillId="0" borderId="39" xfId="39" applyFont="1" applyBorder="1" applyAlignment="1">
      <alignment horizontal="left" vertical="center" wrapText="1"/>
    </xf>
    <xf numFmtId="0" fontId="91" fillId="0" borderId="40" xfId="39" applyFont="1" applyBorder="1" applyAlignment="1">
      <alignment horizontal="left" vertical="center" wrapText="1"/>
    </xf>
    <xf numFmtId="0" fontId="91" fillId="25" borderId="32" xfId="39" applyFont="1" applyFill="1" applyBorder="1" applyAlignment="1">
      <alignment horizontal="center" vertical="center" wrapText="1"/>
    </xf>
    <xf numFmtId="0" fontId="91" fillId="15" borderId="32" xfId="39" applyFont="1" applyFill="1" applyBorder="1" applyAlignment="1">
      <alignment horizontal="center" vertical="center" wrapText="1"/>
    </xf>
    <xf numFmtId="0" fontId="91" fillId="15" borderId="32" xfId="40" applyFont="1" applyFill="1" applyBorder="1" applyAlignment="1">
      <alignment horizontal="center" vertical="center"/>
    </xf>
    <xf numFmtId="0" fontId="91" fillId="25" borderId="42" xfId="39" applyFont="1" applyFill="1" applyBorder="1" applyAlignment="1">
      <alignment horizontal="center" vertical="center" wrapText="1"/>
    </xf>
    <xf numFmtId="0" fontId="94" fillId="25" borderId="57" xfId="41" applyFont="1" applyFill="1" applyBorder="1" applyAlignment="1">
      <alignment horizontal="center" vertical="center" wrapText="1"/>
    </xf>
    <xf numFmtId="0" fontId="94" fillId="25" borderId="32" xfId="41" applyFont="1" applyFill="1" applyBorder="1" applyAlignment="1">
      <alignment horizontal="center" vertical="center" wrapText="1"/>
    </xf>
    <xf numFmtId="0" fontId="101" fillId="0" borderId="23" xfId="41" applyFont="1" applyAlignment="1">
      <alignment horizontal="center" vertical="center"/>
    </xf>
    <xf numFmtId="0" fontId="101" fillId="0" borderId="65" xfId="41" applyFont="1" applyBorder="1" applyAlignment="1">
      <alignment horizontal="center" vertical="center"/>
    </xf>
    <xf numFmtId="0" fontId="95" fillId="0" borderId="42" xfId="41" applyFont="1" applyBorder="1" applyAlignment="1">
      <alignment horizontal="center" vertical="center"/>
    </xf>
    <xf numFmtId="0" fontId="100" fillId="0" borderId="58" xfId="39" applyFont="1" applyBorder="1" applyAlignment="1">
      <alignment horizontal="left" vertical="center" wrapText="1"/>
    </xf>
    <xf numFmtId="0" fontId="100" fillId="0" borderId="35" xfId="39" applyFont="1" applyBorder="1" applyAlignment="1">
      <alignment horizontal="left" vertical="center" wrapText="1"/>
    </xf>
    <xf numFmtId="0" fontId="101" fillId="0" borderId="51" xfId="39" applyFont="1" applyBorder="1" applyAlignment="1">
      <alignment horizontal="left" vertical="center" wrapText="1"/>
    </xf>
    <xf numFmtId="0" fontId="101" fillId="0" borderId="23" xfId="39" applyFont="1" applyAlignment="1">
      <alignment horizontal="left" vertical="center" wrapText="1"/>
    </xf>
    <xf numFmtId="0" fontId="101" fillId="0" borderId="52" xfId="41" applyFont="1" applyBorder="1" applyAlignment="1">
      <alignment horizontal="center" vertical="center"/>
    </xf>
    <xf numFmtId="0" fontId="101" fillId="0" borderId="23" xfId="41" applyFont="1" applyAlignment="1">
      <alignment horizontal="right" vertical="center"/>
    </xf>
    <xf numFmtId="0" fontId="102" fillId="0" borderId="62" xfId="41" applyFont="1" applyBorder="1" applyAlignment="1">
      <alignment horizontal="center" vertical="center" wrapText="1"/>
    </xf>
    <xf numFmtId="0" fontId="102" fillId="0" borderId="63" xfId="41" applyFont="1" applyBorder="1" applyAlignment="1">
      <alignment horizontal="center" vertical="center" wrapText="1"/>
    </xf>
    <xf numFmtId="0" fontId="101" fillId="0" borderId="23" xfId="41" applyFont="1" applyAlignment="1">
      <alignment horizontal="center" vertical="top"/>
    </xf>
    <xf numFmtId="0" fontId="101" fillId="0" borderId="52" xfId="41" applyFont="1" applyBorder="1" applyAlignment="1">
      <alignment horizontal="center" vertical="top"/>
    </xf>
    <xf numFmtId="0" fontId="38" fillId="30" borderId="32" xfId="0" applyFont="1" applyFill="1" applyBorder="1" applyAlignment="1">
      <alignment horizontal="center" vertical="center" wrapText="1"/>
    </xf>
    <xf numFmtId="0" fontId="72" fillId="16" borderId="32" xfId="0" applyFont="1" applyFill="1" applyBorder="1" applyAlignment="1">
      <alignment wrapText="1"/>
    </xf>
    <xf numFmtId="0" fontId="73" fillId="17" borderId="32" xfId="0" applyFont="1" applyFill="1" applyBorder="1" applyAlignment="1">
      <alignment horizontal="center" vertical="center" wrapText="1"/>
    </xf>
    <xf numFmtId="0" fontId="73" fillId="15" borderId="32" xfId="0" applyFont="1" applyFill="1" applyBorder="1" applyAlignment="1">
      <alignment horizontal="center" vertical="center" wrapText="1"/>
    </xf>
    <xf numFmtId="0" fontId="38" fillId="3" borderId="32" xfId="0" applyFont="1" applyFill="1" applyBorder="1" applyAlignment="1">
      <alignment horizontal="center" vertical="center" wrapText="1"/>
    </xf>
    <xf numFmtId="0" fontId="72" fillId="0" borderId="32" xfId="0" applyFont="1" applyBorder="1" applyAlignment="1">
      <alignment wrapText="1"/>
    </xf>
    <xf numFmtId="0" fontId="38" fillId="28" borderId="32" xfId="0" applyFont="1" applyFill="1" applyBorder="1" applyAlignment="1">
      <alignment horizontal="center" vertical="center" wrapText="1"/>
    </xf>
    <xf numFmtId="0" fontId="38" fillId="18" borderId="32" xfId="0" applyFont="1" applyFill="1" applyBorder="1" applyAlignment="1">
      <alignment horizontal="center" vertical="center" wrapText="1"/>
    </xf>
    <xf numFmtId="0" fontId="72" fillId="15" borderId="32" xfId="0" applyFont="1" applyFill="1" applyBorder="1" applyAlignment="1">
      <alignment wrapText="1"/>
    </xf>
    <xf numFmtId="0" fontId="38" fillId="19" borderId="41" xfId="0" applyFont="1" applyFill="1" applyBorder="1" applyAlignment="1">
      <alignment horizontal="center" vertical="center" wrapText="1"/>
    </xf>
    <xf numFmtId="0" fontId="38" fillId="19" borderId="37" xfId="0" applyFont="1" applyFill="1" applyBorder="1" applyAlignment="1">
      <alignment horizontal="center" vertical="center" wrapText="1"/>
    </xf>
    <xf numFmtId="0" fontId="38" fillId="19" borderId="38" xfId="0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 wrapText="1"/>
    </xf>
    <xf numFmtId="0" fontId="38" fillId="3" borderId="38" xfId="0" applyFont="1" applyFill="1" applyBorder="1" applyAlignment="1">
      <alignment horizontal="center" vertical="center" wrapText="1"/>
    </xf>
    <xf numFmtId="0" fontId="30" fillId="27" borderId="32" xfId="34" applyFont="1" applyFill="1" applyBorder="1" applyAlignment="1">
      <alignment horizontal="center" vertical="center" wrapText="1"/>
    </xf>
    <xf numFmtId="0" fontId="74" fillId="27" borderId="32" xfId="0" applyFont="1" applyFill="1" applyBorder="1" applyAlignment="1">
      <alignment horizontal="center" vertical="center"/>
    </xf>
    <xf numFmtId="0" fontId="74" fillId="20" borderId="32" xfId="0" applyFont="1" applyFill="1" applyBorder="1" applyAlignment="1">
      <alignment horizontal="center" vertical="center" wrapText="1"/>
    </xf>
    <xf numFmtId="43" fontId="73" fillId="17" borderId="32" xfId="0" applyNumberFormat="1" applyFont="1" applyFill="1" applyBorder="1" applyAlignment="1">
      <alignment horizontal="center" vertical="center" wrapText="1"/>
    </xf>
    <xf numFmtId="0" fontId="73" fillId="16" borderId="32" xfId="0" applyFont="1" applyFill="1" applyBorder="1" applyAlignment="1">
      <alignment horizontal="center" vertical="center" wrapText="1"/>
    </xf>
    <xf numFmtId="0" fontId="72" fillId="15" borderId="32" xfId="0" applyFont="1" applyFill="1" applyBorder="1" applyAlignment="1">
      <alignment horizontal="center" vertical="center" wrapText="1"/>
    </xf>
    <xf numFmtId="0" fontId="74" fillId="0" borderId="32" xfId="0" applyFont="1" applyBorder="1" applyAlignment="1">
      <alignment horizontal="center" vertical="center" wrapText="1"/>
    </xf>
    <xf numFmtId="0" fontId="24" fillId="32" borderId="47" xfId="0" applyFont="1" applyFill="1" applyBorder="1" applyAlignment="1">
      <alignment horizontal="center" vertical="center" wrapText="1"/>
    </xf>
    <xf numFmtId="0" fontId="24" fillId="32" borderId="23" xfId="0" applyFont="1" applyFill="1" applyBorder="1" applyAlignment="1">
      <alignment horizontal="center" vertical="center" wrapText="1"/>
    </xf>
    <xf numFmtId="0" fontId="24" fillId="32" borderId="39" xfId="0" applyFont="1" applyFill="1" applyBorder="1" applyAlignment="1">
      <alignment horizontal="center" vertical="center" wrapText="1"/>
    </xf>
    <xf numFmtId="0" fontId="24" fillId="32" borderId="40" xfId="0" applyFont="1" applyFill="1" applyBorder="1" applyAlignment="1">
      <alignment horizontal="center" vertical="center" wrapText="1"/>
    </xf>
    <xf numFmtId="0" fontId="26" fillId="18" borderId="32" xfId="0" applyFont="1" applyFill="1" applyBorder="1" applyAlignment="1">
      <alignment horizontal="center" vertical="center" wrapText="1"/>
    </xf>
    <xf numFmtId="0" fontId="47" fillId="15" borderId="32" xfId="0" applyFont="1" applyFill="1" applyBorder="1" applyAlignment="1">
      <alignment wrapText="1"/>
    </xf>
    <xf numFmtId="0" fontId="25" fillId="3" borderId="32" xfId="0" applyFont="1" applyFill="1" applyBorder="1" applyAlignment="1">
      <alignment horizontal="center" vertical="center" wrapText="1"/>
    </xf>
    <xf numFmtId="0" fontId="25" fillId="18" borderId="32" xfId="0" applyFont="1" applyFill="1" applyBorder="1" applyAlignment="1">
      <alignment horizontal="center" vertical="center" wrapText="1"/>
    </xf>
    <xf numFmtId="0" fontId="54" fillId="15" borderId="32" xfId="0" applyFont="1" applyFill="1" applyBorder="1" applyAlignment="1">
      <alignment wrapText="1"/>
    </xf>
    <xf numFmtId="0" fontId="25" fillId="19" borderId="32" xfId="0" applyFont="1" applyFill="1" applyBorder="1" applyAlignment="1">
      <alignment horizontal="center" vertical="center" wrapText="1"/>
    </xf>
    <xf numFmtId="0" fontId="26" fillId="19" borderId="32" xfId="0" applyFont="1" applyFill="1" applyBorder="1" applyAlignment="1">
      <alignment horizontal="center" vertical="center" wrapText="1"/>
    </xf>
    <xf numFmtId="0" fontId="47" fillId="20" borderId="32" xfId="0" applyFont="1" applyFill="1" applyBorder="1" applyAlignment="1">
      <alignment wrapText="1"/>
    </xf>
    <xf numFmtId="0" fontId="24" fillId="0" borderId="44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25" borderId="41" xfId="0" applyFont="1" applyFill="1" applyBorder="1" applyAlignment="1">
      <alignment horizontal="center" vertical="center" wrapText="1"/>
    </xf>
    <xf numFmtId="0" fontId="24" fillId="25" borderId="38" xfId="0" applyFont="1" applyFill="1" applyBorder="1" applyAlignment="1">
      <alignment horizontal="center" vertical="center" wrapText="1"/>
    </xf>
    <xf numFmtId="0" fontId="30" fillId="27" borderId="41" xfId="0" applyFont="1" applyFill="1" applyBorder="1" applyAlignment="1">
      <alignment horizontal="center" vertical="center" wrapText="1"/>
    </xf>
    <xf numFmtId="0" fontId="30" fillId="27" borderId="38" xfId="0" applyFont="1" applyFill="1" applyBorder="1" applyAlignment="1">
      <alignment horizontal="center" vertical="center" wrapText="1"/>
    </xf>
    <xf numFmtId="0" fontId="91" fillId="0" borderId="23" xfId="48" applyFont="1" applyAlignment="1">
      <alignment horizontal="center" vertical="center" wrapText="1"/>
    </xf>
    <xf numFmtId="0" fontId="91" fillId="0" borderId="34" xfId="48" applyFont="1" applyBorder="1" applyAlignment="1">
      <alignment horizontal="left" vertical="center" wrapText="1"/>
    </xf>
    <xf numFmtId="0" fontId="91" fillId="0" borderId="35" xfId="48" applyFont="1" applyBorder="1" applyAlignment="1">
      <alignment horizontal="left" vertical="center" wrapText="1"/>
    </xf>
    <xf numFmtId="0" fontId="91" fillId="0" borderId="39" xfId="48" applyFont="1" applyBorder="1" applyAlignment="1">
      <alignment horizontal="left" vertical="center" wrapText="1"/>
    </xf>
    <xf numFmtId="0" fontId="91" fillId="0" borderId="40" xfId="48" applyFont="1" applyBorder="1" applyAlignment="1">
      <alignment horizontal="left" vertical="center" wrapText="1"/>
    </xf>
    <xf numFmtId="0" fontId="91" fillId="25" borderId="32" xfId="48" applyFont="1" applyFill="1" applyBorder="1" applyAlignment="1">
      <alignment horizontal="center" vertical="center" wrapText="1"/>
    </xf>
    <xf numFmtId="0" fontId="91" fillId="15" borderId="32" xfId="48" applyFont="1" applyFill="1" applyBorder="1" applyAlignment="1">
      <alignment horizontal="center" vertical="center" wrapText="1"/>
    </xf>
    <xf numFmtId="0" fontId="91" fillId="15" borderId="32" xfId="49" applyFont="1" applyFill="1" applyBorder="1" applyAlignment="1">
      <alignment horizontal="center" vertical="center" wrapText="1"/>
    </xf>
    <xf numFmtId="0" fontId="91" fillId="0" borderId="23" xfId="41" applyFont="1" applyAlignment="1">
      <alignment horizontal="center" wrapText="1"/>
    </xf>
    <xf numFmtId="0" fontId="91" fillId="0" borderId="23" xfId="48" applyFont="1" applyAlignment="1">
      <alignment horizontal="left" vertical="center" wrapText="1"/>
    </xf>
    <xf numFmtId="0" fontId="91" fillId="0" borderId="23" xfId="41" applyFont="1" applyAlignment="1">
      <alignment horizontal="center" vertical="center" wrapText="1"/>
    </xf>
    <xf numFmtId="175" fontId="58" fillId="0" borderId="37" xfId="21" applyNumberFormat="1" applyFont="1" applyBorder="1" applyAlignment="1">
      <alignment horizontal="center" vertical="center" wrapText="1"/>
    </xf>
    <xf numFmtId="175" fontId="58" fillId="0" borderId="38" xfId="21" applyNumberFormat="1" applyFont="1" applyBorder="1" applyAlignment="1">
      <alignment horizontal="center" vertical="center" wrapText="1"/>
    </xf>
    <xf numFmtId="0" fontId="56" fillId="0" borderId="23" xfId="3" applyFont="1" applyAlignment="1">
      <alignment horizontal="center" vertical="center"/>
    </xf>
    <xf numFmtId="173" fontId="56" fillId="0" borderId="23" xfId="3" applyNumberFormat="1" applyFont="1" applyAlignment="1">
      <alignment horizontal="center" vertical="center"/>
    </xf>
    <xf numFmtId="174" fontId="56" fillId="0" borderId="23" xfId="3" applyNumberFormat="1" applyFont="1" applyAlignment="1">
      <alignment horizontal="center" vertical="center"/>
    </xf>
    <xf numFmtId="175" fontId="56" fillId="0" borderId="23" xfId="3" applyNumberFormat="1" applyFont="1" applyAlignment="1">
      <alignment horizontal="center" vertical="center"/>
    </xf>
    <xf numFmtId="0" fontId="58" fillId="0" borderId="23" xfId="3" applyFont="1" applyAlignment="1">
      <alignment horizontal="center" vertical="center" wrapText="1"/>
    </xf>
    <xf numFmtId="0" fontId="58" fillId="0" borderId="23" xfId="3" applyFont="1" applyAlignment="1">
      <alignment horizontal="center" vertical="center"/>
    </xf>
    <xf numFmtId="173" fontId="58" fillId="0" borderId="23" xfId="3" applyNumberFormat="1" applyFont="1" applyAlignment="1">
      <alignment horizontal="center" vertical="center"/>
    </xf>
    <xf numFmtId="174" fontId="58" fillId="0" borderId="23" xfId="3" applyNumberFormat="1" applyFont="1" applyAlignment="1">
      <alignment horizontal="center" vertical="center"/>
    </xf>
    <xf numFmtId="175" fontId="58" fillId="0" borderId="23" xfId="3" applyNumberFormat="1" applyFont="1" applyAlignment="1">
      <alignment horizontal="center" vertical="center"/>
    </xf>
    <xf numFmtId="0" fontId="58" fillId="0" borderId="33" xfId="3" applyFont="1" applyBorder="1" applyAlignment="1">
      <alignment horizontal="center" vertical="center" wrapText="1"/>
    </xf>
    <xf numFmtId="173" fontId="58" fillId="0" borderId="33" xfId="3" applyNumberFormat="1" applyFont="1" applyBorder="1" applyAlignment="1">
      <alignment horizontal="center" vertical="center" wrapText="1"/>
    </xf>
    <xf numFmtId="0" fontId="60" fillId="0" borderId="23" xfId="3" applyFont="1" applyAlignment="1">
      <alignment horizontal="center"/>
    </xf>
    <xf numFmtId="173" fontId="60" fillId="0" borderId="23" xfId="3" applyNumberFormat="1" applyFont="1" applyAlignment="1">
      <alignment horizontal="center"/>
    </xf>
    <xf numFmtId="174" fontId="60" fillId="0" borderId="23" xfId="3" applyNumberFormat="1" applyFont="1" applyAlignment="1">
      <alignment horizontal="center"/>
    </xf>
    <xf numFmtId="175" fontId="60" fillId="0" borderId="23" xfId="3" applyNumberFormat="1" applyFont="1" applyAlignment="1">
      <alignment horizontal="center"/>
    </xf>
    <xf numFmtId="0" fontId="58" fillId="0" borderId="23" xfId="3" applyFont="1" applyAlignment="1">
      <alignment horizontal="left" vertical="center"/>
    </xf>
    <xf numFmtId="0" fontId="58" fillId="0" borderId="32" xfId="3" applyFont="1" applyBorder="1" applyAlignment="1">
      <alignment horizontal="center" vertical="center" wrapText="1"/>
    </xf>
    <xf numFmtId="0" fontId="58" fillId="0" borderId="32" xfId="21" applyFont="1" applyBorder="1" applyAlignment="1">
      <alignment horizontal="center" vertical="center" wrapText="1"/>
    </xf>
    <xf numFmtId="0" fontId="58" fillId="0" borderId="32" xfId="4" applyFont="1" applyBorder="1" applyAlignment="1">
      <alignment horizontal="center" vertical="center" wrapText="1"/>
    </xf>
    <xf numFmtId="173" fontId="58" fillId="0" borderId="32" xfId="21" applyNumberFormat="1" applyFont="1" applyBorder="1" applyAlignment="1">
      <alignment horizontal="center" vertical="center" wrapText="1"/>
    </xf>
    <xf numFmtId="174" fontId="58" fillId="0" borderId="37" xfId="21" applyNumberFormat="1" applyFont="1" applyBorder="1" applyAlignment="1">
      <alignment horizontal="center" vertical="center"/>
    </xf>
    <xf numFmtId="173" fontId="58" fillId="0" borderId="38" xfId="21" applyNumberFormat="1" applyFont="1" applyBorder="1" applyAlignment="1">
      <alignment horizontal="center" vertical="center"/>
    </xf>
    <xf numFmtId="0" fontId="58" fillId="23" borderId="32" xfId="3" applyFont="1" applyFill="1" applyBorder="1" applyAlignment="1">
      <alignment horizontal="left" vertical="center" wrapText="1"/>
    </xf>
    <xf numFmtId="0" fontId="58" fillId="0" borderId="32" xfId="3" applyFont="1" applyBorder="1" applyAlignment="1">
      <alignment horizontal="left" vertical="center" wrapText="1"/>
    </xf>
    <xf numFmtId="173" fontId="58" fillId="0" borderId="32" xfId="3" applyNumberFormat="1" applyFont="1" applyBorder="1" applyAlignment="1">
      <alignment horizontal="left" vertical="center" wrapText="1"/>
    </xf>
    <xf numFmtId="174" fontId="58" fillId="0" borderId="32" xfId="3" applyNumberFormat="1" applyFont="1" applyBorder="1" applyAlignment="1">
      <alignment horizontal="left" vertical="center" wrapText="1"/>
    </xf>
    <xf numFmtId="175" fontId="58" fillId="0" borderId="32" xfId="3" applyNumberFormat="1" applyFont="1" applyBorder="1" applyAlignment="1">
      <alignment horizontal="left" vertical="center" wrapText="1"/>
    </xf>
    <xf numFmtId="0" fontId="58" fillId="0" borderId="41" xfId="3" applyFont="1" applyBorder="1" applyAlignment="1">
      <alignment horizontal="center" vertical="center" wrapText="1"/>
    </xf>
    <xf numFmtId="0" fontId="58" fillId="0" borderId="37" xfId="3" applyFont="1" applyBorder="1" applyAlignment="1">
      <alignment horizontal="center" vertical="center" wrapText="1"/>
    </xf>
    <xf numFmtId="173" fontId="58" fillId="0" borderId="38" xfId="3" applyNumberFormat="1" applyFont="1" applyBorder="1" applyAlignment="1">
      <alignment horizontal="center" vertical="center" wrapText="1"/>
    </xf>
    <xf numFmtId="0" fontId="58" fillId="22" borderId="32" xfId="3" applyFont="1" applyFill="1" applyBorder="1" applyAlignment="1">
      <alignment horizontal="left" vertical="center" wrapText="1"/>
    </xf>
    <xf numFmtId="0" fontId="58" fillId="22" borderId="32" xfId="3" applyFont="1" applyFill="1" applyBorder="1" applyAlignment="1">
      <alignment horizontal="left" vertical="center"/>
    </xf>
    <xf numFmtId="0" fontId="65" fillId="0" borderId="32" xfId="3" applyFont="1" applyBorder="1" applyAlignment="1">
      <alignment horizontal="left" vertical="center" wrapText="1"/>
    </xf>
    <xf numFmtId="0" fontId="65" fillId="22" borderId="32" xfId="3" applyFont="1" applyFill="1" applyBorder="1" applyAlignment="1">
      <alignment horizontal="left" vertical="center" wrapText="1"/>
    </xf>
    <xf numFmtId="173" fontId="65" fillId="0" borderId="32" xfId="3" applyNumberFormat="1" applyFont="1" applyBorder="1" applyAlignment="1">
      <alignment horizontal="left" vertical="center" wrapText="1"/>
    </xf>
    <xf numFmtId="174" fontId="65" fillId="0" borderId="32" xfId="3" applyNumberFormat="1" applyFont="1" applyBorder="1" applyAlignment="1">
      <alignment horizontal="left" vertical="center" wrapText="1"/>
    </xf>
    <xf numFmtId="175" fontId="65" fillId="0" borderId="32" xfId="3" applyNumberFormat="1" applyFont="1" applyBorder="1" applyAlignment="1">
      <alignment horizontal="left" vertical="center" wrapText="1"/>
    </xf>
    <xf numFmtId="0" fontId="58" fillId="0" borderId="32" xfId="3" applyFont="1" applyBorder="1" applyAlignment="1">
      <alignment horizontal="left" vertical="center"/>
    </xf>
    <xf numFmtId="173" fontId="58" fillId="0" borderId="32" xfId="3" applyNumberFormat="1" applyFont="1" applyBorder="1" applyAlignment="1">
      <alignment horizontal="left" vertical="center"/>
    </xf>
    <xf numFmtId="174" fontId="58" fillId="0" borderId="32" xfId="3" applyNumberFormat="1" applyFont="1" applyBorder="1" applyAlignment="1">
      <alignment horizontal="left" vertical="center"/>
    </xf>
    <xf numFmtId="175" fontId="58" fillId="0" borderId="32" xfId="3" applyNumberFormat="1" applyFont="1" applyBorder="1" applyAlignment="1">
      <alignment horizontal="left" vertical="center"/>
    </xf>
    <xf numFmtId="177" fontId="65" fillId="0" borderId="32" xfId="3" applyNumberFormat="1" applyFont="1" applyBorder="1" applyAlignment="1">
      <alignment horizontal="left" vertical="center" wrapText="1"/>
    </xf>
    <xf numFmtId="177" fontId="65" fillId="22" borderId="32" xfId="3" applyNumberFormat="1" applyFont="1" applyFill="1" applyBorder="1" applyAlignment="1">
      <alignment horizontal="left" vertical="center" wrapText="1"/>
    </xf>
    <xf numFmtId="0" fontId="58" fillId="22" borderId="41" xfId="3" applyFont="1" applyFill="1" applyBorder="1" applyAlignment="1">
      <alignment horizontal="left" vertical="center"/>
    </xf>
    <xf numFmtId="0" fontId="58" fillId="22" borderId="37" xfId="3" applyFont="1" applyFill="1" applyBorder="1" applyAlignment="1">
      <alignment horizontal="left" vertical="center"/>
    </xf>
    <xf numFmtId="0" fontId="58" fillId="0" borderId="41" xfId="3" applyFont="1" applyBorder="1" applyAlignment="1">
      <alignment horizontal="left" vertical="center"/>
    </xf>
    <xf numFmtId="0" fontId="58" fillId="0" borderId="37" xfId="3" applyFont="1" applyBorder="1" applyAlignment="1">
      <alignment horizontal="left" vertical="center"/>
    </xf>
    <xf numFmtId="173" fontId="58" fillId="0" borderId="37" xfId="3" applyNumberFormat="1" applyFont="1" applyBorder="1" applyAlignment="1">
      <alignment horizontal="left" vertical="center"/>
    </xf>
    <xf numFmtId="175" fontId="58" fillId="0" borderId="37" xfId="3" applyNumberFormat="1" applyFont="1" applyBorder="1" applyAlignment="1">
      <alignment horizontal="left" vertical="center"/>
    </xf>
    <xf numFmtId="175" fontId="58" fillId="0" borderId="38" xfId="3" applyNumberFormat="1" applyFont="1" applyBorder="1" applyAlignment="1">
      <alignment horizontal="left" vertical="center"/>
    </xf>
    <xf numFmtId="0" fontId="38" fillId="0" borderId="0" xfId="0" applyFont="1" applyAlignment="1">
      <alignment horizontal="center"/>
    </xf>
    <xf numFmtId="0" fontId="0" fillId="0" borderId="0" xfId="0"/>
    <xf numFmtId="4" fontId="20" fillId="0" borderId="13" xfId="0" applyNumberFormat="1" applyFont="1" applyBorder="1" applyAlignment="1">
      <alignment horizontal="right" vertical="center"/>
    </xf>
    <xf numFmtId="0" fontId="17" fillId="0" borderId="12" xfId="0" applyFont="1" applyBorder="1"/>
    <xf numFmtId="0" fontId="32" fillId="9" borderId="13" xfId="0" applyFont="1" applyFill="1" applyBorder="1" applyAlignment="1">
      <alignment horizontal="center" vertical="center"/>
    </xf>
    <xf numFmtId="0" fontId="17" fillId="0" borderId="16" xfId="0" applyFont="1" applyBorder="1"/>
    <xf numFmtId="0" fontId="26" fillId="5" borderId="13" xfId="0" applyFont="1" applyFill="1" applyBorder="1" applyAlignment="1">
      <alignment horizontal="right" vertical="center"/>
    </xf>
    <xf numFmtId="0" fontId="27" fillId="5" borderId="13" xfId="0" applyFont="1" applyFill="1" applyBorder="1" applyAlignment="1">
      <alignment horizontal="left" vertical="center"/>
    </xf>
    <xf numFmtId="0" fontId="36" fillId="5" borderId="13" xfId="0" applyFont="1" applyFill="1" applyBorder="1" applyAlignment="1">
      <alignment horizontal="right" vertical="center"/>
    </xf>
    <xf numFmtId="0" fontId="16" fillId="5" borderId="13" xfId="0" applyFont="1" applyFill="1" applyBorder="1" applyAlignment="1">
      <alignment horizontal="left" wrapText="1"/>
    </xf>
    <xf numFmtId="0" fontId="16" fillId="5" borderId="28" xfId="0" applyFont="1" applyFill="1" applyBorder="1" applyAlignment="1">
      <alignment horizontal="left" vertical="center" wrapText="1"/>
    </xf>
    <xf numFmtId="0" fontId="17" fillId="0" borderId="30" xfId="0" applyFont="1" applyBorder="1"/>
    <xf numFmtId="0" fontId="17" fillId="0" borderId="29" xfId="0" applyFont="1" applyBorder="1"/>
    <xf numFmtId="0" fontId="17" fillId="0" borderId="31" xfId="0" applyFont="1" applyBorder="1"/>
    <xf numFmtId="0" fontId="17" fillId="0" borderId="24" xfId="0" applyFont="1" applyBorder="1"/>
    <xf numFmtId="0" fontId="17" fillId="0" borderId="14" xfId="0" applyFont="1" applyBorder="1"/>
    <xf numFmtId="0" fontId="37" fillId="5" borderId="28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28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31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4" fillId="0" borderId="24" xfId="0" applyFont="1" applyBorder="1" applyAlignment="1">
      <alignment horizontal="left" vertical="center"/>
    </xf>
    <xf numFmtId="0" fontId="16" fillId="0" borderId="13" xfId="0" applyFont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7" fillId="0" borderId="21" xfId="0" applyFont="1" applyBorder="1"/>
    <xf numFmtId="0" fontId="16" fillId="3" borderId="2" xfId="0" applyFont="1" applyFill="1" applyBorder="1" applyAlignment="1">
      <alignment horizontal="center" vertical="center" wrapText="1"/>
    </xf>
    <xf numFmtId="0" fontId="17" fillId="0" borderId="3" xfId="0" applyFont="1" applyBorder="1"/>
    <xf numFmtId="0" fontId="16" fillId="12" borderId="6" xfId="0" applyFont="1" applyFill="1" applyBorder="1" applyAlignment="1">
      <alignment horizontal="center" vertical="center" wrapText="1"/>
    </xf>
    <xf numFmtId="0" fontId="17" fillId="0" borderId="4" xfId="0" applyFont="1" applyBorder="1"/>
    <xf numFmtId="0" fontId="17" fillId="0" borderId="5" xfId="0" applyFont="1" applyBorder="1"/>
    <xf numFmtId="0" fontId="16" fillId="3" borderId="19" xfId="0" applyFont="1" applyFill="1" applyBorder="1" applyAlignment="1">
      <alignment horizontal="center" vertical="center"/>
    </xf>
    <xf numFmtId="0" fontId="17" fillId="0" borderId="22" xfId="0" applyFont="1" applyBorder="1"/>
    <xf numFmtId="0" fontId="16" fillId="3" borderId="6" xfId="0" applyFont="1" applyFill="1" applyBorder="1" applyAlignment="1">
      <alignment horizontal="center" vertical="center" wrapText="1"/>
    </xf>
    <xf numFmtId="0" fontId="17" fillId="0" borderId="7" xfId="0" applyFont="1" applyBorder="1"/>
    <xf numFmtId="0" fontId="18" fillId="2" borderId="15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7" fillId="0" borderId="20" xfId="0" applyFont="1" applyBorder="1"/>
    <xf numFmtId="0" fontId="16" fillId="3" borderId="18" xfId="0" applyFont="1" applyFill="1" applyBorder="1" applyAlignment="1">
      <alignment horizontal="center" vertical="center"/>
    </xf>
  </cellXfs>
  <cellStyles count="52">
    <cellStyle name="?痃%S&amp;F?_x0008_?o_x0006__x0007__x0001__x0001_" xfId="5" xr:uid="{00000000-0005-0000-0000-000000000000}"/>
    <cellStyle name="Comma" xfId="7" builtinId="3"/>
    <cellStyle name="Comma 10" xfId="33" xr:uid="{EA38FC64-447F-42CE-9EB4-5A6715EB90FB}"/>
    <cellStyle name="Comma 2" xfId="2" xr:uid="{00000000-0005-0000-0000-000002000000}"/>
    <cellStyle name="Comma 2 2" xfId="17" xr:uid="{00000000-0005-0000-0000-000003000000}"/>
    <cellStyle name="Comma 2 3" xfId="15" xr:uid="{00000000-0005-0000-0000-000004000000}"/>
    <cellStyle name="Comma 21" xfId="50" xr:uid="{FD3656B0-4771-4BF1-9E63-89A1AEC452A6}"/>
    <cellStyle name="Comma 21 2" xfId="43" xr:uid="{A66E46D2-5562-4034-8194-C03B6FF41AE5}"/>
    <cellStyle name="Comma 21 3" xfId="44" xr:uid="{45A5994B-B88E-4AD2-829E-5C18B76167C2}"/>
    <cellStyle name="Comma 3" xfId="9" xr:uid="{00000000-0005-0000-0000-000005000000}"/>
    <cellStyle name="Comma 4" xfId="13" xr:uid="{00000000-0005-0000-0000-000006000000}"/>
    <cellStyle name="Comma 5" xfId="18" xr:uid="{00000000-0005-0000-0000-000007000000}"/>
    <cellStyle name="Comma 6" xfId="25" xr:uid="{6C4BDF50-5A8D-4611-8399-1006F86B2FE5}"/>
    <cellStyle name="Comma 7" xfId="27" xr:uid="{0C6CE1DC-68AC-432B-9730-EDCB02D92905}"/>
    <cellStyle name="Comma 8" xfId="29" xr:uid="{7F9089DF-F300-4952-B183-129565B16C61}"/>
    <cellStyle name="Comma 9" xfId="31" xr:uid="{AD3F9B16-E8E8-40A8-A8CB-6E6AFACC63D6}"/>
    <cellStyle name="Currency 2" xfId="45" xr:uid="{D00872E6-D6EE-4088-AAEA-CED788C34927}"/>
    <cellStyle name="Hyperlink 2" xfId="30" xr:uid="{DEEAFAA8-FCFF-4762-A43B-6E12907C1409}"/>
    <cellStyle name="Hyperlink 3 2" xfId="24" xr:uid="{97BF9B6D-CD24-4807-88A0-238E88D735C2}"/>
    <cellStyle name="Normal" xfId="0" builtinId="0"/>
    <cellStyle name="Normal 106 2 2" xfId="37" xr:uid="{C91015EC-1D19-483D-A503-39843A9380F2}"/>
    <cellStyle name="Normal 11" xfId="36" xr:uid="{AB0B2CF5-927E-432E-A36C-051B2BF455FB}"/>
    <cellStyle name="Normal 17" xfId="49" xr:uid="{46EB66C6-F06A-4230-B491-9F161AD05A25}"/>
    <cellStyle name="Normal 17 3" xfId="42" xr:uid="{32B2F149-F7EC-456F-952D-9BBAB53FF461}"/>
    <cellStyle name="Normal 19" xfId="48" xr:uid="{27515AA4-BDE4-4AE3-BD64-C63576E07358}"/>
    <cellStyle name="Normal 19 2" xfId="40" xr:uid="{0EF0B708-4D92-4468-956E-8E406749CF9E}"/>
    <cellStyle name="Normal 19 3" xfId="39" xr:uid="{FFE51755-81D9-4F45-8248-56385C8DBC7E}"/>
    <cellStyle name="Normal 2" xfId="1" xr:uid="{00000000-0005-0000-0000-000009000000}"/>
    <cellStyle name="Normal 2 2 7 2" xfId="38" xr:uid="{B601D59A-6CCA-4CAF-BE79-1E1790FA5CE5}"/>
    <cellStyle name="Normal 2 3" xfId="23" xr:uid="{DF15C885-AA27-44D2-9CAA-2FAF7A6C8011}"/>
    <cellStyle name="Normal 21" xfId="41" xr:uid="{C62B4713-1E67-4C44-9B0F-7ED395EA0114}"/>
    <cellStyle name="Normal 3" xfId="4" xr:uid="{00000000-0005-0000-0000-00000A000000}"/>
    <cellStyle name="Normal 3 2" xfId="22" xr:uid="{B1ACEFE1-3C92-42B5-8AF9-5841BDDCE0B5}"/>
    <cellStyle name="Normal 4" xfId="8" xr:uid="{00000000-0005-0000-0000-00000B000000}"/>
    <cellStyle name="Normal 5" xfId="12" xr:uid="{00000000-0005-0000-0000-00000C000000}"/>
    <cellStyle name="Normal 5 2" xfId="20" xr:uid="{00000000-0005-0000-0000-00000D000000}"/>
    <cellStyle name="Normal 6" xfId="16" xr:uid="{00000000-0005-0000-0000-00000E000000}"/>
    <cellStyle name="Normal 7" xfId="14" xr:uid="{00000000-0005-0000-0000-00000F000000}"/>
    <cellStyle name="Normal 8" xfId="26" xr:uid="{0877F2CB-EA9F-413F-8F03-CDFF56A39508}"/>
    <cellStyle name="Normal 87 2" xfId="11" xr:uid="{00000000-0005-0000-0000-000010000000}"/>
    <cellStyle name="Normal 87 2 2" xfId="19" xr:uid="{00000000-0005-0000-0000-000011000000}"/>
    <cellStyle name="Normal 9" xfId="28" xr:uid="{D6C57FF7-E462-4C7A-9AE4-7B3BE070D627}"/>
    <cellStyle name="Normal_001 - DTTC che tao, van chuyen va lap dat bon 15T cho Petrogas tai An Giang" xfId="35" xr:uid="{A6EE566E-F99A-4BA8-97FF-826CD35BD7D0}"/>
    <cellStyle name="Normal_BG Quoc truong" xfId="46" xr:uid="{0FEA3774-89AC-4175-95F5-33D283EF44F4}"/>
    <cellStyle name="Normal_Mr quan DTTC kho Yen Vien va kho Tuyen Quang" xfId="34" xr:uid="{FAC63DF0-4A07-483F-828E-E9674E40F207}"/>
    <cellStyle name="Percent" xfId="47" builtinId="5"/>
    <cellStyle name="Percent 2" xfId="10" xr:uid="{00000000-0005-0000-0000-000012000000}"/>
    <cellStyle name="Percent 3" xfId="32" xr:uid="{CD11B869-769A-4E17-BF11-198AD50D3805}"/>
    <cellStyle name="표준" xfId="6" xr:uid="{00000000-0005-0000-0000-000013000000}"/>
    <cellStyle name="常规_Quotation for SBP" xfId="51" xr:uid="{4E5CC8A4-44B5-4455-9BD3-FD8F71406E7A}"/>
    <cellStyle name="常规_Sheet1" xfId="3" xr:uid="{00000000-0005-0000-0000-000014000000}"/>
    <cellStyle name="常规_Sheet1_1_Sheet1" xfId="21" xr:uid="{613071DB-FB1A-4E7F-B3F0-0EA2EED30592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117" Type="http://schemas.openxmlformats.org/officeDocument/2006/relationships/externalLink" Target="externalLinks/externalLink102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84" Type="http://schemas.openxmlformats.org/officeDocument/2006/relationships/externalLink" Target="externalLinks/externalLink69.xml"/><Relationship Id="rId89" Type="http://schemas.openxmlformats.org/officeDocument/2006/relationships/externalLink" Target="externalLinks/externalLink74.xml"/><Relationship Id="rId112" Type="http://schemas.openxmlformats.org/officeDocument/2006/relationships/externalLink" Target="externalLinks/externalLink97.xml"/><Relationship Id="rId133" Type="http://schemas.openxmlformats.org/officeDocument/2006/relationships/sharedStrings" Target="sharedStrings.xml"/><Relationship Id="rId16" Type="http://schemas.openxmlformats.org/officeDocument/2006/relationships/externalLink" Target="externalLinks/externalLink1.xml"/><Relationship Id="rId107" Type="http://schemas.openxmlformats.org/officeDocument/2006/relationships/externalLink" Target="externalLinks/externalLink9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102" Type="http://schemas.openxmlformats.org/officeDocument/2006/relationships/externalLink" Target="externalLinks/externalLink87.xml"/><Relationship Id="rId123" Type="http://schemas.openxmlformats.org/officeDocument/2006/relationships/externalLink" Target="externalLinks/externalLink108.xml"/><Relationship Id="rId128" Type="http://schemas.openxmlformats.org/officeDocument/2006/relationships/externalLink" Target="externalLinks/externalLink11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5.xml"/><Relationship Id="rId95" Type="http://schemas.openxmlformats.org/officeDocument/2006/relationships/externalLink" Target="externalLinks/externalLink80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62.xml"/><Relationship Id="rId100" Type="http://schemas.openxmlformats.org/officeDocument/2006/relationships/externalLink" Target="externalLinks/externalLink85.xml"/><Relationship Id="rId105" Type="http://schemas.openxmlformats.org/officeDocument/2006/relationships/externalLink" Target="externalLinks/externalLink90.xml"/><Relationship Id="rId113" Type="http://schemas.openxmlformats.org/officeDocument/2006/relationships/externalLink" Target="externalLinks/externalLink98.xml"/><Relationship Id="rId118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11.xml"/><Relationship Id="rId13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5.xml"/><Relationship Id="rId85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78.xml"/><Relationship Id="rId98" Type="http://schemas.openxmlformats.org/officeDocument/2006/relationships/externalLink" Target="externalLinks/externalLink83.xml"/><Relationship Id="rId121" Type="http://schemas.openxmlformats.org/officeDocument/2006/relationships/externalLink" Target="externalLinks/externalLink10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52.xml"/><Relationship Id="rId103" Type="http://schemas.openxmlformats.org/officeDocument/2006/relationships/externalLink" Target="externalLinks/externalLink88.xml"/><Relationship Id="rId108" Type="http://schemas.openxmlformats.org/officeDocument/2006/relationships/externalLink" Target="externalLinks/externalLink93.xml"/><Relationship Id="rId116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09.xml"/><Relationship Id="rId129" Type="http://schemas.openxmlformats.org/officeDocument/2006/relationships/externalLink" Target="externalLinks/externalLink114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68.xml"/><Relationship Id="rId88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76.xml"/><Relationship Id="rId96" Type="http://schemas.openxmlformats.org/officeDocument/2006/relationships/externalLink" Target="externalLinks/externalLink81.xml"/><Relationship Id="rId111" Type="http://schemas.openxmlformats.org/officeDocument/2006/relationships/externalLink" Target="externalLinks/externalLink96.xml"/><Relationship Id="rId13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42.xml"/><Relationship Id="rId106" Type="http://schemas.openxmlformats.org/officeDocument/2006/relationships/externalLink" Target="externalLinks/externalLink91.xml"/><Relationship Id="rId114" Type="http://schemas.openxmlformats.org/officeDocument/2006/relationships/externalLink" Target="externalLinks/externalLink99.xml"/><Relationship Id="rId119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1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66.xml"/><Relationship Id="rId86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79.xml"/><Relationship Id="rId99" Type="http://schemas.openxmlformats.org/officeDocument/2006/relationships/externalLink" Target="externalLinks/externalLink84.xml"/><Relationship Id="rId101" Type="http://schemas.openxmlformats.org/officeDocument/2006/relationships/externalLink" Target="externalLinks/externalLink86.xml"/><Relationship Id="rId122" Type="http://schemas.openxmlformats.org/officeDocument/2006/relationships/externalLink" Target="externalLinks/externalLink107.xml"/><Relationship Id="rId130" Type="http://schemas.openxmlformats.org/officeDocument/2006/relationships/externalLink" Target="externalLinks/externalLink1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109" Type="http://schemas.openxmlformats.org/officeDocument/2006/relationships/externalLink" Target="externalLinks/externalLink9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97" Type="http://schemas.openxmlformats.org/officeDocument/2006/relationships/externalLink" Target="externalLinks/externalLink82.xml"/><Relationship Id="rId104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05.xml"/><Relationship Id="rId125" Type="http://schemas.openxmlformats.org/officeDocument/2006/relationships/externalLink" Target="externalLinks/externalLink11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92" Type="http://schemas.openxmlformats.org/officeDocument/2006/relationships/externalLink" Target="externalLinks/externalLink7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9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66" Type="http://schemas.openxmlformats.org/officeDocument/2006/relationships/externalLink" Target="externalLinks/externalLink51.xml"/><Relationship Id="rId87" Type="http://schemas.openxmlformats.org/officeDocument/2006/relationships/externalLink" Target="externalLinks/externalLink72.xml"/><Relationship Id="rId110" Type="http://schemas.openxmlformats.org/officeDocument/2006/relationships/externalLink" Target="externalLinks/externalLink95.xml"/><Relationship Id="rId115" Type="http://schemas.openxmlformats.org/officeDocument/2006/relationships/externalLink" Target="externalLinks/externalLink100.xml"/><Relationship Id="rId131" Type="http://schemas.openxmlformats.org/officeDocument/2006/relationships/theme" Target="theme/theme1.xml"/><Relationship Id="rId61" Type="http://schemas.openxmlformats.org/officeDocument/2006/relationships/externalLink" Target="externalLinks/externalLink46.xml"/><Relationship Id="rId82" Type="http://schemas.openxmlformats.org/officeDocument/2006/relationships/externalLink" Target="externalLinks/externalLink67.xml"/><Relationship Id="rId1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F155F-3072-4733-8FEE-32D0FB0F5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AD030-6FCE-4B77-9A8E-854F009D5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55F10-5A8F-46D3-B9F3-072C4EFFC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92529D-6FF7-4592-AA07-5D32AE43F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67AB0-EB49-43DC-A52E-E91F28183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F0C03-2D3D-44F4-B920-3DAEEE807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42A39-44AC-4A00-A5B4-E81A043B1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764721</xdr:colOff>
      <xdr:row>1</xdr:row>
      <xdr:rowOff>54292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C85E6-6577-4CA0-BAE8-787CF9D4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64720" cy="7083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63500</xdr:rowOff>
    </xdr:from>
    <xdr:to>
      <xdr:col>1</xdr:col>
      <xdr:colOff>850900</xdr:colOff>
      <xdr:row>2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2E6980C-6E66-4D13-9A17-E49DBF838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0"/>
          <a:ext cx="79375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6E39C74C-23F2-4146-BC07-7EF64632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63500</xdr:rowOff>
    </xdr:from>
    <xdr:to>
      <xdr:col>1</xdr:col>
      <xdr:colOff>850900</xdr:colOff>
      <xdr:row>2</xdr:row>
      <xdr:rowOff>19050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19B03019-3813-4E80-A125-6B95610C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0"/>
          <a:ext cx="79375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E1104A08-C311-4BD1-9744-AB5FAA8D8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6" name="图片 1">
          <a:extLst>
            <a:ext uri="{FF2B5EF4-FFF2-40B4-BE49-F238E27FC236}">
              <a16:creationId xmlns:a16="http://schemas.microsoft.com/office/drawing/2014/main" id="{E2318A5B-7776-4B35-81E6-7034EF89C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552450</xdr:colOff>
      <xdr:row>35</xdr:row>
      <xdr:rowOff>196850</xdr:rowOff>
    </xdr:from>
    <xdr:to>
      <xdr:col>9</xdr:col>
      <xdr:colOff>285750</xdr:colOff>
      <xdr:row>40</xdr:row>
      <xdr:rowOff>107950</xdr:rowOff>
    </xdr:to>
    <xdr:pic>
      <xdr:nvPicPr>
        <xdr:cNvPr id="7" name="图片 2" descr="_6FQELH)T%`LWLL7GY~O$V9">
          <a:extLst>
            <a:ext uri="{FF2B5EF4-FFF2-40B4-BE49-F238E27FC236}">
              <a16:creationId xmlns:a16="http://schemas.microsoft.com/office/drawing/2014/main" id="{B4EC1C2D-8A8E-4FFB-952D-15F907225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941550"/>
          <a:ext cx="24257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63500</xdr:rowOff>
    </xdr:from>
    <xdr:to>
      <xdr:col>1</xdr:col>
      <xdr:colOff>850900</xdr:colOff>
      <xdr:row>2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5BE05F3-072F-49C8-9222-F133CB2C3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0"/>
          <a:ext cx="79375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FAE7B985-3B5F-4F80-95F5-D636E006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63500</xdr:rowOff>
    </xdr:from>
    <xdr:to>
      <xdr:col>1</xdr:col>
      <xdr:colOff>850900</xdr:colOff>
      <xdr:row>2</xdr:row>
      <xdr:rowOff>19050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3EEAF52C-335D-44F0-A7C2-DEAD7E6F7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63500"/>
          <a:ext cx="79375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5A61915A-95F4-424A-AB73-4132898E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</xdr:colOff>
      <xdr:row>0</xdr:row>
      <xdr:rowOff>57150</xdr:rowOff>
    </xdr:from>
    <xdr:to>
      <xdr:col>1</xdr:col>
      <xdr:colOff>850900</xdr:colOff>
      <xdr:row>2</xdr:row>
      <xdr:rowOff>19050</xdr:rowOff>
    </xdr:to>
    <xdr:pic>
      <xdr:nvPicPr>
        <xdr:cNvPr id="6" name="图片 1">
          <a:extLst>
            <a:ext uri="{FF2B5EF4-FFF2-40B4-BE49-F238E27FC236}">
              <a16:creationId xmlns:a16="http://schemas.microsoft.com/office/drawing/2014/main" id="{020443E4-62CA-468D-98B0-64DFE4774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57150"/>
          <a:ext cx="79375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552450</xdr:colOff>
      <xdr:row>35</xdr:row>
      <xdr:rowOff>196850</xdr:rowOff>
    </xdr:from>
    <xdr:to>
      <xdr:col>9</xdr:col>
      <xdr:colOff>260350</xdr:colOff>
      <xdr:row>40</xdr:row>
      <xdr:rowOff>107950</xdr:rowOff>
    </xdr:to>
    <xdr:pic>
      <xdr:nvPicPr>
        <xdr:cNvPr id="7" name="图片 2" descr="_6FQELH)T%`LWLL7GY~O$V9">
          <a:extLst>
            <a:ext uri="{FF2B5EF4-FFF2-40B4-BE49-F238E27FC236}">
              <a16:creationId xmlns:a16="http://schemas.microsoft.com/office/drawing/2014/main" id="{06B4BADD-710E-4C94-8628-F9BC878A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4941550"/>
          <a:ext cx="24257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923925"/>
    <xdr:pic>
      <xdr:nvPicPr>
        <xdr:cNvPr id="2" name="image2.jpg" descr="E:\SCAN\tra\THANG 8\logo hung nguyen mau den-0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-19050</xdr:rowOff>
    </xdr:from>
    <xdr:ext cx="2990850" cy="95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3855338" y="3737138"/>
          <a:ext cx="2981325" cy="857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bethioua\ep%20Bethioua%20rev.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a-1\allfiles\evgdg\san%20juan%20pipe%20mod%2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FO%20Tank%20Farm%20(Civil)\1.%20Rabigh%20VI,%20&#53664;&#47785;&#44277;&#49324;&#48708;%20Spend%20&#51221;&#47532;%20(HFO%20Tank%20Farm)%2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\BUKCHEJU\BF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%20E%20Team\UAE\JebelAli%20M\Package%20D\BOQ\C%20E%20Team\SAUDI\Marafiq\BOQ\&#44397;&#45236;&#49892;&#54665;\&#50864;&#47732;&#49328;\&#51089;&#50629;&#44396;&#44032;&#49884;&#49444;&#49444;&#44228;(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JEBEL%20ALI%20KI\My%20Documents\Jebel%20Ali%20KII\MOBI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SV00H2\Groups2\G_fabr\Cash%20Flow\CASH%20FLO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psgrwfn46\cvlong1$\DATA\NIGERIA\ECON\BONGA6E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60;&#49345;&#51312;\&#54620;&#51204;&#51648;&#50896;\My%20Documents\IMSI\&#53664;&#44148;\&#49444;&#44228;&#49436;\&#51221;&#49328;&#51312;&#49436;2\&#44592;&#51316;ITEM\&#52572;&#51333;&#51089;&#4945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UD01\!EUDC\DATA\NIGERIA\ECON\1997\NIG97MD6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ttp:\projectcontrol.mcdcorp.net\Project%20Reviews\spread%2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1116;&#50672;\aproject\skec\TDI\BM\TDIBM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04;&#50689;&#44428;\C\WIN98\TEMP\REPORT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ning\Reports\Progress\Overall\Overall%20Productivit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ngkook.kim/AppData/Local/Microsoft/Windows/Temporary%20Internet%20Files/Content.Outlook/VV12XPHX/WINDOWS/TEMP/CONDESER/EQUIP/&#44032;&#49444;T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camss01\PROJ2\FCFC\Engineering%20Disciplines\Tech%20Center\Working%20Area\Systems%20Calcs\27reccol\runaway%20reaction%20psv%20-case%2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XLS\ALL-XLS\ULSAN\PRIC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Etisalat\Project\Data\&#47568;&#47112;&#51060;&#49884;&#50500;\Ncc\AEc&#51077;&#52272;&#44204;&#51201;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pulau%20final/WINDOWS/Desktop/New%20Folder/Qo-158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3813\my%20documents\&#44277;&#50976;\ab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21;&#50672;&#49688;\D\DATA\LEE-SY\EXCEL\SINLIM\GAHEU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reetTalk\data01e@projects5@sweltdmk\10101\GRP23\DATASHT\HXS\36-E-1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96;&#51060;&#45824;&#50865;\shareddocs\&#44204;&#51201;%20&#52572;&#51333;(GS&#44148;&#49444;%20&#50724;&#47564;)\&#51077;&#52272;&#49436;(061130)\SMP\&#52264;&#47564;&#49437;%20&#44204;&#51201;\&#44592;&#53440;&#50629;&#52404;\&#49340;&#50689;\&#53468;&#50504;&#54868;&#47141;%20#1~4&#54840;&#44592;%20&#53448;&#51656;\&#49340;&#52380;&#54252;&#54868;&#47141;%203&amp;4%20&#53448;&#51656;&#49444;&#48708;_&#44592;&#44228;,&#51228;&#51089;\&#44204;&#51201;&#48516;-&#50696;&#49328;&#50857;(04.03.18)\&#50629;&#52404;&#44204;&#51201;(&#51088;&#51116;&#48708;)\4_&#48512;&#49436;&#44277;&#53685;&#51088;&#47308;\&#54620;&#44053;&#49437;\&#50689;&#45224;&#53448;&#54889;\FGD\&#50696;&#49328;\&#49892;&#54665;&#50696;&#49328;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91535/AppData/Local/Microsoft/Windows/INetCache/Content.Outlook/GCQDCLE7/18303%20BOQ_STACK_1.05%20R3%20Duct%20Firing_A_revised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INA\PROJECT\CONTROL\CST_STA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AppData\Roaming\Foxmail7\Temp-13188-20180208090501\Attach\&#24120;&#29992;&#25991;&#26723;\&#36130;&#21153;\MCL%20Expense%20Reimbursement%20For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h\d\Users\dell\AppData\Roaming\Foxmail7\Temp-13188-20180208090501\Attach\&#24120;&#29992;&#25991;&#26723;\&#36130;&#21153;\MCL%20Expense%20Reimbursement%20Form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51312;\SRL-HAWIYAH\Erection%20Work\&#46356;&#49828;&#53011;&#51217;&#49688;&#44277;&#45236;&#50669;\RdO\kp6800\Pbutil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44608;&#46041;&#50865;\SOP\DATA\ULG\Stee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t_main\khw\DAEWOO\UPSC\&#49444;&#52824;&#44277;&#49324;\&#51077;&#52272;&#44204;&#51201;-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rwan\Acer%20data\PT.%20TUNAS%20DUNIA-FILE\WINDOWS\TEMP\C-EQUI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/Desktop/upsgrwfn46/cvlong1$/DATA/NIGERIA/ECON/BONGA6EX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45224;&#54788;\OXY&#49892;&#54665;&#45236;&#50669;\My%20Documents\project\CA%20PJT\&#44204;&#51201;&#45236;&#50669;&#49436;\&#44204;&#51201;3&#52264;\Cost_total_&#48176;&#44288;-3&#52264;_&#54620;&#45224;&#54788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hanasekar\tender%20submi\Backup\DMRC%20IT%20park\project%20documents\Kuwait%20Audit%20Bureau\Rate%20Analysi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TMfs2\Departments\Estim\E_2015\Houston\A7654%20CHIYODA%20LNG%20Project\05%20Revision%20Directores\20150410%20Actualizar\ESTIMATE\R2215A-North%20Belut%20WHP%20Topside\Topside\R2215A%20Est%20Deck%20Mhr%20Rev%20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Quotations\2020\Q202171%20-%20TVA%20Mexico%20-%20GE\2.%20Calculation\Q202171-EGS-002%20-%20MV%20-%20Option%20Perforated%20stack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Book1%20test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337;&#47564;JOB\GENERAL\BASE\D202ELE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49688;\&#44277;&#50976;\Cost_total_&#48176;&#44288;-&#51060;&#52285;&#49688;2&#5226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532;&#52264;&#46300;&#44592;&#50612;\C\KWON\&#51204;&#47029;&#54924;&#51032;\97\JUN\HYUPRYUK\SANAE-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1372\&#48176;&#44288;&#44592;&#49696;\spring\VSDAT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.c.kim\dhp-project\Analysis\Toyo-Est-Method\01TEC_M_K_CO_WORK\BID_TAB\EVAL\03sumy_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C%20MANH/Documents/Zalo%20Received%20Files/Form%20&#272;M%20Thiet%20bi.Rev05_24.June.23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119.49.2\work\&#44277;&#50976;Dir\Lnx$LPS-A301(Excel)_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pa\BM\POWERB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3\D\Thao%20Trang\KNQ%20HANG%20ROI%202004%20CUCHI%20SHIPPING.EX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posals%20in%20WORK\US%2016.03%20Spence%20Project%20-%20Chile\Estimate\Conveyors\1603-Spence%20%20Conveyors%20Cost%20Estimate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s/Estimate/EST97/As%20Sold/V17555%20As%20Sold%20Estimate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\iq65_alstom\prc_sch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_sharma\d\PROPOSALS\PI-99031%20KOC\Inst%20cost%20summary%20based%20on%20reduced%20line%20size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PATERNO\paterno%2075%208a616q01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7\D\SOFTWARE\KAO\GP-DC\KE%20TOAN\BAO%20CAO%202003\KE%20TOAN\LE%20DINH%20TU\HUNG\DTXD\EXCEL.NOR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ES2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ngle\Office40\Temp\&#49688;&#51221;%20&#48176;&#44288;&#44277;&#49324;%20&#44204;&#51201;%20&#52572;&#51333;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77;&#50976;\&#45347;&#50612;&#51452;&#44592;\&#50980;&#50689;&#50885;\Cable%20bom%201&#52264;(1025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EXCEL\CALCOLI\calc%20grezzi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CEBU%20CFIRED%20POWER%20PLANT/elvie/Files/2004/san%20miguel/Foundation%20support/option%201/elvie/Files/2004/san%20miguel/PET-MPPF%20San%20Fernando/elvie/Files/2002/nkk/ega%20documents/EGA%203/elvie/Files/2001/BISCOM/break%20abc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022-N2\Construction\WORKS\6787\civil\final\option\6787CWFASE2CASE2_00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center\STT%20PROJECT\Documents%20and%20Settings\skkundu\Local%20Settings\Temporary%20Internet%20Files\OLK5\FW%20Pump%20Spec%20&amp;%20Data%20Sht\01-MDS-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01.WORKS/02.TASK/02.Dinh%20muc%20va%20giao%20khoan/Data/Manpower%20DA%20GK%202020-2021-2022/Total%20Md%202020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aing\hrs\salestendering\tendering\6504_SEMBCORP_TEMBUSU%20%20SIEMENS\3.PROPOSAL\BOQ\Rev%20B\BOQ_PPS_6504_000_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ejasaw2000\DiscoF\DIRECTOR\Hojascal\HISTORIC\Historico%2020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k\iq-10%20(doosa\BD\2005-06\IQ\IQ-10%20(Doosan%20-%20Anpara%20C)\Offer\pulau%20final\WINDOWS\Desktop\New%20Folder\Qo-1585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yanbu3%20660sc\pesi\EP%20Yanbu3_650_SC%20rev%2005%20mom23_5_12%20non%20inv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Work\&#44204;&#51201;\9905\abp\ELECabp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12629240/Box%20Sync/2019-01-DATAN%20(HYBRID%20-%204%20Units)/06.%20Internal%20Piping%20(Tuan)/01.%20E-BOM%20Separations/3.%202019T0073-SZ00-0977_RevCing(2019-08-23)_Forgign%20&amp;%20Att.xlsm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ECH\3157\SPLHTLS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ttp:\seraing.cmipass.net\Documents%20and%20Settings\amorian\Desktop\PressurePart_BOQ_test97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posals%20in%20WORK/US%2016.59%20-%20Port%20of%20Mejillones%20-Sea%20Lion/Estimate/US%2016.59-Mejillones-Sea%20Lion-1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eu\d\HONGLUONG\Nam%202003\TONG%20HOP%20Q.TOAN%202003\dulieu\BAO%20CAO%20NAM%202002\TH%20T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mm-2\alli\Files\Alli\1999\Metro%20Naga%20-%20water%20works\Breakdown\Files\ALLI\Metro%20Naga%20-%20water%20works\ALLI\Agno-Hyundai\Break\Civi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%20Mr.%20Hoan%20handing%20over/1.%20Quotation/VOGT%20POWER%20INTERNATIONAL/Q23.1xx%20Insulation%20pin/BOM%20and%20MTO_VERBIO%20EXCHANGER%20(version%201)-U%20STAMP.xlsb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a-03\elvie\EGA%203\elvie\Files\2001\BISCOM\EGA%203\elvie\Files\2000\laguna%20prop\Med.%20rise%20orig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timate\JSLee\98-034-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7\D\QTTRANG\TONKHOA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.c.kim\dhp-project\MGT-STD\ESTIMATN\FCS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Jebel%20Ali\&#49444;&#52824;%20Inquiry\Bill%20of%20Quantities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avori\reounion%20carb%20bag\reounion%20rev.%204%20non%20inviat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etender\indv-folders\Estimate\&#44204;&#51201;\98-034-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277\lhs-son\LHS-SON\middle-east\Desal\oman\&#45812;&#49688;&#44592;&#49696;&#49892;&#51217;&#49688;\&#52572;&#51333;boq-11.30\HELP%20SAMPLE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center\STT%20PROJECT\WINTEMP\WINDOWS\BILAL2.XLM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anh%20Nguyen/Downloads/RecoveredExternalLink3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ttp:\dwnotes1.dwconst.co.kr\&#50684;&#50689;&#54984;\&#50629;&#47924;\WORK\SAUDI\Berri%20Gas\Rev.3\&#44228;&#51109;\MANPWER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~0043446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1056\LBS\CEMENT\&#51473;&#46041;&#51648;&#50669;\ACC\&#52636;&#51109;\boq\&#51473;&#46041;&#51648;&#50669;\ACC\POWER-s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M\Iq-17\mmm\technimount_icb_iq14\JC\Petrogal-Sines\Weldingbook\Piping%20material%20HG%20take%20off%20-%20Rev05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Dossier%20de%20travail/Utile/MODELES%20D'OFFRES/P.VESSELS%20&amp;%20SEPARATORS/DT11536/DT11536%20R00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49688;\&#44277;&#50976;\Temp\Cost_total_&#48176;&#44288;-&#54620;&#45224;&#54788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CN9642B\BACK-UP\01GENERL\EXL-SHET\EXL-WORK\KJ-KIM\PROJECTS\CYPRUS\PROJ-CS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e91867/Documents/Offre/193099%20Babcock%20Arabia/HEN%20ancienne%20offre/Revue%20devis%20pour%20ARABIA.xlsm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ga-03\elvie\EGA%203\elvie\Files\2001\URC\EGA%203\elvie\Files\2000\mwci%20ATD-21\mwci%20ATD-2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omas/AppData/Local/Microsoft/Windows/Temporary%20Internet%20Files/Content.Outlook/FTIMKVXQ/turbine%20products%20FA/JinSha_TE_E_nego1_20160202-juan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QUANG%20HIEU\TK%20NHAP%20KHAU\QUY%20II\THANG%205\MAY%20MOC\TK%20CHIEN%20MAY%20CH%200326%2004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BBRG596.HALHOUSTON\My%20Documents\PTT%20PRP\TME09%20FW%20Pumps\FW%20Pump%20DS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XY3\&#52397;&#47049;&#51064;&#51077;&#51452;&#48176;&#44288;\&#51648;&#51077;&#51088;&#51116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48;&#46160;&#54872;\&#44277;&#49324;&#44288;&#47144;&#47928;&#49436;\&#47785;&#50857;&#44053;\MANUAL\calculation\DESIGN57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_sharma\d\PROPOSALS\PI-99031%20KOC\Costin_99031_6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aing\hrs\salestendering\Masters%20Documents\Estimates\Price_Horiz_Boiler\Old%20Pgm\Price_pres_part_Horiz_Boiler_%20%20I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gisticsmay6\D\LEMINH\UNICONTRO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EMP\flhead_master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Rabigh\PSM\RFP%20Document(Marine)\Rabigh%20VI_Marine%20Work%20RFP(Rev.0)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RECTOR\Hojascal\HISTORIC\Historico%20200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5312\inquiry\&#44277;&#50976;\abc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mb\project\2PROJECT\PLANT\Z98037\SUM-CTI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920\fujairah%20pjt\&#44277;&#50976;\PGM\&#44592;&#51316;PGM\DESIGN%20OF%20BEAM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PA\SUMM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1476\&#45812;&#49688;PSM%20TFT\&#45812;&#49688;%20PSM\&#54408;&#47785;&#48324;%20&#44277;&#44553;&#50629;&#52404;%20&#54217;&#44032;%20SHEET-&#50896;&#48376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234;&#21335;\&#36234;&#21335;\&#36234;&#21335;&#26448;&#26009;&#39044;&#31639;\&#39044;&#31639;2015-4-10\&#27827;&#38745;&#31649;&#36947;--&#26448;&#26009;&#35745;&#21010;--20141005.xlsx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Local\Temp\Zalo%20Temp\TempDownloads\17-11-2025%20HN-IBS%20(&#272;&#417;n%20I95).xlsx" TargetMode="External"/><Relationship Id="rId1" Type="http://schemas.openxmlformats.org/officeDocument/2006/relationships/externalLinkPath" Target="file:///C:\Users\Lenovo\AppData\Local\Temp\Zalo%20Temp\TempDownloads\17-11-2025%20HN-IBS%20(&#272;&#417;n%20I9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thioua GL 1"/>
      <sheetName val="Bethioua GL2"/>
      <sheetName val="PP"/>
      <sheetName val="Corp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.BOQ(onshore)"/>
      <sheetName val="4. DOR(Civil)"/>
      <sheetName val="6. Civil BOQ(Tank Farm)"/>
      <sheetName val="9.Technical Specification "/>
      <sheetName val="1"/>
    </sheetNames>
    <definedNames>
      <definedName name="___att2" refersTo="#REF!"/>
      <definedName name="___tem1" refersTo="#REF!"/>
      <definedName name="_a3" refersTo="#REF!"/>
      <definedName name="_att2" refersTo="#REF!"/>
      <definedName name="_tem1" refersTo="#REF!"/>
    </defined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출계산서"/>
      <sheetName val="xxxxxx"/>
      <sheetName val="pdrop (제출)"/>
      <sheetName val="r-curve"/>
      <sheetName val="r-curve(metric)"/>
      <sheetName val="par-load"/>
      <sheetName val="p-consumption"/>
      <sheetName val="pdrop(discharge)"/>
      <sheetName val="BFP"/>
      <sheetName val="작성기준"/>
      <sheetName val="REDUCER"/>
      <sheetName val="보일러"/>
      <sheetName val="Summary "/>
      <sheetName val="#3E1_GCR"/>
      <sheetName val="변수 정의"/>
      <sheetName val="가격분석@1100(990104)"/>
      <sheetName val="Escalation"/>
      <sheetName val="공사내역"/>
      <sheetName val="COP"/>
      <sheetName val="pdrop_(제출)1"/>
      <sheetName val="Summary_1"/>
      <sheetName val="변수_정의1"/>
      <sheetName val="pdrop_(제출)"/>
      <sheetName val="Summary_"/>
      <sheetName val="변수_정의"/>
    </sheetNames>
    <sheetDataSet>
      <sheetData sheetId="0">
        <row r="183">
          <cell r="I183">
            <v>542625</v>
          </cell>
        </row>
        <row r="185">
          <cell r="I185">
            <v>584083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계산서"/>
      <sheetName val="2.1엄지말뚝설계"/>
      <sheetName val="2.2 띠장의 설계"/>
      <sheetName val="2.2 띠장의 설계 (2)"/>
      <sheetName val="2.3 토류벽의설계"/>
      <sheetName val="철근"/>
      <sheetName val="ANCHOR1"/>
      <sheetName val="철근량산정"/>
      <sheetName val="띠장계산"/>
      <sheetName val="2.2버팀보의 검토"/>
      <sheetName val="양식"/>
      <sheetName val="연직부재계산 "/>
      <sheetName val="제출계산서"/>
    </sheetNames>
    <sheetDataSet>
      <sheetData sheetId="0"/>
      <sheetData sheetId="1"/>
      <sheetData sheetId="2"/>
      <sheetData sheetId="3">
        <row r="14">
          <cell r="G14">
            <v>2</v>
          </cell>
        </row>
        <row r="15">
          <cell r="G15">
            <v>0.9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Joints"/>
      <sheetName val="2.2 띠장의 설계"/>
      <sheetName val="가격분석@1100(990104)"/>
      <sheetName val="Escalation"/>
      <sheetName val="DB_ET200(R. A)"/>
      <sheetName val="Database"/>
      <sheetName val="石炭性状"/>
      <sheetName val="SP&amp;ST 제출가"/>
      <sheetName val="산업"/>
      <sheetName val="제출계산서"/>
      <sheetName val="공사내역"/>
      <sheetName val="예가표"/>
      <sheetName val="Spt-BH"/>
      <sheetName val="eq_data"/>
      <sheetName val="Indices"/>
      <sheetName val="Concrete"/>
      <sheetName val="reinft"/>
      <sheetName val="glass project concrete"/>
      <sheetName val="glass project reift"/>
      <sheetName val="glass project indices"/>
      <sheetName val="TASKRSRC"/>
      <sheetName val="Boq"/>
      <sheetName val="Lab"/>
      <sheetName val="office"/>
      <sheetName val="Material&amp;equipment"/>
      <sheetName val="sept-plan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ummary 0506"/>
      <sheetName val="Summary 0607- 31.MAR"/>
      <sheetName val="#REF!"/>
      <sheetName val="Rate Analysis"/>
      <sheetName val="Qty"/>
      <sheetName val="Civil Boq"/>
      <sheetName val="Table10"/>
      <sheetName val="Table11"/>
      <sheetName val="Table12"/>
      <sheetName val="Table9"/>
      <sheetName val="FitOutConfCentre"/>
      <sheetName val="Other"/>
      <sheetName val="Summary"/>
      <sheetName val="SPT_vs_PHI"/>
      <sheetName val="glass_project_concrete"/>
      <sheetName val="glass_project_reift"/>
      <sheetName val="glass_project_indices"/>
      <sheetName val="Pile cap"/>
      <sheetName val="SPT_vs_PHI1"/>
      <sheetName val="glass_project_concrete1"/>
      <sheetName val="glass_project_reift1"/>
      <sheetName val="glass_project_indices1"/>
      <sheetName val="SBC-BH_19"/>
      <sheetName val="Summary_0506"/>
      <sheetName val="Summary_0607-_31_MAR"/>
      <sheetName val="Rate_Analysis"/>
      <sheetName val="Civil_Boq"/>
      <sheetName val="Pile_cap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H_12-11-10-13"/>
      <sheetName val="BH_12-11-10-9"/>
      <sheetName val="BH_36-15-37"/>
      <sheetName val="BH_16-35-25-17"/>
      <sheetName val="BH_35-25-17"/>
      <sheetName val="Sheet1_(2)"/>
      <sheetName val="d-safe DELUXE"/>
      <sheetName val="PRECAST lightconc-II"/>
      <sheetName val="Legal Risk Analysis"/>
      <sheetName val="Mix Design"/>
      <sheetName val="std-rates"/>
      <sheetName val="Form 6"/>
      <sheetName val="PointNo.5"/>
      <sheetName val="RCC,Ret. Wall"/>
      <sheetName val="Design"/>
      <sheetName val="Fill this out first..."/>
      <sheetName val="LABOUR"/>
      <sheetName val="REVISED4A PROG PERF-SITE 1"/>
      <sheetName val="BLK2"/>
      <sheetName val="BLK3"/>
      <sheetName val="E &amp; R"/>
      <sheetName val="radar"/>
      <sheetName val="UG"/>
      <sheetName val="Break up Sheet"/>
      <sheetName val="TBAL9697 -group wise  sdpl"/>
      <sheetName val="Abstract Sheet"/>
      <sheetName val="V.O.4 - PCC Qty"/>
      <sheetName val="BOQ_Direct_selling cost"/>
      <sheetName val="WWR"/>
      <sheetName val="BOQ (2)"/>
      <sheetName val="final abstract"/>
      <sheetName val="GBW"/>
      <sheetName val="Footings"/>
      <sheetName val="CABLE DATA"/>
      <sheetName val="Input"/>
      <sheetName val="Activity"/>
      <sheetName val="Staff Acco."/>
      <sheetName val="Crew"/>
      <sheetName val="Piping"/>
      <sheetName val="Pipe Supports"/>
      <sheetName val="8"/>
      <sheetName val="Load Details-220kV"/>
      <sheetName val="Stock-II"/>
      <sheetName val="R20_R30_work"/>
      <sheetName val="M-Book for Conc"/>
      <sheetName val="M-Book for FW"/>
      <sheetName val="Flight-1"/>
      <sheetName val="Publicbuilding"/>
      <sheetName val="FT-05-02IsoBOM"/>
      <sheetName val="Rev S1 Abstract"/>
      <sheetName val="Quantity Abstract"/>
      <sheetName val=""/>
      <sheetName val="Abstract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beam-reinft-IIInd floor"/>
      <sheetName val="VCH-SLC"/>
      <sheetName val="Supplier"/>
      <sheetName val="Parapet"/>
      <sheetName val="sheet6"/>
      <sheetName val="RA-markate"/>
      <sheetName val="INPUT SHEET"/>
      <sheetName val="RES-PLANNING"/>
      <sheetName val="Sump"/>
      <sheetName val="COLUMN"/>
      <sheetName val="cubes_M20"/>
      <sheetName val="Form_6"/>
      <sheetName val="B@__x005f_x0000__x005f_x0004_@_x005f_x0000__x0000"/>
      <sheetName val="Project Budget Worksheet"/>
      <sheetName val="B@_"/>
      <sheetName val="B@___x0004_@_____$__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BOQ -II ph 2"/>
      <sheetName val="switch"/>
      <sheetName val="Fee Rate Summary"/>
      <sheetName val="STAFFSCHED "/>
      <sheetName val="SUMM"/>
      <sheetName val="DADAN-1"/>
      <sheetName val="Macro1"/>
      <sheetName val="dummy"/>
      <sheetName val="d-safe specs"/>
      <sheetName val="class &amp; category"/>
      <sheetName val="Rein-Final (Ph 1+Ph2)"/>
      <sheetName val="Sheet3"/>
      <sheetName val="Cost_any"/>
      <sheetName val="Process"/>
      <sheetName val="pt_cw"/>
      <sheetName val="Metso - Forth &amp; Slurry 11.02.10"/>
      <sheetName val="1"/>
      <sheetName val="India F&amp;S Template"/>
      <sheetName val="Basicrates"/>
      <sheetName val="B@___x005f_x0004_@_____$__"/>
      <sheetName val="B@__x005f_x005f_x005f_x0000__x005f_x005f_x005f_x0004_@_"/>
      <sheetName val="inter"/>
      <sheetName val="OVERHEADS"/>
      <sheetName val="A(Rev.3)"/>
      <sheetName val="DB_ET200(R__A)1"/>
      <sheetName val="SP&amp;ST_제출가1"/>
      <sheetName val="2_2_띠장의_설계1"/>
      <sheetName val="DB_ET200(R__A)"/>
      <sheetName val="SP&amp;ST_제출가"/>
      <sheetName val="2_2_띠장의_설계"/>
      <sheetName val="[Spt-BH.xls][Spt-BH.xls]B@[_x0000__x0004_@_x0000_"/>
      <sheetName val="[Spt-BH.xls][Spt-BH.xls]B@[?_x0004_@?"/>
      <sheetName val="[Spt-BH.xls][Spt-BH.xls]B_____2"/>
      <sheetName val="[Spt-BH.xls][Spt-BH.xls]B_____3"/>
      <sheetName val="[Spt-BH.xls][Spt-BH.xls]B_____4"/>
      <sheetName val="[Spt-BH.xls][Spt-BH.xls]B_____5"/>
      <sheetName val="[Spt-BH.xls][Spt-BH.xls]B@["/>
      <sheetName val="AOR"/>
      <sheetName val="Lead"/>
      <sheetName val="Site wise NADs"/>
      <sheetName val="col-reinft1"/>
      <sheetName val="FUNDFLOW"/>
      <sheetName val="220 11  BS "/>
      <sheetName val="Build-up"/>
      <sheetName val="TBAL9697_-group_wise__sdpl"/>
      <sheetName val="Headings"/>
      <sheetName val="Formulas"/>
      <sheetName val="SBC-BH_191"/>
      <sheetName val="2gii"/>
      <sheetName val="HPL"/>
      <sheetName val="Costing"/>
      <sheetName val="T&amp;M"/>
      <sheetName val="SOR"/>
      <sheetName val="PriceSummary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Rate_Analysis1"/>
      <sheetName val="PRECAST_lightconc-II"/>
      <sheetName val="d-safe_DELUXE"/>
      <sheetName val="Mix_Design"/>
      <sheetName val="RCC,Ret__Wall"/>
      <sheetName val="PointNo_5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Title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C"/>
      <sheetName val="B"/>
      <sheetName val="Mx1012a"/>
      <sheetName val="Quote Sheet"/>
      <sheetName val="Cal"/>
      <sheetName val="Data"/>
      <sheetName val="Voucher"/>
      <sheetName val="Materials Cost(PCC)"/>
      <sheetName val="SSR &amp; NSSR Market final"/>
      <sheetName val="p&amp;m"/>
      <sheetName val="x-items"/>
      <sheetName val="BLOCK-E"/>
      <sheetName val="precast RC element"/>
      <sheetName val="Stress Calculation"/>
      <sheetName val="NPV"/>
      <sheetName val="B@[_x005f_x0000__x005f_x0004_@_x005f_x0000__x0000"/>
      <sheetName val="Coefficients"/>
      <sheetName val="IS3370"/>
      <sheetName val="IS456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RA RCC F"/>
      <sheetName val="B@_@__$"/>
      <sheetName val="Qty-Opt1"/>
      <sheetName val="Assmpns"/>
      <sheetName val="Detail"/>
      <sheetName val="MGS"/>
      <sheetName val="attach(2)"/>
      <sheetName val="Abstract for Variation"/>
      <sheetName val="LBD VARIATION"/>
      <sheetName val="Debits as on 12.04.08"/>
      <sheetName val="合成単価作成表-BLDG"/>
      <sheetName val="PRRM Dashboard"/>
      <sheetName val="Mappings"/>
      <sheetName val="Fin Sum"/>
      <sheetName val="Staff Forecast spread"/>
      <sheetName val="B@__x005f_x0000__x005f_x0004_@_x005f_x0000___$_x0"/>
      <sheetName val="B@___x005f_x005f_x005f_x0004_@_____$__"/>
      <sheetName val="B@__x005f_x005f_x005f_x005f_x005f_x005f_x005f_x0000__x0"/>
      <sheetName val="IDCCALHYD-GOO"/>
      <sheetName val="Inputs &amp; Summary Output"/>
      <sheetName val="Broad Refresher Model"/>
      <sheetName val="BHANDUP"/>
      <sheetName val="Report"/>
      <sheetName val="Cost of O &amp; O"/>
      <sheetName val="Back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Material List "/>
      <sheetName val="LT Motor catalog"/>
      <sheetName val="Cable cat"/>
      <sheetName val="3"/>
      <sheetName val="B@["/>
      <sheetName val="inWords"/>
      <sheetName val="B@__x0000__x0004_@_x0000__x0000"/>
      <sheetName val="B@__x005f_x0000__x005f_x0004_@_"/>
      <sheetName val="B@[_x005f_x005f_x005f_x0000__x005f_x005f_x005f_x0004_@_"/>
      <sheetName val="재1"/>
      <sheetName val="SubmitCal"/>
      <sheetName val="EDWise"/>
      <sheetName val="ComboSheet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Direct cost shed A-2 "/>
      <sheetName val="ELECT"/>
      <sheetName val="pr.cal"/>
      <sheetName val="SàQa_x0005_@_x0000__x0000__x0000_²"/>
      <sheetName val="upa"/>
      <sheetName val="syndicate codes"/>
      <sheetName val="[Spt-BH.xls][Spt-BH.xls]B_____8"/>
      <sheetName val="[Spt-BH.xls][Spt-BH.xls]B_____9"/>
      <sheetName val="[Spt-BH.xls][Spt-BH.xls]B_____6"/>
      <sheetName val="[Spt-BH.xls][Spt-BH.xls]B_____7"/>
      <sheetName val="SàQa_x0005_@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</row>
        <row r="3">
          <cell r="B3">
            <v>2</v>
          </cell>
          <cell r="C3">
            <v>25</v>
          </cell>
        </row>
        <row r="4">
          <cell r="B4">
            <v>3</v>
          </cell>
          <cell r="C4">
            <v>25</v>
          </cell>
        </row>
        <row r="5">
          <cell r="B5">
            <v>4</v>
          </cell>
          <cell r="C5">
            <v>25</v>
          </cell>
        </row>
        <row r="6">
          <cell r="B6">
            <v>5</v>
          </cell>
          <cell r="C6">
            <v>28</v>
          </cell>
        </row>
        <row r="7">
          <cell r="B7">
            <v>6</v>
          </cell>
          <cell r="C7">
            <v>28.5</v>
          </cell>
        </row>
        <row r="8">
          <cell r="B8">
            <v>7</v>
          </cell>
          <cell r="C8">
            <v>29</v>
          </cell>
        </row>
        <row r="9">
          <cell r="B9">
            <v>8</v>
          </cell>
          <cell r="C9">
            <v>29</v>
          </cell>
        </row>
        <row r="10">
          <cell r="B10">
            <v>9</v>
          </cell>
          <cell r="C10">
            <v>30</v>
          </cell>
        </row>
        <row r="11">
          <cell r="B11">
            <v>10</v>
          </cell>
          <cell r="C11">
            <v>30</v>
          </cell>
        </row>
        <row r="12">
          <cell r="B12">
            <v>11</v>
          </cell>
          <cell r="C12">
            <v>30</v>
          </cell>
        </row>
        <row r="13">
          <cell r="B13">
            <v>12</v>
          </cell>
          <cell r="C13">
            <v>31</v>
          </cell>
        </row>
        <row r="14">
          <cell r="B14">
            <v>13</v>
          </cell>
          <cell r="C14">
            <v>31</v>
          </cell>
        </row>
        <row r="15">
          <cell r="B15">
            <v>14</v>
          </cell>
          <cell r="C15">
            <v>31</v>
          </cell>
        </row>
        <row r="16">
          <cell r="B16">
            <v>15</v>
          </cell>
          <cell r="C16">
            <v>32</v>
          </cell>
        </row>
        <row r="17">
          <cell r="B17">
            <v>16</v>
          </cell>
          <cell r="C17">
            <v>32</v>
          </cell>
        </row>
        <row r="18">
          <cell r="B18">
            <v>17</v>
          </cell>
          <cell r="C18">
            <v>32</v>
          </cell>
        </row>
        <row r="19">
          <cell r="B19">
            <v>18</v>
          </cell>
          <cell r="C19">
            <v>33</v>
          </cell>
        </row>
        <row r="20">
          <cell r="B20">
            <v>19</v>
          </cell>
          <cell r="C20">
            <v>33</v>
          </cell>
        </row>
        <row r="21">
          <cell r="B21">
            <v>20</v>
          </cell>
          <cell r="C21">
            <v>33</v>
          </cell>
        </row>
        <row r="22">
          <cell r="B22">
            <v>21</v>
          </cell>
          <cell r="C22">
            <v>33</v>
          </cell>
        </row>
        <row r="23">
          <cell r="B23">
            <v>22</v>
          </cell>
          <cell r="C23">
            <v>34</v>
          </cell>
        </row>
        <row r="24">
          <cell r="B24">
            <v>23</v>
          </cell>
          <cell r="C24">
            <v>34</v>
          </cell>
        </row>
        <row r="25">
          <cell r="B25">
            <v>24</v>
          </cell>
          <cell r="C25">
            <v>35</v>
          </cell>
        </row>
        <row r="26">
          <cell r="B26">
            <v>25</v>
          </cell>
          <cell r="C26">
            <v>35</v>
          </cell>
        </row>
        <row r="27">
          <cell r="B27">
            <v>26</v>
          </cell>
          <cell r="C27">
            <v>35</v>
          </cell>
        </row>
        <row r="28">
          <cell r="B28">
            <v>27</v>
          </cell>
          <cell r="C28">
            <v>35</v>
          </cell>
        </row>
        <row r="29">
          <cell r="B29">
            <v>28</v>
          </cell>
          <cell r="C29">
            <v>36</v>
          </cell>
        </row>
        <row r="30">
          <cell r="B30">
            <v>29</v>
          </cell>
          <cell r="C30">
            <v>36</v>
          </cell>
        </row>
        <row r="31">
          <cell r="B31">
            <v>30</v>
          </cell>
          <cell r="C31">
            <v>36</v>
          </cell>
        </row>
        <row r="32">
          <cell r="B32">
            <v>31</v>
          </cell>
          <cell r="C32">
            <v>36</v>
          </cell>
        </row>
        <row r="33">
          <cell r="B33">
            <v>32</v>
          </cell>
          <cell r="C33">
            <v>37</v>
          </cell>
        </row>
        <row r="34">
          <cell r="B34">
            <v>33</v>
          </cell>
          <cell r="C34">
            <v>36</v>
          </cell>
        </row>
        <row r="35">
          <cell r="B35">
            <v>34</v>
          </cell>
          <cell r="C35">
            <v>37</v>
          </cell>
        </row>
        <row r="36">
          <cell r="B36">
            <v>35</v>
          </cell>
          <cell r="C36">
            <v>37</v>
          </cell>
        </row>
        <row r="37">
          <cell r="B37">
            <v>36</v>
          </cell>
          <cell r="C37">
            <v>38</v>
          </cell>
        </row>
        <row r="38">
          <cell r="B38">
            <v>37</v>
          </cell>
          <cell r="C38">
            <v>38</v>
          </cell>
        </row>
        <row r="39">
          <cell r="B39">
            <v>38</v>
          </cell>
          <cell r="C39">
            <v>38</v>
          </cell>
        </row>
        <row r="40">
          <cell r="B40">
            <v>39</v>
          </cell>
          <cell r="C40">
            <v>38</v>
          </cell>
        </row>
        <row r="41">
          <cell r="B41">
            <v>40</v>
          </cell>
          <cell r="C41">
            <v>39</v>
          </cell>
        </row>
        <row r="42">
          <cell r="B42">
            <v>41</v>
          </cell>
          <cell r="C42">
            <v>39</v>
          </cell>
        </row>
        <row r="43">
          <cell r="B43">
            <v>42</v>
          </cell>
          <cell r="C43">
            <v>39</v>
          </cell>
        </row>
        <row r="44">
          <cell r="B44">
            <v>43</v>
          </cell>
          <cell r="C44">
            <v>39</v>
          </cell>
        </row>
        <row r="45">
          <cell r="B45">
            <v>44</v>
          </cell>
          <cell r="C45">
            <v>39</v>
          </cell>
        </row>
        <row r="46">
          <cell r="B46">
            <v>45</v>
          </cell>
          <cell r="C46">
            <v>39</v>
          </cell>
        </row>
        <row r="47">
          <cell r="B47">
            <v>46</v>
          </cell>
          <cell r="C47">
            <v>39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1">
          <cell r="J1">
            <v>1.7453292519943295E-2</v>
          </cell>
        </row>
      </sheetData>
      <sheetData sheetId="31">
        <row r="1">
          <cell r="J1">
            <v>1.7453292519943295E-2</v>
          </cell>
        </row>
      </sheetData>
      <sheetData sheetId="32">
        <row r="1">
          <cell r="J1">
            <v>1.7453292519943295E-2</v>
          </cell>
        </row>
      </sheetData>
      <sheetData sheetId="33">
        <row r="1">
          <cell r="J1">
            <v>1.7453292519943295E-2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2">
          <cell r="B2">
            <v>1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2">
          <cell r="B2">
            <v>1</v>
          </cell>
        </row>
      </sheetData>
      <sheetData sheetId="266">
        <row r="2">
          <cell r="B2">
            <v>1</v>
          </cell>
        </row>
      </sheetData>
      <sheetData sheetId="267">
        <row r="2">
          <cell r="B2">
            <v>1</v>
          </cell>
        </row>
      </sheetData>
      <sheetData sheetId="268">
        <row r="2">
          <cell r="B2">
            <v>1</v>
          </cell>
        </row>
      </sheetData>
      <sheetData sheetId="269">
        <row r="2">
          <cell r="B2">
            <v>1</v>
          </cell>
        </row>
      </sheetData>
      <sheetData sheetId="270">
        <row r="1">
          <cell r="J1">
            <v>1.7453292519943295E-2</v>
          </cell>
        </row>
      </sheetData>
      <sheetData sheetId="271">
        <row r="2">
          <cell r="B2">
            <v>1</v>
          </cell>
        </row>
      </sheetData>
      <sheetData sheetId="272">
        <row r="2">
          <cell r="B2">
            <v>1</v>
          </cell>
        </row>
      </sheetData>
      <sheetData sheetId="273">
        <row r="2">
          <cell r="B2">
            <v>1</v>
          </cell>
        </row>
      </sheetData>
      <sheetData sheetId="274">
        <row r="2">
          <cell r="B2">
            <v>1</v>
          </cell>
        </row>
      </sheetData>
      <sheetData sheetId="275">
        <row r="2">
          <cell r="B2">
            <v>1</v>
          </cell>
        </row>
      </sheetData>
      <sheetData sheetId="276">
        <row r="2">
          <cell r="B2">
            <v>1</v>
          </cell>
        </row>
      </sheetData>
      <sheetData sheetId="277">
        <row r="1">
          <cell r="J1">
            <v>1.7453292519943295E-2</v>
          </cell>
        </row>
      </sheetData>
      <sheetData sheetId="278">
        <row r="2">
          <cell r="B2">
            <v>1</v>
          </cell>
        </row>
      </sheetData>
      <sheetData sheetId="279">
        <row r="2">
          <cell r="B2">
            <v>1</v>
          </cell>
        </row>
      </sheetData>
      <sheetData sheetId="280">
        <row r="2">
          <cell r="B2">
            <v>1</v>
          </cell>
        </row>
      </sheetData>
      <sheetData sheetId="281">
        <row r="2">
          <cell r="B2">
            <v>1</v>
          </cell>
        </row>
      </sheetData>
      <sheetData sheetId="282">
        <row r="2">
          <cell r="B2">
            <v>1</v>
          </cell>
        </row>
      </sheetData>
      <sheetData sheetId="283">
        <row r="2">
          <cell r="B2">
            <v>1</v>
          </cell>
        </row>
      </sheetData>
      <sheetData sheetId="284">
        <row r="2">
          <cell r="B2">
            <v>1</v>
          </cell>
        </row>
      </sheetData>
      <sheetData sheetId="285">
        <row r="2">
          <cell r="B2">
            <v>1</v>
          </cell>
        </row>
      </sheetData>
      <sheetData sheetId="286">
        <row r="1">
          <cell r="J1">
            <v>1.7453292519943295E-2</v>
          </cell>
        </row>
      </sheetData>
      <sheetData sheetId="287">
        <row r="2">
          <cell r="B2">
            <v>1</v>
          </cell>
        </row>
      </sheetData>
      <sheetData sheetId="288">
        <row r="2">
          <cell r="B2">
            <v>1</v>
          </cell>
        </row>
      </sheetData>
      <sheetData sheetId="289">
        <row r="2">
          <cell r="B2">
            <v>1</v>
          </cell>
        </row>
      </sheetData>
      <sheetData sheetId="290">
        <row r="2">
          <cell r="B2">
            <v>1</v>
          </cell>
        </row>
      </sheetData>
      <sheetData sheetId="291">
        <row r="2">
          <cell r="B2">
            <v>1</v>
          </cell>
        </row>
      </sheetData>
      <sheetData sheetId="292">
        <row r="2">
          <cell r="B2">
            <v>1</v>
          </cell>
        </row>
      </sheetData>
      <sheetData sheetId="293">
        <row r="2">
          <cell r="B2">
            <v>1</v>
          </cell>
        </row>
      </sheetData>
      <sheetData sheetId="294">
        <row r="2">
          <cell r="B2">
            <v>1</v>
          </cell>
        </row>
      </sheetData>
      <sheetData sheetId="295">
        <row r="2">
          <cell r="B2">
            <v>1</v>
          </cell>
        </row>
      </sheetData>
      <sheetData sheetId="296">
        <row r="2">
          <cell r="B2">
            <v>1</v>
          </cell>
        </row>
      </sheetData>
      <sheetData sheetId="297">
        <row r="2">
          <cell r="B2">
            <v>1</v>
          </cell>
        </row>
      </sheetData>
      <sheetData sheetId="298">
        <row r="2">
          <cell r="B2">
            <v>1</v>
          </cell>
        </row>
      </sheetData>
      <sheetData sheetId="299">
        <row r="2">
          <cell r="B2">
            <v>1</v>
          </cell>
        </row>
      </sheetData>
      <sheetData sheetId="300">
        <row r="2">
          <cell r="B2">
            <v>1</v>
          </cell>
        </row>
      </sheetData>
      <sheetData sheetId="301">
        <row r="2">
          <cell r="B2">
            <v>1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>
        <row r="2">
          <cell r="B2">
            <v>1</v>
          </cell>
        </row>
      </sheetData>
      <sheetData sheetId="327">
        <row r="2">
          <cell r="B2">
            <v>1</v>
          </cell>
        </row>
      </sheetData>
      <sheetData sheetId="328">
        <row r="2">
          <cell r="B2">
            <v>1</v>
          </cell>
        </row>
      </sheetData>
      <sheetData sheetId="329">
        <row r="2">
          <cell r="B2">
            <v>1</v>
          </cell>
        </row>
      </sheetData>
      <sheetData sheetId="330">
        <row r="2">
          <cell r="B2">
            <v>1</v>
          </cell>
        </row>
      </sheetData>
      <sheetData sheetId="331">
        <row r="2">
          <cell r="B2">
            <v>1</v>
          </cell>
        </row>
      </sheetData>
      <sheetData sheetId="332">
        <row r="2">
          <cell r="B2">
            <v>1</v>
          </cell>
        </row>
      </sheetData>
      <sheetData sheetId="333">
        <row r="2">
          <cell r="B2">
            <v>1</v>
          </cell>
        </row>
      </sheetData>
      <sheetData sheetId="334">
        <row r="2">
          <cell r="B2">
            <v>1</v>
          </cell>
        </row>
      </sheetData>
      <sheetData sheetId="335">
        <row r="2">
          <cell r="B2">
            <v>1</v>
          </cell>
        </row>
      </sheetData>
      <sheetData sheetId="336">
        <row r="2">
          <cell r="B2">
            <v>1</v>
          </cell>
        </row>
      </sheetData>
      <sheetData sheetId="337">
        <row r="2">
          <cell r="B2">
            <v>1</v>
          </cell>
        </row>
      </sheetData>
      <sheetData sheetId="338">
        <row r="2">
          <cell r="B2">
            <v>1</v>
          </cell>
        </row>
      </sheetData>
      <sheetData sheetId="339">
        <row r="2">
          <cell r="B2">
            <v>1</v>
          </cell>
        </row>
      </sheetData>
      <sheetData sheetId="340">
        <row r="2">
          <cell r="B2">
            <v>1</v>
          </cell>
        </row>
      </sheetData>
      <sheetData sheetId="341">
        <row r="2">
          <cell r="B2">
            <v>1</v>
          </cell>
        </row>
      </sheetData>
      <sheetData sheetId="342">
        <row r="2">
          <cell r="B2">
            <v>1</v>
          </cell>
        </row>
      </sheetData>
      <sheetData sheetId="343">
        <row r="2">
          <cell r="C2" t="str">
            <v>LARSEN &amp; TOUBRO LIMITED</v>
          </cell>
        </row>
      </sheetData>
      <sheetData sheetId="344">
        <row r="2">
          <cell r="B2">
            <v>1</v>
          </cell>
        </row>
      </sheetData>
      <sheetData sheetId="345">
        <row r="2">
          <cell r="B2">
            <v>1</v>
          </cell>
        </row>
      </sheetData>
      <sheetData sheetId="346">
        <row r="2">
          <cell r="B2">
            <v>1</v>
          </cell>
        </row>
      </sheetData>
      <sheetData sheetId="347">
        <row r="2">
          <cell r="B2">
            <v>1</v>
          </cell>
        </row>
      </sheetData>
      <sheetData sheetId="348">
        <row r="2">
          <cell r="C2" t="str">
            <v>LARSEN &amp; TOUBRO LIMITED</v>
          </cell>
        </row>
      </sheetData>
      <sheetData sheetId="349">
        <row r="2">
          <cell r="B2">
            <v>1</v>
          </cell>
        </row>
      </sheetData>
      <sheetData sheetId="350">
        <row r="2">
          <cell r="B2">
            <v>1</v>
          </cell>
        </row>
      </sheetData>
      <sheetData sheetId="351">
        <row r="2">
          <cell r="B2">
            <v>1</v>
          </cell>
        </row>
      </sheetData>
      <sheetData sheetId="352">
        <row r="2">
          <cell r="C2" t="str">
            <v>LARSEN &amp; TOUBRO LIMITED</v>
          </cell>
        </row>
      </sheetData>
      <sheetData sheetId="353"/>
      <sheetData sheetId="354">
        <row r="2">
          <cell r="B2">
            <v>1</v>
          </cell>
        </row>
      </sheetData>
      <sheetData sheetId="355"/>
      <sheetData sheetId="356">
        <row r="2">
          <cell r="B2">
            <v>1</v>
          </cell>
        </row>
      </sheetData>
      <sheetData sheetId="357">
        <row r="2">
          <cell r="C2" t="str">
            <v>LARSEN &amp; TOUBRO LIMITED</v>
          </cell>
        </row>
      </sheetData>
      <sheetData sheetId="358">
        <row r="2">
          <cell r="C2" t="str">
            <v>LARSEN &amp; TOUBRO LIMITED</v>
          </cell>
        </row>
      </sheetData>
      <sheetData sheetId="359">
        <row r="2">
          <cell r="B2">
            <v>1</v>
          </cell>
        </row>
      </sheetData>
      <sheetData sheetId="360">
        <row r="2">
          <cell r="B2">
            <v>1</v>
          </cell>
        </row>
      </sheetData>
      <sheetData sheetId="361"/>
      <sheetData sheetId="362"/>
      <sheetData sheetId="363"/>
      <sheetData sheetId="364"/>
      <sheetData sheetId="365"/>
      <sheetData sheetId="366">
        <row r="2">
          <cell r="C2" t="str">
            <v>LARSEN &amp; TOUBRO LIMITED</v>
          </cell>
        </row>
      </sheetData>
      <sheetData sheetId="367"/>
      <sheetData sheetId="368">
        <row r="2">
          <cell r="B2">
            <v>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MOBIL"/>
      <sheetName val="SPT vs PHI"/>
      <sheetName val="Joints"/>
      <sheetName val="Attachment 1"/>
      <sheetName val="목표세부명세"/>
      <sheetName val="DB_ET200(R. A)"/>
      <sheetName val="Cash2"/>
      <sheetName val="Z"/>
      <sheetName val="공문"/>
      <sheetName val="1A-1 BLR_Material Cost"/>
      <sheetName val="Direct Labor cost"/>
      <sheetName val="BM"/>
      <sheetName val="Rate Analysis"/>
      <sheetName val="C3"/>
      <sheetName val="BQMPALOC"/>
      <sheetName val="breakdown"/>
      <sheetName val="예가표"/>
      <sheetName val="ERECTION DAHEJ"/>
      <sheetName val="MTP"/>
      <sheetName val="공사내역"/>
      <sheetName val="BAG-2"/>
      <sheetName val="4.1 dismantle"/>
      <sheetName val="Material"/>
      <sheetName val="mech"/>
      <sheetName val="PIPE"/>
      <sheetName val="VALVE"/>
      <sheetName val="FLANGE"/>
      <sheetName val="97 사업추정(WEKI)"/>
      <sheetName val="기능공_(3)"/>
      <sheetName val="연도별_자금"/>
      <sheetName val="기능공_(2)"/>
      <sheetName val="Attachment_1"/>
      <sheetName val="DB_ET200(R__A)"/>
      <sheetName val="SPT_vs_PHI"/>
      <sheetName val="1A-1_BLR_Material_Cost"/>
      <sheetName val="Direct_Labor_cost"/>
      <sheetName val="Rate_Analysis"/>
      <sheetName val="ERECTION_DAHEJ"/>
      <sheetName val="4_1_dismantle"/>
      <sheetName val="기능공_(3)1"/>
      <sheetName val="연도별_자금1"/>
      <sheetName val="기능공_(2)1"/>
      <sheetName val="Attachment_11"/>
      <sheetName val="DB_ET200(R__A)1"/>
      <sheetName val="SPT_vs_PHI1"/>
      <sheetName val="1A-1_BLR_Material_Cost1"/>
      <sheetName val="Direct_Labor_cost1"/>
      <sheetName val="Rate_Analysis1"/>
      <sheetName val="ERECTION_DAHEJ1"/>
      <sheetName val="4_1_dismantle1"/>
      <sheetName val="Setting"/>
      <sheetName val="D-623D"/>
      <sheetName val="산근"/>
      <sheetName val="DRUM"/>
      <sheetName val="costing_CV"/>
      <sheetName val="2.2 띠장의 설계"/>
      <sheetName val="MTO REV.2(ARMOR)"/>
      <sheetName val="WIP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A7"/>
      <sheetName val="Unit-1"/>
      <sheetName val="감가상각비"/>
      <sheetName val="기능공_(3)2"/>
      <sheetName val="연도별_자금2"/>
      <sheetName val="기능공_(2)2"/>
      <sheetName val="SPT_vs_PHI2"/>
      <sheetName val="Attachment_12"/>
      <sheetName val="DB_ET200(R__A)2"/>
      <sheetName val="1A-1_BLR_Material_Cost2"/>
      <sheetName val="Direct_Labor_cost2"/>
      <sheetName val="Rate_Analysis2"/>
      <sheetName val="ERECTION_DAHEJ2"/>
      <sheetName val="4_1_dismantle2"/>
      <sheetName val="97_사업추정(WEKI)"/>
      <sheetName val="2_2_띠장의_설계"/>
      <sheetName val="MTO_REV_2(ARMOR)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Sheet3"/>
      <sheetName val="토공"/>
      <sheetName val="제출계산서"/>
      <sheetName val="paking list 16.08"/>
    </sheetNames>
    <sheetDataSet>
      <sheetData sheetId="0" refreshError="1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반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ead"/>
      <sheetName val="Asmbly Disc Progress"/>
      <sheetName val="Analysis"/>
      <sheetName val="page 6"/>
      <sheetName val="M 11"/>
      <sheetName val="물량집계(전기)"/>
      <sheetName val="물량집계(계장)"/>
      <sheetName val="Assumptions"/>
      <sheetName val="PIPING"/>
      <sheetName val="Sheet2"/>
      <sheetName val="Lookup Values"/>
      <sheetName val="Trend"/>
      <sheetName val="C0078"/>
      <sheetName val="eng_wp2"/>
      <sheetName val="DropDown - Formulas"/>
      <sheetName val="Methodology"/>
      <sheetName val="Data List"/>
      <sheetName val="Boiler Curves"/>
      <sheetName val="Index"/>
      <sheetName val="Marine Contribution"/>
      <sheetName val="A"/>
      <sheetName val="TOC"/>
      <sheetName val="MCMD95"/>
      <sheetName val="Activity Codes"/>
      <sheetName val="PMT Rate Bank_With TE"/>
      <sheetName val="Designation List"/>
      <sheetName val="WPA_Mechanical Equipment AMP2"/>
      <sheetName val="page_6"/>
      <sheetName val="Asmbly_Disc_Progress"/>
      <sheetName val="M_11"/>
      <sheetName val="page_61"/>
      <sheetName val="Asmbly_Disc_Progress1"/>
      <sheetName val="M_111"/>
      <sheetName val="Sheet1"/>
      <sheetName val="Inert Bal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UM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BQMPALOC"/>
      <sheetName val="금액내역서"/>
      <sheetName val="inter"/>
      <sheetName val="Sheet1"/>
      <sheetName val="KP1590_E"/>
      <sheetName val="영업2"/>
      <sheetName val="1월"/>
      <sheetName val="공문"/>
      <sheetName val="영업3"/>
      <sheetName val="??"/>
      <sheetName val="ERECIN"/>
      <sheetName val="INPUT DATA"/>
      <sheetName val="집계표 (25,26ဩ"/>
      <sheetName val="BQ_Utl_Off"/>
      <sheetName val="수입"/>
      <sheetName val="Form 0"/>
      <sheetName val="COVER"/>
      <sheetName val="12CGOU"/>
      <sheetName val="경영혁신본부"/>
      <sheetName val="»ê±Ù"/>
      <sheetName val="Final(1)summary"/>
      <sheetName val="연돌일위집계"/>
      <sheetName val="___"/>
      <sheetName val="ESCON"/>
      <sheetName val="BD集計用"/>
      <sheetName val="95삼성급(본사)"/>
      <sheetName val="DESCRIPTION"/>
      <sheetName val="Form D-1"/>
      <sheetName val="Form B-1"/>
      <sheetName val="Form F-1"/>
      <sheetName val="Assist(B-1)"/>
      <sheetName val="Form A"/>
      <sheetName val="갑지"/>
      <sheetName val="세금자료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입출재고현황 (2)"/>
      <sheetName val="SANDAN"/>
      <sheetName val="뜃맟뭁돽띿맟?-BLDG"/>
      <sheetName val="__"/>
      <sheetName val="뜃맟뭁돽띿맟_-BLDG"/>
      <sheetName val="General Data"/>
      <sheetName val="LABOR &amp; 자재"/>
      <sheetName val="제작도"/>
      <sheetName val="CB"/>
      <sheetName val="DRUM"/>
      <sheetName val="eq_data"/>
      <sheetName val="SALA-002"/>
      <sheetName val="DHEQSUPT"/>
      <sheetName val="기성내역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POWER"/>
      <sheetName val="INPUT_DATA"/>
      <sheetName val="General_Data"/>
      <sheetName val="집계표_(25,26ဩ"/>
      <sheetName val="Form_0"/>
      <sheetName val="노임단가표"/>
      <sheetName val="BOROUGE2"/>
      <sheetName val="주간기성"/>
      <sheetName val="3.공통공사대비"/>
      <sheetName val="B"/>
      <sheetName val="PRICES"/>
      <sheetName val="INSTR"/>
      <sheetName val="EQUIP"/>
      <sheetName val="EQUIPMENT -2"/>
      <sheetName val="合成単価作成表-BLDG"/>
      <sheetName val="내역ࠜĀ"/>
      <sheetName val="???(OPTION)"/>
      <sheetName val="Q&amp;pl-V"/>
      <sheetName val="Static Equip"/>
      <sheetName val="CAT_5"/>
      <sheetName val="내역서 耰&quot;"/>
      <sheetName val="_x0008_"/>
      <sheetName val="비교검토"/>
      <sheetName val="h-013211-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Rate Analysis"/>
      <sheetName val="F4-F7"/>
      <sheetName val="IN"/>
      <sheetName val="표지"/>
      <sheetName val="WE'T"/>
      <sheetName val="찍기"/>
      <sheetName val="실행"/>
      <sheetName val="Cash2"/>
      <sheetName val="Z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CTEMCOST"/>
      <sheetName val="3.Breakdown Direct Paint"/>
      <sheetName val="내역"/>
      <sheetName val="단면 (2)"/>
      <sheetName val="Spl"/>
      <sheetName val="내역서 耰&quot;??"/>
      <sheetName val="24V"/>
      <sheetName val="LEGEND"/>
      <sheetName val="내역ࠜĀ_x005f_x0000_M4)"/>
      <sheetName val="PROCURE"/>
      <sheetName val="내역서 耰&quot;_x005f_x0000__x005f_x0000_"/>
      <sheetName val="_x005f_x0008_"/>
      <sheetName val="BID"/>
      <sheetName val="6PILE  (돌출)"/>
      <sheetName val="A"/>
      <sheetName val="Form A "/>
      <sheetName val="jobhist"/>
      <sheetName val="국내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Z- GENERAL PRICE SUMMARY"/>
      <sheetName val=" Estimate  "/>
      <sheetName val="갑지1"/>
      <sheetName val="내역ࠜĀ?M4)"/>
      <sheetName val="PBS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SOURCE"/>
      <sheetName val="2.2 STAFF Scedule"/>
      <sheetName val="내역ࠜĀ_x005f_x005f_x005f_x0000_M4)"/>
      <sheetName val="Data"/>
      <sheetName val="당초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내역ࠜĀ_M4)"/>
      <sheetName val="내역서 耰&quot;_x005f_x005f_x005f_x0000__x005f_x005f_x0000"/>
      <sheetName val="_x005f_x005f_x005f_x0008_"/>
      <sheetName val="내역서_耰&quot;__"/>
      <sheetName val="Resumen"/>
      <sheetName val="Precios Unitari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dministrative Prices"/>
      <sheetName val="Calc"/>
      <sheetName val="WBS 44"/>
      <sheetName val="WBS 41"/>
      <sheetName val="Precios por Administración"/>
      <sheetName val="Subcon A"/>
      <sheetName val="AILC004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"/>
      <sheetName val="BATCH"/>
      <sheetName val="trf(36%)"/>
      <sheetName val="sum"/>
      <sheetName val="Summary"/>
      <sheetName val="All_2"/>
      <sheetName val="Monthly Load"/>
      <sheetName val="Weekly Load"/>
      <sheetName val="_x0002_?뻘N??_x0001_ࠀ역서"/>
      <sheetName val="Utility and Fire flange"/>
      <sheetName val="_SANDAN.XLS__"/>
      <sheetName val="97 사업추정(WEKI)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집계표"/>
      <sheetName val="DB@Acess"/>
      <sheetName val="변경집계표"/>
      <sheetName val="Basic_Rate"/>
      <sheetName val="appendix_2_5_final_accounts"/>
      <sheetName val="Format"/>
      <sheetName val="Labour"/>
      <sheetName val="Material"/>
      <sheetName val="Sheet1_(2)"/>
      <sheetName val="Material Selections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금융"/>
      <sheetName val="M_DB"/>
      <sheetName val="실행집계"/>
      <sheetName val="breakdown of wage rate"/>
      <sheetName val="Indirect Cost"/>
      <sheetName val="Unit"/>
      <sheetName val="내역서 (∮ἀ嘆ɶ"/>
      <sheetName val="당초_xd8b4_∸ἀ"/>
      <sheetName val="총괄표"/>
      <sheetName val="7422CW00"/>
      <sheetName val="Resource table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w't table"/>
      <sheetName val="TOTAL"/>
      <sheetName val="COVER-P"/>
      <sheetName val="1350-A"/>
      <sheetName val="품셈"/>
      <sheetName val="97"/>
      <sheetName val="MANP"/>
      <sheetName val="C"/>
      <sheetName val="Equipment List"/>
      <sheetName val="info"/>
      <sheetName val="TP"/>
      <sheetName val="Form1.SQP"/>
      <sheetName val="중기"/>
      <sheetName val="D-623D"/>
      <sheetName val="SCHEDD TAMBAHAN"/>
      <sheetName val="Resource"/>
      <sheetName val="원가"/>
      <sheetName val="공정계획(내부계획25%,내부w.f)"/>
      <sheetName val="Preliminaries"/>
      <sheetName val="piping"/>
      <sheetName val="Mech"/>
      <sheetName val="Fire Protection"/>
      <sheetName val="Buildings"/>
      <sheetName val="Instrument"/>
      <sheetName val="SFN ORIG"/>
      <sheetName val="SFN"/>
      <sheetName val="R2564AHDTS"/>
      <sheetName val="CPS"/>
      <sheetName val="ITB COST"/>
      <sheetName val="Dir Manpower Other Exp."/>
      <sheetName val="사급자재집계표"/>
      <sheetName val="HVAC(사급자재)"/>
      <sheetName val="U-W"/>
      <sheetName val="결과조달"/>
      <sheetName val="LOB"/>
      <sheetName val="수량산출서"/>
      <sheetName val="SS2"/>
      <sheetName val="mto-rev0B"/>
      <sheetName val="4-3LEVEL-5 epic.4"/>
      <sheetName val="단가 (2)"/>
      <sheetName val="실행내역"/>
      <sheetName val="FWBS 1530"/>
      <sheetName val="breakdown_of_wage_rate"/>
      <sheetName val="Indirect_Cost"/>
      <sheetName val="생산계획"/>
      <sheetName val="상반기손익차2총괄"/>
      <sheetName val="VLOOKUP"/>
      <sheetName val="cal-foamglass"/>
      <sheetName val="연습"/>
      <sheetName val="운반"/>
      <sheetName val="Proposal"/>
      <sheetName val="실행예산 MM"/>
      <sheetName val="VIZ4"/>
      <sheetName val="VIZ7"/>
      <sheetName val="UZ"/>
      <sheetName val="K_SURFACES"/>
      <sheetName val="도"/>
      <sheetName val="BOQ-B.DOWN"/>
      <sheetName val="한강운반비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Costo-MO"/>
      <sheetName val="부대비율"/>
      <sheetName val="BM_DATA_SHEET1"/>
      <sheetName val="내역서_耰&quot;1"/>
      <sheetName val="_x000a__x000a_"/>
      <sheetName val="Resource_table"/>
      <sheetName val="SFN_ORIG"/>
      <sheetName val="?뻘N??ࠀ역서"/>
      <sheetName val="_SANDAN_XLS__"/>
      <sheetName val="Equipment_List"/>
      <sheetName val="Form1_SQP"/>
      <sheetName val="공정계획(내부계획25%,내부w_f)"/>
      <sheetName val="MODULE CONFIRM"/>
      <sheetName val="분전반계산서(석관)"/>
      <sheetName val="이자율"/>
      <sheetName val="WIND"/>
      <sheetName val="SILICATE"/>
      <sheetName val="Labo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강재"/>
      <sheetName val="OD5000"/>
      <sheetName val="SCHEDD_TAMBAHAN"/>
      <sheetName val="Dir_Manpower_Other_Exp_"/>
      <sheetName val="w't_table"/>
      <sheetName val="Fire_Protection"/>
      <sheetName val="입찰내역_발주처_양식"/>
      <sheetName val="dc1"/>
      <sheetName val="노임9월"/>
      <sheetName val="CHANNEL"/>
      <sheetName val="PROTECTION "/>
      <sheetName val="CIBATU5OO"/>
      <sheetName val="PROGRESS"/>
      <sheetName val="Cash In-Cash Out Actual"/>
      <sheetName val="MTP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BAG-2"/>
      <sheetName val="Overall"/>
      <sheetName val="salary"/>
      <sheetName val="Rekapitulasi"/>
      <sheetName val="CÓDIGOS"/>
      <sheetName val="選單"/>
      <sheetName val="INPUT"/>
      <sheetName val="설계명세1-1"/>
      <sheetName val="Database"/>
      <sheetName val="CUADRO DE PRECIOS"/>
      <sheetName val="Hoja2"/>
      <sheetName val="FWBS"/>
      <sheetName val="경제지표"/>
      <sheetName val="1100-1200-1300-1910-2140-LEV 2"/>
      <sheetName val="Material Price"/>
      <sheetName val="실행철강하도"/>
      <sheetName val="전기"/>
      <sheetName val="실행(ALT1)"/>
      <sheetName val="내역서1999.8최종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BOQ"/>
      <sheetName val="첨부1-집행내역(요약)"/>
      <sheetName val="SEX"/>
      <sheetName val="Currency Rate"/>
      <sheetName val="Personnel"/>
      <sheetName val="ANALISA"/>
      <sheetName val="Unit Price 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Closeout Control"/>
      <sheetName val="Sum (Case-3)"/>
      <sheetName val="예산-내부"/>
      <sheetName val="영업소실적"/>
      <sheetName val="PROJECT BRIEF"/>
      <sheetName val="tggwan(mac)"/>
      <sheetName val="Site Findings Status Sheet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CONFIG"/>
      <sheetName val="Datos"/>
      <sheetName val="99. FWBS(Ref)"/>
      <sheetName val="99. Change Rate"/>
      <sheetName val="In-House Summary"/>
      <sheetName val="7422CW_x0013_"/>
      <sheetName val=" "/>
      <sheetName val="할증 "/>
      <sheetName val="Pengesahan "/>
      <sheetName val="RAB AR&amp;STR"/>
      <sheetName val="I-KAMAR"/>
      <sheetName val="BILL"/>
      <sheetName val="Library"/>
      <sheetName val="_x0002__뻘N___x0001_ࠀ역서"/>
      <sheetName val="내역서_耰&quot;_x005f_x0000__x0000"/>
      <sheetName val="DB"/>
      <sheetName val="Weekl_x0004_"/>
      <sheetName val="내역서_(N _x000e__x000e__x000e_  _x0012__x0010__x000a_"/>
      <sheetName val="ഀࠀကЀЀԀЀԀ̀ᤀഀ؀Ѐༀ"/>
      <sheetName val="골조시행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HVAC"/>
      <sheetName val="2.Overall Summary "/>
      <sheetName val="SCH"/>
      <sheetName val="검측서"/>
      <sheetName val="경상"/>
      <sheetName val="UP MINOR"/>
      <sheetName val="ANX3A11"/>
      <sheetName val="5.) Time Delays"/>
      <sheetName val="KP_List"/>
      <sheetName val="노임이"/>
      <sheetName val="Item code"/>
      <sheetName val="업체코드"/>
      <sheetName val="??-BLDG"/>
      <sheetName val="Unt rate"/>
      <sheetName val="Codes.Pers"/>
      <sheetName val="Direct PMS"/>
      <sheetName val="예가표"/>
      <sheetName val="  "/>
      <sheetName val="경비실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breakdown of wage ra`f"/>
      <sheetName val="breakdown of wage ra"/>
      <sheetName val="breakdown of wage rað-"/>
      <sheetName val="00-Summary Information-ABB"/>
      <sheetName val="장산"/>
      <sheetName val="0. Resource　Code"/>
      <sheetName val="OPT_x0012_"/>
      <sheetName val="Process Data (2)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PROTECTION_"/>
      <sheetName val="Cash_In-Cash_Out_Actual"/>
      <sheetName val="당초?∸ἀ"/>
      <sheetName val="Ocean Transporation Charge"/>
      <sheetName val="배수공"/>
      <sheetName val="시행분석"/>
      <sheetName val="Discounted Cash Flow"/>
      <sheetName val="Cash Flow bulanan"/>
      <sheetName val="schalt"/>
      <sheetName val="schtng"/>
      <sheetName val="schbhn"/>
      <sheetName val="H.Satuan"/>
      <sheetName val="I_KAMAR"/>
      <sheetName val="breakdown of wage rap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breakdown of wage ra"/>
      <sheetName val="Chart_Cable"/>
      <sheetName val="내역ࠜĀM4)"/>
      <sheetName val="AUX"/>
      <sheetName val="Aux."/>
      <sheetName val="CUADRO_DE_PRECIOS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OCT.FDN"/>
      <sheetName val="D-3109"/>
      <sheetName val="Exchange Rate"/>
      <sheetName val="예산실적전체당월"/>
      <sheetName val="BD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손익차9월2"/>
      <sheetName val="General Notes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_"/>
      <sheetName val="내역서_耰&quot;_x00001"/>
      <sheetName val="내역서_耰&quot;_x005f1"/>
      <sheetName val="내역서_耰&quot;_x00002"/>
      <sheetName val="내역서_耰&quot;_x005f2"/>
      <sheetName val="Others"/>
      <sheetName val="Bill rekap"/>
      <sheetName val="Harga Satuan"/>
      <sheetName val="LISTRIK"/>
      <sheetName val="F ALARM"/>
      <sheetName val="Sheet5"/>
      <sheetName val="물량표"/>
      <sheetName val="PABS,Site info"/>
      <sheetName val="Direct_PMS"/>
      <sheetName val="5_)_Time_Delays"/>
      <sheetName val="OPT_x000a_"/>
      <sheetName val="Weekl_x000a_"/>
      <sheetName val="Aux_"/>
      <sheetName val="2. 현장 자금투입 집계표"/>
      <sheetName val="_도면 및 도서 제출목록 및 일정_170202.xlsx"/>
      <sheetName val="TYPE"/>
      <sheetName val="Rates &amp; Legend"/>
      <sheetName val="DISCIPLINE"/>
      <sheetName val="9_1차이내역"/>
      <sheetName val="pipeline-1"/>
      <sheetName val="BQMP"/>
      <sheetName val="수량산출"/>
      <sheetName val="CAL1"/>
      <sheetName val="BQ_IMPORT"/>
      <sheetName val="Distribution Table"/>
      <sheetName val="BA1047集約"/>
      <sheetName val="Raw data"/>
      <sheetName val="PWA"/>
      <sheetName val="_뻘N__ࠀ역서"/>
      <sheetName val="차트 (2)"/>
      <sheetName val="Analysis"/>
      <sheetName val="EVA-004-MEC"/>
      <sheetName val="도면자료제출일정"/>
      <sheetName val="DROP DOWN"/>
      <sheetName val="EE-PROP"/>
      <sheetName val="DATA MENTAH"/>
      <sheetName val="Linelist LNGC Process"/>
      <sheetName val="용접품"/>
      <sheetName val="절단품"/>
      <sheetName val="Action Item"/>
      <sheetName val="Rating"/>
      <sheetName val="유림골조"/>
      <sheetName val="ID.CD"/>
      <sheetName val="Equipment Spec List"/>
      <sheetName val="Material code"/>
      <sheetName val="design_criteria1"/>
      <sheetName val="定额"/>
      <sheetName val="HO_Site Rates-2011"/>
      <sheetName val="USDKRW"/>
      <sheetName val="Inquiry"/>
      <sheetName val="품셈TABLE"/>
      <sheetName val="2003상반기노임기준"/>
      <sheetName val="LEGENDA"/>
      <sheetName val="drg"/>
      <sheetName val="BM"/>
      <sheetName val="백분율"/>
      <sheetName val="공사비SUM"/>
      <sheetName val="내역(한신APT)"/>
      <sheetName val="MD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개시대사 (2)"/>
      <sheetName val="환율"/>
      <sheetName val="대운산출"/>
      <sheetName val="Header"/>
      <sheetName val="SPEC LIST(EQUP, SYS)"/>
      <sheetName val="Air Cooler-E"/>
      <sheetName val="Al Taweelah"/>
      <sheetName val="TJ1Q47"/>
      <sheetName val="Particular Sch"/>
      <sheetName val="Pulldown"/>
      <sheetName val="Grafico"/>
      <sheetName val="구분"/>
      <sheetName val="SUM "/>
      <sheetName val="Multi-currency"/>
      <sheetName val="내역서_耰&quot;6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내역서_耰&quot;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실행집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x0000"/>
      <sheetName val="Weekl"/>
      <sheetName val="OPT"/>
      <sheetName val="내역ࠜĀM4"/>
      <sheetName val="내역서_耰&quot;_1"/>
      <sheetName val="내역서_耰&quot;_x0001"/>
      <sheetName val="내역서_耰&quot;_x0002"/>
      <sheetName val="Distribution_Table1"/>
      <sheetName val="__x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D-18"/>
      <sheetName val="Form_B-18"/>
      <sheetName val="Form_F-18"/>
      <sheetName val="Form_A8"/>
      <sheetName val="Form_09"/>
      <sheetName val="입출재고현황_(2)8"/>
      <sheetName val="General_Data9"/>
      <sheetName val="LABOR_&amp;_자재8"/>
      <sheetName val="간접비_총괄8"/>
      <sheetName val="3_공통공사대비8"/>
      <sheetName val="Price_Schedule8"/>
      <sheetName val="Rate_Analysis8"/>
      <sheetName val="내역서_耰&quot;??8"/>
      <sheetName val="EQUIPMENT_-28"/>
      <sheetName val="CAL_8"/>
      <sheetName val="내역서_耰&quot;_x005f_x0000__x005f_x0000_7"/>
      <sheetName val="WEIGHT_LIST7"/>
      <sheetName val="산#2-1_(2)7"/>
      <sheetName val="BEND_LOSS7"/>
      <sheetName val="공사비_내역_(가)7"/>
      <sheetName val="6PILE__(돌출)7"/>
      <sheetName val="Man_Hole6"/>
      <sheetName val="Form_A_7"/>
      <sheetName val="단면_(2)7"/>
      <sheetName val="Static_Equip7"/>
      <sheetName val="3_Breakdown_Direct_Paint7"/>
      <sheetName val="WBS_446"/>
      <sheetName val="WBS_416"/>
      <sheetName val="Administrative_Prices6"/>
      <sheetName val="Precios_por_Administración6"/>
      <sheetName val="Precios_Unitarios6"/>
      <sheetName val="내역서_耰&quot;_x005f_x005f_x005f_x0000__x005f_x005f_x0006"/>
      <sheetName val="내역서_耰&quot;__8"/>
      <sheetName val="SFN_ORIG6"/>
      <sheetName val="Z-_GENERAL_PRICE_SUMMARY6"/>
      <sheetName val="_Estimate__6"/>
      <sheetName val="Updating_Form-Oct_20111"/>
      <sheetName val="Weld_Consumable1"/>
      <sheetName val="NDE_Cost-Summary1"/>
      <sheetName val="9July_Above_Ground_Pipe1"/>
      <sheetName val="Civil_17"/>
      <sheetName val="Civil_27"/>
      <sheetName val="Civil_37"/>
      <sheetName val="Site_17"/>
      <sheetName val="Site_27"/>
      <sheetName val="Site_37"/>
      <sheetName val="Site_Faci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Summary_Sheets7"/>
      <sheetName val="2_2_STAFF_Scedule6"/>
      <sheetName val="내역서_耰&quot;_x005f_x005f_x005f_x005f_x005f_x005f_x00006"/>
      <sheetName val="Subcon_A6"/>
      <sheetName val="Sheet1_(2)7"/>
      <sheetName val="계측_내역서6"/>
      <sheetName val="7__월별투입내역서6"/>
      <sheetName val="T_36"/>
      <sheetName val="HORI__VESSEL6"/>
      <sheetName val="BM_DATA_SHEET7"/>
      <sheetName val="Vind_-_BtB6"/>
      <sheetName val="LV_induction_motors6"/>
      <sheetName val="BSD_(2)6"/>
      <sheetName val="내역서_耰&quot;_x005f_x005f_x005f_x005f_x005f_x005f_x005f6"/>
      <sheetName val="EQUIP_LIST6"/>
      <sheetName val="MP_MOB6"/>
      <sheetName val="Form_B6"/>
      <sheetName val="Tools_&amp;_Settings1"/>
      <sheetName val="Data_Summary1"/>
      <sheetName val="Crew_Costs1"/>
      <sheetName val="Spread_Costs1"/>
      <sheetName val="Unique_List_Misc1"/>
      <sheetName val="M_111"/>
      <sheetName val="Process_Data_(2)1"/>
      <sheetName val="Monthly_Load6"/>
      <sheetName val="Weekly_Load6"/>
      <sheetName val="97_사업추정(WEKI)6"/>
      <sheetName val="breakdown_of_wage_rate6"/>
      <sheetName val="Indirect_Cost6"/>
      <sheetName val="Eq__Mobilization6"/>
      <sheetName val="Material_Selections6"/>
      <sheetName val="[SANDAN_XLS??6"/>
      <sheetName val="Piping_BQ_for_one_turbine6"/>
      <sheetName val="Resource_table6"/>
      <sheetName val="Utility_and_Fire_flange6"/>
      <sheetName val="Equipment_List6"/>
      <sheetName val="Form1_SQP6"/>
      <sheetName val="공정계획(내부계획25%,내부w_f)6"/>
      <sheetName val="_SANDAN_XLS__6"/>
      <sheetName val="w't_table6"/>
      <sheetName val="Heavy_Equipments6"/>
      <sheetName val="AG_Pipe_Qty_Analysis6"/>
      <sheetName val="SCHEDD_TAMBAHAN6"/>
      <sheetName val="Fire_Protection6"/>
      <sheetName val="입찰내역_발주처_양식6"/>
      <sheetName val="실행예산_MM5"/>
      <sheetName val="FWBS_15305"/>
      <sheetName val="Dir_Manpower_Other_Exp_6"/>
      <sheetName val="BOQ-B_DOWN5"/>
      <sheetName val="내역서_(∮ἀ嘆ɶ5"/>
      <sheetName val="MODULE_CONFIRM5"/>
      <sheetName val="ITB_COST6"/>
      <sheetName val="단가_(2)5"/>
      <sheetName val="4-3LEVEL-5_epic_45"/>
      <sheetName val="PROTECTION_5"/>
      <sheetName val="Cash_In-Cash_Out_Actual5"/>
      <sheetName val="CUADRO_DE_PRECIOS5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1100-1200-1300-1910-2140-LEV_21"/>
      <sheetName val="Material_Price1"/>
      <sheetName val="Currency_Rate1"/>
      <sheetName val="Unit_Price_1"/>
      <sheetName val="4-Basic_Price1"/>
      <sheetName val="Evaluasi_Penw1"/>
      <sheetName val="Man_Power_&amp;_Comp1"/>
      <sheetName val="Data_List1"/>
      <sheetName val="Closeout_Control1"/>
      <sheetName val="Sum_(Case-3)1"/>
      <sheetName val="PROJECT_BRIEF1"/>
      <sheetName val="Site_Findings_Status_Sheet1"/>
      <sheetName val="내역서_耰&quot;_x005f_x005f_x005f_x0000_1"/>
      <sheetName val="내역서_耰&quot;_x005f_x005f_x005f_x005f_1"/>
      <sheetName val="내역서_耰&quot;_x005f_x0000__x00002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99__FWBS(Ref)1"/>
      <sheetName val="99__Change_Rate1"/>
      <sheetName val="RAB_AR&amp;STR1"/>
      <sheetName val="할증_1"/>
      <sheetName val="2_Overall_Summary_"/>
      <sheetName val="In-House_Summary1"/>
      <sheetName val="Pengesahan_1"/>
      <sheetName val="UP_MINOR1"/>
      <sheetName val="5_)_Time_Delays1"/>
      <sheetName val="Item_code1"/>
      <sheetName val="Unt_rate1"/>
      <sheetName val="Codes_Pers1"/>
      <sheetName val="Direct_PMS1"/>
      <sheetName val="__1"/>
      <sheetName val="_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breakdown_of_wage_ra`f"/>
      <sheetName val="breakdown_of_wage_ra"/>
      <sheetName val="breakdown_of_wage_rað-"/>
      <sheetName val="00-Summary_Information-ABB"/>
      <sheetName val="0__Resource　Code"/>
      <sheetName val="Ocean_Transporation_Charge1"/>
      <sheetName val="Discounted_Cash_Flow1"/>
      <sheetName val="Cash_Flow_bulanan1"/>
      <sheetName val="H_Satuan1"/>
      <sheetName val="breakdown_of_wage_rap"/>
      <sheetName val="BO䁑-B_䁄OWN1"/>
      <sheetName val="breakdown_of_wage_ra"/>
      <sheetName val="Material_code"/>
      <sheetName val="Aux_1"/>
      <sheetName val="OCT_FDN1"/>
      <sheetName val="Exchange_Rate1"/>
      <sheetName val="DATA_MENTAH"/>
      <sheetName val="General_Notes1"/>
      <sheetName val="PABS,Site_info"/>
      <sheetName val="Bill_rekap1"/>
      <sheetName val="Harga_Satuan1"/>
      <sheetName val="F_ALARM1"/>
      <sheetName val="HO_Site_Rates-2011"/>
      <sheetName val="Raw_data"/>
      <sheetName val="2__현장_자금투입_집계표1"/>
      <sheetName val="_도면_및_도서_제출목록_및_일정_170202_xlsx1"/>
      <sheetName val="Rates_&amp;_Legend1"/>
      <sheetName val="내역서_耰&quot;_x005f_x0000_1"/>
      <sheetName val="내역서_耰&quot;_x005f_x005f_1"/>
      <sheetName val="내역서_耰&quot;_"/>
      <sheetName val="Distribution_Table"/>
      <sheetName val="차트_(2)1"/>
      <sheetName val="DROP_DOWN"/>
      <sheetName val="Linelist_LNGC_Process"/>
      <sheetName val="Action_Item"/>
      <sheetName val="ID_CD"/>
      <sheetName val="Equipment_Spec_List"/>
      <sheetName val="내역서_(N____x000a_1"/>
      <sheetName val="개시대사_(2)"/>
      <sheetName val="SPEC_LIST(EQUP,_SYS)"/>
      <sheetName val="Air_Cooler-E"/>
      <sheetName val="Al_Taweelah"/>
      <sheetName val="Particular_Sch"/>
      <sheetName val="11.자재단가"/>
      <sheetName val="기기리스트"/>
      <sheetName val="내역서_(N _x000e__x000e__x000e_  _x0012__x0010_ "/>
      <sheetName val="{}"/>
      <sheetName val="내역서_(N _x000e__x000e__x00"/>
      <sheetName val="내역서_(N _x000e__x000e__x000e_  _"/>
      <sheetName val="__-BLDG"/>
      <sheetName val="C1C2"/>
      <sheetName val="LIFE &amp; REP PROVN"/>
      <sheetName val="O&amp;M CREW"/>
      <sheetName val="208"/>
      <sheetName val="TQ Format"/>
      <sheetName val="Drop-Downs"/>
      <sheetName val="breakdown of wage raÐ¾"/>
      <sheetName val="Additional data"/>
      <sheetName val="Values"/>
      <sheetName val="C-301E~305E"/>
      <sheetName val="Precios Unitariԯ"/>
      <sheetName val="EQUIPMENT_-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인산"/>
      <sheetName val="Codes"/>
      <sheetName val="Orçamento"/>
      <sheetName val="热力"/>
      <sheetName val="PHSB"/>
      <sheetName val="AN"/>
      <sheetName val="Attach 4-18"/>
      <sheetName val="Basic"/>
      <sheetName val="B_Down"/>
      <sheetName val="Scheme Area Details_Block__ C2"/>
      <sheetName val="공사비집계"/>
      <sheetName val="14-Eng rate"/>
      <sheetName val="Cashflow Analysis"/>
      <sheetName val="손익차총괄2"/>
      <sheetName val="EXPAN-1"/>
      <sheetName val="33628-Rev. A"/>
      <sheetName val="Données"/>
      <sheetName val="GraphData"/>
      <sheetName val="BHANDUP"/>
      <sheetName val="Register"/>
      <sheetName val="INPUT DATA OF SCHEDULE"/>
      <sheetName val="Cash Flow"/>
      <sheetName val="Yield"/>
      <sheetName val="내역서 ᢐ_x001f_"/>
      <sheetName val="리스크 분류체계"/>
      <sheetName val="Risk"/>
      <sheetName val="광통신 견적내역서1"/>
      <sheetName val="BSD ᯷㧓_x0001_"/>
      <sheetName val="Itembalance Report (18-sep-18)"/>
      <sheetName val="BUDGET SUMMARY "/>
      <sheetName val="Drop"/>
      <sheetName val="design_criteria2"/>
      <sheetName val="날개벽"/>
      <sheetName val="CONST"/>
      <sheetName val="#¡REF"/>
      <sheetName val="Master List"/>
      <sheetName val="WIP"/>
      <sheetName val="Finansal tamamlanma Eğrisi"/>
      <sheetName val="SIVA"/>
      <sheetName val="내역서 (∮ἀ嘆ɶ?᠀㬁?"/>
      <sheetName val="당초_xd8b4_➴ȭ"/>
      <sheetName val="Admin Manu 2-Equipment Type ID"/>
      <sheetName val="Tender data"/>
      <sheetName val="1.설계기준"/>
      <sheetName val="FORM-0"/>
      <sheetName val="Benchmark"/>
      <sheetName val="SUPTMTO"/>
      <sheetName val="ABUT수량-A1"/>
      <sheetName val="서부산시설"/>
      <sheetName val="Precios_Unitariԯ"/>
      <sheetName val="TQ_Format"/>
      <sheetName val="breakdown_of_wage_raÐ¾"/>
      <sheetName val="Additional_data"/>
      <sheetName val="내역서_(N____"/>
      <sheetName val="5. 월별투입내역서"/>
      <sheetName val="SECL 리스크 분류체계 (2)"/>
      <sheetName val="Perm. Test"/>
      <sheetName val="GM 000"/>
      <sheetName val="2857Q&amp;PL"/>
      <sheetName val="16"/>
      <sheetName val="50"/>
      <sheetName val="단가"/>
      <sheetName val="인원聈2"/>
      <sheetName val="일위대가 "/>
      <sheetName val="조명시설"/>
      <sheetName val="98수문일위"/>
      <sheetName val="터파기및재료"/>
      <sheetName val="인사자료총집계"/>
      <sheetName val="간접비"/>
      <sheetName val="95TOTREV"/>
      <sheetName val="달력"/>
      <sheetName val="견적서"/>
      <sheetName val="간접노무비"/>
      <sheetName val="BM #1"/>
      <sheetName val="단가대비표"/>
      <sheetName val="List register"/>
      <sheetName val="내역서_(N _x000e__x000e__x000e_  _x0012__x0010__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E-160"/>
      <sheetName val="CASH"/>
      <sheetName val="Basis(site)"/>
      <sheetName val="Leyenda"/>
      <sheetName val="내역서_耰&quot;_x005f_x0000__x0006"/>
      <sheetName val="내역서_耰&quot;_x005f_x005f_x00006"/>
      <sheetName val="내역서_耰&quot;_x005f_x005f_x005f6"/>
      <sheetName val="목록"/>
      <sheetName val="Wellhrs"/>
      <sheetName val="Rate"/>
      <sheetName val="설산1.나"/>
      <sheetName val="본사S"/>
      <sheetName val="건축내역"/>
      <sheetName val="Direct Histogram Rev. A (f)"/>
      <sheetName val="Fig 4-14"/>
      <sheetName val="TABELE"/>
      <sheetName val="TABLAS"/>
      <sheetName val="配管単価"/>
      <sheetName val="Mat"/>
      <sheetName val="제출계산서"/>
      <sheetName val="공사"/>
      <sheetName val="Dropdown"/>
      <sheetName val="Att-1 CTCI MH rate"/>
      <sheetName val="SUM_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MC-1"/>
      <sheetName val="Demand"/>
      <sheetName val="Occ"/>
      <sheetName val="Tables 3.1 to 3.5 EXH G"/>
      <sheetName val="Depreciation"/>
      <sheetName val="Validation"/>
      <sheetName val="INSTLIST 1"/>
      <sheetName val="Cost Code"/>
      <sheetName val="Data Ref"/>
      <sheetName val="Interdept Rate"/>
      <sheetName val="ADMON"/>
      <sheetName val="EQUIPOS DE SEGURIDAD"/>
      <sheetName val="MATERIALES CONSUMIBLES"/>
      <sheetName val="PERSONAL INDIRECTO "/>
      <sheetName val="전표분개장(공종별)"/>
      <sheetName val="노무비집계"/>
      <sheetName val="공통가설"/>
      <sheetName val="자재비"/>
      <sheetName val="감모비"/>
      <sheetName val="REF for VV"/>
      <sheetName val="REF"/>
      <sheetName val="Weekl "/>
      <sheetName val="내역서_(N___ "/>
      <sheetName val="내역서_(N    "/>
      <sheetName val=" _x0"/>
      <sheetName val="OPT "/>
      <sheetName val="급여"/>
      <sheetName val="Land Dev't. Ph-1"/>
      <sheetName val="4300 UTILITY BLDG (2)"/>
      <sheetName val="0000"/>
      <sheetName val="P-Ins &amp; Bonds"/>
      <sheetName val="Index"/>
      <sheetName val="tifico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7-2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本体取纏"/>
      <sheetName val="鉄骨纏め"/>
      <sheetName val="34"/>
      <sheetName val="35"/>
      <sheetName val="입찰안"/>
      <sheetName val="LOADDAT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合成単価作成表_BLDG"/>
      <sheetName val="최종(1)사용"/>
      <sheetName val="총괄"/>
      <sheetName val="SPT vs PHI"/>
      <sheetName val="Folha1"/>
      <sheetName val="05. Curva S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37"/>
      <sheetName val="64.4"/>
      <sheetName val="64.5"/>
      <sheetName val="22"/>
      <sheetName val="36.2"/>
      <sheetName val="36.1"/>
      <sheetName val="NP"/>
      <sheetName val="Offer"/>
      <sheetName val="TR Rev vs Commit"/>
      <sheetName val="TR +MMHE PL report"/>
      <sheetName val="P23P2724 _ Commitment "/>
      <sheetName val="손익합산"/>
      <sheetName val="5. Work load(현재원기준)"/>
      <sheetName val="실행대비"/>
      <sheetName val="부재치수입력"/>
      <sheetName val="Graph"/>
      <sheetName val="CCL"/>
      <sheetName val="Enron Form"/>
      <sheetName val="表三甲"/>
      <sheetName val="SoW"/>
      <sheetName val="Lookup"/>
      <sheetName val="SPEC(RECEPTACLE)"/>
      <sheetName val="SPEC(CABLE &amp; WIRE)"/>
      <sheetName val="TESİSAT"/>
      <sheetName val="1.11.b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_x005f_x005f_x005f_x005f_x005f_x005f_x00ည톐ឮ"/>
      <sheetName val="품의서(지출)"/>
      <sheetName val="6.공정표"/>
      <sheetName val="MEMBER"/>
      <sheetName val="주차구획선수량"/>
      <sheetName val="PI-18031-M3-BOQ"/>
      <sheetName val="Void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Sheet"/>
      <sheetName val="Statprod gab"/>
      <sheetName val="L 1"/>
      <sheetName val="DATASHT"/>
      <sheetName val="공통부대비"/>
      <sheetName val="견적의뢰"/>
      <sheetName val="PROGRAM"/>
      <sheetName val="CASHFLOW"/>
      <sheetName val="금융비용"/>
      <sheetName val="을지"/>
      <sheetName val="기준표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Map"/>
      <sheetName val="내역서(실행)"/>
      <sheetName val="영동(D)"/>
      <sheetName val="phuluc1"/>
      <sheetName val="TONGKE1P"/>
      <sheetName val="TKThep"/>
      <sheetName val="Bang KL"/>
      <sheetName val="F&amp;C"/>
      <sheetName val="Up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내역서_(N___ 1"/>
      <sheetName val="재공품기초자료"/>
      <sheetName val="하치장수불부"/>
      <sheetName val="산수배수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BazaEL"/>
      <sheetName val="eqpmad2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FitOutConfCentre"/>
      <sheetName val="광통신_견적내역서1"/>
      <sheetName val="변수데이타"/>
      <sheetName val="Settings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6BPRO"/>
      <sheetName val="2013电气概算 价目表 (营改增调整)"/>
      <sheetName val="06定额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CodeSheet"/>
      <sheetName val="CodeSheet(신2)"/>
      <sheetName val="Equipt Rental"/>
      <sheetName val="CFA"/>
      <sheetName val="EQ"/>
      <sheetName val="EQ USED (CORRECTED)"/>
      <sheetName val="CERTIFICATE"/>
      <sheetName val="Rebar Constant"/>
      <sheetName val="CONCRETE TYPE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Welder"/>
      <sheetName val="Equip_Mstr"/>
      <sheetName val="Costing"/>
      <sheetName val="Equip_Mstr FOR 3A1"/>
      <sheetName val="내역서_耰&quot;_x00006"/>
      <sheetName val="내역서_耰&quot;_x005f6"/>
      <sheetName val="5.Cennik"/>
      <sheetName val="5_Cennik"/>
      <sheetName val="Powierzchnie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Kodlamalar"/>
      <sheetName val="Kod_Location"/>
      <sheetName val="Option"/>
      <sheetName val="Vehicle Log"/>
      <sheetName val="Budget"/>
      <sheetName val="Garph Work-Cost"/>
      <sheetName val="구매DWG-정산용"/>
      <sheetName val="Tubing"/>
      <sheetName val="F1.4"/>
      <sheetName val="tblg_denda"/>
      <sheetName val="LRK "/>
      <sheetName val="GRAND REKAP"/>
      <sheetName val="HARSAT"/>
      <sheetName val="analisa (2)"/>
      <sheetName val="HargaDasar"/>
      <sheetName val="D-4-Struktur"/>
      <sheetName val="Analisa 2"/>
      <sheetName val="Up &amp; bhn"/>
      <sheetName val="Str"/>
      <sheetName val="HRG BHN"/>
      <sheetName val="Analisa (ok punya)"/>
      <sheetName val="SAT-DAS"/>
      <sheetName val="sdm"/>
      <sheetName val="Alat (2)"/>
      <sheetName val="Anal"/>
      <sheetName val="RAB-NEGO"/>
      <sheetName val="DAF-2"/>
      <sheetName val="Anl"/>
      <sheetName val="AC"/>
      <sheetName val="InsertListDrawing 1 "/>
      <sheetName val="InD Mpower"/>
      <sheetName val="동상부 Tact 기준 반입일정 및 수량_0217"/>
      <sheetName val="내역서_耰&quot;_x005f_x0000__x0007"/>
      <sheetName val="내역서_耰&quot;_x005f_x005f_x00007"/>
      <sheetName val="내역서_耰&quot;_x005f_x005f_x005f7"/>
      <sheetName val="당초_∸ἀ"/>
      <sheetName val="내역서 (∮ἀ嘆ɶ_᠀㬁_"/>
      <sheetName val="내역서_(∮ἀ嘆ɶ_᠀㬁_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Other data"/>
      <sheetName val="Manpower Categories"/>
      <sheetName val="SD_Trains_2019"/>
      <sheetName val="Analisa_Fave"/>
      <sheetName val="Harsat_Bahan"/>
      <sheetName val="Harsat_Subkon"/>
      <sheetName val="Harsat_Upah"/>
      <sheetName val="Agregat_Halus_&amp;_Kasar"/>
      <sheetName val="Master_1_0"/>
      <sheetName val="HARGA_MATERIAL"/>
      <sheetName val="Harga_Sat_APP"/>
      <sheetName val="Rekap Biaya"/>
      <sheetName val="Kuantitas &amp; Harga"/>
      <sheetName val="Nopember (2)"/>
      <sheetName val="Nopember"/>
      <sheetName val="Units"/>
      <sheetName val="Chap 2- Page 4 "/>
      <sheetName val="Instrumentation&amp;Automation"/>
      <sheetName val="Eng_Hrs (HO)"/>
      <sheetName val="MFG &amp; DEL"/>
      <sheetName val="VAT TU DIEN"/>
      <sheetName val="bldg list"/>
      <sheetName val="revenue"/>
      <sheetName val="sga"/>
      <sheetName val="engineering"/>
      <sheetName val="Item_code3"/>
      <sheetName val="design_criteria3"/>
      <sheetName val="RAB_AR&amp;STR3"/>
      <sheetName val="내역서_耰&quot;_x005f_x0000__x00004"/>
      <sheetName val="할증_3"/>
      <sheetName val="Air_Cooler-E2"/>
      <sheetName val="2__현장_자금투입_집계표3"/>
      <sheetName val="UP_MINOR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99__FWBS(Ref)3"/>
      <sheetName val="99__Change_Rate3"/>
      <sheetName val="Unt_rat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Discounted_Cash_Flow3"/>
      <sheetName val="Ocean_Transporation_Charge3"/>
      <sheetName val="Cash_Flow_bulanan3"/>
      <sheetName val="H_Satuan3"/>
      <sheetName val="OCT_FDN3"/>
      <sheetName val="General_Notes3"/>
      <sheetName val="BO䁑-B_䁄OWN3"/>
      <sheetName val="_도면_및_도서_제출목록_및_일정_170202_xlsx3"/>
      <sheetName val="Rates_&amp;_Legend3"/>
      <sheetName val="Pengesahan_3"/>
      <sheetName val="Harga_Satuan3"/>
      <sheetName val="F_ALARM3"/>
      <sheetName val="Exchange_Rate3"/>
      <sheetName val="Bill_rekap3"/>
      <sheetName val="차트_(2)3"/>
      <sheetName val="DATA_MENTAH2"/>
      <sheetName val="Equipment_Spec_List2"/>
      <sheetName val="SPEC_LIST(EQUP,_SYS)2"/>
      <sheetName val="DROP_DOWN2"/>
      <sheetName val="ID_CD2"/>
      <sheetName val="개시대사_(2)2"/>
      <sheetName val="내역서_(N____x000a_3"/>
      <sheetName val="HO_Site_Rates-20112"/>
      <sheetName val="Al_Taweelah2"/>
      <sheetName val="Particular_Sch2"/>
      <sheetName val="5__Work_load(현재원기준)"/>
      <sheetName val="Linelist_LNGC_Process2"/>
      <sheetName val="Direct_Histogram_Rev__A_(f)"/>
      <sheetName val="Fig_4-14"/>
      <sheetName val="설산1_나"/>
      <sheetName val="Tables_3_1_to_3_5_EXH_G"/>
      <sheetName val="EQUIPOS_DE_SEGURIDAD"/>
      <sheetName val="MATERIALES_CONSUMIBLES"/>
      <sheetName val="PERSONAL_INDIRECTO_"/>
      <sheetName val="BM_#1"/>
      <sheetName val="SECL_리스크_분류체계_(2)"/>
      <sheetName val="Cost_Code"/>
      <sheetName val="Data_Ref"/>
      <sheetName val="Interdept_Rate"/>
      <sheetName val="Tgh_JGC-Inv_I_clp"/>
      <sheetName val="PCS_"/>
      <sheetName val="Progress_Statement-SI"/>
      <sheetName val="Progress_Payment-3110"/>
      <sheetName val="REF_for_VV"/>
      <sheetName val="__x0"/>
      <sheetName val="Weekl_1"/>
      <sheetName val="내역서_(N____2"/>
      <sheetName val="OPT_1"/>
      <sheetName val="INSTLIST_1"/>
      <sheetName val="Land_Dev't__Ph-1"/>
      <sheetName val="4300_UTILITY_BLDG_(2)"/>
      <sheetName val="P-Ins_&amp;_Bonds"/>
      <sheetName val="Perm__Test"/>
      <sheetName val="Galian_1"/>
      <sheetName val="Analisa_Lump_sum"/>
      <sheetName val="Sec_I_ML"/>
      <sheetName val="64_4"/>
      <sheetName val="64_5"/>
      <sheetName val="36_2"/>
      <sheetName val="36_1"/>
      <sheetName val="List_register"/>
      <sheetName val="Att-1_CTCI_MH_rate"/>
      <sheetName val="dongia_(2)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criteria4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breakdown_of_wage_ra3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breakdown_of_wage_raÐ¾2"/>
      <sheetName val="Additional_data2"/>
      <sheetName val="TQ_Format2"/>
      <sheetName val="1_설계기준1"/>
      <sheetName val="5__Work_load(현재원기준)1"/>
      <sheetName val="Linelist_LNGC_Process3"/>
      <sheetName val="33628-Rev__A1"/>
      <sheetName val="Direct_Histogram_Rev__A_(f)1"/>
      <sheetName val="INPUT_DATA_OF_SCHEDULE1"/>
      <sheetName val="Tender_data1"/>
      <sheetName val="Scheme_Area_Details_Block___C21"/>
      <sheetName val="14-Eng_rate1"/>
      <sheetName val="Cash_Flow1"/>
      <sheetName val="5__월별투입내역서1"/>
      <sheetName val="Itembalance_Report_(18-sep-18)1"/>
      <sheetName val="BUDGET_SUMMARY_1"/>
      <sheetName val="Master_List1"/>
      <sheetName val="Admin_Manu_2-Equipment_Type_ID1"/>
      <sheetName val="Fig_4-141"/>
      <sheetName val="GM_000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설산1_나1"/>
      <sheetName val="Activity_Form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3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64_41"/>
      <sheetName val="64_51"/>
      <sheetName val="36_21"/>
      <sheetName val="36_11"/>
      <sheetName val="List_register1"/>
      <sheetName val="Att-1_CTCI_MH_rate1"/>
      <sheetName val="dongia_(2)1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breakdown_of_wage_ra4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Cashflow_Analysis2"/>
      <sheetName val="INPUT_DATA_OF_SCHEDULE2"/>
      <sheetName val="Linelist_LNGC_Process4"/>
      <sheetName val="SUM_3"/>
      <sheetName val="11_자재단가2"/>
      <sheetName val="LIFE_&amp;_REP_PROVN2"/>
      <sheetName val="O&amp;M_CREW2"/>
      <sheetName val="Tender_data2"/>
      <sheetName val="TQ_Format3"/>
      <sheetName val="breakdown_of_wage_raÐ¾3"/>
      <sheetName val="Additional_data3"/>
      <sheetName val="Attach_4-182"/>
      <sheetName val="33628-Rev__A2"/>
      <sheetName val="Finansal_tamamlanma_Eğrisi2"/>
      <sheetName val="Master_List2"/>
      <sheetName val="내역서_(∮ἀ嘆ɶ?᠀㬁?2"/>
      <sheetName val="Cash_Flow2"/>
      <sheetName val="Scheme_Area_Details_Block___C22"/>
      <sheetName val="14-Eng_rate2"/>
      <sheetName val="리스크_분류체계2"/>
      <sheetName val="광통신_견적내역서1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SPEC(CABLE_&amp;_WIRE)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SPT_vs_PHI"/>
      <sheetName val="Att-1_CTCI_MH_rate2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Perm__Test2"/>
      <sheetName val="Galian_12"/>
      <sheetName val="Analisa_Lump_sum2"/>
      <sheetName val="Sec_I_ML2"/>
      <sheetName val="dongia_(2)2"/>
      <sheetName val="내역서_(N__x002"/>
      <sheetName val="64_42"/>
      <sheetName val="64_52"/>
      <sheetName val="36_22"/>
      <sheetName val="36_12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05__Curva_S"/>
      <sheetName val="TR_Rev_vs_Commit"/>
      <sheetName val="TR_+MMHE_PL_report"/>
      <sheetName val="P23P2724___Commitment_"/>
      <sheetName val="6_공정표"/>
      <sheetName val="Enron_Form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2"/>
      <sheetName val="내역서_耰&quot;9"/>
      <sheetName val="EXR"/>
      <sheetName val="원가조정 내역"/>
      <sheetName val="P Staff fac"/>
      <sheetName val="beam-reinft-IIInd floor"/>
      <sheetName val="P-Site fac"/>
      <sheetName val="P-Clients fac"/>
      <sheetName val="Ramp data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공통비총괄표"/>
      <sheetName val="1_11_b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대비"/>
      <sheetName val="내역서(전체)"/>
      <sheetName val="철거산출근거"/>
      <sheetName val="빙장비사양"/>
      <sheetName val="장비사양"/>
      <sheetName val="배합비(99-05-25)"/>
      <sheetName val="Urai _Resap pengikat"/>
      <sheetName val="DAF.HRG"/>
      <sheetName val="7.공정표"/>
      <sheetName val="Kolom UT"/>
      <sheetName val="HB "/>
      <sheetName val="Mobilisasi"/>
      <sheetName val="Default"/>
      <sheetName val="harga"/>
      <sheetName val="upah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PERSONNELIST"/>
      <sheetName val="SI-1"/>
      <sheetName val="Condition"/>
      <sheetName val="P2-Project Data"/>
      <sheetName val="당초�ἀ"/>
      <sheetName val="SKEDULmaterial"/>
      <sheetName val="lab_eng"/>
      <sheetName val="eqp"/>
      <sheetName val="lab"/>
      <sheetName val="pricelist"/>
      <sheetName val="HAL-1"/>
      <sheetName val="a.h ars sum"/>
      <sheetName val="a.h ars"/>
      <sheetName val="3"/>
      <sheetName val="Statprod_gab"/>
      <sheetName val="L_1"/>
      <sheetName val="Statprod_gab1"/>
      <sheetName val="L_11"/>
      <sheetName val="CCS"/>
      <sheetName val="Load"/>
      <sheetName val="Data_ST"/>
      <sheetName val="VV_Ped"/>
      <sheetName val="PCV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MSP-Operator Building-Area C"/>
      <sheetName val="Site"/>
      <sheetName val="MRS"/>
      <sheetName val="P&amp;L"/>
      <sheetName val="Monthly S Curve SPK"/>
      <sheetName val="UPAH &amp; BHN ARS"/>
      <sheetName val="AHS ARS"/>
      <sheetName val="Analisa HSP"/>
      <sheetName val="입찰내역 발주처 양卤"/>
      <sheetName val="Analisa Neraca"/>
      <sheetName val="OE (KSB)"/>
      <sheetName val="TEST1"/>
      <sheetName val="Sew-Tahan"/>
      <sheetName val="Ana. PU"/>
      <sheetName val="tr-28202"/>
      <sheetName val="Statprod_gab2"/>
      <sheetName val="L_12"/>
      <sheetName val="Analisa_(ok_punya)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Scaffolding Volume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SWALE (구산)"/>
      <sheetName val="Drop-Down"/>
      <sheetName val="ENE-CAL"/>
      <sheetName val="1234"/>
      <sheetName val="05__Curva_S1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Tabla"/>
      <sheetName val="09월"/>
      <sheetName val="10월"/>
      <sheetName val="ENE-CAL 1"/>
      <sheetName val="BQ_E20_02_Rp_"/>
      <sheetName val="ANAL.BOW"/>
      <sheetName val="Isolasi Luar Dalam"/>
      <sheetName val="Isolasi Luar"/>
      <sheetName val="자금신청서"/>
      <sheetName val="매립"/>
      <sheetName val="내역서_(N___ 2"/>
      <sheetName val="파이프류"/>
      <sheetName val="변수"/>
      <sheetName val="CAP"/>
      <sheetName val="график финансирования"/>
      <sheetName val="Environment"/>
      <sheetName val="TIPO 1"/>
      <sheetName val="DPres Calc"/>
      <sheetName val="DTmpData"/>
      <sheetName val="_x0002_뻘N_x0001_ࠀ역서"/>
      <sheetName val="내역서 (∮ἀ嘆ɶ᠀㬁"/>
      <sheetName val="_x0004__x000d__x0003__x0004__x0016__x000d__x0004_"/>
      <sheetName val="_x000a__x001b__x0006__x0006__x0008__x000a_"/>
      <sheetName val="Weekl_x0004__x0016__x000d_"/>
      <sheetName val="_x000e__x0005_"/>
      <sheetName val=" _x001b__x0006__x0006__x0008_ "/>
      <sheetName val="_x0002_뻘N_"/>
      <sheetName val="_x0004__x000d__x0"/>
      <sheetName val="_x000a__x001b__x0"/>
      <sheetName val="OPT_x0012__x0010__x000a_"/>
      <sheetName val="_x0013__x0014_"/>
      <sheetName val="내역서 耰&quot;_x0000"/>
      <sheetName val="__x001b__x0006__x"/>
      <sheetName val="바닥판⽷"/>
      <sheetName val=" _x001b__x0006__x"/>
      <sheetName val="Weekl_x0004__x0016__x000"/>
      <sheetName val="내역서_耰&quot;_x0004"/>
      <sheetName val="내역서_耰&quot;_x0003"/>
      <sheetName val="내역서_耰&quot;_x0005"/>
      <sheetName val=" _x001b__x0"/>
      <sheetName val="OPT_x0012__x0010_ "/>
      <sheetName val="OPT_x0012__x0010_"/>
      <sheetName val="내역서_耰&quot;_x0006"/>
      <sheetName val="FC04_2030"/>
      <sheetName val="FC04_203099"/>
      <sheetName val="경영상태"/>
      <sheetName val="MOTORDATA"/>
      <sheetName val="Setup"/>
      <sheetName val="@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Raw Ref"/>
      <sheetName val="Cost Codes"/>
      <sheetName val="Addendum No.1 BILL 2"/>
      <sheetName val="Data Ref."/>
      <sheetName val="KKS System Codes"/>
      <sheetName val="Price Schedule Code"/>
      <sheetName val="REF.ONLY"/>
      <sheetName val="변경내역대비표(2)"/>
      <sheetName val="HSATUAN"/>
      <sheetName val="Terbilang"/>
      <sheetName val="Harga Mat "/>
      <sheetName val="har-sat"/>
      <sheetName val="Elektrikal"/>
      <sheetName val="PESANTREN"/>
      <sheetName val="G"/>
      <sheetName val=" hrg bhn"/>
      <sheetName val="BAHAN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XZLC003_PART1"/>
      <sheetName val="-0.5 TABLA PRESUPUESTOS"/>
      <sheetName val="Sithe-PPL"/>
      <sheetName val="ﾄﾞﾊﾞｲFUEL GAS追見"/>
      <sheetName val="見積書"/>
      <sheetName val="Precios_Unitariԯ1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Lists"/>
      <sheetName val="Appendix A"/>
      <sheetName val="Insulation 150108"/>
      <sheetName val="PLSt 03  "/>
      <sheetName val="П 7 курс аванса"/>
      <sheetName val="IncStat 03-04"/>
      <sheetName val="IncStat 03  "/>
      <sheetName val="Авансы по СНГ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Code 07"/>
      <sheetName val="Expenses"/>
      <sheetName val="Week ending"/>
      <sheetName val="Planners Workload"/>
      <sheetName val="7.6.3.J.Inline Instrument"/>
      <sheetName val="F-31"/>
      <sheetName val="6.2 Floor Finishes"/>
      <sheetName val="Pomoćni"/>
      <sheetName val="Addition-ProtectionSummary"/>
      <sheetName val="Project D"/>
      <sheetName val="ARCH"/>
      <sheetName val="Tender Summary"/>
      <sheetName val="INPUT_TABLE"/>
      <sheetName val="LDB"/>
      <sheetName val="MAY 00-Bobbins"/>
      <sheetName val="BALAN1"/>
      <sheetName val="2.2 띠장의 설계"/>
      <sheetName val="(10) Other Costs5"/>
      <sheetName val="Assmpns"/>
      <sheetName val="breakdown of FA113"/>
      <sheetName val="Sheet 14"/>
      <sheetName val="DivLabor_Report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unit price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JGSummit Package 2 (CTCI)"/>
      <sheetName val="단가표"/>
      <sheetName val="전계가"/>
      <sheetName val="소화실적"/>
      <sheetName val="일위"/>
      <sheetName val="S1BOQ"/>
      <sheetName val="C1 (calcolo)"/>
      <sheetName val="TABLO-3"/>
      <sheetName val="CC"/>
      <sheetName val="5.5FWBS CODE"/>
      <sheetName val="Riser-1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Accountingword"/>
      <sheetName val="Main Control"/>
      <sheetName val="음료실행"/>
      <sheetName val="수주계획('22)"/>
      <sheetName val="수주계획(22)"/>
      <sheetName val="Áý°èÇ¥_(TOTAN)5"/>
      <sheetName val="분양가표"/>
      <sheetName val="6_2_Floor_Finishes"/>
      <sheetName val="계수"/>
      <sheetName val="Monomers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JKT"/>
      <sheetName val="1195 B1"/>
      <sheetName val="Capel KI"/>
      <sheetName val="Capel PK"/>
      <sheetName val="page 6"/>
      <sheetName val="Raw Data-Combined"/>
      <sheetName val="Rates"/>
      <sheetName val="Summary HS Pipa CS"/>
      <sheetName val="AsumsiDasar"/>
      <sheetName val="Spread"/>
      <sheetName val="lkalibrasi BENENAIN"/>
      <sheetName val="hs-str"/>
      <sheetName val="hs_str"/>
      <sheetName val="Rekap Addendum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Steel-Twr"/>
      <sheetName val="Alat"/>
      <sheetName val="Section 1"/>
      <sheetName val="HS"/>
      <sheetName val="Koordinat"/>
      <sheetName val="3-DIV4"/>
      <sheetName val="TRNS-C1"/>
      <sheetName val="plumbing"/>
      <sheetName val="EST_EQUIPOS"/>
      <sheetName val="_______x005f_x005f_x005f_x0000__x005f_x005f_x00_2"/>
      <sheetName val="_____x005f_x005f_x005f_x005f_x005f_x005f_x005f_x0000__2"/>
      <sheetName val="_______x005f_x005f_x005f_x005f_x005f_x005f_x000_2"/>
      <sheetName val="LV induction _x0005_묠"/>
      <sheetName val="Definitions"/>
      <sheetName val="내역서(전기)"/>
      <sheetName val="VS P-Q"/>
      <sheetName val="SCOPES"/>
      <sheetName val="_x005f_x005f_x00ည톐ឮ"/>
      <sheetName val="Integrated-S Curve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GKP"/>
      <sheetName val="renc mgn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내역서 耰&quot;_x005f_x0000__x005f_x005f_x0000"/>
      <sheetName val="uraian analisa"/>
      <sheetName val="8LT 12"/>
      <sheetName val="Basic Price"/>
      <sheetName val="TL"/>
      <sheetName val="mob"/>
      <sheetName val="igp-03"/>
      <sheetName val="P. control"/>
      <sheetName val="EVAL"/>
      <sheetName val="Costing Detailed"/>
      <sheetName val="ER10_Old"/>
      <sheetName val="Basic Data Inputs"/>
      <sheetName val="P_Staff_fac"/>
      <sheetName val="beam-reinft-IIInd_floor"/>
      <sheetName val="P-Site_fac"/>
      <sheetName val="P-Clients_fac"/>
      <sheetName val="价格取值"/>
      <sheetName val="Daily Forwards"/>
      <sheetName val="PNT-QUOT-#3"/>
      <sheetName val="COAT&amp;WRAP-QIOT-#3"/>
      <sheetName val="TABLE-A"/>
      <sheetName val="본부소개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Ra  stair"/>
      <sheetName val="TQ_Format4"/>
      <sheetName val="breakdown_of_wage_raÐ¾4"/>
      <sheetName val="Additional_data4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Attach_4-183"/>
      <sheetName val="11_자재단가3"/>
      <sheetName val="리스크_분류체계3"/>
      <sheetName val="Cashflow_Analysis3"/>
      <sheetName val="INPUT_DATA_OF_SCHEDULE3"/>
      <sheetName val="LIFE_&amp;_REP_PROVN3"/>
      <sheetName val="O&amp;M_CREW3"/>
      <sheetName val="Activity_Form3"/>
      <sheetName val="Master_List3"/>
      <sheetName val="Finansal_tamamlanma_Eğrisi3"/>
      <sheetName val="33628-Rev__A3"/>
      <sheetName val="Admin_Manu_2-Equipment_Type_ID3"/>
      <sheetName val="내역서_(∮ἀ嘆ɶ?᠀㬁?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14-Eng_rate3"/>
      <sheetName val="내역서_(N____7"/>
      <sheetName val="Itembalance_Report_(18-sep-18)3"/>
      <sheetName val="BUDGET_SUMMARY_3"/>
      <sheetName val="SPEC(CABLE_&amp;_WIRE)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SPT_vs_PHI2"/>
      <sheetName val="1_11_b2"/>
      <sheetName val="내역서_(N__x003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G_R300경비2"/>
      <sheetName val="AS포장복구_2"/>
      <sheetName val="중기조종사_단위단가2"/>
      <sheetName val="설_계2"/>
      <sheetName val="Enron_Form2"/>
      <sheetName val="6_공정표2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0_품의서(전체)2"/>
      <sheetName val="LAST_UPDATE2"/>
      <sheetName val="External_Issues2"/>
      <sheetName val="TR_Rev_vs_Commit2"/>
      <sheetName val="TR_+MMHE_PL_report2"/>
      <sheetName val="P23P2724___Commitment_2"/>
      <sheetName val="CONCRETE_TYPE1"/>
      <sheetName val="내역서_(N____12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IRR_sponsor1"/>
      <sheetName val="List_Equip1"/>
      <sheetName val="Process_C_(1-166)1"/>
      <sheetName val="TRUCK_HAUL_CYCLE-waste1"/>
      <sheetName val="Existing_PC_Pavement1"/>
      <sheetName val="Sch_61"/>
      <sheetName val="Master_Data1"/>
      <sheetName val="ind'l_cp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3_부제O호표1"/>
      <sheetName val="5_소모재료비1"/>
      <sheetName val="8_시멘트제원표1"/>
      <sheetName val="2_품제O호표1"/>
      <sheetName val="동상부_Tact_기준_반입일정_및_수량_02171"/>
      <sheetName val="tblg_denda2"/>
      <sheetName val="5_Cennik2"/>
      <sheetName val="_토목_처리장도급내역서_1"/>
      <sheetName val="Equip_Mstr_FOR_3A1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2013电气概算_价目表_(营改增调整)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내역서_(∮ἀ嘆ɶ_᠀㬁_2"/>
      <sheetName val="M&amp;E_Summary1"/>
      <sheetName val="rev_summary1"/>
      <sheetName val="M&amp;E_Prelims1"/>
      <sheetName val="B-FP_(2)1"/>
      <sheetName val="Sch_11"/>
      <sheetName val="Rekap_Biaya1"/>
      <sheetName val="Kuantitas_&amp;_Harga1"/>
      <sheetName val="Nopember_(2)1"/>
      <sheetName val="GRAND_REKAP1"/>
      <sheetName val="analisa_(2)1"/>
      <sheetName val="Analisa_21"/>
      <sheetName val="F1_41"/>
      <sheetName val="LRK_1"/>
      <sheetName val="Equipt_Rental1"/>
      <sheetName val="EQ_USED_(CORRECTED)1"/>
      <sheetName val="Rebar_Constant1"/>
      <sheetName val="Eng_Hrs_(HO)1"/>
      <sheetName val="Up_&amp;_bhn1"/>
      <sheetName val="HRG_BHN1"/>
      <sheetName val="Analisa_(ok_punya)1"/>
      <sheetName val="Alat_(2)1"/>
      <sheetName val="ENE-CAL_11"/>
      <sheetName val="원가조정_내역1"/>
      <sheetName val="Vehicle_Log1"/>
      <sheetName val="G_R300경비1"/>
      <sheetName val="AS포장복구_1"/>
      <sheetName val="중기조종사_단위단가1"/>
      <sheetName val="설_계1"/>
      <sheetName val="0_품의서(전체)1"/>
      <sheetName val="LAST_UPDATE1"/>
      <sheetName val="External_Issues1"/>
      <sheetName val="TR_Rev_vs_Commit1"/>
      <sheetName val="TR_+MMHE_PL_report1"/>
      <sheetName val="P23P2724___Commitment_1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동상부_Tact_기준_반입일정_및_수량_0217"/>
      <sheetName val="_토목_처리장도급내역서_"/>
      <sheetName val="Equip_Mstr_FOR_3A1"/>
      <sheetName val="Rekap_Biaya"/>
      <sheetName val="Kuantitas_&amp;_Harga"/>
      <sheetName val="Nopember_(2)"/>
      <sheetName val="GRAND_REKAP"/>
      <sheetName val="analisa_(2)"/>
      <sheetName val="Analisa_2"/>
      <sheetName val="Eng_Hrs_(HO)"/>
      <sheetName val="Up_&amp;_bhn"/>
      <sheetName val="HRG_BHN"/>
      <sheetName val="Alat_(2)"/>
      <sheetName val="ENE-CAL_1"/>
      <sheetName val="원가조정_내역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Harga material_1"/>
      <sheetName val="abcdef"/>
      <sheetName val="bahan,upah,alat"/>
      <sheetName val="Peralatan (2)"/>
      <sheetName val="MSH51C"/>
      <sheetName val="Micro"/>
      <sheetName val="Macro"/>
      <sheetName val="CC8"/>
      <sheetName val="SOR"/>
      <sheetName val="FR"/>
      <sheetName val="upa"/>
      <sheetName val="집계표(2 안)"/>
      <sheetName val="REQDELTA"/>
      <sheetName val="기준"/>
      <sheetName val="IndirectSum"/>
      <sheetName val="2공구산출내역"/>
      <sheetName val="LV induction mot_x0005_"/>
      <sheetName val="Page1"/>
      <sheetName val="내역서_耰&quot;10"/>
      <sheetName val="SANDAN_XLS8"/>
      <sheetName val="내역서_(∮ἀ嘆ɶ᠀㬁1"/>
      <sheetName val="BLN_PKG"/>
      <sheetName val="TEMP PROFILE"/>
      <sheetName val="_선택 속성(잠금)"/>
      <sheetName val="Drop-down lists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내역서_耰&quot;_x005f7"/>
      <sheetName val="_x00ည톐ឮ"/>
      <sheetName val="내역서_耰&quot;_x0007"/>
      <sheetName val="Step2 -&gt; Mat. Cost"/>
      <sheetName val="AIRCOND"/>
      <sheetName val="EXTERNAL"/>
      <sheetName val="MDGAS"/>
      <sheetName val="BILL 1"/>
      <sheetName val="satuan"/>
      <sheetName val="DHSD"/>
      <sheetName val="CBA"/>
      <sheetName val="MH and Unit Cost"/>
      <sheetName val="BOQ_PAINTING"/>
      <sheetName val="Material Cost(as per Nation)"/>
      <sheetName val="MAN-STD"/>
      <sheetName val="Home Office"/>
      <sheetName val="MC-P1"/>
      <sheetName val="적용단가"/>
      <sheetName val="현금흐름표"/>
      <sheetName val="Project Grading"/>
      <sheetName val="kalibrasi-Tank"/>
      <sheetName val="terdistribusi"/>
      <sheetName val="MAT&amp;LABOR"/>
      <sheetName val="Fire Fighting"/>
      <sheetName val="HARGA DASAR"/>
      <sheetName val="MACROS"/>
      <sheetName val="KR2&amp;KVCM(MAR 1-6'99)"/>
      <sheetName val="電源計画"/>
      <sheetName val="AnalisisHSPekerjaan"/>
      <sheetName val="LV induction "/>
      <sheetName val="Z- GENERAL PRIC橿⿂⒘ࡈ"/>
      <sheetName val="Z- GENERAL PRIC鋘@俀~橿⿂⍈"/>
      <sheetName val="Z- GENERAL PRIC_x0005_ẹ"/>
      <sheetName val="R05"/>
      <sheetName val="Z- GENERAL PRIC橿⿂"/>
      <sheetName val="Z- GENERAL PRIC鋘@俀~橿⿂"/>
      <sheetName val="Z- GENERAL PRIC"/>
      <sheetName val="TH VL, NC, DDHT Thanhphuoc"/>
      <sheetName val="FA_LISTING"/>
      <sheetName val="FA-LISTING"/>
      <sheetName val="6MONTHS"/>
      <sheetName val="負荷集計（断熱不燃）"/>
      <sheetName val="NoDelete_NoHide"/>
      <sheetName val="GIAVLIEU"/>
      <sheetName val="LV induction mot"/>
      <sheetName val="PSV2701F"/>
      <sheetName val="내역서 耰&quot;_x0000__x0000_"/>
      <sheetName val="내역ࠜĀ_x0000_M4)"/>
      <sheetName val="_x0004__x0000__x000d__x0000__x0003__x0000__x0004__x0000__x0016__x0000__x000d__x0000__x0004_"/>
      <sheetName val="_x000a__x0000__x001b__x0000__x0006__x0000__x0006__x0000__x0008__x0000__x000a__x0000__x0000_"/>
      <sheetName val="Weekl_x0004__x0000__x0016__x0000__x000d__x0000_"/>
      <sheetName val="_x0000__x000e__x0000__x0005_"/>
      <sheetName val=" _x0000__x001b__x0000__x0006__x0000__x0006__x0000__x0008__x0000_ _x0000__x0000_"/>
      <sheetName val="내역서_(N_x0009__x000e__x000e__x000e__x0009__x0009__x0012__x0010__x000a_"/>
      <sheetName val="_x0004__x0000__x000d__x0000__x0"/>
      <sheetName val="_x000a__x0000__x001b__x0000__x0"/>
      <sheetName val="7422CW_x0013__x0000_"/>
      <sheetName val="OPT_x0012__x0000__x0010__x0000__x000a__x0000_"/>
      <sheetName val="_x0000__x0013__x0000__x0014_"/>
      <sheetName val="내역서 耰&quot;_x0000__x0000"/>
      <sheetName val="내역서_耰&quot;_x0000__x0000"/>
      <sheetName val="__x0000__x001b__x0000__x0006__x"/>
      <sheetName val="Precios Unitariԯ_x0000_"/>
      <sheetName val="내역ࠜĀ_x0000_M4"/>
      <sheetName val="내역서_耰&quot;_x0000__x0001"/>
      <sheetName val="내역서_耰&quot;_x0000__x0002"/>
      <sheetName val="EQUIPMENT_-_x0000_"/>
      <sheetName val="내역서 ᢐ_x001f__x0000__x0000_"/>
      <sheetName val=" _x0000__x001b__x0000__x0006__x"/>
      <sheetName val="Weekl_x0004__x0000__x0016__x000"/>
      <sheetName val="내역서_(N_x0009__x000e__x000e__x00"/>
      <sheetName val="내역서_耰&quot;_x0000__x0004"/>
      <sheetName val="내역서_耰&quot;_x0000__x0003"/>
      <sheetName val="내역서_耰&quot;_x0000__x0005"/>
      <sheetName val=" _x0000__x001b__x0000__x0"/>
      <sheetName val="OPT_x0012__x0000__x0010__x0000_ _x0000_"/>
      <sheetName val="내역서_耰&quot;_x0000__x0000_7"/>
      <sheetName val="OPT_x0012__x0000__x0010__x0000_"/>
      <sheetName val="내역서_耰&quot;_x0000__x0006"/>
      <sheetName val="내역서_耰&quot;_x0000__x0000_8"/>
      <sheetName val="Site_x0000__x0000_"/>
      <sheetName val="LV induction _x0000__x0000__x0005__x0000_묠"/>
      <sheetName val="LV induction mot_x0000__x0000__x0005_"/>
      <sheetName val="내역서_耰&quot;_x0000__x0007"/>
      <sheetName val="Z- GENERAL PRIC_x0000__x0000__x0005__x0000_ẹ_x0000__x0000__x0000_"/>
      <sheetName val="내역서_耰&quot;_x0000__x0000_6"/>
      <sheetName val="5대총괄"/>
      <sheetName val="2_x0010__x0000__x000a__x0000__x0003__x0000__x000d__x0000__x0008__x0000__x0010__x0000__x0004__x0000__x0004__x0000__x0004_"/>
      <sheetName val="9011 EXPAT_MANP"/>
      <sheetName val="2_x0010_"/>
      <sheetName val="PriceSummary"/>
      <sheetName val="App A Basis of Design"/>
      <sheetName val="Process Piping"/>
      <sheetName val="BQ Summary"/>
      <sheetName val="FittingR1"/>
      <sheetName val="Gasket"/>
      <sheetName val="Bolt"/>
      <sheetName val="tabel berat"/>
      <sheetName val="daf_3_OK_"/>
      <sheetName val="daf_7_OK_"/>
      <sheetName val="L_TIGA"/>
      <sheetName val="내역서_耰&quot;11"/>
      <sheetName val="SANDAN_XLS9"/>
      <sheetName val="내역서_(∮ἀ嘆ɶ᠀㬁2"/>
      <sheetName val="1.0_Criteria_New"/>
      <sheetName val="cost curve calc"/>
      <sheetName val="QPL"/>
      <sheetName val="Faktor"/>
      <sheetName val="luar"/>
      <sheetName val="RINC hotel"/>
      <sheetName val="RINC FIN T4 "/>
      <sheetName val="RINC FIN T4  _3_"/>
      <sheetName val="RINC FIN T4  _2_"/>
      <sheetName val="Breadown"/>
      <sheetName val="合成単価作成・-BLDG"/>
      <sheetName val="XL4Poppy"/>
      <sheetName val="ANALISA KONST BTN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TIE-INS"/>
      <sheetName val="black_out"/>
      <sheetName val="WK"/>
      <sheetName val="IPL_SCHEDULE"/>
      <sheetName val="ouse_Summary2_________________2"/>
      <sheetName val="Manpower_Categories"/>
      <sheetName val="Garph_Work-Cost"/>
      <sheetName val="MASTER_RATE_ANALYSIS"/>
      <sheetName val="MN_T_B_"/>
      <sheetName val="INDIGINEOUS_ITEMS_"/>
      <sheetName val="Core_Data"/>
      <sheetName val="final_abstract"/>
      <sheetName val="KUWATI(Total)_15"/>
      <sheetName val="OPTION_215"/>
      <sheetName val="OPTION_3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2002년_현장공사비_국내_실적15"/>
      <sheetName val="2003년국내현장공사비_실적15"/>
      <sheetName val="VC2_10_9915"/>
      <sheetName val="INPUT_DATA14"/>
      <sheetName val="집계표_(25,26ဩ14"/>
      <sheetName val="General_Data14"/>
      <sheetName val="Form_014"/>
      <sheetName val="LABOR_&amp;_자재13"/>
      <sheetName val="입출재고현황_(2)13"/>
      <sheetName val="Form_D-113"/>
      <sheetName val="Form_B-113"/>
      <sheetName val="Form_F-113"/>
      <sheetName val="Form_A13"/>
      <sheetName val="3_공통공사대비13"/>
      <sheetName val="간접비_총괄13"/>
      <sheetName val="Rate_Analysis13"/>
      <sheetName val="Price_Schedule13"/>
      <sheetName val="CAL_13"/>
      <sheetName val="EQUIPMENT_-213"/>
      <sheetName val="Z-_GENERAL_PRICE_SUMMARY11"/>
      <sheetName val="_Estimate__11"/>
      <sheetName val="WEIGHT_LIST12"/>
      <sheetName val="산#2-1_(2)12"/>
      <sheetName val="BEND_LOSS12"/>
      <sheetName val="공사비_내역_(가)12"/>
      <sheetName val="내역서_耰&quot;??13"/>
      <sheetName val="단면_(2)12"/>
      <sheetName val="6PILE__(돌출)12"/>
      <sheetName val="Static_Equip12"/>
      <sheetName val="Form_A_12"/>
      <sheetName val="내역서_耰&quot;_x005f_x0000__x005f_x0000_12"/>
      <sheetName val="3_Breakdown_Direct_Paint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내역서_耰&quot;__13"/>
      <sheetName val="Summary_Sheets12"/>
      <sheetName val="Man_Hole11"/>
      <sheetName val="Sheet1_(2)12"/>
      <sheetName val="Civil_112"/>
      <sheetName val="Civil_212"/>
      <sheetName val="Civil_312"/>
      <sheetName val="Site_112"/>
      <sheetName val="Site_212"/>
      <sheetName val="Site_312"/>
      <sheetName val="Site_Faci12"/>
      <sheetName val="내역서_耰&quot;_x005f_x005f_x005f_x0000__x005f_x005f_x0011"/>
      <sheetName val="7__월별투입내역서11"/>
      <sheetName val="계측_내역서11"/>
      <sheetName val="2_2_STAFF_Scedule11"/>
      <sheetName val="내역서_耰&quot;_x005f_x005f_x005f_x005f_x005f_x005f_x00011"/>
      <sheetName val="T_311"/>
      <sheetName val="HORI__VESSEL11"/>
      <sheetName val="EQUIP_LIST11"/>
      <sheetName val="MP_MOB11"/>
      <sheetName val="Form_B11"/>
      <sheetName val="Precios_Unitarios11"/>
      <sheetName val="Administrative_Prices11"/>
      <sheetName val="WBS_4411"/>
      <sheetName val="WBS_4111"/>
      <sheetName val="Precios_por_Administración11"/>
      <sheetName val="Subcon_A11"/>
      <sheetName val="Monthly_Load11"/>
      <sheetName val="Weekly_Load11"/>
      <sheetName val="BM_DATA_SHEET12"/>
      <sheetName val="Vind_-_BtB11"/>
      <sheetName val="LV_induction_motors11"/>
      <sheetName val="BSD_(2)11"/>
      <sheetName val="내역서_耰&quot;_x005f_x005f_x005f_x005f_x005f_x005f_x00511"/>
      <sheetName val="Material_Selections11"/>
      <sheetName val="breakdown_of_wage_rate11"/>
      <sheetName val="Indirect_Cost11"/>
      <sheetName val="97_사업추정(WEKI)11"/>
      <sheetName val="[SANDAN_XLS??11"/>
      <sheetName val="Piping_BQ_for_one_turbine11"/>
      <sheetName val="Utility_and_Fire_flange11"/>
      <sheetName val="_SANDAN_XLS__11"/>
      <sheetName val="Eq__Mobilization11"/>
      <sheetName val="Fire_Protection11"/>
      <sheetName val="입찰내역_발주처_양식11"/>
      <sheetName val="Heavy_Equipments11"/>
      <sheetName val="AG_Pipe_Qty_Analysis11"/>
      <sheetName val="FWBS_153010"/>
      <sheetName val="Resource_table11"/>
      <sheetName val="Equipment_List11"/>
      <sheetName val="Form1_SQP11"/>
      <sheetName val="공정계획(내부계획25%,내부w_f)11"/>
      <sheetName val="SFN_ORIG11"/>
      <sheetName val="Currency_Rate6"/>
      <sheetName val="w't_table11"/>
      <sheetName val="SCHEDD_TAMBAHAN11"/>
      <sheetName val="실행예산_MM10"/>
      <sheetName val="MODULE_CONFIRM10"/>
      <sheetName val="ITB_COST11"/>
      <sheetName val="내역서_(∮ἀ嘆ɶ10"/>
      <sheetName val="Dir_Manpower_Other_Exp_11"/>
      <sheetName val="4-3LEVEL-5_epic_410"/>
      <sheetName val="단가_(2)10"/>
      <sheetName val="BOQ-B_DOWN10"/>
      <sheetName val="Cash_In-Cash_Out_Actual10"/>
      <sheetName val="PROTECTION_10"/>
      <sheetName val="내역서1999_8최종6"/>
      <sheetName val="Unit_Price_6"/>
      <sheetName val="plan&amp;section_of_foundation7"/>
      <sheetName val="working_load_at_the_btm_ft_7"/>
      <sheetName val="stability_check7"/>
      <sheetName val="design_load7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Sum_(Case-3)6"/>
      <sheetName val="Man_Power_&amp;_Comp6"/>
      <sheetName val="Data_List6"/>
      <sheetName val="4-Basic_Price6"/>
      <sheetName val="Evaluasi_Penw6"/>
      <sheetName val="Closeout_Control6"/>
      <sheetName val="PROJECT_BRIEF6"/>
      <sheetName val="CUADRO_DE_PRECIOS10"/>
      <sheetName val="Site_Findings_Status_Sheet6"/>
      <sheetName val="5_)_Time_Delays6"/>
      <sheetName val="Unt_rate6"/>
      <sheetName val="1100-1200-1300-1910-2140-LEV_26"/>
      <sheetName val="내역서_耰&quot;_x005f_x005f_x005f_x0000_6"/>
      <sheetName val="내역서_耰&quot;_x005f_x005f_x005f_x005f_6"/>
      <sheetName val="내역서_耰&quot;_x005f_x0000__x00007"/>
      <sheetName val="99__FWBS(Ref)6"/>
      <sheetName val="99__Change_Rate6"/>
      <sheetName val="할증_6"/>
      <sheetName val="RAB_AR&amp;STR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Discounted_Cash_Flow6"/>
      <sheetName val="Ocean_Transporation_Charge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In-House_Summary6"/>
      <sheetName val="Tools_&amp;_Settings6"/>
      <sheetName val="Data_Summary6"/>
      <sheetName val="Crew_Costs6"/>
      <sheetName val="Spread_Costs6"/>
      <sheetName val="Unique_List_Misc6"/>
      <sheetName val="Codes_Pers6"/>
      <sheetName val="Direct_PMS6"/>
      <sheetName val="UP_MINOR6"/>
      <sheetName val="Item_code6"/>
      <sheetName val="Aux_6"/>
      <sheetName val="Pengesahan_6"/>
      <sheetName val="__6"/>
      <sheetName val="_6"/>
      <sheetName val="breakdown_of_wage_ra`f5"/>
      <sheetName val="breakdown_of_wage_ra5"/>
      <sheetName val="breakdown_of_wage_rað-5"/>
      <sheetName val="2_Overall_Summary_5"/>
      <sheetName val="Rates_&amp;_Legend6"/>
      <sheetName val="OCT_FDN6"/>
      <sheetName val="BO䁑-B_䁄OWN6"/>
      <sheetName val="Bill_rekap6"/>
      <sheetName val="Harga_Satuan6"/>
      <sheetName val="F_ALARM6"/>
      <sheetName val="0__Resource　Code5"/>
      <sheetName val="breakdown_of_wage_rap5"/>
      <sheetName val="00-Summary_Information-ABB5"/>
      <sheetName val="breakdown_of_wage_ra5"/>
      <sheetName val="Exchange_Rate6"/>
      <sheetName val="General_Notes6"/>
      <sheetName val="내역서_耰&quot;_x005f_x0000_6"/>
      <sheetName val="내역서_耰&quot;_x005f_x005f_6"/>
      <sheetName val="Process_Data_(2)6"/>
      <sheetName val="PABS,Site_info5"/>
      <sheetName val="내역서_耰&quot;_5"/>
      <sheetName val="2__현장_자금투입_집계표6"/>
      <sheetName val="_도면_및_도서_제출목록_및_일정_170202_xlsx6"/>
      <sheetName val="Distribution_Table5"/>
      <sheetName val="Raw_data5"/>
      <sheetName val="차트_(2)6"/>
      <sheetName val="Material_code5"/>
      <sheetName val="DROP_DOWN5"/>
      <sheetName val="개시대사_(2)5"/>
      <sheetName val="DATA_MENTAH5"/>
      <sheetName val="내역서_(N____x000a_6"/>
      <sheetName val="HO_Site_Rates-20115"/>
      <sheetName val="Linelist_LNGC_Process5"/>
      <sheetName val="Equipment_Spec_List5"/>
      <sheetName val="SPEC_LIST(EQUP,_SYS)5"/>
      <sheetName val="Action_Item5"/>
      <sheetName val="ID_CD5"/>
      <sheetName val="Air_Cooler-E5"/>
      <sheetName val="SUM_4"/>
      <sheetName val="Al_Taweelah5"/>
      <sheetName val="Particular_Sch5"/>
      <sheetName val="Scheme_Area_Details_Block___C23"/>
      <sheetName val="Tender_data3"/>
      <sheetName val="GM_0003"/>
      <sheetName val="일위대가_3"/>
      <sheetName val="SECL_리스크_분류체계_(2)3"/>
      <sheetName val="1_설계기준3"/>
      <sheetName val="Cash_Flow3"/>
      <sheetName val="REF_for_VV3"/>
      <sheetName val="P-Ins_&amp;_Bonds3"/>
      <sheetName val="INSTLIST_13"/>
      <sheetName val="Fig_4-143"/>
      <sheetName val="광통신_견적내역서13"/>
      <sheetName val="5__월별투입내역서3"/>
      <sheetName val="Att-1_CTCI_MH_rate3"/>
      <sheetName val="설산1_나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Perm__Test3"/>
      <sheetName val="Galian_13"/>
      <sheetName val="Analisa_Lump_sum3"/>
      <sheetName val="Sec_I_ML3"/>
      <sheetName val="dongia_(2)3"/>
      <sheetName val="BM_#13"/>
      <sheetName val="Weekl_4"/>
      <sheetName val="내역서_(N____8"/>
      <sheetName val="__x03"/>
      <sheetName val="OPT_4"/>
      <sheetName val="List_register3"/>
      <sheetName val="Direct_Histogram_Rev__A_(f)3"/>
      <sheetName val="Tables_3_1_to_3_5_EXH_G3"/>
      <sheetName val="64_43"/>
      <sheetName val="64_53"/>
      <sheetName val="36_23"/>
      <sheetName val="36_13"/>
      <sheetName val="Precios_Unitariԯ2"/>
      <sheetName val="EQUIPOS_DE_SEGURIDAD3"/>
      <sheetName val="MATERIALES_CONSUMIBLES3"/>
      <sheetName val="PERSONAL_INDIRECTO_3"/>
      <sheetName val="Cost_Code3"/>
      <sheetName val="Data_Ref3"/>
      <sheetName val="Interdept_Rate3"/>
      <sheetName val="4300_UTILITY_BLDG_(2)3"/>
      <sheetName val="5__Work_load(현재원기준)3"/>
      <sheetName val="InD_Mpower1"/>
      <sheetName val="Manpower_Categories1"/>
      <sheetName val="Garph_Work-Cost1"/>
      <sheetName val="Insulation_1501081"/>
      <sheetName val="MASTER_RATE_ANALYSIS1"/>
      <sheetName val="MN_T_B_1"/>
      <sheetName val="INDIGINEOUS_ITEMS_1"/>
      <sheetName val="Core_Data1"/>
      <sheetName val="final_abstract1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Urai__Resap_pengikat"/>
      <sheetName val="DAF_HRG"/>
      <sheetName val="7_공정표"/>
      <sheetName val="Kolom_UT"/>
      <sheetName val="HB_"/>
      <sheetName val="Memb_Schd"/>
      <sheetName val="Coef_et_données"/>
      <sheetName val="MFG_&amp;_DEL"/>
      <sheetName val="InsertListDrawing_1_"/>
      <sheetName val="P2-Project_Data"/>
      <sheetName val="a_h_ars_sum"/>
      <sheetName val="a_h_ars"/>
      <sheetName val="KUWATI(Total)_16"/>
      <sheetName val="OPTION_216"/>
      <sheetName val="OPTION_3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2002년_현장공사비_국내_실적16"/>
      <sheetName val="2003년국내현장공사비_실적16"/>
      <sheetName val="VC2_10_9916"/>
      <sheetName val="INPUT_DATA15"/>
      <sheetName val="집계표_(25,26ဩ15"/>
      <sheetName val="General_Data15"/>
      <sheetName val="Form_015"/>
      <sheetName val="LABOR_&amp;_자재14"/>
      <sheetName val="입출재고현황_(2)14"/>
      <sheetName val="Form_D-114"/>
      <sheetName val="Form_B-114"/>
      <sheetName val="Form_F-114"/>
      <sheetName val="Form_A14"/>
      <sheetName val="3_공통공사대비14"/>
      <sheetName val="간접비_총괄14"/>
      <sheetName val="Rate_Analysis14"/>
      <sheetName val="Price_Schedule14"/>
      <sheetName val="CAL_14"/>
      <sheetName val="EQUIPMENT_-214"/>
      <sheetName val="Z-_GENERAL_PRICE_SUMMARY12"/>
      <sheetName val="_Estimate__12"/>
      <sheetName val="WEIGHT_LIST13"/>
      <sheetName val="산#2-1_(2)13"/>
      <sheetName val="BEND_LOSS13"/>
      <sheetName val="공사비_내역_(가)13"/>
      <sheetName val="내역서_耰&quot;??14"/>
      <sheetName val="단면_(2)13"/>
      <sheetName val="6PILE__(돌출)13"/>
      <sheetName val="Static_Equip13"/>
      <sheetName val="Form_A_13"/>
      <sheetName val="내역서_耰&quot;_x005f_x0000__x005f_x0000_13"/>
      <sheetName val="3_Breakdown_Direct_Paint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내역서_耰&quot;__14"/>
      <sheetName val="Summary_Sheets13"/>
      <sheetName val="Man_Hole12"/>
      <sheetName val="Sheet1_(2)13"/>
      <sheetName val="Civil_113"/>
      <sheetName val="Civil_213"/>
      <sheetName val="Civil_313"/>
      <sheetName val="Site_113"/>
      <sheetName val="Site_213"/>
      <sheetName val="Site_313"/>
      <sheetName val="Site_Faci13"/>
      <sheetName val="내역서_耰&quot;_x005f_x005f_x005f_x0000__x005f_x005f_x0012"/>
      <sheetName val="7__월별투입내역서12"/>
      <sheetName val="계측_내역서12"/>
      <sheetName val="2_2_STAFF_Scedule12"/>
      <sheetName val="내역서_耰&quot;_x005f_x005f_x005f_x005f_x005f_x005f_x00012"/>
      <sheetName val="T_312"/>
      <sheetName val="HORI__VESSEL12"/>
      <sheetName val="EQUIP_LIST12"/>
      <sheetName val="MP_MOB12"/>
      <sheetName val="Form_B12"/>
      <sheetName val="Precios_Unitarios12"/>
      <sheetName val="Administrative_Prices12"/>
      <sheetName val="WBS_4412"/>
      <sheetName val="WBS_4112"/>
      <sheetName val="Precios_por_Administración12"/>
      <sheetName val="Subcon_A12"/>
      <sheetName val="Monthly_Load12"/>
      <sheetName val="Weekly_Load12"/>
      <sheetName val="BM_DATA_SHEET13"/>
      <sheetName val="Vind_-_BtB12"/>
      <sheetName val="LV_induction_motors12"/>
      <sheetName val="BSD_(2)12"/>
      <sheetName val="내역서_耰&quot;_x005f_x005f_x005f_x005f_x005f_x005f_x00512"/>
      <sheetName val="Material_Selections12"/>
      <sheetName val="breakdown_of_wage_rate12"/>
      <sheetName val="Indirect_Cost12"/>
      <sheetName val="97_사업추정(WEKI)12"/>
      <sheetName val="[SANDAN_XLS??12"/>
      <sheetName val="Piping_BQ_for_one_turbine12"/>
      <sheetName val="Utility_and_Fire_flange12"/>
      <sheetName val="_SANDAN_XLS__12"/>
      <sheetName val="Eq__Mobilization12"/>
      <sheetName val="Fire_Protection12"/>
      <sheetName val="입찰내역_발주처_양식12"/>
      <sheetName val="Heavy_Equipments12"/>
      <sheetName val="AG_Pipe_Qty_Analysis12"/>
      <sheetName val="FWBS_153011"/>
      <sheetName val="Resource_table12"/>
      <sheetName val="Equipment_List12"/>
      <sheetName val="Form1_SQP12"/>
      <sheetName val="공정계획(내부계획25%,내부w_f)12"/>
      <sheetName val="SFN_ORIG12"/>
      <sheetName val="Currency_Rate7"/>
      <sheetName val="w't_table12"/>
      <sheetName val="SCHEDD_TAMBAHAN12"/>
      <sheetName val="실행예산_MM11"/>
      <sheetName val="MODULE_CONFIRM11"/>
      <sheetName val="ITB_COST12"/>
      <sheetName val="내역서_(∮ἀ嘆ɶ11"/>
      <sheetName val="Dir_Manpower_Other_Exp_12"/>
      <sheetName val="4-3LEVEL-5_epic_411"/>
      <sheetName val="단가_(2)11"/>
      <sheetName val="BOQ-B_DOWN11"/>
      <sheetName val="Cash_In-Cash_Out_Actual11"/>
      <sheetName val="PROTECTION_11"/>
      <sheetName val="내역서1999_8최종7"/>
      <sheetName val="Unit_Price_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Updating_Form-Oct_20117"/>
      <sheetName val="Weld_Consumable7"/>
      <sheetName val="NDE_Cost-Summary7"/>
      <sheetName val="9July_Above_Ground_Pipe7"/>
      <sheetName val="M_117"/>
      <sheetName val="Process_Data_17"/>
      <sheetName val="Sum_(Case-3)7"/>
      <sheetName val="Man_Power_&amp;_Comp7"/>
      <sheetName val="Data_List7"/>
      <sheetName val="4-Basic_Price7"/>
      <sheetName val="Evaluasi_Penw7"/>
      <sheetName val="Closeout_Control7"/>
      <sheetName val="PROJECT_BRIEF7"/>
      <sheetName val="CUADRO_DE_PRECIOS11"/>
      <sheetName val="Site_Findings_Status_Sheet7"/>
      <sheetName val="5_)_Time_Delays7"/>
      <sheetName val="Unt_rate7"/>
      <sheetName val="1100-1200-1300-1910-2140-LEV_27"/>
      <sheetName val="내역서_耰&quot;_x005f_x005f_x005f_x0000_7"/>
      <sheetName val="내역서_耰&quot;_x005f_x005f_x005f_x005f_7"/>
      <sheetName val="내역서_耰&quot;_x005f_x0000__x00008"/>
      <sheetName val="99__FWBS(Ref)7"/>
      <sheetName val="99__Change_Rate7"/>
      <sheetName val="할증_7"/>
      <sheetName val="RAB_AR&amp;STR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Discounted_Cash_Flow7"/>
      <sheetName val="Ocean_Transporation_Charge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In-House_Summary7"/>
      <sheetName val="Tools_&amp;_Settings7"/>
      <sheetName val="Data_Summary7"/>
      <sheetName val="Crew_Costs7"/>
      <sheetName val="Spread_Costs7"/>
      <sheetName val="Unique_List_Misc7"/>
      <sheetName val="Codes_Pers7"/>
      <sheetName val="Direct_PMS7"/>
      <sheetName val="UP_MINOR7"/>
      <sheetName val="Item_code7"/>
      <sheetName val="Aux_7"/>
      <sheetName val="Pengesahan_7"/>
      <sheetName val="__7"/>
      <sheetName val="_7"/>
      <sheetName val="breakdown_of_wage_ra`f6"/>
      <sheetName val="breakdown_of_wage_ra6"/>
      <sheetName val="breakdown_of_wage_rað-6"/>
      <sheetName val="2_Overall_Summary_6"/>
      <sheetName val="Rates_&amp;_Legend7"/>
      <sheetName val="OCT_FDN7"/>
      <sheetName val="BO䁑-B_䁄OWN7"/>
      <sheetName val="Bill_rekap7"/>
      <sheetName val="Harga_Satuan7"/>
      <sheetName val="F_ALARM7"/>
      <sheetName val="0__Resource　Code6"/>
      <sheetName val="breakdown_of_wage_rap6"/>
      <sheetName val="00-Summary_Information-ABB6"/>
      <sheetName val="breakdown_of_wage_ra6"/>
      <sheetName val="Exchange_Rate7"/>
      <sheetName val="General_Notes7"/>
      <sheetName val="내역서_耰&quot;_x005f_x0000_7"/>
      <sheetName val="내역서_耰&quot;_x005f_x005f_7"/>
      <sheetName val="Process_Data_(2)7"/>
      <sheetName val="PABS,Site_info6"/>
      <sheetName val="내역서_耰&quot;_6"/>
      <sheetName val="2__현장_자금투입_집계표7"/>
      <sheetName val="_도면_및_도서_제출목록_및_일정_170202_xlsx7"/>
      <sheetName val="Distribution_Table6"/>
      <sheetName val="Raw_data6"/>
      <sheetName val="차트_(2)7"/>
      <sheetName val="Material_code6"/>
      <sheetName val="DROP_DOWN6"/>
      <sheetName val="개시대사_(2)6"/>
      <sheetName val="DATA_MENTAH6"/>
      <sheetName val="내역서_(N____x000a_7"/>
      <sheetName val="TQ_Format5"/>
      <sheetName val="HO_Site_Rates-20116"/>
      <sheetName val="Linelist_LNGC_Process6"/>
      <sheetName val="Equipment_Spec_List6"/>
      <sheetName val="SPEC_LIST(EQUP,_SYS)6"/>
      <sheetName val="Action_Item6"/>
      <sheetName val="ID_CD6"/>
      <sheetName val="Air_Cooler-E6"/>
      <sheetName val="SUM_5"/>
      <sheetName val="Al_Taweelah6"/>
      <sheetName val="Particular_Sch6"/>
      <sheetName val="breakdown_of_wage_raÐ¾5"/>
      <sheetName val="Additional_data5"/>
      <sheetName val="11_자재단가4"/>
      <sheetName val="LIFE_&amp;_REP_PROVN4"/>
      <sheetName val="O&amp;M_CREW4"/>
      <sheetName val="33628-Rev__A4"/>
      <sheetName val="Cashflow_Analysis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Attach_4-184"/>
      <sheetName val="INPUT_DATA_OF_SCHEDULE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Finansal_tamamlanma_Eğrisi4"/>
      <sheetName val="Master_List4"/>
      <sheetName val="Scheme_Area_Details_Block___C24"/>
      <sheetName val="14-Eng_rate4"/>
      <sheetName val="리스크_분류체계4"/>
      <sheetName val="Tender_data4"/>
      <sheetName val="Activity_Form4"/>
      <sheetName val="GM_0004"/>
      <sheetName val="Admin_Manu_2-Equipment_Type_ID4"/>
      <sheetName val="일위대가_4"/>
      <sheetName val="SECL_리스크_분류체계_(2)4"/>
      <sheetName val="1_설계기준4"/>
      <sheetName val="Cash_Flow4"/>
      <sheetName val="REF_for_VV4"/>
      <sheetName val="P-Ins_&amp;_Bonds4"/>
      <sheetName val="INSTLIST_14"/>
      <sheetName val="내역서_(∮ἀ嘆ɶ?᠀㬁?4"/>
      <sheetName val="Fig_4-144"/>
      <sheetName val="Itembalance_Report_(18-sep-18)4"/>
      <sheetName val="BUDGET_SUMMARY_4"/>
      <sheetName val="광통신_견적내역서14"/>
      <sheetName val="5__월별투입내역서4"/>
      <sheetName val="Att-1_CTCI_MH_rate4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설산1_나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Tgh_JGC-Inv_I_clp4"/>
      <sheetName val="PCS_4"/>
      <sheetName val="Progress_Statement-SI4"/>
      <sheetName val="Progress_Payment-31104"/>
      <sheetName val="Perm__Test4"/>
      <sheetName val="Galian_14"/>
      <sheetName val="Analisa_Lump_sum4"/>
      <sheetName val="Sec_I_ML4"/>
      <sheetName val="dongia_(2)4"/>
      <sheetName val="BM_#14"/>
      <sheetName val="Weekl_5"/>
      <sheetName val="내역서_(N____9"/>
      <sheetName val="내역서_(N____10"/>
      <sheetName val="__x04"/>
      <sheetName val="OPT_5"/>
      <sheetName val="내역서_(N__x004"/>
      <sheetName val="List_register4"/>
      <sheetName val="Direct_Histogram_Rev__A_(f)4"/>
      <sheetName val="Tables_3_1_to_3_5_EXH_G4"/>
      <sheetName val="64_44"/>
      <sheetName val="64_54"/>
      <sheetName val="36_24"/>
      <sheetName val="36_14"/>
      <sheetName val="Precios_Unitariԯ3"/>
      <sheetName val="EQUIPOS_DE_SEGURIDAD4"/>
      <sheetName val="MATERIALES_CONSUMIBLES4"/>
      <sheetName val="PERSONAL_INDIRECTO_4"/>
      <sheetName val="05__Curva_S3"/>
      <sheetName val="Cost_Code4"/>
      <sheetName val="Data_Ref4"/>
      <sheetName val="Interdept_Rate4"/>
      <sheetName val="4300_UTILITY_BLDG_(2)4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IRR_sponsor2"/>
      <sheetName val="Sch_62"/>
      <sheetName val="2013电气概算_价目表_(营改增调整)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내역서_(N____13"/>
      <sheetName val="List_Equip2"/>
      <sheetName val="Process_C_(1-166)2"/>
      <sheetName val="TRUCK_HAUL_CYCLE-waste2"/>
      <sheetName val="Existing_PC_Pavement2"/>
      <sheetName val="Master_Data2"/>
      <sheetName val="ind'l_cp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Equipt_Rental2"/>
      <sheetName val="EQ_USED_(CORRECTED)2"/>
      <sheetName val="Rebar_Constant2"/>
      <sheetName val="CONCRETE_TYPE2"/>
      <sheetName val="Other_data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Statprod_gab3"/>
      <sheetName val="L_13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MFG_&amp;_DEL1"/>
      <sheetName val="InsertListDrawing_1_1"/>
      <sheetName val="P_Staff_fac1"/>
      <sheetName val="beam-reinft-IIInd_floor1"/>
      <sheetName val="P-Site_fac1"/>
      <sheetName val="P-Clients_fac1"/>
      <sheetName val="P2-Project_Data1"/>
      <sheetName val="a_h_ars_sum1"/>
      <sheetName val="a_h_ars1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내역서_耰&quot;12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breakdown_of_wage_ra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Chap_2-_Page_4_"/>
      <sheetName val="VAT_TU_DIEN"/>
      <sheetName val="bldg_list"/>
      <sheetName val="Scaffolding_Volume"/>
      <sheetName val="Materials "/>
      <sheetName val="MAchinery(R1)"/>
      <sheetName val="ENGG_CVL"/>
      <sheetName val="LM001"/>
      <sheetName val="LM002"/>
      <sheetName val="LM003"/>
      <sheetName val="LM005"/>
      <sheetName val="LM006"/>
      <sheetName val="LM008"/>
      <sheetName val="LM004"/>
      <sheetName val="원가&amp;하도급원가"/>
      <sheetName val="건축(을)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Daily Photo"/>
      <sheetName val="Manpower Status"/>
      <sheetName val="리비아견적작업"/>
      <sheetName val="SUMMARY_철거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Plan1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breakdown_of_FA113"/>
      <sheetName val="Sheet_14"/>
      <sheetName val="MSP-Operator_Building-Area_C"/>
      <sheetName val="JGSummit_Package_2_(CTCI)"/>
      <sheetName val="-0_5_TABLA_PRESUPUESTOS1"/>
      <sheetName val="ﾄﾞﾊﾞｲFUEL_GAS追見1"/>
      <sheetName val="Chap_2-_Page_4_1"/>
      <sheetName val="breakdown_of_FA1131"/>
      <sheetName val="Sheet_141"/>
      <sheetName val="Scaffolding_Volume1"/>
      <sheetName val="MSP-Operator_Building-Area_C1"/>
      <sheetName val="JGSummit_Package_2_(CTCI)1"/>
      <sheetName val="VAT_TU_DIEN1"/>
      <sheetName val="bldg_list1"/>
      <sheetName val="-0_5_TABLA_PRESUPUESTOS2"/>
      <sheetName val="ﾄﾞﾊﾞｲFUEL_GAS追見2"/>
      <sheetName val="DAILY"/>
      <sheetName val="Page 2"/>
      <sheetName val="opstat"/>
      <sheetName val="costs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onthly_S_Curve_SPK"/>
      <sheetName val="İnsan Gücü"/>
      <sheetName val="배포용표지"/>
      <sheetName val="ANL_TEK.6"/>
      <sheetName val="HM.MEK.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PAD TR보호대기초"/>
      <sheetName val="가로등기초"/>
      <sheetName val="HANDHOLE(2)"/>
      <sheetName val="Tra_bang"/>
      <sheetName val="HX"/>
      <sheetName val="ELECTRIC"/>
      <sheetName val="Ana__PU"/>
      <sheetName val="UPAH_&amp;_BHN_ARS"/>
      <sheetName val="AHS_ARS"/>
      <sheetName val="Analisa_HSP"/>
      <sheetName val="Analisa_Neraca"/>
      <sheetName val="입찰내역_발주처_양卤"/>
      <sheetName val="Detail_Eng"/>
      <sheetName val="INPUT DATAS"/>
      <sheetName val="Notes"/>
      <sheetName val="4B-H150"/>
      <sheetName val="8B1s-H440"/>
      <sheetName val="8B0s"/>
      <sheetName val="H244"/>
      <sheetName val="ABK.04.AWALR+CO+TAB.RUPS"/>
      <sheetName val="9 58&quot;_single"/>
      <sheetName val="COSTPERBBL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Pesanan"/>
      <sheetName val="Penjualan"/>
      <sheetName val="TOWN"/>
      <sheetName val="ALAT1"/>
      <sheetName val="ALAT2 (TDK DIPAKAI)"/>
      <sheetName val="DIV10"/>
      <sheetName val="Fill this out first___"/>
      <sheetName val="4334-Summary"/>
      <sheetName val="Eng_Hrs"/>
      <sheetName val="A-11 Steel Str"/>
      <sheetName val="A-03 Pile"/>
      <sheetName val="CONS."/>
      <sheetName val="내역서_耰&quot;_x0000__x0008"/>
      <sheetName val="내역서_耰&quot;_x00008"/>
      <sheetName val="내역서_耰&quot;_x005f8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KUWATI(Total)_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OPTION_218"/>
      <sheetName val="OPTION_318"/>
      <sheetName val="2002년_현장공사비_국내_실적18"/>
      <sheetName val="2003년국내현장공사비_실적18"/>
      <sheetName val="VC2_10_9918"/>
      <sheetName val="INPUT_DATA17"/>
      <sheetName val="General_Data17"/>
      <sheetName val="집계표_(25,26ဩ17"/>
      <sheetName val="Form_017"/>
      <sheetName val="Form_D-116"/>
      <sheetName val="Form_B-116"/>
      <sheetName val="Form_F-116"/>
      <sheetName val="Form_A16"/>
      <sheetName val="LABOR_&amp;_자재16"/>
      <sheetName val="입출재고현황_(2)16"/>
      <sheetName val="3_공통공사대비16"/>
      <sheetName val="간접비_총괄16"/>
      <sheetName val="Price_Schedule16"/>
      <sheetName val="CAL_16"/>
      <sheetName val="Rate_Analysis16"/>
      <sheetName val="내역서_耰&quot;??16"/>
      <sheetName val="EQUIPMENT_-216"/>
      <sheetName val="WEIGHT_LIST15"/>
      <sheetName val="산#2-1_(2)15"/>
      <sheetName val="BEND_LOSS15"/>
      <sheetName val="공사비_내역_(가)15"/>
      <sheetName val="6PILE__(돌출)15"/>
      <sheetName val="Static_Equip15"/>
      <sheetName val="단면_(2)15"/>
      <sheetName val="Form_A_15"/>
      <sheetName val="내역서_耰&quot;_x005f_x0000__x005f_x0000_15"/>
      <sheetName val="3_Breakdown_Direct_Paint15"/>
      <sheetName val="내역서_耰&quot;__16"/>
      <sheetName val="Summary_Sheets15"/>
      <sheetName val="Civil_115"/>
      <sheetName val="Civil_215"/>
      <sheetName val="Civil_315"/>
      <sheetName val="Site_115"/>
      <sheetName val="Site_215"/>
      <sheetName val="Site_315"/>
      <sheetName val="Site_Faci15"/>
      <sheetName val="Sheet1_(2)15"/>
      <sheetName val="Man_Hole14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x005f_x005f_x005f_x0000__x005f_x005f_x0014"/>
      <sheetName val="계측_내역서14"/>
      <sheetName val="2_2_STAFF_Scedule14"/>
      <sheetName val="내역서_耰&quot;_x005f_x005f_x005f_x005f_x005f_x005f_x00014"/>
      <sheetName val="7__월별투입내역서14"/>
      <sheetName val="Z-_GENERAL_PRICE_SUMMARY14"/>
      <sheetName val="_Estimate__14"/>
      <sheetName val="T_314"/>
      <sheetName val="HORI__VESSEL14"/>
      <sheetName val="EQUIP_LIST14"/>
      <sheetName val="Form_B14"/>
      <sheetName val="Precios_Unitarios14"/>
      <sheetName val="MP_MOB14"/>
      <sheetName val="Vind_-_BtB14"/>
      <sheetName val="LV_induction_motors14"/>
      <sheetName val="BSD_(2)14"/>
      <sheetName val="Administrative_Prices14"/>
      <sheetName val="WBS_4414"/>
      <sheetName val="WBS_4114"/>
      <sheetName val="Precios_por_Administración14"/>
      <sheetName val="Subcon_A14"/>
      <sheetName val="BM_DATA_SHEET15"/>
      <sheetName val="내역서_耰&quot;_x005f_x005f_x005f_x005f_x005f_x005f_x00514"/>
      <sheetName val="breakdown_of_wage_rate14"/>
      <sheetName val="Indirect_Cost14"/>
      <sheetName val="Monthly_Load14"/>
      <sheetName val="Weekly_Load14"/>
      <sheetName val="97_사업추정(WEKI)14"/>
      <sheetName val="[SANDAN_XLS??14"/>
      <sheetName val="Eq__Mobilization14"/>
      <sheetName val="Material_Selections14"/>
      <sheetName val="Piping_BQ_for_one_turbine14"/>
      <sheetName val="Resource_table14"/>
      <sheetName val="Utility_and_Fire_flange14"/>
      <sheetName val="_SANDAN_XLS__14"/>
      <sheetName val="Equipment_List14"/>
      <sheetName val="Form1_SQP14"/>
      <sheetName val="공정계획(내부계획25%,내부w_f)14"/>
      <sheetName val="SFN_ORIG14"/>
      <sheetName val="Heavy_Equipments14"/>
      <sheetName val="AG_Pipe_Qty_Analysis14"/>
      <sheetName val="Cash_In-Cash_Out_Actual13"/>
      <sheetName val="Dir_Manpower_Other_Exp_14"/>
      <sheetName val="SCHEDD_TAMBAHAN14"/>
      <sheetName val="w't_table14"/>
      <sheetName val="Fire_Protection14"/>
      <sheetName val="입찰내역_발주처_양식14"/>
      <sheetName val="MODULE_CONFIRM13"/>
      <sheetName val="ITB_COST14"/>
      <sheetName val="내역서_(∮ἀ嘆ɶ13"/>
      <sheetName val="4-3LEVEL-5_epic_413"/>
      <sheetName val="단가_(2)13"/>
      <sheetName val="BOQ-B_DOWN13"/>
      <sheetName val="FWBS_153013"/>
      <sheetName val="실행예산_MM13"/>
      <sheetName val="PROTECTION_13"/>
      <sheetName val="내역서1999_8최종9"/>
      <sheetName val="plan&amp;section_of_foundation10"/>
      <sheetName val="working_load_at_the_btm_ft_10"/>
      <sheetName val="stability_check10"/>
      <sheetName val="design_load10"/>
      <sheetName val="Closeout_Control9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Unit_Price_9"/>
      <sheetName val="4-Basic_Price9"/>
      <sheetName val="Evaluasi_Penw9"/>
      <sheetName val="Sum_(Case-3)9"/>
      <sheetName val="Man_Power_&amp;_Comp9"/>
      <sheetName val="Data_List9"/>
      <sheetName val="Currency_Rate9"/>
      <sheetName val="CUADRO_DE_PRECIOS13"/>
      <sheetName val="Site_Findings_Status_Sheet9"/>
      <sheetName val="Item_code9"/>
      <sheetName val="Rates_&amp;_Legend9"/>
      <sheetName val="PROJECT_BRIEF9"/>
      <sheetName val="5_)_Time_Delays9"/>
      <sheetName val="RAB_AR&amp;STR9"/>
      <sheetName val="할증_9"/>
      <sheetName val="1100-1200-1300-1910-2140-LEV_29"/>
      <sheetName val="Material_Price15"/>
      <sheetName val="내역서_耰&quot;_x005f_x005f_x005f_x0000_9"/>
      <sheetName val="내역서_耰&quot;_x005f_x005f_x005f_x005f_9"/>
      <sheetName val="내역서_耰&quot;_x005f_x0000__x000010"/>
      <sheetName val="99__FWBS(Ref)9"/>
      <sheetName val="99__Change_Rate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Unt_rat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Tools_&amp;_Settings9"/>
      <sheetName val="Data_Summary9"/>
      <sheetName val="Crew_Costs9"/>
      <sheetName val="Spread_Costs9"/>
      <sheetName val="Unique_List_Misc9"/>
      <sheetName val="UP_MINOR9"/>
      <sheetName val="In-House_Summary9"/>
      <sheetName val="2__현장_자금투입_집계표9"/>
      <sheetName val="Discounted_Cash_Flow9"/>
      <sheetName val="Ocean_Transporation_Charge9"/>
      <sheetName val="Cash_Flow_bulanan9"/>
      <sheetName val="H_Satuan9"/>
      <sheetName val="Aux_9"/>
      <sheetName val="OCT_FDN9"/>
      <sheetName val="General_Notes9"/>
      <sheetName val="Codes_Pers9"/>
      <sheetName val="Raw_data8"/>
      <sheetName val="Exchange_Rate9"/>
      <sheetName val="Direct_PMS9"/>
      <sheetName val="_도면_및_도서_제출목록_및_일정_170202_xlsx9"/>
      <sheetName val="BO䁑-B_䁄OWN9"/>
      <sheetName val="Pengesahan_9"/>
      <sheetName val="0__Resource　Code8"/>
      <sheetName val="breakdown_of_wage_ra8"/>
      <sheetName val="breakdown_of_wage_ra`f8"/>
      <sheetName val="__9"/>
      <sheetName val="_9"/>
      <sheetName val="breakdown_of_wage_rað-8"/>
      <sheetName val="breakdown_of_wage_rap8"/>
      <sheetName val="breakdown_of_wage_ra8"/>
      <sheetName val="00-Summary_Information-ABB8"/>
      <sheetName val="PABS,Site_info8"/>
      <sheetName val="Bill_rekap9"/>
      <sheetName val="2_Overall_Summary_8"/>
      <sheetName val="Harga_Satuan9"/>
      <sheetName val="F_ALARM9"/>
      <sheetName val="DATA_MENTAH8"/>
      <sheetName val="차트_(2)9"/>
      <sheetName val="Material_code8"/>
      <sheetName val="HO_Site_Rates-20118"/>
      <sheetName val="Process_Data_(2)9"/>
      <sheetName val="내역서_耰&quot;_x005f_x0000_9"/>
      <sheetName val="내역서_耰&quot;_x005f_x005f_9"/>
      <sheetName val="Distribution_Table8"/>
      <sheetName val="DROP_DOWN8"/>
      <sheetName val="개시대사_(2)8"/>
      <sheetName val="Action_Item8"/>
      <sheetName val="ID_CD8"/>
      <sheetName val="Equipment_Spec_List8"/>
      <sheetName val="내역서_(N____x000a_9"/>
      <sheetName val="TQ_Format7"/>
      <sheetName val="breakdown_of_wage_raÐ¾7"/>
      <sheetName val="Additional_data7"/>
      <sheetName val="내역서_耰&quot;_8"/>
      <sheetName val="Linelist_LNGC_Process8"/>
      <sheetName val="SPEC_LIST(EQUP,_SYS)8"/>
      <sheetName val="SUM_7"/>
      <sheetName val="Air_Cooler-E8"/>
      <sheetName val="Al_Taweelah8"/>
      <sheetName val="Particular_Sch8"/>
      <sheetName val="11_자재단가6"/>
      <sheetName val="Attach_4-186"/>
      <sheetName val="일위대가_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GM_0006"/>
      <sheetName val="INPUT_DATA_OF_SCHEDULE6"/>
      <sheetName val="Cashflow_Analysis6"/>
      <sheetName val="Finansal_tamamlanma_Eğrisi6"/>
      <sheetName val="33628-Rev__A6"/>
      <sheetName val="Admin_Manu_2-Equipment_Type_ID6"/>
      <sheetName val="LIFE_&amp;_REP_PROVN6"/>
      <sheetName val="O&amp;M_CREW6"/>
      <sheetName val="Tender_data6"/>
      <sheetName val="Activity_Form6"/>
      <sheetName val="Master_List6"/>
      <sheetName val="리스크_분류체계6"/>
      <sheetName val="SECL_리스크_분류체계_(2)6"/>
      <sheetName val="P-Ins_&amp;_Bonds6"/>
      <sheetName val="1_설계기준6"/>
      <sheetName val="Cash_Flow6"/>
      <sheetName val="REF_for_VV6"/>
      <sheetName val="INSTLIST_16"/>
      <sheetName val="내역서_(∮ἀ嘆ɶ?᠀㬁?6"/>
      <sheetName val="Weekl_7"/>
      <sheetName val="내역서_(N____17"/>
      <sheetName val="내역서_(N____18"/>
      <sheetName val="__x06"/>
      <sheetName val="OPT_7"/>
      <sheetName val="Scheme_Area_Details_Block___C26"/>
      <sheetName val="14-Eng_rate6"/>
      <sheetName val="광통신_견적내역서16"/>
      <sheetName val="5__월별투입내역서6"/>
      <sheetName val="BM_#16"/>
      <sheetName val="Itembalance_Report_(18-sep-18)6"/>
      <sheetName val="BUDGET_SUMMARY_6"/>
      <sheetName val="설산1_나6"/>
      <sheetName val="Cost_Code6"/>
      <sheetName val="Data_Ref6"/>
      <sheetName val="Interdept_Rate6"/>
      <sheetName val="Fig_4-14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erm__Test6"/>
      <sheetName val="Galian_16"/>
      <sheetName val="Analisa_Lump_sum6"/>
      <sheetName val="Sec_I_ML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Direct_Histogram_Rev__A_(f)6"/>
      <sheetName val="EQUIPOS_DE_SEGURIDAD6"/>
      <sheetName val="MATERIALES_CONSUMIBLES6"/>
      <sheetName val="PERSONAL_INDIRECTO_6"/>
      <sheetName val="Land_Dev't__Ph-118"/>
      <sheetName val="4300_UTILITY_BLDG_(2)6"/>
      <sheetName val="64_46"/>
      <sheetName val="64_56"/>
      <sheetName val="36_26"/>
      <sheetName val="36_16"/>
      <sheetName val="SPT_vs_PHI4"/>
      <sheetName val="Tables_3_1_to_3_5_EXH_G6"/>
      <sheetName val="1_11_b4"/>
      <sheetName val="내역서_(N__x006"/>
      <sheetName val="List_register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Att-1_CTCI_MH_rate6"/>
      <sheetName val="05__Curva_S5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dongia_(2)6"/>
      <sheetName val="5__Work_load(현재원기준)6"/>
      <sheetName val="G_R300경비4"/>
      <sheetName val="AS포장복구_4"/>
      <sheetName val="중기조종사_단위단가4"/>
      <sheetName val="설_계4"/>
      <sheetName val="SPEC(CABLE_&amp;_WIRE)4"/>
      <sheetName val="Enron_Form4"/>
      <sheetName val="6_공정표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0_품의서(전체)4"/>
      <sheetName val="LAST_UPDATE4"/>
      <sheetName val="External_Issues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TR_Rev_vs_Commit4"/>
      <sheetName val="TR_+MMHE_PL_report4"/>
      <sheetName val="P23P2724___Commitment_4"/>
      <sheetName val="내역서_(N____19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CONCRETE_TYPE4"/>
      <sheetName val="동상부_Tact_기준_반입일정_및_수량_0217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tblg_denda5"/>
      <sheetName val="IRR_sponsor4"/>
      <sheetName val="4-Lane_bridge18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3_부제O호표4"/>
      <sheetName val="5_소모재료비4"/>
      <sheetName val="8_시멘트제원표4"/>
      <sheetName val="2_품제O호표4"/>
      <sheetName val="5_Cennik5"/>
      <sheetName val="Equip_Mstr_FOR_3A14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2013电气概算_价目表_(营改增调整)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_토목_처리장도급내역서_4"/>
      <sheetName val="내역서_(∮ἀ嘆ɶ_᠀㬁_5"/>
      <sheetName val="M&amp;E_Summary4"/>
      <sheetName val="rev_summary4"/>
      <sheetName val="M&amp;E_Prelims4"/>
      <sheetName val="B-FP_(2)4"/>
      <sheetName val="Sch_14"/>
      <sheetName val="Rekap_Biaya3"/>
      <sheetName val="Kuantitas_&amp;_Harga3"/>
      <sheetName val="Nopember_(2)3"/>
      <sheetName val="GRAND_REKAP3"/>
      <sheetName val="analisa_(2)3"/>
      <sheetName val="Analisa_23"/>
      <sheetName val="F1_44"/>
      <sheetName val="LRK_4"/>
      <sheetName val="Statprod_gab5"/>
      <sheetName val="L_15"/>
      <sheetName val="ENE-CAL_12"/>
      <sheetName val="원가조정_내역3"/>
      <sheetName val="Other_data4"/>
      <sheetName val="Equipt_Rental4"/>
      <sheetName val="EQ_USED_(CORRECTED)4"/>
      <sheetName val="Rebar_Constant4"/>
      <sheetName val="Eng_Hrs_(HO)3"/>
      <sheetName val="Vehicle_Log4"/>
      <sheetName val="Up_&amp;_bhn3"/>
      <sheetName val="HRG_BHN3"/>
      <sheetName val="Analisa_(ok_punya)3"/>
      <sheetName val="Alat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Manpower_Categories4"/>
      <sheetName val="Garph_Work-Cost4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InsertListDrawing_1_3"/>
      <sheetName val="InD_Mpower4"/>
      <sheetName val="a_h_ars_sum3"/>
      <sheetName val="a_h_ars3"/>
      <sheetName val="P_Staff_fac3"/>
      <sheetName val="beam-reinft-IIInd_floor3"/>
      <sheetName val="P-Site_fac3"/>
      <sheetName val="P-Clients_fac3"/>
      <sheetName val="MFG_&amp;_DEL3"/>
      <sheetName val="SWALE_(구산)"/>
      <sheetName val="내역서_(N____21"/>
      <sheetName val="P2-Project_Data3"/>
      <sheetName val="MASTER_RATE_ANALYSIS4"/>
      <sheetName val="MN_T_B_4"/>
      <sheetName val="INDIGINEOUS_ITEMS_4"/>
      <sheetName val="Core_Data4"/>
      <sheetName val="final_abstract4"/>
      <sheetName val="Raw_Ref"/>
      <sheetName val="Cost_Codes"/>
      <sheetName val="Addendum_No_1_BILL_21"/>
      <sheetName val="내역서_(N____20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график_финансирования"/>
      <sheetName val="ANAL_BOW"/>
      <sheetName val="Isolasi_Luar_Dalam"/>
      <sheetName val="Isolasi_Luar"/>
      <sheetName val="7_6_3_J_Inline_Instrument"/>
      <sheetName val="Data_Ref_"/>
      <sheetName val="KKS_System_Codes"/>
      <sheetName val="Price_Schedule_Code"/>
      <sheetName val="REF_ONLY"/>
      <sheetName val="Appendix_A"/>
      <sheetName val="OE_(KSB)"/>
      <sheetName val="galian_saluran"/>
      <sheetName val="Perhit_Alat"/>
      <sheetName val="05_Analisa_Teknik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Bang_KL"/>
      <sheetName val="Insulation_1501084"/>
      <sheetName val="PLSt_03__"/>
      <sheetName val="П_7_курс_аванса"/>
      <sheetName val="IncStat_03-04"/>
      <sheetName val="IncStat_03__"/>
      <sheetName val="Авансы_по_СНГ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Code_07"/>
      <sheetName val="Week_ending"/>
      <sheetName val="Planners_Workload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6_2_Floor_Finishes1"/>
      <sheetName val="C1_(calcolo)"/>
      <sheetName val="5_5FWBS_CODE"/>
      <sheetName val="Harga_Mat_"/>
      <sheetName val="_hrg_bhn"/>
      <sheetName val="Project_D"/>
      <sheetName val="Tender_Summary"/>
      <sheetName val="Main_Control"/>
      <sheetName val="1195_B1"/>
      <sheetName val="page_6"/>
      <sheetName val="Capel_KI"/>
      <sheetName val="Capel_PK"/>
      <sheetName val="Summary_HS_Pipa_CS"/>
      <sheetName val="Raw_Data-Combined"/>
      <sheetName val="Instrument_Proc"/>
      <sheetName val="MTO_Civil_Work"/>
      <sheetName val="Sched_3_(Construction)"/>
      <sheetName val="Sched_1_(Engineering)"/>
      <sheetName val="Sched_2_(Procurement_"/>
      <sheetName val="JOB_Code"/>
      <sheetName val="COVER_RECAP_INSTALL_(2)"/>
      <sheetName val="Rekap_Summary"/>
      <sheetName val="Rekap_Breakdown"/>
      <sheetName val="Equiv_Length"/>
      <sheetName val="lkalibrasi_BENENAIN"/>
      <sheetName val="Integrated-S_Curve"/>
      <sheetName val="Daily_Photo"/>
      <sheetName val="Manpower_Status"/>
      <sheetName val="Rekap_Addendum"/>
      <sheetName val="AT_2"/>
      <sheetName val="Section_1"/>
      <sheetName val="Ra__stair"/>
      <sheetName val="LV_induction_묠"/>
      <sheetName val="Man_Power"/>
      <sheetName val="pro_ra_op"/>
      <sheetName val="analis_standar(8m)"/>
      <sheetName val="ShareCapital_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renc_mgn"/>
      <sheetName val="建筑定额_(2002)"/>
      <sheetName val="ADI_Edison_Termoelettrica"/>
      <sheetName val="Daily_Forwards"/>
      <sheetName val="VS_P-Q"/>
      <sheetName val="BQ_Summary"/>
      <sheetName val="Process_Piping"/>
      <sheetName val="Sheetư"/>
      <sheetName val="Sheet፠"/>
      <sheetName val="Sheet팠"/>
      <sheetName val="Sheet⡰"/>
      <sheetName val="Sheet㜰"/>
      <sheetName val="Sheet븰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Vind -鴃宼蠀"/>
      <sheetName val="Country (kVA-Hz.)"/>
      <sheetName val="입력시|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Volume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sch 1.2"/>
      <sheetName val="B_6"/>
      <sheetName val="B_7"/>
      <sheetName val="B_8"/>
      <sheetName val="B_9"/>
      <sheetName val="B_10 (4)"/>
      <sheetName val="AGG"/>
      <sheetName val="MT"/>
      <sheetName val="Cover-L"/>
      <sheetName val="Rev "/>
      <sheetName val="LIST"/>
      <sheetName val="支架原始数据"/>
      <sheetName val="材料规格"/>
      <sheetName val="cespiti cet2 piombino (2)"/>
      <sheetName val="建筑工程统计表06月份 "/>
      <sheetName val="FlujoTJ"/>
      <sheetName val="정산내역서"/>
      <sheetName val="견적단가"/>
      <sheetName val="계약단가"/>
      <sheetName val="주요자재집계"/>
      <sheetName val="ISBL-J10"/>
      <sheetName val="BQ Working"/>
      <sheetName val="PipWT"/>
      <sheetName val="BG Working Sheet"/>
      <sheetName val="당초?➴ȭ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내역(정지)"/>
      <sheetName val="차이내역"/>
      <sheetName val="keyword"/>
      <sheetName val="FAI-1"/>
      <sheetName val="Ch"/>
      <sheetName val="Perhitungan RAB"/>
      <sheetName val="DPro"/>
      <sheetName val="PercenDiv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소비자가"/>
      <sheetName val="TBM-T6+5S(Alt1)"/>
      <sheetName val="idx-03"/>
      <sheetName val="PERBULAN"/>
      <sheetName val="SUJAKA"/>
      <sheetName val="KALTIM"/>
      <sheetName val="KALSEL"/>
      <sheetName val="IDX06"/>
      <sheetName val="BLOK-BJR"/>
      <sheetName val="5-Peralatan"/>
      <sheetName val="trans"/>
      <sheetName val="PaintBreak"/>
      <sheetName val="INSSUBCON"/>
      <sheetName val="BP"/>
      <sheetName val="Star Rate"/>
      <sheetName val="SWALE_(구산)1"/>
      <sheetName val="REF_ONLY1"/>
      <sheetName val="Data_Ref_1"/>
      <sheetName val="KKS_System_Codes1"/>
      <sheetName val="Price_Schedule_Code1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DO NOT DELETE"/>
      <sheetName val="MR EUR"/>
      <sheetName val="changes"/>
      <sheetName val="Ind. Budget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Basisdaten"/>
      <sheetName val="Dia Inch"/>
      <sheetName val="N-detail"/>
      <sheetName val="FACSUM"/>
      <sheetName val="Sheet1 (4)"/>
      <sheetName val="분석"/>
      <sheetName val="가격조사서"/>
      <sheetName val="3.6M RETAINING WALL"/>
      <sheetName val="PROG."/>
      <sheetName val="1) COMMON FACILITIES"/>
      <sheetName val="ENQ222394AL NASR_Steel Report"/>
      <sheetName val="SA516-60,70 (정리)"/>
      <sheetName val="Appendix_A1"/>
      <sheetName val="Material Groups"/>
      <sheetName val="Material Kind"/>
      <sheetName val="Considerations"/>
      <sheetName val="Committed Cost"/>
      <sheetName val="첨부 #8 기자재 Cost Summary"/>
      <sheetName val="Selling_Sheet_cons"/>
      <sheetName val="Gas Specific Gravities and GHV"/>
      <sheetName val="ELXX"/>
      <sheetName val="내역서_耰&quot;13"/>
      <sheetName val="Precios_Unitariԯ5"/>
      <sheetName val="COS_REP.XLS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Div26 - Elect"/>
      <sheetName val="DP"/>
      <sheetName val="КС2_24.1-8 (4.1.8.11.200)corr"/>
      <sheetName val="SANDAN_XLS10"/>
      <sheetName val="내역서_(∮ἀ嘆ɶ᠀㬁3"/>
      <sheetName val="Dynamic Query"/>
      <sheetName val="PROC%"/>
      <sheetName val="1)_COMMON_FACILITIES"/>
      <sheetName val="cost_curve_calc"/>
      <sheetName val="SUP-DET"/>
      <sheetName val="GRSummary"/>
      <sheetName val="WITHOUT C&amp;I PROFIT (3)"/>
      <sheetName val="JP-I.500155"/>
      <sheetName val="指數Case"/>
      <sheetName val="2. Steel Structural"/>
      <sheetName val="Unit of Measurement "/>
      <sheetName val="Risk Variables"/>
      <sheetName val="간접비 총괄표"/>
      <sheetName val="BOQ LIST"/>
      <sheetName val="MOBSCH"/>
      <sheetName val="石炭性状"/>
      <sheetName val="SUM-AIR-Submit"/>
      <sheetName val="Projekt4"/>
      <sheetName val="Base_Data"/>
      <sheetName val="Mob2"/>
      <sheetName val="월간보고자료FORM2"/>
      <sheetName val="CCD-SF-405"/>
      <sheetName val="PipTable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Unit-1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S"/>
      <sheetName val="샘플표지"/>
      <sheetName val="일위대가(가설)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Issue Log 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NC"/>
      <sheetName val="Named Range"/>
      <sheetName val="Floor Level"/>
      <sheetName val="DataSheet"/>
      <sheetName val="Chemreq"/>
      <sheetName val="19. drill CD6"/>
      <sheetName val="MASTER AR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범례"/>
      <sheetName val="LstsÙÁ"/>
      <sheetName val="design_criteria6"/>
      <sheetName val="3. PE Unit "/>
      <sheetName val="Man. Sum."/>
      <sheetName val="unit mh study"/>
      <sheetName val="penalties"/>
      <sheetName val="Offer Sum.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Furniture"/>
      <sheetName val="Water Cons."/>
      <sheetName val="Ind Sale"/>
      <sheetName val="GWP3 Outfitting Works Indirect "/>
      <sheetName val="Parameter"/>
      <sheetName val="SubContractingDetail"/>
      <sheetName val="Ключ"/>
      <sheetName val="archi(본사)"/>
      <sheetName val="간접비NE"/>
      <sheetName val="0226"/>
      <sheetName val="본사공가현황"/>
      <sheetName val="P-J"/>
      <sheetName val="P.M 별"/>
      <sheetName val="Sheet_x0000__x0000__x0005__x0000_"/>
      <sheetName val="チューブ仕様"/>
      <sheetName val="Breakdown Instrument"/>
      <sheetName val="XLR_NoRangeSheet"/>
      <sheetName val="Hujan BUlanan"/>
      <sheetName val="82巴基斯坦tapal"/>
      <sheetName val="Change Order Log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Unit Rate"/>
      <sheetName val="plant"/>
      <sheetName val="data_val"/>
      <sheetName val="D-3 (M)"/>
      <sheetName val="D-7 (M)"/>
      <sheetName val="Anls-Um"/>
      <sheetName val="01A- RAB"/>
      <sheetName val="SDHU&amp;B"/>
      <sheetName val="Embank"/>
      <sheetName val="anal rab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HARGA SAT"/>
      <sheetName val="F3a"/>
      <sheetName val="G1"/>
      <sheetName val="G3"/>
      <sheetName val="G4a"/>
      <sheetName val="F4b"/>
      <sheetName val="F5a"/>
      <sheetName val="COMPLEXALL"/>
      <sheetName val="State List"/>
      <sheetName val="Subcon Rate"/>
      <sheetName val="TEKNIS"/>
      <sheetName val="Pivot Table"/>
      <sheetName val="PBAC budget"/>
      <sheetName val="5.세운W-A"/>
      <sheetName val="div-4"/>
      <sheetName val="DIV 2"/>
      <sheetName val="DIV 7"/>
      <sheetName val="DIV 8"/>
      <sheetName val="UBA"/>
      <sheetName val="DIV 3"/>
      <sheetName val="Rek.An"/>
      <sheetName val="Rencana Anggaran Biaya"/>
      <sheetName val="8&gt;한국인수당 (Master file)"/>
      <sheetName val="Calc Sheet"/>
      <sheetName val="ECA"/>
      <sheetName val="________"/>
      <sheetName val="_________"/>
      <sheetName val="Weekl____"/>
      <sheetName val="_뻘N___"/>
      <sheetName val="____x0"/>
      <sheetName val="7422CW_"/>
      <sheetName val="OPT____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Curup"/>
      <sheetName val="Prabu"/>
      <sheetName val="SLNK"/>
      <sheetName val="bahan-mos"/>
      <sheetName val="Cycle Time"/>
      <sheetName val="UtilitasTM"/>
      <sheetName val="Process"/>
      <sheetName val="Refinery"/>
      <sheetName val="Fructose"/>
      <sheetName val="Daf 1"/>
      <sheetName val="RAB J18 "/>
      <sheetName val="HARGA J18"/>
      <sheetName val="analisa J18"/>
      <sheetName val="Cash Out Table"/>
      <sheetName val="Net Cash Table"/>
      <sheetName val="Data SRL"/>
      <sheetName val="Data Prod_Graf"/>
      <sheetName val="AP 'S ANALYSIS"/>
      <sheetName val="data-hujan"/>
      <sheetName val="FS-LT"/>
      <sheetName val="5-ALAT"/>
      <sheetName val="4-BASIC"/>
      <sheetName val="23.FILTH "/>
      <sheetName val="29Formalin"/>
      <sheetName val="24TVBN"/>
      <sheetName val="02.01E.coli"/>
      <sheetName val="실행예산갑지"/>
      <sheetName val="현장관리비"/>
      <sheetName val="Issue Detail (2nd Stage)"/>
      <sheetName val="機器リスト"/>
      <sheetName val="__x000a______x000a__"/>
      <sheetName val="_________1"/>
      <sheetName val="Weekl___x000a__"/>
      <sheetName val="__x000a___x0"/>
      <sheetName val="Bill_of_Qty"/>
      <sheetName val="내역서_耰&quot;_x005f_x0000__x005f_x005f_x00001"/>
      <sheetName val="HM_MEK_"/>
      <sheetName val="RINC_hotel"/>
      <sheetName val="RINC_FIN_T4_"/>
      <sheetName val="RINC_FIN_T4___3_"/>
      <sheetName val="RINC_FIN_T4___2_"/>
      <sheetName val="ANL_TEK_6"/>
      <sheetName val="ALAT2_(TDK_DIPAKAI)"/>
      <sheetName val="Fill_this_out_first___"/>
      <sheetName val="rekap harga satuan pek"/>
      <sheetName val="PERSIAPAN"/>
      <sheetName val="tanah"/>
      <sheetName val="pembesian"/>
      <sheetName val="A-ALAT"/>
      <sheetName val="rab j17"/>
      <sheetName val=" anal hrg sat"/>
      <sheetName val="HS_TRG"/>
      <sheetName val="RAB KapukII"/>
      <sheetName val="BAU"/>
      <sheetName val="환경기계공정표 (3)"/>
      <sheetName val="Detail_Eng1"/>
      <sheetName val="Project_Grading"/>
      <sheetName val="Page_21"/>
      <sheetName val="Chart Data"/>
      <sheetName val="ExchRate"/>
      <sheetName val="지계"/>
      <sheetName val="Fee Rate Summary"/>
      <sheetName val="설비원가"/>
      <sheetName val="Z-_GENERAL_PRIC橿⿂"/>
      <sheetName val="Z-_GENERAL_PRIC鋘@俀~橿⿂"/>
      <sheetName val="Z-_GENERAL_PRI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1_0_Criteria_New"/>
      <sheetName val="WITHOUT_C&amp;I_PROFIT_(3)"/>
      <sheetName val="ENQ222394AL_NASR_Steel_Report"/>
      <sheetName val="İnsan_Gücü"/>
      <sheetName val="Dynamic_Query"/>
      <sheetName val="Project Information In-Out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General_Data18"/>
      <sheetName val="Form_0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내역서_耰&quot;_x005f_x0000__x005f_x0000_16"/>
      <sheetName val="Sheet1_(2)16"/>
      <sheetName val="3_Breakdown_Direct_Paint16"/>
      <sheetName val="내역서_耰&quot;__17"/>
      <sheetName val="Summary_Sheets16"/>
      <sheetName val="Civil_116"/>
      <sheetName val="Civil_216"/>
      <sheetName val="Civil_316"/>
      <sheetName val="Site_116"/>
      <sheetName val="Site_216"/>
      <sheetName val="Site_316"/>
      <sheetName val="Site_Faci16"/>
      <sheetName val="Man_Hole15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5f_x005f_x0000__x005f_x005f_x0015"/>
      <sheetName val="계측_내역서15"/>
      <sheetName val="7__월별투입내역서15"/>
      <sheetName val="2_2_STAFF_Scedule15"/>
      <sheetName val="내역서_耰&quot;_x005f_x005f_x005f_x005f_x005f_x005f_x00015"/>
      <sheetName val="Z-_GENERAL_PRICE_SUMMARY15"/>
      <sheetName val="_Estimate__15"/>
      <sheetName val="MP_MOB15"/>
      <sheetName val="Form_B15"/>
      <sheetName val="T_315"/>
      <sheetName val="HORI__VESSEL15"/>
      <sheetName val="EQUIP_LIST15"/>
      <sheetName val="Precios_Unitarios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Material_Selections15"/>
      <sheetName val="Monthly_Load15"/>
      <sheetName val="Weekly_Load15"/>
      <sheetName val="내역서_耰&quot;_x005f_x005f_x005f_x005f_x005f_x005f_x00515"/>
      <sheetName val="[SANDAN_XLS??15"/>
      <sheetName val="Piping_BQ_for_one_turbine15"/>
      <sheetName val="97_사업추정(WEKI)15"/>
      <sheetName val="Eq__Mobilization15"/>
      <sheetName val="breakdown_of_wage_rate15"/>
      <sheetName val="Indirect_Cost15"/>
      <sheetName val="단가_(2)14"/>
      <sheetName val="4-3LEVEL-5_epic_414"/>
      <sheetName val="Equipment_List15"/>
      <sheetName val="Form1_SQP15"/>
      <sheetName val="Resource_table15"/>
      <sheetName val="SCHEDD_TAMBAHAN15"/>
      <sheetName val="공정계획(내부계획25%,내부w_f)15"/>
      <sheetName val="Fire_Protection15"/>
      <sheetName val="입찰내역_발주처_양식15"/>
      <sheetName val="AG_Pipe_Qty_Analysis15"/>
      <sheetName val="Heavy_Equipments15"/>
      <sheetName val="SFN_ORIG15"/>
      <sheetName val="Dir_Manpower_Other_Exp_15"/>
      <sheetName val="Utility_and_Fire_flange15"/>
      <sheetName val="w't_table15"/>
      <sheetName val="_SANDAN_XLS__15"/>
      <sheetName val="BOQ-B_DOWN14"/>
      <sheetName val="MODULE_CONFIRM14"/>
      <sheetName val="ITB_COST15"/>
      <sheetName val="내역서_(∮ἀ嘆ɶ14"/>
      <sheetName val="실행예산_MM14"/>
      <sheetName val="FWBS_153014"/>
      <sheetName val="plan&amp;section_of_foundation11"/>
      <sheetName val="working_load_at_the_btm_ft_11"/>
      <sheetName val="stability_check11"/>
      <sheetName val="design_load11"/>
      <sheetName val="PROTECTION_14"/>
      <sheetName val="PROJECT_BRIEF10"/>
      <sheetName val="내역서1999_8최종10"/>
      <sheetName val="Cash_In-Cash_Out_Actual14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Closeout_Control10"/>
      <sheetName val="Unit_Price_10"/>
      <sheetName val="4-Basic_Price10"/>
      <sheetName val="Evaluasi_Penw10"/>
      <sheetName val="Sum_(Case-3)10"/>
      <sheetName val="Man_Power_&amp;_Comp10"/>
      <sheetName val="Data_List10"/>
      <sheetName val="Currency_Rate10"/>
      <sheetName val="CUADRO_DE_PRECIOS14"/>
      <sheetName val="Site_Findings_Status_Sheet10"/>
      <sheetName val="5_)_Time_Delays10"/>
      <sheetName val="1100-1200-1300-1910-2140-LEV_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2__현장_자금투입_집계표10"/>
      <sheetName val="Item_code10"/>
      <sheetName val="RAB_AR&amp;STR10"/>
      <sheetName val="UP_MINOR10"/>
      <sheetName val="Ocean_Transporation_Charge10"/>
      <sheetName val="Codes_Pers10"/>
      <sheetName val="BO䁑-B_䁄OWN10"/>
      <sheetName val="Exchange_Rate10"/>
      <sheetName val="In-House_Summary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99__FWBS(Ref)10"/>
      <sheetName val="99__Change_Rate10"/>
      <sheetName val="Unt_rate10"/>
      <sheetName val="Direct_PMS10"/>
      <sheetName val="Pengesahan_10"/>
      <sheetName val="Aux_10"/>
      <sheetName val="Discounted_Cash_Flow10"/>
      <sheetName val="Cash_Flow_bulanan10"/>
      <sheetName val="H_Satuan10"/>
      <sheetName val="OCT_FDN10"/>
      <sheetName val="General_Notes10"/>
      <sheetName val="_도면_및_도서_제출목록_및_일정_170202_xls10"/>
      <sheetName val="Rates_&amp;_Legend10"/>
      <sheetName val="Raw_data9"/>
      <sheetName val="2_Overall_Summary_9"/>
      <sheetName val="00-Summary_Information-ABB9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DROP_DOWN9"/>
      <sheetName val="Bill_rekap10"/>
      <sheetName val="Action_Item9"/>
      <sheetName val="Equipment_Spec_List9"/>
      <sheetName val="차트_(2)10"/>
      <sheetName val="breakdown_of_wage_ra9"/>
      <sheetName val="DATA_MENTAH9"/>
      <sheetName val="Material_code9"/>
      <sheetName val="ID_CD9"/>
      <sheetName val="Harga_Satuan10"/>
      <sheetName val="F_ALARM10"/>
      <sheetName val="PABS,Site_info9"/>
      <sheetName val="0__Resource　Code9"/>
      <sheetName val="개시대사_(2)9"/>
      <sheetName val="SPEC_LIST(EQUP,_SYS)9"/>
      <sheetName val="Distribution_Table9"/>
      <sheetName val="내역서_耰&quot;_x005f_x0000_10"/>
      <sheetName val="내역서_耰&quot;_x005f_x005f_10"/>
      <sheetName val="Process_Data_(2)10"/>
      <sheetName val="11_자재단가7"/>
      <sheetName val="SUM_8"/>
      <sheetName val="Air_Cooler-E9"/>
      <sheetName val="HO_Site_Rates-20119"/>
      <sheetName val="Al_Taweelah9"/>
      <sheetName val="Particular_Sch9"/>
      <sheetName val="내역서_耰&quot;_9"/>
      <sheetName val="내역서_(N____x000a_10"/>
      <sheetName val="TQ_Format8"/>
      <sheetName val="breakdown_of_wage_raÐ¾8"/>
      <sheetName val="Additional_data8"/>
      <sheetName val="Linelist_LNGC_Process9"/>
      <sheetName val="리스크_분류체계7"/>
      <sheetName val="SECL_리스크_분류체계_(2)7"/>
      <sheetName val="Cashflow_Analysis7"/>
      <sheetName val="Finansal_tamamlanma_Eğrisi7"/>
      <sheetName val="Attach_4-187"/>
      <sheetName val="33628-Rev__A7"/>
      <sheetName val="내역서_(∮ἀ嘆ɶ?᠀㬁?7"/>
      <sheetName val="INPUT_DATA_OF_SCHEDULE7"/>
      <sheetName val="LIFE_&amp;_REP_PROVN7"/>
      <sheetName val="O&amp;M_CREW7"/>
      <sheetName val="Tender_data7"/>
      <sheetName val="Scheme_Area_Details_Block___C27"/>
      <sheetName val="14-Eng_rate7"/>
      <sheetName val="광통신_견적내역서17"/>
      <sheetName val="Cash_Flow7"/>
      <sheetName val="1_설계기준7"/>
      <sheetName val="REF_for_VV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GM_0007"/>
      <sheetName val="Admin_Manu_2-Equipment_Type_ID7"/>
      <sheetName val="일위대가_7"/>
      <sheetName val="5__월별투입내역서7"/>
      <sheetName val="Master_List7"/>
      <sheetName val="Fig_4-147"/>
      <sheetName val="설산1_나7"/>
      <sheetName val="OPT_8"/>
      <sheetName val="Weekl_8"/>
      <sheetName val="내역서_(N____23"/>
      <sheetName val="__x07"/>
      <sheetName val="BM_#17"/>
      <sheetName val="Activity_Form7"/>
      <sheetName val="Itembalance_Report_(18-sep-18)7"/>
      <sheetName val="BUDGET_SUMMARY_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Cost_Code7"/>
      <sheetName val="Data_Ref7"/>
      <sheetName val="Interdept_Rate7"/>
      <sheetName val="Perm__Test7"/>
      <sheetName val="Galian_17"/>
      <sheetName val="Analisa_Lump_sum7"/>
      <sheetName val="Sec_I_ML7"/>
      <sheetName val="64_47"/>
      <sheetName val="64_57"/>
      <sheetName val="36_27"/>
      <sheetName val="36_17"/>
      <sheetName val="EQUIPOS_DE_SEGURIDAD7"/>
      <sheetName val="MATERIALES_CONSUMIBLES7"/>
      <sheetName val="PERSONAL_INDIRECTO_7"/>
      <sheetName val="Land_Dev't__Ph-119"/>
      <sheetName val="4300_UTILITY_BLDG_(2)7"/>
      <sheetName val="P-Ins_&amp;_Bonds7"/>
      <sheetName val="INSTLIST_17"/>
      <sheetName val="6_공정표5"/>
      <sheetName val="Tables_3_1_to_3_5_EXH_G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List_register7"/>
      <sheetName val="Att-1_CTCI_MH_rate7"/>
      <sheetName val="dongia_(2)7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SPEC(CABLE_&amp;_WIRE)5"/>
      <sheetName val="5__Work_load(현재원기준)7"/>
      <sheetName val="내역서_(N__x007"/>
      <sheetName val="1_11_b5"/>
      <sheetName val="05__Curva_S6"/>
      <sheetName val="TR_Rev_vs_Commit5"/>
      <sheetName val="TR_+MMHE_PL_report5"/>
      <sheetName val="P23P2724___Commitment_5"/>
      <sheetName val="G_R300경비5"/>
      <sheetName val="AS포장복구_5"/>
      <sheetName val="중기조종사_단위단가5"/>
      <sheetName val="설_계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4-Lane_bridge19"/>
      <sheetName val="동상부_Tact_기준_반입일정_및_수량_0217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CONCRETE_TYPE5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5_Cennik6"/>
      <sheetName val="내역서_(∮ἀ嘆ɶ_᠀㬁_6"/>
      <sheetName val="Vehicle_Log5"/>
      <sheetName val="M&amp;E_Summary5"/>
      <sheetName val="rev_summary5"/>
      <sheetName val="M&amp;E_Prelims5"/>
      <sheetName val="B-FP_(2)5"/>
      <sheetName val="Sch_15"/>
      <sheetName val="tblg_denda6"/>
      <sheetName val="_토목_처리장도급내역서_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Equipt_Rental5"/>
      <sheetName val="EQ_USED_(CORRECTED)5"/>
      <sheetName val="Rebar_Constant5"/>
      <sheetName val="ENE-CAL_13"/>
      <sheetName val="Memb_Schd4"/>
      <sheetName val="Coef_et_données4"/>
      <sheetName val="Manpower_Categories5"/>
      <sheetName val="Up_&amp;_bhn4"/>
      <sheetName val="HRG_BHN4"/>
      <sheetName val="Analisa_(ok_punya)4"/>
      <sheetName val="Alat_(2)4"/>
      <sheetName val="Garph_Work-Cost5"/>
      <sheetName val="Urai__Resap_pengikat4"/>
      <sheetName val="DAF_HRG4"/>
      <sheetName val="7_공정표4"/>
      <sheetName val="Kolom_UT4"/>
      <sheetName val="HB_4"/>
      <sheetName val="Eng_Hrs_(HO)4"/>
      <sheetName val="MFG_&amp;_DEL4"/>
      <sheetName val="InsertListDrawing_1_4"/>
      <sheetName val="InD_Mpower5"/>
      <sheetName val="원가조정_내역4"/>
      <sheetName val="P_Staff_fac4"/>
      <sheetName val="beam-reinft-IIInd_floor4"/>
      <sheetName val="P-Site_fac4"/>
      <sheetName val="P-Clients_fac4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Scaffolding_Volume2"/>
      <sheetName val="내역서_(N____24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a_h_ars_sum4"/>
      <sheetName val="a_h_ars4"/>
      <sheetName val="내역서_(N____25"/>
      <sheetName val="내역서_耰&quot;_x005f9"/>
      <sheetName val="P2-Project_Data4"/>
      <sheetName val="Insulation_1501085"/>
      <sheetName val="MASTER_RATE_ANALYSIS5"/>
      <sheetName val="MN_T_B_5"/>
      <sheetName val="INDIGINEOUS_ITEMS_5"/>
      <sheetName val="Core_Data5"/>
      <sheetName val="final_abstract5"/>
      <sheetName val="Bang_KL1"/>
      <sheetName val="Raw_Ref1"/>
      <sheetName val="Cost_Codes1"/>
      <sheetName val="Addendum_No_1_BILL_22"/>
      <sheetName val="PLSt_03__1"/>
      <sheetName val="П_7_курс_аванса1"/>
      <sheetName val="IncStat_03-041"/>
      <sheetName val="IncStat_03__1"/>
      <sheetName val="Авансы_по_СНГ1"/>
      <sheetName val="Week_ending1"/>
      <sheetName val="Planners_Workload1"/>
      <sheetName val="MAY_00-Bobbins1"/>
      <sheetName val="2_2_띠장의_설계1"/>
      <sheetName val="(10)_Other_Costs51"/>
      <sheetName val="7_6_3_J_Inline_Instrument1"/>
      <sheetName val="Code_071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Integrated-S_Curv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JOB_Code1"/>
      <sheetName val="COVER_RECAP_INSTALL_(2)1"/>
      <sheetName val="Rekap_Summary1"/>
      <sheetName val="Rekap_Breakdown1"/>
      <sheetName val="Equiv_Length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집계표(2_안)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BQ_Summary1"/>
      <sheetName val="Process_Piping1"/>
      <sheetName val="Home_Office1"/>
      <sheetName val="renc_mgn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VS_P-Q1"/>
      <sheetName val="Daily_Photo1"/>
      <sheetName val="Manpower_Status1"/>
      <sheetName val="LV_induction_1"/>
      <sheetName val="Harga_material_11"/>
      <sheetName val="Peralatan_(2)1"/>
      <sheetName val="建筑定额_(2002)1"/>
      <sheetName val="ADI_Edison_Termoelettrica1"/>
      <sheetName val="Daily_Forwards1"/>
      <sheetName val="Team_3_S-Curve1"/>
      <sheetName val="MH_and_Unit_Cost1"/>
      <sheetName val="Material_Cost(as_per_Nation)1"/>
      <sheetName val="Bilanz_Bus_plan_2002"/>
      <sheetName val="Mei_LD"/>
      <sheetName val="Data_Input"/>
      <sheetName val="Project_budget_BTS"/>
      <sheetName val="Well_Plan_1"/>
      <sheetName val="PAD_TR보호대기초"/>
      <sheetName val="cespiti_cet2_piombino_(2)"/>
      <sheetName val="建筑工程统计表06月份_"/>
      <sheetName val="LV_induction_mot1"/>
      <sheetName val="Fire_Fighting"/>
      <sheetName val="HARGA_DASAR"/>
      <sheetName val="KR2&amp;KVCM(MAR_1-6'99)"/>
      <sheetName val="TH_VL,_NC,_DDHT_Thanhphuoc"/>
      <sheetName val="J直材4"/>
      <sheetName val="GENDATA Sht 1"/>
      <sheetName val="Tmp1"/>
      <sheetName val="FPF-Unit Rates"/>
      <sheetName val="PNT-Unit Rates"/>
      <sheetName val="N賃率-職"/>
      <sheetName val="날개벽수량표"/>
      <sheetName val="TOSHIBA-Structure"/>
      <sheetName val="PEF24_0I_mnpwr"/>
      <sheetName val="PEF25_0I_mnhr"/>
      <sheetName val="Penjumlahan"/>
      <sheetName val="AGREGAT"/>
      <sheetName val="Rekap Bill"/>
      <sheetName val="Menu"/>
      <sheetName val="Daf Alat"/>
      <sheetName val="Jdw Alat"/>
      <sheetName val="S Penawar"/>
      <sheetName val="O"/>
      <sheetName val="UPH,BHN,ALT"/>
      <sheetName val="Analis harga"/>
      <sheetName val="Content-i"/>
      <sheetName val="Sat Bah &amp; Up"/>
      <sheetName val=" PE-F-42 MR 9 Manpower"/>
      <sheetName val="TABEL BAJA"/>
      <sheetName val="BAG-III"/>
      <sheetName val="Analis Kusen okk"/>
      <sheetName val="Subkon"/>
      <sheetName val="Electrikal"/>
      <sheetName val="Elektronik"/>
      <sheetName val="Item Kompensasi"/>
      <sheetName val="rekap str+ars"/>
      <sheetName val="struktur"/>
      <sheetName val="첨부2. 물량소화계획 상세"/>
      <sheetName val="S&amp;M Opex"/>
      <sheetName val="Perhitungan"/>
      <sheetName val="REN2000"/>
      <sheetName val="STEP1.a-JUL03"/>
      <sheetName val="Equip COA Sumry"/>
      <sheetName val="Admin"/>
      <sheetName val="Har_Sat"/>
      <sheetName val="DIV_3"/>
      <sheetName val="DIV_9"/>
      <sheetName val="LOKASI_RIG_Litbang"/>
      <sheetName val="ocean voyage"/>
      <sheetName val="내역서_耰&quot;_x0009"/>
      <sheetName val="내역서_耰&quot;_x0010"/>
      <sheetName val="내역서_耰&quot;_x00009"/>
      <sheetName val="내역서_耰&quot;_x00010"/>
      <sheetName val="내역서_耰&quot;_x00510"/>
      <sheetName val="_______x005f_x0000__x00_2"/>
      <sheetName val="_______x005f_x005f_x000_2"/>
      <sheetName val="SOHAR(2nd)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내역서_耰&quot;_x005f_x005f_x005f_x005F_x00006"/>
      <sheetName val="내역서_耰&quot;_x005f_x005f_x005f_x005F_x005f6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_x005f_x005f_x005f_x005F_x00007"/>
      <sheetName val="내역서_耰&quot;_x005f_x005f_x005f_x005F_x005f7"/>
      <sheetName val="_x005f_x005f_x005f_x005F_x00ည톐ឮ"/>
      <sheetName val="내역서_耰&quot;?_x0006"/>
      <sheetName val="?_x0004_"/>
      <sheetName val="내역서_耰&quot;_x005f_x005f_x005f_x005F_x00008"/>
      <sheetName val="내역서_耰&quot;_x005f_x005f_x005f_x005F_x005f8"/>
      <sheetName val="Site??"/>
      <sheetName val="내역서_耰&quot;?_x00002"/>
      <sheetName val="내역서_耰&quot;?1"/>
      <sheetName val="내역서_耰&quot;?_x00003"/>
      <sheetName val="내역서_耰&quot;?2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-0_5_TABLA_PRESUPUESTOS3"/>
      <sheetName val="ﾄﾞﾊﾞｲFUEL_GAS追見3"/>
      <sheetName val="breakdown_of_FA1132"/>
      <sheetName val="Sheet_142"/>
      <sheetName val="JGSummit_Package_2_(CTCI)2"/>
      <sheetName val="ANALISA_KONST_BTN"/>
      <sheetName val="Materials_"/>
      <sheetName val="M_MM"/>
      <sheetName val="Sheet1_(4)"/>
      <sheetName val="Rev_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Perhitungan_RAB"/>
      <sheetName val="ABK_04_AWALR+CO+TAB_RUPS"/>
      <sheetName val="9_58&quot;_single"/>
      <sheetName val="A-11_Steel_Str"/>
      <sheetName val="A-03_Pile"/>
      <sheetName val="CONS_"/>
      <sheetName val="잡철물"/>
      <sheetName val="원하도급내역서(당초)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당초_ȭ"/>
      <sheetName val="당초_➴ȭ"/>
      <sheetName val="TWO PASS"/>
      <sheetName val="THREE PASS"/>
      <sheetName val="Fuel"/>
      <sheetName val="D.Base"/>
      <sheetName val="BBM"/>
      <sheetName val="Neraca"/>
      <sheetName val="R-L"/>
      <sheetName val="DETANAL-AUG"/>
      <sheetName val="YRACCT"/>
      <sheetName val="B表"/>
      <sheetName val="TOWER 12TON"/>
      <sheetName val="TOWER 10TON"/>
      <sheetName val="CW"/>
      <sheetName val="RELACION COSTE"/>
      <sheetName val="New Rates"/>
      <sheetName val="OOC Form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11FEB"/>
      <sheetName val="E1"/>
      <sheetName val="개산공사비"/>
      <sheetName val="proj"/>
      <sheetName val="Riesgos y Oportunidades"/>
      <sheetName val="배관쳻᫥"/>
      <sheetName val="배관䳝ᇪ"/>
      <sheetName val="배관᳝᧪"/>
      <sheetName val="U4350"/>
      <sheetName val="Introduction"/>
      <sheetName val="Cover (sh 1)"/>
      <sheetName val="Instructions"/>
      <sheetName val="2_x0010__x000a__x0003__x000d__x0008__x0010__x0004__x0004__x0004_"/>
      <sheetName val="Sheet_x0005_ư"/>
      <sheetName val="Sheet_x0005_፠"/>
      <sheetName val="Sheet_x0005__xded0_"/>
      <sheetName val="Sheet_x0005_팠"/>
      <sheetName val="Sheet_x0005_⡰"/>
      <sheetName val="Sheet_x0005_㜰"/>
      <sheetName val="Sheet_x0005_븰"/>
      <sheetName val="내역서_耰&quot;_x0008"/>
      <sheetName val="Sheet_x0005_"/>
      <sheetName val="내역서_耰&quot;_x0000__x0009"/>
      <sheetName val="내역서_耰&quot;_x0000__x0010"/>
      <sheetName val="부하계산서"/>
      <sheetName val="D -12"/>
      <sheetName val="2004"/>
      <sheetName val="SPK"/>
      <sheetName val="BA"/>
      <sheetName val="A H S P"/>
      <sheetName val="Harga Bahan"/>
      <sheetName val="HSA &amp; PAB"/>
      <sheetName val="Format Report-for analysis only"/>
      <sheetName val="Rekap BQ-Pompong"/>
      <sheetName val="DATA(입력)"/>
      <sheetName val="골조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Cause Categories"/>
      <sheetName val="1 间接人工费"/>
      <sheetName val="Page 2api"/>
      <sheetName val="1.Unit Price"/>
      <sheetName val="_x0004__ __x0003___x0004___x0016__ __x0004_"/>
      <sheetName val="Weekl_x0004___x0016__ _"/>
      <sheetName val="_x0004__ __x0"/>
      <sheetName val="Absen 4"/>
      <sheetName val="Evaluasi Teknis _B_"/>
      <sheetName val="Jadwal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COST"/>
      <sheetName val="BOQ SUM"/>
      <sheetName val="Cost Factor Sheet"/>
      <sheetName val="Ragama"/>
      <sheetName val="MALZEME"/>
      <sheetName val="IRR_sponsor6"/>
      <sheetName val="Enron_Form6"/>
      <sheetName val="List_Equip6"/>
      <sheetName val="Process_C_(1-166)6"/>
      <sheetName val="TRUCK_HAUL_CYCLE-waste6"/>
      <sheetName val="Existing_PC_Pavement6"/>
      <sheetName val="Sch_66"/>
      <sheetName val="Master_Data6"/>
      <sheetName val="ind'l_cp6"/>
      <sheetName val="LAST_UPDATE6"/>
      <sheetName val="0_품의서(전체)6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2013电气概算_价目表_(营改增调整)6"/>
      <sheetName val="Other_data6"/>
      <sheetName val="단중"/>
      <sheetName val="품셈표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SI No.25"/>
      <sheetName val="Additional Work"/>
      <sheetName val="DPA"/>
      <sheetName val="Boq(1)"/>
      <sheetName val="p17 POP 2"/>
      <sheetName val="p16 POP 1"/>
      <sheetName val="p14 cooling mp 2"/>
      <sheetName val="p15 cooling mp 3"/>
      <sheetName val="基本"/>
      <sheetName val="att4建造-电气"/>
      <sheetName val="att4建造-仪表"/>
      <sheetName val="RENUN"/>
      <sheetName val="VA_code"/>
      <sheetName val="bs分析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SP"/>
      <sheetName val="分包资金计划台账"/>
      <sheetName val="1 Cover"/>
      <sheetName val="교각계산"/>
      <sheetName val="Sheet15"/>
      <sheetName val="Sheet13"/>
      <sheetName val="APT"/>
      <sheetName val="사통"/>
      <sheetName val="_x005f_x005f_x005f_x005f_x005f_x005f_x00Ȋ_x0000_䀀"/>
      <sheetName val="_x005f_x005f_x005f_x005f_x005f_x005f_x00《䕩堤"/>
      <sheetName val="PAY"/>
      <sheetName val="공사사진"/>
      <sheetName val="MOTOR OPERATED VALVE LIST_1"/>
      <sheetName val="배製㤁"/>
      <sheetName val="__x001b__x0006__x0006__x0008__"/>
      <sheetName val="__x001b__x0"/>
      <sheetName val="OPT_x0012__x0010__"/>
      <sheetName val="15.2 - HVAC Works"/>
      <sheetName val="내역서_(CIVI_x0000__x0000_鷘ș痰"/>
      <sheetName val="내역서_(CIVI痰ā㨬Õ"/>
      <sheetName val="내역서_(CIVI"/>
      <sheetName val="SANDAN_XLS11"/>
      <sheetName val="내역서_耰&quot;14"/>
      <sheetName val="SANDAN_XLS12"/>
      <sheetName val="내역서_(∮ἀ嘆ɶ᠀㬁4"/>
      <sheetName val="Bored_Pile"/>
      <sheetName val="03-13_Anticipated"/>
      <sheetName val="03-13_Approved"/>
      <sheetName val="간접비_총괄표"/>
      <sheetName val="Gas_Specific_Gravities_and_GHV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Issue_Log_"/>
      <sheetName val="Material_Groups"/>
      <sheetName val="Material_Kind"/>
      <sheetName val="SA516-60,70_(정리)"/>
      <sheetName val="1_집계표(일반전기)"/>
      <sheetName val="2_집계표(선행공사)"/>
      <sheetName val="3_집계표(소방공사)"/>
      <sheetName val="CABLE_TRAY"/>
      <sheetName val="P_M_별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G_Working_Sheet"/>
      <sheetName val="아파트_기성내역서"/>
      <sheetName val="Mix Design"/>
      <sheetName val="REC. SALV."/>
      <sheetName val="WORK INDEX"/>
      <sheetName val="쬏+쫶&amp;쫹AN.XLS]______x005f_x001f__x000_4"/>
      <sheetName val="쬏+쫶&amp;쫹AN.XLS]______x005f_x001f__x000_2"/>
      <sheetName val="쬏+쫶&amp;쫹AN.XLS]______x005f_x001f__x000_3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Ana__PU2"/>
      <sheetName val="UPAH_&amp;_BHN_ARS2"/>
      <sheetName val="AHS_ARS2"/>
      <sheetName val="Analisa_HSP2"/>
      <sheetName val="Analisa_Neraca2"/>
      <sheetName val="입찰내역_발주처_양卤2"/>
      <sheetName val="Detail_Eng2"/>
      <sheetName val="cost_curve_calc1"/>
      <sheetName val="Project_Grading1"/>
      <sheetName val="Page_22"/>
      <sheetName val="1)_COMMON_FACILITIES1"/>
      <sheetName val="기성"/>
      <sheetName val="기타 (3)"/>
      <sheetName val="2_x0010__x0000_ _x0000__x0003__x0000__x000d__x0000__x0008__x0000__x0010__x0000__x0004__x0000__x0004__x0000__x0004_"/>
      <sheetName val="내역서_(N___ 9"/>
      <sheetName val="? ???? ?"/>
      <sheetName val=" ????? ??"/>
      <sheetName val="Weekl?? ?"/>
      <sheetName val="? ?_x0"/>
      <sheetName val=" ??_x0"/>
      <sheetName val="OPT?? ?"/>
      <sheetName val="인원칠ᦑ"/>
      <sheetName val="샘플수"/>
      <sheetName val="Precios_Unitariԯ6"/>
      <sheetName val="COS_REP_XLS"/>
      <sheetName val="upah_bahan"/>
      <sheetName val="AnalisaSIPIL_RIIL"/>
      <sheetName val="Rek_Analisa"/>
      <sheetName val="HRG_BAHAN_&amp;_UPAH_okk"/>
      <sheetName val="TS_MINGGUAN_rev_(2)"/>
      <sheetName val="DAF_ALAT"/>
      <sheetName val="State_List"/>
      <sheetName val="배명(단가)"/>
      <sheetName val="drop down list"/>
      <sheetName val="탈황2팀(밸브)"/>
      <sheetName val="입상내역"/>
      <sheetName val="Chap_2-_Page_4_3"/>
      <sheetName val="VAT_TU_DIEN3"/>
      <sheetName val="bldg_list3"/>
      <sheetName val="SWALE_(구산)3"/>
      <sheetName val="REF_ONLY3"/>
      <sheetName val="Data_Ref_3"/>
      <sheetName val="KKS_System_Codes3"/>
      <sheetName val="Price_Schedule_Code3"/>
      <sheetName val="ANAL_BOW2"/>
      <sheetName val="Isolasi_Luar_Dalam2"/>
      <sheetName val="Isolasi_Luar2"/>
      <sheetName val="내역서_(N____26"/>
      <sheetName val="график_финансирования2"/>
      <sheetName val="OE_(KSB)2"/>
      <sheetName val="galian_saluran2"/>
      <sheetName val="Perhit_Alat2"/>
      <sheetName val="05_Analisa_Teknik2"/>
      <sheetName val="Analisa_SNI_STANDART_2"/>
      <sheetName val="1_B2"/>
      <sheetName val="Project_D2"/>
      <sheetName val="Tender_Summary2"/>
      <sheetName val="6_2_Floor_Finishes3"/>
      <sheetName val="Ra__stair2"/>
      <sheetName val="Harga_Mat_2"/>
      <sheetName val="1195_B12"/>
      <sheetName val="page_62"/>
      <sheetName val="Capel_KI2"/>
      <sheetName val="Capel_PK2"/>
      <sheetName val="Summary_HS_Pipa_CS2"/>
      <sheetName val="Raw_Data-Combined2"/>
      <sheetName val="lkalibrasi_BENENAIN2"/>
      <sheetName val="_hrg_bhn2"/>
      <sheetName val="Rekap_Addendum2"/>
      <sheetName val="AT_22"/>
      <sheetName val="Section_12"/>
      <sheetName val="BQ_Working1"/>
      <sheetName val="Star_Rate1"/>
      <sheetName val="9011_EXPAT_MANP1"/>
      <sheetName val="App_A_Basis_of_Design1"/>
      <sheetName val="tabel_berat1"/>
      <sheetName val="MR_EUR1"/>
      <sheetName val="Ind__Budget1"/>
      <sheetName val="SEK_Vertrieb1"/>
      <sheetName val="SEK_Montage1"/>
      <sheetName val="SEK_IBN1"/>
      <sheetName val="КС2_24_1-8_(4_1_8_11_200)corr1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Price_Schedule18"/>
      <sheetName val="Rate_Analysis18"/>
      <sheetName val="EQUIPMENT_-218"/>
      <sheetName val="CAL_18"/>
      <sheetName val="내역서_耰&quot;??18"/>
      <sheetName val="WEIGHT_LIST17"/>
      <sheetName val="산#2-1_(2)17"/>
      <sheetName val="BEND_LOSS17"/>
      <sheetName val="공사비_내역_(가)17"/>
      <sheetName val="Form_A_17"/>
      <sheetName val="단면_(2)17"/>
      <sheetName val="Static_Equip17"/>
      <sheetName val="3_Breakdown_Direct_Paint17"/>
      <sheetName val="6PILE__(돌출)17"/>
      <sheetName val="Man_Hole16"/>
      <sheetName val="내역서_耰&quot;_x005f_x0000__x005f_x0000_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Civil_117"/>
      <sheetName val="Civil_217"/>
      <sheetName val="Civil_317"/>
      <sheetName val="Site_117"/>
      <sheetName val="Site_217"/>
      <sheetName val="Site_317"/>
      <sheetName val="Site_Faci17"/>
      <sheetName val="내역서_耰&quot;__18"/>
      <sheetName val="Summary_Sheets17"/>
      <sheetName val="Administrative_Prices16"/>
      <sheetName val="WBS_4416"/>
      <sheetName val="WBS_4116"/>
      <sheetName val="Precios_por_Administración16"/>
      <sheetName val="Precios_Unitarios16"/>
      <sheetName val="Subcon_A16"/>
      <sheetName val="Sheet1_(2)17"/>
      <sheetName val="내역서_耰&quot;_x005f_x005f_x005f_x0000__x005f_x005f_x0016"/>
      <sheetName val="계측_내역서16"/>
      <sheetName val="2_2_STAFF_Scedule16"/>
      <sheetName val="7__월별투입내역서16"/>
      <sheetName val="내역서_耰&quot;_x005f_x005f_x005f_x005f_x005f_x005f_x00016"/>
      <sheetName val="Z-_GENERAL_PRICE_SUMMARY16"/>
      <sheetName val="_Estimate__16"/>
      <sheetName val="T_316"/>
      <sheetName val="HORI__VESSEL16"/>
      <sheetName val="BM_DATA_SHEET17"/>
      <sheetName val="내역서_耰&quot;_x005f_x005f_x005f_x005f_x005f_x005f_x00516"/>
      <sheetName val="Vind_-_BtB16"/>
      <sheetName val="LV_induction_motors16"/>
      <sheetName val="BSD_(2)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Material_Selections16"/>
      <sheetName val="[SANDAN_XLS??16"/>
      <sheetName val="Piping_BQ_for_one_turbine16"/>
      <sheetName val="Eq__Mobilization16"/>
      <sheetName val="Utility_and_Fire_flange16"/>
      <sheetName val="Heavy_Equipments16"/>
      <sheetName val="AG_Pipe_Qty_Analysis16"/>
      <sheetName val="_SANDAN_XLS__16"/>
      <sheetName val="입찰내역_발주처_양식16"/>
      <sheetName val="Resource_table16"/>
      <sheetName val="Equipment_List16"/>
      <sheetName val="Form1_SQP16"/>
      <sheetName val="공정계획(내부계획25%,내부w_f)16"/>
      <sheetName val="SCHEDD_TAMBAHAN16"/>
      <sheetName val="w't_table16"/>
      <sheetName val="SFN_ORIG16"/>
      <sheetName val="Fire_Protection16"/>
      <sheetName val="FWBS_153015"/>
      <sheetName val="내역서_(∮ἀ嘆ɶ15"/>
      <sheetName val="Dir_Manpower_Other_Exp_16"/>
      <sheetName val="실행예산_MM15"/>
      <sheetName val="BOQ-B_DOWN15"/>
      <sheetName val="단가_(2)15"/>
      <sheetName val="4-3LEVEL-5_epic_415"/>
      <sheetName val="ITB_COST16"/>
      <sheetName val="MODULE_CONFIRM15"/>
      <sheetName val="PROTECTION_15"/>
      <sheetName val="1100-1200-1300-1910-2140-LEV_11"/>
      <sheetName val="Cash_In-Cash_Out_Actual15"/>
      <sheetName val="Material_Price17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plan&amp;section_of_foundation12"/>
      <sheetName val="Unit_Price_11"/>
      <sheetName val="내역서1999_8최종11"/>
      <sheetName val="CUADRO_DE_PRECIOS15"/>
      <sheetName val="In-House_Summary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working_load_at_the_btm_ft_12"/>
      <sheetName val="stability_check12"/>
      <sheetName val="design_load12"/>
      <sheetName val="Currency_Rate11"/>
      <sheetName val="4-Basic_Price11"/>
      <sheetName val="Evaluasi_Penw11"/>
      <sheetName val="Man_Power_&amp;_Comp11"/>
      <sheetName val="Data_List11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Direct_PMS11"/>
      <sheetName val="Sum_(Case-3)11"/>
      <sheetName val="PROJECT_BRIEF11"/>
      <sheetName val="Tools_&amp;_Settings11"/>
      <sheetName val="Data_Summary11"/>
      <sheetName val="Crew_Costs11"/>
      <sheetName val="Spread_Costs11"/>
      <sheetName val="Unique_List_Misc11"/>
      <sheetName val="Codes_Pers11"/>
      <sheetName val="할증_11"/>
      <sheetName val="5_)_Time_Delays11"/>
      <sheetName val="Pengesahan_11"/>
      <sheetName val="RAB_AR&amp;STR11"/>
      <sheetName val="99__FWBS(Ref)11"/>
      <sheetName val="99__Change_Rate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00-Summary_Information-ABB10"/>
      <sheetName val="Unt_rate11"/>
      <sheetName val="__11"/>
      <sheetName val="_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breakdown_of_wage_ra`f10"/>
      <sheetName val="breakdown_of_wage_ra10"/>
      <sheetName val="breakdown_of_wage_rað-10"/>
      <sheetName val="UP_MINOR11"/>
      <sheetName val="Discounted_Cash_Flow11"/>
      <sheetName val="Ocean_Transporation_Charge11"/>
      <sheetName val="Cash_Flow_bulanan11"/>
      <sheetName val="H_Satuan11"/>
      <sheetName val="Item_code11"/>
      <sheetName val="BO䁑-B_䁄OWN11"/>
      <sheetName val="Aux_11"/>
      <sheetName val="OCT_FDN11"/>
      <sheetName val="Bill_rekap11"/>
      <sheetName val="Harga_Satuan11"/>
      <sheetName val="F_ALARM11"/>
      <sheetName val="2_Overall_Summary_10"/>
      <sheetName val="Exchange_Rate11"/>
      <sheetName val="General_Notes11"/>
      <sheetName val="PABS,Site_info10"/>
      <sheetName val="0__Resource　Code10"/>
      <sheetName val="내역서_耰&quot;_x005f_x0000_11"/>
      <sheetName val="내역서_耰&quot;_x005f_x005f_11"/>
      <sheetName val="breakdown_of_wage_rap10"/>
      <sheetName val="breakdown_of_wage_ra10"/>
      <sheetName val="Process_Data_(2)11"/>
      <sheetName val="차트_(2)11"/>
      <sheetName val="2__현장_자금투입_집계표11"/>
      <sheetName val="Rates_&amp;_Legend11"/>
      <sheetName val="DATA_MENTAH10"/>
      <sheetName val="내역서_耰&quot;_10"/>
      <sheetName val="Material_code10"/>
      <sheetName val="_도면_및_도서_제출목록_및_일정_170202_xls11"/>
      <sheetName val="Raw_data10"/>
      <sheetName val="Distribution_Table10"/>
      <sheetName val="DROP_DOWN10"/>
      <sheetName val="개시대사_(2)10"/>
      <sheetName val="Action_Item10"/>
      <sheetName val="ID_CD10"/>
      <sheetName val="Equipment_Spec_List10"/>
      <sheetName val="SPEC_LIST(EQUP,_SYS)10"/>
      <sheetName val="Cashflow_Analysis8"/>
      <sheetName val="Finansal_tamamlanma_Eğrisi8"/>
      <sheetName val="내역서_(N____x000a_11"/>
      <sheetName val="HO_Site_Rates-201110"/>
      <sheetName val="Linelist_LNGC_Process10"/>
      <sheetName val="TQ_Format9"/>
      <sheetName val="breakdown_of_wage_raÐ¾9"/>
      <sheetName val="Additional_data9"/>
      <sheetName val="Particular_Sch10"/>
      <sheetName val="11_자재단가8"/>
      <sheetName val="Al_Taweelah10"/>
      <sheetName val="Air_Cooler-E10"/>
      <sheetName val="LIFE_&amp;_REP_PROVN8"/>
      <sheetName val="O&amp;M_CREW8"/>
      <sheetName val="SUM_9"/>
      <sheetName val="내역서_(∮ἀ嘆ɶ?᠀㬁?8"/>
      <sheetName val="INPUT_DATA_OF_SCHEDULE8"/>
      <sheetName val="Master_List8"/>
      <sheetName val="Attach_4-188"/>
      <sheetName val="33628-Rev__A8"/>
      <sheetName val="Admin_Manu_2-Equipment_Type_ID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Fig_4-148"/>
      <sheetName val="GM_0008"/>
      <sheetName val="Tender_data8"/>
      <sheetName val="Itembalance_Report_(18-sep-18)8"/>
      <sheetName val="BUDGET_SUMMARY_8"/>
      <sheetName val="EQUIPOS_DE_SEGURIDAD8"/>
      <sheetName val="MATERIALES_CONSUMIBLES8"/>
      <sheetName val="PERSONAL_INDIRECTO_8"/>
      <sheetName val="Scheme_Area_Details_Block___C28"/>
      <sheetName val="14-Eng_rate8"/>
      <sheetName val="리스크_분류체계8"/>
      <sheetName val="Activity_Form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1_설계기준8"/>
      <sheetName val="광통신_견적내역서18"/>
      <sheetName val="Cash_Flow8"/>
      <sheetName val="5__월별투입내역서8"/>
      <sheetName val="Tables_3_1_to_3_5_EXH_G8"/>
      <sheetName val="List_register8"/>
      <sheetName val="Direct_Histogram_Rev__A_(f)8"/>
      <sheetName val="SECL_리스크_분류체계_(2)8"/>
      <sheetName val="REF_for_VV8"/>
      <sheetName val="설산1_나8"/>
      <sheetName val="일위대가_8"/>
      <sheetName val="05__Curva_S7"/>
      <sheetName val="P-Ins_&amp;_Bonds8"/>
      <sheetName val="INSTLIST_18"/>
      <sheetName val="Weekl_9"/>
      <sheetName val="내역서_(N____27"/>
      <sheetName val="내역서_(N____28"/>
      <sheetName val="__x08"/>
      <sheetName val="OPT_9"/>
      <sheetName val="Att-1_CTCI_MH_rate8"/>
      <sheetName val="Cost_Code8"/>
      <sheetName val="Data_Ref8"/>
      <sheetName val="Interdept_Rate8"/>
      <sheetName val="BM_#1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Perm__Test8"/>
      <sheetName val="Galian_18"/>
      <sheetName val="Analisa_Lump_sum8"/>
      <sheetName val="Sec_I_ML8"/>
      <sheetName val="dongia_(2)8"/>
      <sheetName val="내역서_(N__x008"/>
      <sheetName val="64_48"/>
      <sheetName val="64_58"/>
      <sheetName val="36_28"/>
      <sheetName val="36_18"/>
      <sheetName val="Land_Dev't__Ph-120"/>
      <sheetName val="4300_UTILITY_BLDG_(2)8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1_11_b6"/>
      <sheetName val="SPEC(CABLE_&amp;_WIRE)6"/>
      <sheetName val="6_공정표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TR_Rev_vs_Commit6"/>
      <sheetName val="TR_+MMHE_PL_report6"/>
      <sheetName val="P23P2724___Commitment_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내역서_(∮ἀ嘆ɶ_᠀㬁_7"/>
      <sheetName val="Vehicle_Log6"/>
      <sheetName val="M&amp;E_Summary6"/>
      <sheetName val="rev_summary6"/>
      <sheetName val="M&amp;E_Prelims6"/>
      <sheetName val="B-FP_(2)6"/>
      <sheetName val="Sch_16"/>
      <sheetName val="5_Cennik7"/>
      <sheetName val="내역서_(N____111"/>
      <sheetName val="External_Issues6"/>
      <sheetName val="Manpower_Categories6"/>
      <sheetName val="tblg_denda7"/>
      <sheetName val="F1_46"/>
      <sheetName val="5__Work_load(현재원기준)8"/>
      <sheetName val="4-Lane_bridge20"/>
      <sheetName val="P_Staff_fac5"/>
      <sheetName val="beam-reinft-IIInd_floor5"/>
      <sheetName val="P-Site_fac5"/>
      <sheetName val="P-Clients_fac5"/>
      <sheetName val="CONCRETE_TYPE6"/>
      <sheetName val="MFG_&amp;_DEL5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G_R300경비6"/>
      <sheetName val="AS포장복구_6"/>
      <sheetName val="중기조종사_단위단가6"/>
      <sheetName val="설_계6"/>
      <sheetName val="_토목_처리장도급내역서_6"/>
      <sheetName val="3_부제O호표6"/>
      <sheetName val="5_소모재료비6"/>
      <sheetName val="8_시멘트제원표6"/>
      <sheetName val="2_품제O호표6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Equip_Mstr_FOR_3A1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동상부_Tact_기준_반입일정_및_수량_02176"/>
      <sheetName val="Equipt_Rental6"/>
      <sheetName val="EQ_USED_(CORRECTED)6"/>
      <sheetName val="Rebar_Constant6"/>
      <sheetName val="Statprod_gab7"/>
      <sheetName val="L_17"/>
      <sheetName val="Eng_Hrs_(HO)5"/>
      <sheetName val="Garph_Work-Cost6"/>
      <sheetName val="LRK_6"/>
      <sheetName val="GRAND_REKAP5"/>
      <sheetName val="analisa_(2)5"/>
      <sheetName val="Analisa_25"/>
      <sheetName val="Up_&amp;_bhn5"/>
      <sheetName val="HRG_BHN5"/>
      <sheetName val="Analisa_(ok_punya)5"/>
      <sheetName val="Alat_(2)5"/>
      <sheetName val="InsertListDrawing_1_5"/>
      <sheetName val="InD_Mpower6"/>
      <sheetName val="Rekap_Biaya5"/>
      <sheetName val="Kuantitas_&amp;_Harga5"/>
      <sheetName val="Nopember_(2)5"/>
      <sheetName val="Chap_2-_Page_4_4"/>
      <sheetName val="VAT_TU_DIEN4"/>
      <sheetName val="bldg_list4"/>
      <sheetName val="P2-Project_Data5"/>
      <sheetName val="a_h_ars_sum5"/>
      <sheetName val="a_h_ars5"/>
      <sheetName val="DAF_HRG5"/>
      <sheetName val="Urai__Resap_pengikat5"/>
      <sheetName val="Kolom_UT5"/>
      <sheetName val="HB_5"/>
      <sheetName val="7_공정표5"/>
      <sheetName val="SWALE_(구산)4"/>
      <sheetName val="REF_ONLY4"/>
      <sheetName val="Memb_Schd5"/>
      <sheetName val="Coef_et_données5"/>
      <sheetName val="원가조정_내역5"/>
      <sheetName val="Data_Ref_4"/>
      <sheetName val="KKS_System_Codes4"/>
      <sheetName val="Price_Schedule_Code4"/>
      <sheetName val="내역서_(N____29"/>
      <sheetName val="Dsr_Hitung3"/>
      <sheetName val="Mat_Tower3"/>
      <sheetName val="RT13526_CPI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SP-Operator_Building-Area_C3"/>
      <sheetName val="Monthly_S_Curve_SPK3"/>
      <sheetName val="UPAH_&amp;_BHN_ARS3"/>
      <sheetName val="AHS_ARS3"/>
      <sheetName val="Analisa_HSP3"/>
      <sheetName val="입찰내역_발주처_양卤3"/>
      <sheetName val="Analisa_Neraca3"/>
      <sheetName val="ENE-CAL_14"/>
      <sheetName val="Scaffolding_Volume3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내역서_耰&quot;_x005f10"/>
      <sheetName val="Analisa_SNI_STANDART_3"/>
      <sheetName val="1_B3"/>
      <sheetName val="MASTER_RATE_ANALYSIS6"/>
      <sheetName val="MN_T_B_6"/>
      <sheetName val="INDIGINEOUS_ITEMS_6"/>
      <sheetName val="Core_Data6"/>
      <sheetName val="final_abstract6"/>
      <sheetName val="Appendix_A2"/>
      <sheetName val="-0_5_TABLA_PRESUPUESTOS4"/>
      <sheetName val="ﾄﾞﾊﾞｲFUEL_GAS追見4"/>
      <sheetName val="breakdown_of_FA1133"/>
      <sheetName val="Insulation_1501086"/>
      <sheetName val="Sheet_143"/>
      <sheetName val="Project_D3"/>
      <sheetName val="Tender_Summary3"/>
      <sheetName val="PLSt_03__2"/>
      <sheetName val="П_7_курс_аванса2"/>
      <sheetName val="IncStat_03-042"/>
      <sheetName val="IncStat_03__2"/>
      <sheetName val="Авансы_по_СНГ2"/>
      <sheetName val="Home_Office2"/>
      <sheetName val="6_2_Floor_Finishes4"/>
      <sheetName val="C1_(calcolo)2"/>
      <sheetName val="Week_ending2"/>
      <sheetName val="Planners_Workload2"/>
      <sheetName val="MAY_00-Bobbins2"/>
      <sheetName val="2_2_띠장의_설계2"/>
      <sheetName val="Raw_Ref2"/>
      <sheetName val="Cost_Codes2"/>
      <sheetName val="(10)_Other_Costs52"/>
      <sheetName val="Ra__stair3"/>
      <sheetName val="Addendum_No_1_BILL_23"/>
      <sheetName val="7_6_3_J_Inline_Instrument2"/>
      <sheetName val="Bang_KL2"/>
      <sheetName val="Harga_Mat_3"/>
      <sheetName val="Code_072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unit_price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JGSummit_Package_2_(CTCI)3"/>
      <sheetName val="5_5FWBS_CODE2"/>
      <sheetName val="1195_B13"/>
      <sheetName val="page_63"/>
      <sheetName val="Capel_KI3"/>
      <sheetName val="Capel_PK3"/>
      <sheetName val="Summary_HS_Pipa_CS3"/>
      <sheetName val="Raw_Data-Combined3"/>
      <sheetName val="Instrument_Proc2"/>
      <sheetName val="MTO_Civil_Work2"/>
      <sheetName val="Sched_3_(Construction)2"/>
      <sheetName val="Sched_1_(Engineering)2"/>
      <sheetName val="Sched_2_(Procurement_2"/>
      <sheetName val="JOB_Code2"/>
      <sheetName val="COVER_RECAP_INSTALL_(2)2"/>
      <sheetName val="Rekap_Summary2"/>
      <sheetName val="Rekap_Breakdown2"/>
      <sheetName val="Equiv_Length2"/>
      <sheetName val="lkalibrasi_BENENAIN3"/>
      <sheetName val="Integrated-S_Curve2"/>
      <sheetName val="_hrg_bhn3"/>
      <sheetName val="Main_Control2"/>
      <sheetName val="Man_Power2"/>
      <sheetName val="pro_ra_op2"/>
      <sheetName val="analis_standar(8m)2"/>
      <sheetName val="ShareCapital_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BILL_12"/>
      <sheetName val="Step2_-&gt;_Mat__Cost2"/>
      <sheetName val="Team_3_S-Curve2"/>
      <sheetName val="Rekap_Addendum3"/>
      <sheetName val="AT_23"/>
      <sheetName val="Section_13"/>
      <sheetName val="MH_and_Unit_Cost2"/>
      <sheetName val="Material_Cost(as_per_Nation)2"/>
      <sheetName val="Materials_1"/>
      <sheetName val="Rekap_Analisa2"/>
      <sheetName val="ANALISA_PEK_UMUM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BQ_Working2"/>
      <sheetName val="P__control2"/>
      <sheetName val="Costing_Detailed2"/>
      <sheetName val="Basic_Data_Inputs2"/>
      <sheetName val="Star_Rate2"/>
      <sheetName val="LV_induction_2"/>
      <sheetName val="TEMP_PROFILE2"/>
      <sheetName val="_선택_속성(잠금)2"/>
      <sheetName val="Drop-down_lists2"/>
      <sheetName val="9011_EXPAT_MANP2"/>
      <sheetName val="App_A_Basis_of_Design2"/>
      <sheetName val="renc_mgn2"/>
      <sheetName val="BQ_Summary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tabel_berat2"/>
      <sheetName val="Process_Piping2"/>
      <sheetName val="MR_EUR2"/>
      <sheetName val="Ind__Budget2"/>
      <sheetName val="내역서_耰&quot;_x005f_x0000__x005f_x005f_x00002"/>
      <sheetName val="Daily_Photo2"/>
      <sheetName val="Manpower_Status2"/>
      <sheetName val="ENQ222394AL_NASR_Steel_Report1"/>
      <sheetName val="uraian_analisa2"/>
      <sheetName val="8LT_122"/>
      <sheetName val="Basic_Price2"/>
      <sheetName val="집계표(2_안)2"/>
      <sheetName val="Dynamic_Query1"/>
      <sheetName val="cost_curve_calc2"/>
      <sheetName val="1_0_Criteria_New1"/>
      <sheetName val="SEK_Vertrieb2"/>
      <sheetName val="SEK_Montage2"/>
      <sheetName val="SEK_IBN2"/>
      <sheetName val="VS_P-Q2"/>
      <sheetName val="建筑定额_(2002)2"/>
      <sheetName val="ADI_Edison_Termoelettrica2"/>
      <sheetName val="Daily_Forwards2"/>
      <sheetName val="Harga_material_12"/>
      <sheetName val="Peralatan_(2)2"/>
      <sheetName val="İnsan_Gücü1"/>
      <sheetName val="LV_induction_mot2"/>
      <sheetName val="RINC_hotel1"/>
      <sheetName val="RINC_FIN_T4_1"/>
      <sheetName val="RINC_FIN_T4___3_1"/>
      <sheetName val="RINC_FIN_T4___2_1"/>
      <sheetName val="КС2_24_1-8_(4_1_8_11_200)corr2"/>
      <sheetName val="Fire_Fighting1"/>
      <sheetName val="HARGA_DASAR1"/>
      <sheetName val="KR2&amp;KVCM(MAR_1-6'99)1"/>
      <sheetName val="ANALISA_KONST_BTN1"/>
      <sheetName val="Bilanz_Bus_plan_20021"/>
      <sheetName val="Mei_LD1"/>
      <sheetName val="Data_Input1"/>
      <sheetName val="Project_budget_BTS1"/>
      <sheetName val="Well_Plan_11"/>
      <sheetName val="ANL_TEK_61"/>
      <sheetName val="HM_MEK_1"/>
      <sheetName val="PAD_TR보호대기초1"/>
      <sheetName val="Bill_of_Qty1"/>
      <sheetName val="ALAT2_(TDK_DIPAKAI)1"/>
      <sheetName val="Fill_this_out_first___1"/>
      <sheetName val="Z-_GENERAL_PRIC橿⿂1"/>
      <sheetName val="Z-_GENERAL_PRIC鋘@俀~橿⿂1"/>
      <sheetName val="Z-_GENERAL_PRIC1"/>
      <sheetName val="TH_VL,_NC,_DDHT_Thanhphuoc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M_MM1"/>
      <sheetName val="PROG_"/>
      <sheetName val="Calc_Sheet"/>
      <sheetName val="Batam_Forecast3"/>
      <sheetName val="Batam_Forecast_jun3"/>
      <sheetName val="Fabrication_Summary3"/>
      <sheetName val="D6978_Mar_21_-_FProj073"/>
      <sheetName val="GEAC_-_Dec193"/>
      <sheetName val="2__Steel_Structural"/>
      <sheetName val="DO_NOT_DELETE"/>
      <sheetName val="Risk_Variables"/>
      <sheetName val="BOQ_LIST"/>
      <sheetName val="Unit_of_Measurement_"/>
      <sheetName val="첨부_#8_기자재_Cost_Summary"/>
      <sheetName val="3_6M_RETAINING_WALL"/>
      <sheetName val="내역서_(N____31"/>
      <sheetName val="내역서_(N____41"/>
      <sheetName val="내역서_(N____51"/>
      <sheetName val="?_????_?"/>
      <sheetName val="Weekl??_?"/>
      <sheetName val="?_?_x0"/>
      <sheetName val="_??_x0"/>
      <sheetName val="OPT??_?"/>
      <sheetName val="내역서_(N____61"/>
      <sheetName val="내역서_(N____71"/>
      <sheetName val="내역서_(N____81"/>
      <sheetName val="Dia_Inch"/>
      <sheetName val="FPF-Unit_Rates"/>
      <sheetName val="PNT-Unit_Rates"/>
      <sheetName val="sc"/>
      <sheetName val="Sheet_x0000__x0000__x0005__x0000_�"/>
      <sheetName val="011C101"/>
      <sheetName val="JIB CRANE,HOIST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2002년_현장공사비_국내_ꠀꌕ⠃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WBS"/>
      <sheetName val="Inputdata"/>
      <sheetName val="Progress Tables"/>
      <sheetName val="Twr (15)"/>
      <sheetName val="Shedule"/>
      <sheetName val="ocean_voyage"/>
      <sheetName val="anal_rab"/>
      <sheetName val="Pivot_Table"/>
      <sheetName val="DE-110"/>
      <sheetName val="PUNCH DESCRIPTION"/>
      <sheetName val="Part 3-Cladding"/>
      <sheetName val="SS MH"/>
      <sheetName val="2_x0010___x0003__x000d__x0008__x0010__x0004__x0004__x0004_"/>
      <sheetName val="Customize Your Invoice"/>
      <sheetName val="Parking B"/>
      <sheetName val="수량집계표"/>
      <sheetName val="L01 Actual Cashflow  Rev 3"/>
      <sheetName val="Material List "/>
      <sheetName val="REQ_REMARKS"/>
      <sheetName val="Project data"/>
      <sheetName val="실행예산_MM_x0019_2"/>
      <sheetName val="ITB_COST13_x0000_볷檼謀谁臛픉_x0016_"/>
      <sheetName val="输煤冲洗水泵房"/>
      <sheetName val="Analisa HS"/>
      <sheetName val="HPS PC"/>
      <sheetName val="Pile Cap"/>
      <sheetName val="SUR-HARGA"/>
      <sheetName val="COMM"/>
      <sheetName val="Progress %"/>
      <sheetName val="VST재료산출"/>
      <sheetName val="Change_Order_Log"/>
      <sheetName val="UC"/>
      <sheetName val="pricing"/>
      <sheetName val="Dir-Conc "/>
      <sheetName val="OPTION_221"/>
      <sheetName val="OPTION_321"/>
      <sheetName val="KUWATI(Total)_21"/>
      <sheetName val="집계표_(TOTAL)21"/>
      <sheetName val="집계표_(CIVIL-23)21"/>
      <sheetName val="집계표_(FGRU)21"/>
      <sheetName val="집계표_(25,26)21"/>
      <sheetName val="집계표_(MEROX)21"/>
      <sheetName val="집계표_(NITROGEN)21"/>
      <sheetName val="집계표_(M4)21"/>
      <sheetName val="집계표_(CIVIL4)21"/>
      <sheetName val="집계표_(CIVIL6)21"/>
      <sheetName val="집계표_(CIVIL7)21"/>
      <sheetName val="내역서(DEMO_TOTAL)21"/>
      <sheetName val="내역서_(CIVIL-23)21"/>
      <sheetName val="내역서_(fgru)21"/>
      <sheetName val="내역서_(25&amp;26)21"/>
      <sheetName val="내역서_(MEROX)21"/>
      <sheetName val="내역서_(NITROGEN)21"/>
      <sheetName val="내역서_(M4)21"/>
      <sheetName val="내역서_(CIVIL-4)21"/>
      <sheetName val="내역서_(CIVIL-6)21"/>
      <sheetName val="내역서_(CIVIL-7)21"/>
      <sheetName val="2002년_현장공사비_국내_실적21"/>
      <sheetName val="2003년국내현장공사비_실적21"/>
      <sheetName val="VC2_10_9921"/>
      <sheetName val="집계표_(25,26ဩ20"/>
      <sheetName val="INPUT_DATA20"/>
      <sheetName val="Form_020"/>
      <sheetName val="General_Data20"/>
      <sheetName val="Form_D-119"/>
      <sheetName val="Form_B-119"/>
      <sheetName val="Form_F-119"/>
      <sheetName val="Form_A19"/>
      <sheetName val="LABOR_&amp;_자재19"/>
      <sheetName val="입출재고현황_(2)19"/>
      <sheetName val="WEIGHT_LIST18"/>
      <sheetName val="산#2-1_(2)18"/>
      <sheetName val="BEND_LOSS18"/>
      <sheetName val="단면_(2)18"/>
      <sheetName val="3_공통공사대비19"/>
      <sheetName val="간접비_총괄19"/>
      <sheetName val="Price_Schedule19"/>
      <sheetName val="CAL_19"/>
      <sheetName val="Rate_Analysis19"/>
      <sheetName val="EQUIPMENT_-219"/>
      <sheetName val="내역서_耰&quot;??19"/>
      <sheetName val="공사비_내역_(가)18"/>
      <sheetName val="6PILE__(돌출)18"/>
      <sheetName val="Static_Equip18"/>
      <sheetName val="Form_A_18"/>
      <sheetName val="내역서_耰&quot;_x005f_x0000__x005f_x0000_18"/>
      <sheetName val="3_Breakdown_Direct_Paint18"/>
      <sheetName val="내역서_耰&quot;__19"/>
      <sheetName val="Summary_Sheets18"/>
      <sheetName val="Civil_118"/>
      <sheetName val="Civil_218"/>
      <sheetName val="Civil_318"/>
      <sheetName val="Site_118"/>
      <sheetName val="Site_218"/>
      <sheetName val="Site_318"/>
      <sheetName val="Site_Faci18"/>
      <sheetName val="7__월별투입내역서17"/>
      <sheetName val="Man_Hole17"/>
      <sheetName val="Sheet1_(2)18"/>
      <sheetName val="Áý°èÇ¥_(TOTAL)17"/>
      <sheetName val="Áý°èÇ¥_(CIVIL-23)17"/>
      <sheetName val="Áý°èÇ¥_(FGRU)17"/>
      <sheetName val="Áý°èÇ¥_(25,26)17"/>
      <sheetName val="Áý°èÇ¥_(MEROX)17"/>
      <sheetName val="Áý°èÇ¥_(NITROGEN)17"/>
      <sheetName val="Áý°èÇ¥_(M4)17"/>
      <sheetName val="Áý°èÇ¥_(CIVIL4)17"/>
      <sheetName val="Áý°èÇ¥_(CIVIL6)17"/>
      <sheetName val="Áý°èÇ¥_(CIVIL7)17"/>
      <sheetName val="³»¿ª¼­(DEMO_TOTAL)17"/>
      <sheetName val="³»¿ª¼­_(CIVIL-23)17"/>
      <sheetName val="³»¿ª¼­_(fgru)17"/>
      <sheetName val="³»¿ª¼­_(25&amp;26)17"/>
      <sheetName val="³»¿ª¼­_(MEROX)17"/>
      <sheetName val="³»¿ª¼­_(NITROGEN)17"/>
      <sheetName val="³»¿ª¼­_(M4)17"/>
      <sheetName val="³»¿ª¼­_(CIVIL-4)17"/>
      <sheetName val="³»¿ª¼­_(CIVIL-6)17"/>
      <sheetName val="³»¿ª¼­_(CIVIL-7)17"/>
      <sheetName val="2002³â_ÇöÀå°ø»çºñ_±¹³»_½ÇÀû17"/>
      <sheetName val="2003³â±¹³»ÇöÀå°ø»çºñ_½ÇÀû17"/>
      <sheetName val="계측_내역서17"/>
      <sheetName val="Form_B17"/>
      <sheetName val="내역서_耰&quot;_x005f_x005f_x005f_x0000__x005f_x005f_x0017"/>
      <sheetName val="2_2_STAFF_Scedule17"/>
      <sheetName val="내역서_耰&quot;_x005f_x005f_x005f_x005f_x005f_x005f_x00017"/>
      <sheetName val="Z-_GENERAL_PRICE_SUMMARY17"/>
      <sheetName val="_Estimate__17"/>
      <sheetName val="T_317"/>
      <sheetName val="HORI__VESSEL17"/>
      <sheetName val="EQUIP_LIST17"/>
      <sheetName val="Precios_Unitarios17"/>
      <sheetName val="MP_MOB17"/>
      <sheetName val="Vind_-_BtB17"/>
      <sheetName val="LV_induction_motors17"/>
      <sheetName val="BSD_(2)17"/>
      <sheetName val="Administrative_Prices17"/>
      <sheetName val="WBS_4417"/>
      <sheetName val="WBS_4117"/>
      <sheetName val="Precios_por_Administración17"/>
      <sheetName val="Subcon_A17"/>
      <sheetName val="BM_DATA_SHEET18"/>
      <sheetName val="Material_Selections17"/>
      <sheetName val="Monthly_Load17"/>
      <sheetName val="Weekly_Load17"/>
      <sheetName val="내역서_耰&quot;_x005f_x005f_x005f_x005f_x005f_x005f_x00517"/>
      <sheetName val="97_사업추정(WEKI)17"/>
      <sheetName val="Eq__Mobilization17"/>
      <sheetName val="[SANDAN_XLS??17"/>
      <sheetName val="breakdown_of_wage_rate17"/>
      <sheetName val="Indirect_Cost17"/>
      <sheetName val="Piping_BQ_for_one_turbine17"/>
      <sheetName val="Resource_table17"/>
      <sheetName val="Utility_and_Fire_flange17"/>
      <sheetName val="Equipment_List17"/>
      <sheetName val="Form1_SQP17"/>
      <sheetName val="공정계획(내부계획25%,내부w_f)17"/>
      <sheetName val="Heavy_Equipments17"/>
      <sheetName val="AG_Pipe_Qty_Analysis17"/>
      <sheetName val="4-3LEVEL-5_epic_416"/>
      <sheetName val="단가_(2)16"/>
      <sheetName val="w't_table17"/>
      <sheetName val="SCHEDD_TAMBAHAN17"/>
      <sheetName val="_SANDAN_XLS__17"/>
      <sheetName val="SFN_ORIG17"/>
      <sheetName val="Fire_Protection17"/>
      <sheetName val="입찰내역_발주처_양식17"/>
      <sheetName val="BOQ-B_DOWN16"/>
      <sheetName val="Dir_Manpower_Other_Exp_17"/>
      <sheetName val="내역서_(∮ἀ嘆ɶ16"/>
      <sheetName val="ITB_COST17"/>
      <sheetName val="MODULE_CONFIRM16"/>
      <sheetName val="Cash_In-Cash_Out_Actual16"/>
      <sheetName val="실행예산_MM16"/>
      <sheetName val="FWBS_153016"/>
      <sheetName val="plan&amp;section_of_foundation13"/>
      <sheetName val="working_load_at_the_btm_ft_13"/>
      <sheetName val="stability_check13"/>
      <sheetName val="design_criteria8"/>
      <sheetName val="design_load13"/>
      <sheetName val="PROTECTION_16"/>
      <sheetName val="TDC_COA_Sumry12"/>
      <sheetName val="TDC_Item_Dets12"/>
      <sheetName val="TDC_Item_Sumry12"/>
      <sheetName val="TDC_Key_Qty_Sumry12"/>
      <sheetName val="List_-_Components12"/>
      <sheetName val="List_-_Equipment12"/>
      <sheetName val="COA_Sumry_-_Std_Imp12"/>
      <sheetName val="Contr_TDC_-_Std_Imp12"/>
      <sheetName val="Item_Sumry_-_Std_Imp12"/>
      <sheetName val="Unit_Costs_-_Std_Imp12"/>
      <sheetName val="Unit_MH_-_Std_Imp12"/>
      <sheetName val="Proj_TIC_-_Std_Imp12"/>
      <sheetName val="Currency_Rate12"/>
      <sheetName val="Unit_Price_12"/>
      <sheetName val="4-Basic_Price12"/>
      <sheetName val="Evaluasi_Penw12"/>
      <sheetName val="Man_Power_&amp;_Comp12"/>
      <sheetName val="Data_List12"/>
      <sheetName val="PROJECT_BRIEF12"/>
      <sheetName val="내역서1999_8최종12"/>
      <sheetName val="Sum_(Case-3)12"/>
      <sheetName val="할증_12"/>
      <sheetName val="RAB_AR&amp;STR12"/>
      <sheetName val="UP_MINOR12"/>
      <sheetName val="Updating_Form-Oct_201112"/>
      <sheetName val="Weld_Consumable12"/>
      <sheetName val="NDE_Cost-Summary12"/>
      <sheetName val="9July_Above_Ground_Pipe12"/>
      <sheetName val="M_1112"/>
      <sheetName val="Process_Data_112"/>
      <sheetName val="1100-1200-1300-1910-2140-LEV_12"/>
      <sheetName val="Material_Price18"/>
      <sheetName val="CUADRO_DE_PRECIOS16"/>
      <sheetName val="Tools_&amp;_Settings12"/>
      <sheetName val="Data_Summary12"/>
      <sheetName val="Crew_Costs12"/>
      <sheetName val="Spread_Costs12"/>
      <sheetName val="Unique_List_Misc12"/>
      <sheetName val="Closeout_Control12"/>
      <sheetName val="내역서_耰&quot;_x005f_x005f_x005f_x0000_12"/>
      <sheetName val="내역서_耰&quot;_x005f_x005f_x005f_x005f_12"/>
      <sheetName val="내역서_耰&quot;_x005f_x0000__x000013"/>
      <sheetName val="Site_Findings_Status_Sheet12"/>
      <sheetName val="Equip_Rental_Summary_by_Contr12"/>
      <sheetName val="Project_Equip_Rental_Summary12"/>
      <sheetName val="Contractor_Indirect_Sumry12"/>
      <sheetName val="Project_Indirect_Sumry12"/>
      <sheetName val="COA_Sumry_by_Area12"/>
      <sheetName val="COA_Sumry_by_Contr12"/>
      <sheetName val="COA_Sumry_by_RG12"/>
      <sheetName val="TDC_COA_Grp_Sumry12"/>
      <sheetName val="TDC_COA_Grp_Sumry_by_Area12"/>
      <sheetName val="TDC_COA_Grp_Sumry_by_RG12"/>
      <sheetName val="Equipment_Sumry12"/>
      <sheetName val="TDC_Item_Dets-Full12"/>
      <sheetName val="TDC_Item_Dets-IPM-Full12"/>
      <sheetName val="TDC_Item_Sumry_by_Area12"/>
      <sheetName val="TDC_Item_Sumry_by_RG12"/>
      <sheetName val="TDC_Key_Qty_Sumry_by_RG12"/>
      <sheetName val="List_-_Equipment_by_Area12"/>
      <sheetName val="List_-_Equipment_by_Contr12"/>
      <sheetName val="Equipment_-_Unit_Costs_by_Mat12"/>
      <sheetName val="List_-_Equipment_by_Rep_Grp12"/>
      <sheetName val="Craft_Summary_by_Contr12"/>
      <sheetName val="Project_Craft_Summary12"/>
      <sheetName val="Project_Metrics12"/>
      <sheetName val="99__FWBS(Ref)12"/>
      <sheetName val="99__Change_Rate12"/>
      <sheetName val="5_)_Time_Delays12"/>
      <sheetName val="Item_code12"/>
      <sheetName val="In-House_Summary12"/>
      <sheetName val="Unt_rate12"/>
      <sheetName val="SUMMARY_(0A)12"/>
      <sheetName val="SUMMARY_(1A)12"/>
      <sheetName val="SUMMARY_(1B)12"/>
      <sheetName val="SUMMARY_(03)12"/>
      <sheetName val="F1(Cable_Rack)12"/>
      <sheetName val="F2(Cable_Rack)12"/>
      <sheetName val="F3(Cable_Rack)12"/>
      <sheetName val="F1_(POLYMER)12"/>
      <sheetName val="F2_(POLYMER)12"/>
      <sheetName val="F3_(POLYMER)12"/>
      <sheetName val="F4_(POLYMER)12"/>
      <sheetName val="F5(_Polymerization_)12"/>
      <sheetName val="F6_(_Polymerization_)12"/>
      <sheetName val="B1_(Grid_A-7,_-6)12"/>
      <sheetName val="B1_(Grid_A,_B)12"/>
      <sheetName val="B1_(Grid_C-7,_-6)12"/>
      <sheetName val="B2_(Grid_-7_B,_C)_(1)12"/>
      <sheetName val="B2_(Grid_-7_B,_C)_(2)12"/>
      <sheetName val="B2_(Grid_-6_B,_C)_(1)12"/>
      <sheetName val="B2_(Grid_-6_B,_C)_(2)12"/>
      <sheetName val="F1_(MONOMER)12"/>
      <sheetName val="F2_(MONOMER)12"/>
      <sheetName val="F3_(MONOMER)12"/>
      <sheetName val="90K060C_(MONOMER)12"/>
      <sheetName val="F1_(EXTRUSION)12"/>
      <sheetName val="F2_(EXTRUSION)12"/>
      <sheetName val="F3_(EXTRUSION)12"/>
      <sheetName val="F4_(EXTRUSION)12"/>
      <sheetName val="F5_(EXTRUSION)12"/>
      <sheetName val="F6A_(EXTRUSION)12"/>
      <sheetName val="F6D_(EXTRUSION)12"/>
      <sheetName val="F7_(EXTRUSION)12"/>
      <sheetName val="F8_(EXTRUSION)12"/>
      <sheetName val="F9_(EXTRUSION)12"/>
      <sheetName val="F10_(EXTRUSION)12"/>
      <sheetName val="F11_(EXTRUSION)12"/>
      <sheetName val="B1_(Grid_F-5`,_4`)12"/>
      <sheetName val="B2_(Grid_F,E-4`)12"/>
      <sheetName val="B2_(Grid_F,E-5`)12"/>
      <sheetName val="B3_(Grid_C,B-4`)12"/>
      <sheetName val="B4_(Grid_B,A-4`)12"/>
      <sheetName val="B5_(Grid_E-5`)_&amp;_(Grid_D-5`)12"/>
      <sheetName val="B6_(Grid_E,D-5')12"/>
      <sheetName val="B7_(Grid_E,D-5')12"/>
      <sheetName val="95D040,_A50612"/>
      <sheetName val="95P040AB,_A50712"/>
      <sheetName val="95X020-U08,_A60212"/>
      <sheetName val="95X020-U07,_A60612"/>
      <sheetName val="95E040,_A50912"/>
      <sheetName val="95D024;025,_A61512"/>
      <sheetName val="95X020-U05,_A60112"/>
      <sheetName val="95X020-U02,_A20412"/>
      <sheetName val="Extruder_FDN12"/>
      <sheetName val="BOG_COMP__FDN12"/>
      <sheetName val="SOG_COMP__FDN12"/>
      <sheetName val="1G1_(Ground_Beam)12"/>
      <sheetName val="1G2-1(Ground_Beam)12"/>
      <sheetName val="1G2-2(Ground_Beam)12"/>
      <sheetName val="P15,_1612"/>
      <sheetName val="LO_CONSOLE_FDN12"/>
      <sheetName val="OIL_COOLER_FDN12"/>
      <sheetName val="CW_CONSOLE_FDN_(SOG)12"/>
      <sheetName val="PD3_(SOG)12"/>
      <sheetName val="SF1_(SOG)12"/>
      <sheetName val="SF2_(SOG)12"/>
      <sheetName val="SLAB_(1S1-1)12"/>
      <sheetName val="SLAB_(1S1-2)12"/>
      <sheetName val="SLAB_(1S1-3)12"/>
      <sheetName val="COLUMN_(+5500)12"/>
      <sheetName val="COLUMN_(+12500)12"/>
      <sheetName val="COLUMN_(+15500)12"/>
      <sheetName val="ETC_12"/>
      <sheetName val="Direct_PMS12"/>
      <sheetName val="Codes_Pers12"/>
      <sheetName val="Ocean_Transporation_Charge12"/>
      <sheetName val="Raw_data11"/>
      <sheetName val="2__현장_자금투입_집계표12"/>
      <sheetName val="_도면_및_도서_제출목록_및_일정_170202_xls12"/>
      <sheetName val="Aux_12"/>
      <sheetName val="Rates_&amp;_Legend12"/>
      <sheetName val="General_Notes12"/>
      <sheetName val="BO䁑-B_䁄OWN12"/>
      <sheetName val="Discounted_Cash_Flow12"/>
      <sheetName val="Cash_Flow_bulanan12"/>
      <sheetName val="H_Satuan12"/>
      <sheetName val="Pengesahan_12"/>
      <sheetName val="OCT_FDN12"/>
      <sheetName val="Bill_rekap12"/>
      <sheetName val="Exchange_Rate12"/>
      <sheetName val="Process_Data_(2)12"/>
      <sheetName val="__12"/>
      <sheetName val="_12"/>
      <sheetName val="breakdown_of_wage_ra`f11"/>
      <sheetName val="breakdown_of_wage_ra11"/>
      <sheetName val="breakdown_of_wage_rað-11"/>
      <sheetName val="00-Summary_Information-ABB11"/>
      <sheetName val="내역서_耰&quot;_x005f_x0000_12"/>
      <sheetName val="내역서_耰&quot;_x005f_x005f_12"/>
      <sheetName val="2_Overall_Summary_11"/>
      <sheetName val="breakdown_of_wage_rap11"/>
      <sheetName val="breakdown_of_wage_ra11"/>
      <sheetName val="0__Resource　Code11"/>
      <sheetName val="DROP_DOWN11"/>
      <sheetName val="Action_Item11"/>
      <sheetName val="ID_CD11"/>
      <sheetName val="개시대사_(2)11"/>
      <sheetName val="Material_code11"/>
      <sheetName val="PABS,Site_info11"/>
      <sheetName val="Harga_Satuan12"/>
      <sheetName val="F_ALARM12"/>
      <sheetName val="Equipment_Spec_List11"/>
      <sheetName val="차트_(2)12"/>
      <sheetName val="SPEC_LIST(EQUP,_SYS)11"/>
      <sheetName val="Distribution_Table11"/>
      <sheetName val="Air_Cooler-E11"/>
      <sheetName val="DATA_MENTAH11"/>
      <sheetName val="HO_Site_Rates-201111"/>
      <sheetName val="Al_Taweelah11"/>
      <sheetName val="Particular_Sch11"/>
      <sheetName val="SUM_10"/>
      <sheetName val="내역서_(N____x000a_12"/>
      <sheetName val="내역서_耰&quot;_11"/>
      <sheetName val="Linelist_LNGC_Process11"/>
      <sheetName val="TQ_Format10"/>
      <sheetName val="breakdown_of_wage_raÐ¾10"/>
      <sheetName val="Additional_data10"/>
      <sheetName val="33628-Rev__A9"/>
      <sheetName val="11_자재단가9"/>
      <sheetName val="Cashflow_Analysis9"/>
      <sheetName val="Finansal_tamamlanma_Eğrisi9"/>
      <sheetName val="INPUT_DATA_OF_SCHEDULE9"/>
      <sheetName val="LIFE_&amp;_REP_PROVN9"/>
      <sheetName val="O&amp;M_CREW9"/>
      <sheetName val="Tender_data9"/>
      <sheetName val="Attach_4-189"/>
      <sheetName val="내역서_(∮ἀ嘆ɶ?᠀㬁?9"/>
      <sheetName val="Scheme_Area_Details_Block___C29"/>
      <sheetName val="14-Eng_rate9"/>
      <sheetName val="리스크_분류체계9"/>
      <sheetName val="광통신_견적내역서19"/>
      <sheetName val="Cash_Flow9"/>
      <sheetName val="5__월별투입내역서9"/>
      <sheetName val="Cost_Code9"/>
      <sheetName val="Data_Ref9"/>
      <sheetName val="Interdept_Rate9"/>
      <sheetName val="Itembalance_Report_(18-sep-18)9"/>
      <sheetName val="BUDGET_SUMMARY_9"/>
      <sheetName val="OIL_SEPARATOR9"/>
      <sheetName val="CATCH_BASIN9"/>
      <sheetName val="FW_Post_Indicator_Valve_24&quot;9"/>
      <sheetName val="FW_Post_Indicator_Valve_20&quot;9"/>
      <sheetName val="FW_Post_Indicator_Valve_6&quot;9"/>
      <sheetName val="Fire_Monitor_or_Hydrant_6&quot;_FDN9"/>
      <sheetName val="SUMP_VB9"/>
      <sheetName val="CLEANOUT_4&quot;9"/>
      <sheetName val="Not_reqd9"/>
      <sheetName val="호환성_보고서9"/>
      <sheetName val="GM_0009"/>
      <sheetName val="Admin_Manu_2-Equipment_Type_ID9"/>
      <sheetName val="1_설계기준9"/>
      <sheetName val="일위대가_9"/>
      <sheetName val="Master_List9"/>
      <sheetName val="설산1_나9"/>
      <sheetName val="REF_for_VV9"/>
      <sheetName val="BM_#19"/>
      <sheetName val="Activity_Form9"/>
      <sheetName val="EQUIPOS_DE_SEGURIDAD9"/>
      <sheetName val="MATERIALES_CONSUMIBLES9"/>
      <sheetName val="PERSONAL_INDIRECTO_9"/>
      <sheetName val="Weekl_10"/>
      <sheetName val="내역서_(N____30"/>
      <sheetName val="__x09"/>
      <sheetName val="OPT_10"/>
      <sheetName val="SECL_리스크_분류체계_(2)9"/>
      <sheetName val="Land_Dev't__Ph-121"/>
      <sheetName val="4300_UTILITY_BLDG_(2)9"/>
      <sheetName val="P-Ins_&amp;_Bonds9"/>
      <sheetName val="INSTLIST_19"/>
      <sheetName val="Fig_4-149"/>
      <sheetName val="Analisa_Fave9"/>
      <sheetName val="Harsat_Bahan9"/>
      <sheetName val="Harsat_Subkon9"/>
      <sheetName val="Harsat_Upah9"/>
      <sheetName val="Master_1_09"/>
      <sheetName val="Agregat_Halus_&amp;_Kasar9"/>
      <sheetName val="HARGA_MATERIAL9"/>
      <sheetName val="Harga_Sat_APP9"/>
      <sheetName val="Tgh_JGC-Inv_I_clp9"/>
      <sheetName val="PCS_9"/>
      <sheetName val="Progress_Statement-SI9"/>
      <sheetName val="Progress_Payment-31109"/>
      <sheetName val="Direct_Histogram_Rev__A_(f)9"/>
      <sheetName val="Tables_3_1_to_3_5_EXH_G9"/>
      <sheetName val="Schedule_9"/>
      <sheetName val="Loading_Struc9"/>
      <sheetName val="Loading_Pip9"/>
      <sheetName val="Loading_Overall_(BASE_Proposal9"/>
      <sheetName val="Steel_Structure9"/>
      <sheetName val="PIPING_AG-UG_NEW_UNITS9"/>
      <sheetName val="MEC_PIPING_PREFABR9"/>
      <sheetName val="Working_File-Pip9"/>
      <sheetName val="Equip_ISBL_&amp;_OSBL_9"/>
      <sheetName val="List_register9"/>
      <sheetName val="5__Work_load(현재원기준)9"/>
      <sheetName val="Perm__Test9"/>
      <sheetName val="Galian_19"/>
      <sheetName val="Analisa_Lump_sum9"/>
      <sheetName val="Sec_I_ML9"/>
      <sheetName val="Att-1_CTCI_MH_rate9"/>
      <sheetName val="64_49"/>
      <sheetName val="64_59"/>
      <sheetName val="36_29"/>
      <sheetName val="36_19"/>
      <sheetName val="dongia_(2)9"/>
      <sheetName val="SPEC(CABLE_&amp;_WIRE)7"/>
      <sheetName val="_토목_처리장도급내역서_7"/>
      <sheetName val="SPT_vs_PHI7"/>
      <sheetName val="내역서_(N__x009"/>
      <sheetName val="SUMMARY_MTO_02_2_357"/>
      <sheetName val="N_G_METERING_CALC_7"/>
      <sheetName val="N_G_METERING7"/>
      <sheetName val="N_G_METERING_(2)7"/>
      <sheetName val="CUMENE_METERING7"/>
      <sheetName val="N2_METERING_7"/>
      <sheetName val="H2_METERING__7"/>
      <sheetName val="CO_METERING7"/>
      <sheetName val="05__Curva_S8"/>
      <sheetName val="1_자금요약7"/>
      <sheetName val="2_실행비투입7"/>
      <sheetName val="3_본사집계7"/>
      <sheetName val="3-1_본사투입7"/>
      <sheetName val="4_지사집계7"/>
      <sheetName val="4-1_지사투입7"/>
      <sheetName val="5_현장총집계7"/>
      <sheetName val="5-1_현금집계7"/>
      <sheetName val="5-2_현금출납7"/>
      <sheetName val="5-3_외상집계7"/>
      <sheetName val="5-4_외상투입7"/>
      <sheetName val="6_미지급금7"/>
      <sheetName val="5-5_기타공제집계7"/>
      <sheetName val="5-6_기타공제7"/>
      <sheetName val="7_기성현황(실)7"/>
      <sheetName val="8_한국인수당7"/>
      <sheetName val="8_한국인수당_(Master_file)7"/>
      <sheetName val="9_기타수입7"/>
      <sheetName val="10_투입집계7"/>
      <sheetName val="5-4_외상투입_(2)7"/>
      <sheetName val="16_기성현황(예)7"/>
      <sheetName val="17_자금요약27"/>
      <sheetName val="18_실행대비투입27"/>
      <sheetName val="TR_Rev_vs_Commit7"/>
      <sheetName val="TR_+MMHE_PL_report7"/>
      <sheetName val="P23P2724___Commitment_7"/>
      <sheetName val="Payment_Certificate-17"/>
      <sheetName val="Floor_wet7"/>
      <sheetName val="Floor_Balcony7"/>
      <sheetName val="Hard_scape_Floor7"/>
      <sheetName val="P03_Skirting7"/>
      <sheetName val="GF_wall7"/>
      <sheetName val="Kitchen_Wall_wet_LIN-7017"/>
      <sheetName val="Wall_wet_LIN-601_7"/>
      <sheetName val="BOQ_(2)7"/>
      <sheetName val="VO_Schedule-17"/>
      <sheetName val="HOLD_AMOUNT7"/>
      <sheetName val="Back_Charge_(2)7"/>
      <sheetName val="Temporary_Deductions-1_7"/>
      <sheetName val="Contracharges_Check_list-1_7"/>
      <sheetName val="PC_037"/>
      <sheetName val="Measurement_sheet7"/>
      <sheetName val="Material_Only7"/>
      <sheetName val="Man_power_supply7"/>
      <sheetName val="Camp_Deduction7"/>
      <sheetName val="สรุปยอดเหล็กตาม_Cost_Record_VY7"/>
      <sheetName val="แนบ_PR7"/>
      <sheetName val="OR21_Final_Forecast_Rev_27"/>
      <sheetName val="Summary_Forecast_Budget_1&amp;27"/>
      <sheetName val="Summary_Forecast_Budget_Rev_27"/>
      <sheetName val="Backup_OR21_7"/>
      <sheetName val="Budget_for_ENT7"/>
      <sheetName val="ADJ__D-Wall&amp;BR_Ent__Rev_2_17"/>
      <sheetName val="Rebar+Conพื้น_Waste10%7"/>
      <sheetName val="Backup_D-Wall_Ent__13_07_197"/>
      <sheetName val="Backup_BR_ENT__13_07_197"/>
      <sheetName val="Final_Forecast_721117"/>
      <sheetName val="IMP_OR21_2019_07_117"/>
      <sheetName val="Concrete_721127"/>
      <sheetName val="หินเกล็ด_7"/>
      <sheetName val="เปรียบเทียบBudget_BR_7"/>
      <sheetName val="ADJ__BR_Ent__Rev_2_1_(2)7"/>
      <sheetName val="แผนงานBarrette_Pile7"/>
      <sheetName val="BOQ__VI_03_09_19_7"/>
      <sheetName val="Backup_BR_BMA7"/>
      <sheetName val="Sum_Budget&amp;Rev_17"/>
      <sheetName val="Sum_Budget_Rev_17"/>
      <sheetName val="Sum_Budget&amp;Rev_1_Rebar7"/>
      <sheetName val="Sum_Budget_Rev_2_Rebar7"/>
      <sheetName val="Rebar+Conพื้น_Waste10%_Rev_007"/>
      <sheetName val="Rebar+Conพื้น_Waste10%_Rev_01_7"/>
      <sheetName val="Equip_Rev_00_Budget7"/>
      <sheetName val="Budget_Waterpoofing7"/>
      <sheetName val="Bill_4_7_Predestain_Bridge_7"/>
      <sheetName val="Bill_4_7_Predestain7"/>
      <sheetName val="1_1_FT_type_17"/>
      <sheetName val="1_2_FT_type_1A7"/>
      <sheetName val="1_3_FT_type_27"/>
      <sheetName val="1_4_FT_type_37"/>
      <sheetName val="1_5_FT_type_47"/>
      <sheetName val="2_1_CL_Outside7"/>
      <sheetName val="2_2_CL_Inside7"/>
      <sheetName val="2_3_CL_Ramp7"/>
      <sheetName val="3_1_CB_Outside7"/>
      <sheetName val="3_2_CB_Inside7"/>
      <sheetName val="4_Stair7"/>
      <sheetName val="5_Ramp7"/>
      <sheetName val="6_Handrail7"/>
      <sheetName val="Invoice_(Interim_No_28)7"/>
      <sheetName val="Cost_Summary7"/>
      <sheetName val="Direct_Cost7"/>
      <sheetName val="Direct_Cost_(2)7"/>
      <sheetName val="Summary_(3)7"/>
      <sheetName val="Indirect_Cost_Summary7"/>
      <sheetName val="Consortium_VP7"/>
      <sheetName val="Summary_MONTH7"/>
      <sheetName val="DESICON_SUM7"/>
      <sheetName val="DES_TCF_Rental7"/>
      <sheetName val="DES_TCF_Maints_pers7"/>
      <sheetName val="DES_TCF_Heavy_Equipment7"/>
      <sheetName val="BANK_BOND7"/>
      <sheetName val="PHC_WAREHOUSE_-_INFOONLY7"/>
      <sheetName val="CATERING_CONTROL7"/>
      <sheetName val="SUB_CONTRACT7"/>
      <sheetName val="SPDC_-_INFONLY7"/>
      <sheetName val="VENDOR_SCHEDUL7"/>
      <sheetName val="VENDOR_PRESENCE_-_COMM7"/>
      <sheetName val="VENDOR_PRESENCE_-_RECH7"/>
      <sheetName val="VENDOR_PRESENCE_-_COMM_7"/>
      <sheetName val="CONTRACT_RATES7"/>
      <sheetName val="RESUMEN_CD7"/>
      <sheetName val="BOQ_REV67"/>
      <sheetName val="Maliyet_Ozet7"/>
      <sheetName val="1_1-1_27"/>
      <sheetName val="1_3-_1_47"/>
      <sheetName val="3_17"/>
      <sheetName val="3_27"/>
      <sheetName val="4_1(a)7"/>
      <sheetName val="4_1(b)7"/>
      <sheetName val="4_1_(c)7"/>
      <sheetName val="5_17"/>
      <sheetName val="내역서_(N____112"/>
      <sheetName val="6_공정표7"/>
      <sheetName val="Enron_Form7"/>
      <sheetName val="IRR_sponsor7"/>
      <sheetName val="4-Lane_bridge21"/>
      <sheetName val="Sch_67"/>
      <sheetName val="2013电气概算_价目表_(营改增调整)7"/>
      <sheetName val="1_11_b7"/>
      <sheetName val="List_Equip7"/>
      <sheetName val="Process_C_(1-166)7"/>
      <sheetName val="TRUCK_HAUL_CYCLE-waste7"/>
      <sheetName val="Existing_PC_Pavement7"/>
      <sheetName val="Master_Data7"/>
      <sheetName val="ind'l_cp7"/>
      <sheetName val="LAST_UPDATE7"/>
      <sheetName val="0_품의서(전체)7"/>
      <sheetName val="3_부제O호표7"/>
      <sheetName val="5_소모재료비7"/>
      <sheetName val="8_시멘트제원표7"/>
      <sheetName val="2_품제O호표7"/>
      <sheetName val="본부_SHOP7"/>
      <sheetName val="#6_MDU_일반7"/>
      <sheetName val="#6_MDU엄반장7"/>
      <sheetName val="#6MDU_기계7"/>
      <sheetName val="HOU_COMP`7"/>
      <sheetName val="FCC_OBL-SHOP7"/>
      <sheetName val="NEW_FCC_OBL7"/>
      <sheetName val="#4_MDU7"/>
      <sheetName val="#6_SHOP7"/>
      <sheetName val="NRC_OBL-조연식7"/>
      <sheetName val="광양-조연식_반장7"/>
      <sheetName val="#5MDU_REV7"/>
      <sheetName val="LBO_PROJECT7"/>
      <sheetName val="VENDOR_LIST7"/>
      <sheetName val="BOP_LINE_LIST7"/>
      <sheetName val="A__ENGINEERING7"/>
      <sheetName val="B-1__배관자재7"/>
      <sheetName val="B-2__전기자재7"/>
      <sheetName val="B-3__계장자재7"/>
      <sheetName val="B-4__기계자재7"/>
      <sheetName val="C-1__공통가설7"/>
      <sheetName val="C-2__토목7"/>
      <sheetName val="C-4__철골7"/>
      <sheetName val="C-5__기계7"/>
      <sheetName val="C-6__배관7"/>
      <sheetName val="C-7__전기7"/>
      <sheetName val="C-8__계장7"/>
      <sheetName val="C-9__중장비7"/>
      <sheetName val="C-10__소방설비7"/>
      <sheetName val="C-11__보온7"/>
      <sheetName val="C-12__CMS7"/>
      <sheetName val="Equipt_Rental7"/>
      <sheetName val="EQ_USED_(CORRECTED)7"/>
      <sheetName val="Rebar_Constant7"/>
      <sheetName val="CONCRETE_TYPE7"/>
      <sheetName val="ABB_Summary7"/>
      <sheetName val="Man_power_rate7"/>
      <sheetName val="Const_equip_rate7"/>
      <sheetName val="01-Gang_Rate_&amp;_Info7"/>
      <sheetName val="05-Sum_Cost7"/>
      <sheetName val="06-Indirect_Loading7"/>
      <sheetName val="07-Heavy_Equipment7"/>
      <sheetName val="08-RR_Check_List7"/>
      <sheetName val="1)_Risk_and_Opportunities7"/>
      <sheetName val="2)_Full_Cost_Calculation7"/>
      <sheetName val="Statprod_gab8"/>
      <sheetName val="L_18"/>
      <sheetName val="External_Issues7"/>
      <sheetName val="Equip_Mstr_FOR_3A17"/>
      <sheetName val="G_R300경비7"/>
      <sheetName val="AS포장복구_7"/>
      <sheetName val="중기조종사_단위단가7"/>
      <sheetName val="설_계7"/>
      <sheetName val="5_Cennik8"/>
      <sheetName val="tblg_denda8"/>
      <sheetName val="Vehicle_Log7"/>
      <sheetName val="P2-Project_Data6"/>
      <sheetName val="MFG_&amp;_DEL6"/>
      <sheetName val="Other_data7"/>
      <sheetName val="P_Staff_fac6"/>
      <sheetName val="beam-reinft-IIInd_floor6"/>
      <sheetName val="P-Site_fac6"/>
      <sheetName val="P-Clients_fac6"/>
      <sheetName val="F1_47"/>
      <sheetName val="GRAND_REKAP6"/>
      <sheetName val="analisa_(2)6"/>
      <sheetName val="Analisa_26"/>
      <sheetName val="Up_&amp;_bhn6"/>
      <sheetName val="HRG_BHN6"/>
      <sheetName val="a_h_ars_sum6"/>
      <sheetName val="a_h_ars6"/>
      <sheetName val="DAF_HRG6"/>
      <sheetName val="Urai__Resap_pengikat6"/>
      <sheetName val="Analisa_(ok_punya)6"/>
      <sheetName val="LRK_7"/>
      <sheetName val="Kolom_UT6"/>
      <sheetName val="HB_6"/>
      <sheetName val="7_공정표6"/>
      <sheetName val="Manpower_Categories7"/>
      <sheetName val="동상부_Tact_기준_반입일정_및_수량_02177"/>
      <sheetName val="Garph_Work-Cost7"/>
      <sheetName val="Alat_(2)6"/>
      <sheetName val="InsertListDrawing_1_6"/>
      <sheetName val="InD_Mpower7"/>
      <sheetName val="내역서_(∮ἀ嘆ɶ_᠀㬁_8"/>
      <sheetName val="M&amp;E_Summary7"/>
      <sheetName val="rev_summary7"/>
      <sheetName val="M&amp;E_Prelims7"/>
      <sheetName val="B-FP_(2)7"/>
      <sheetName val="Sch_17"/>
      <sheetName val="Rekap_Biaya6"/>
      <sheetName val="Kuantitas_&amp;_Harga6"/>
      <sheetName val="Nopember_(2)6"/>
      <sheetName val="Chap_2-_Page_4_5"/>
      <sheetName val="Eng_Hrs_(HO)6"/>
      <sheetName val="VAT_TU_DIEN5"/>
      <sheetName val="bldg_list5"/>
      <sheetName val="Week_ending3"/>
      <sheetName val="Planners_Workload3"/>
      <sheetName val="Scaffolding_Volume4"/>
      <sheetName val="Ramp_data6"/>
      <sheetName val="Lower_Ground6"/>
      <sheetName val="Cap_Cost6"/>
      <sheetName val="RLV_Calc6"/>
      <sheetName val="Costs_(dev)6"/>
      <sheetName val="Bluewater_NPV_-_sell_January6"/>
      <sheetName val="Upper_Ground6"/>
      <sheetName val="PARK_NE6"/>
      <sheetName val="Financial_Summary6"/>
      <sheetName val="D&amp;C_Calcs6"/>
      <sheetName val="CA_Upside_Downside_Old6"/>
      <sheetName val="EASEL_CA_Example6"/>
      <sheetName val="Memb_Schd6"/>
      <sheetName val="Coef_et_données6"/>
      <sheetName val="원가조정_내역6"/>
      <sheetName val="Insulation_1501087"/>
      <sheetName val="MASTER_RATE_ANALYSIS7"/>
      <sheetName val="MN_T_B_7"/>
      <sheetName val="INDIGINEOUS_ITEMS_7"/>
      <sheetName val="Core_Data7"/>
      <sheetName val="final_abstract7"/>
      <sheetName val="MSP-Operator_Building-Area_C4"/>
      <sheetName val="Ana__PU4"/>
      <sheetName val="Perhit_Alat4"/>
      <sheetName val="SWALE_(구산)5"/>
      <sheetName val="내역서_(N____32"/>
      <sheetName val="Dsr_Hitung4"/>
      <sheetName val="Mat_Tower4"/>
      <sheetName val="RT13526_CPI4"/>
      <sheetName val="Inputs_-_Results4"/>
      <sheetName val="GENERAL_4"/>
      <sheetName val="Tank_Loading4"/>
      <sheetName val="Fdn_Calc4"/>
      <sheetName val="LATERAL_OCDI_BH-024"/>
      <sheetName val="Lateral_Broms4"/>
      <sheetName val="N-SPT_corr4"/>
      <sheetName val="Curve_N-SPT4"/>
      <sheetName val="COST_BD4"/>
      <sheetName val="Monthly_S_Curve_SPK4"/>
      <sheetName val="ENE-CAL_15"/>
      <sheetName val="ANAL_BOW4"/>
      <sheetName val="Isolasi_Luar_Dalam4"/>
      <sheetName val="Isolasi_Luar4"/>
      <sheetName val="график_финансирования4"/>
      <sheetName val="내역서_(N____211"/>
      <sheetName val="UPAH_&amp;_BHN_ARS4"/>
      <sheetName val="AHS_ARS4"/>
      <sheetName val="Analisa_HSP4"/>
      <sheetName val="입찰내역_발주처_양卤4"/>
      <sheetName val="Analisa_Neraca4"/>
      <sheetName val="Raw_Ref3"/>
      <sheetName val="Cost_Codes3"/>
      <sheetName val="Addendum_No_1_BILL_24"/>
      <sheetName val="-0_5_TABLA_PRESUPUESTOS5"/>
      <sheetName val="ﾄﾞﾊﾞｲFUEL_GAS追見5"/>
      <sheetName val="Data_Ref_5"/>
      <sheetName val="KKS_System_Codes5"/>
      <sheetName val="Price_Schedule_Code5"/>
      <sheetName val="REF_ONLY5"/>
      <sheetName val="7_6_3_J_Inline_Instrument3"/>
      <sheetName val="Appendix_A3"/>
      <sheetName val="OE_(KSB)4"/>
      <sheetName val="galian_saluran4"/>
      <sheetName val="05_Analisa_Teknik4"/>
      <sheetName val="내역서_耰&quot;_x005f11"/>
      <sheetName val="Analisa_SNI_STANDART_4"/>
      <sheetName val="1_B4"/>
      <sheetName val="PLSt_03__3"/>
      <sheetName val="П_7_курс_аванса3"/>
      <sheetName val="IncStat_03-043"/>
      <sheetName val="IncStat_03__3"/>
      <sheetName val="Авансы_по_СНГ3"/>
      <sheetName val="Bang_KL3"/>
      <sheetName val="combined_9-3029"/>
      <sheetName val="worksheet_inchican29"/>
      <sheetName val="combined_9_3029"/>
      <sheetName val="bar_chart-rev29"/>
      <sheetName val="MATERIAL'S_PRICE27"/>
      <sheetName val="Schedule_S-Curve_Revision#325"/>
      <sheetName val="PC_&amp;_PVS23"/>
      <sheetName val="2_223M_due_to_adj_profit18"/>
      <sheetName val="Inchican_Road_Accomplishment21"/>
      <sheetName val="Shut_down18"/>
      <sheetName val="bill_218"/>
      <sheetName val="sorksheet_inchican18"/>
      <sheetName val="sombined_9-3018"/>
      <sheetName val="PH_518"/>
      <sheetName val="remaining_billing18"/>
      <sheetName val="Hac_Lots18"/>
      <sheetName val="Res_Lots18"/>
      <sheetName val="Spine_Road18"/>
      <sheetName val="INPUT_DATA_HERE17"/>
      <sheetName val="option_Y117"/>
      <sheetName val="Summary_(overall)4"/>
      <sheetName val="Adimi_bldg4"/>
      <sheetName val="Pump_House4"/>
      <sheetName val="Fuel_Regu_Station4"/>
      <sheetName val="Footing_Tie_Beam4"/>
      <sheetName val="FINAL_NEGO4"/>
      <sheetName val="RFP_Codes4"/>
      <sheetName val="Bill_summary_of_cost4"/>
      <sheetName val="unit_price4"/>
      <sheetName val="Schedule_S-Curve_(new_scheme)4"/>
      <sheetName val="Fire_Suppression4"/>
      <sheetName val="tabulation_(comparison)4"/>
      <sheetName val="area_comp_2011_01_184"/>
      <sheetName val="Tabulation_3"/>
      <sheetName val="Code_073"/>
      <sheetName val="MAY_00-Bobbins3"/>
      <sheetName val="2_2_띠장의_설계3"/>
      <sheetName val="(10)_Other_Costs53"/>
      <sheetName val="breakdown_of_FA1134"/>
      <sheetName val="Sheet_144"/>
      <sheetName val="3_-RESOURCE_LIST3"/>
      <sheetName val="0_-SUMMARY3"/>
      <sheetName val="3_2_AUX3"/>
      <sheetName val="3_3_AUX-23"/>
      <sheetName val="GRAND_SUM3"/>
      <sheetName val="VCC_11110-4613"/>
      <sheetName val="6_2_Floor_Finishes5"/>
      <sheetName val="C1_(calcolo)3"/>
      <sheetName val="5_5FWBS_CODE3"/>
      <sheetName val="JGSummit_Package_2_(CTCI)4"/>
      <sheetName val="Project_D4"/>
      <sheetName val="Tender_Summary4"/>
      <sheetName val="Harga_Mat_4"/>
      <sheetName val="SANDAN_XLS13"/>
      <sheetName val="Main_Control3"/>
      <sheetName val="_hrg_bhn4"/>
      <sheetName val="1195_B14"/>
      <sheetName val="Capel_KI4"/>
      <sheetName val="Capel_PK4"/>
      <sheetName val="page_64"/>
      <sheetName val="Raw_Data-Combined4"/>
      <sheetName val="Summary_HS_Pipa_CS4"/>
      <sheetName val="lkalibrasi_BENENAIN4"/>
      <sheetName val="Rekap_Addendum4"/>
      <sheetName val="AT_24"/>
      <sheetName val="Section_14"/>
      <sheetName val="Dinh_muc_CP_KTCB_khac3"/>
      <sheetName val="TH_May_TC3"/>
      <sheetName val="KLDT_DIEN3"/>
      <sheetName val="PTVT_DIEN3"/>
      <sheetName val="TH_kinh_phi3"/>
      <sheetName val="Thong_ke_thiet_bi3"/>
      <sheetName val="TH_vat_tu3"/>
      <sheetName val="A_SIS3"/>
      <sheetName val="gia_vt3"/>
      <sheetName val="1_BILL_MOI_THAU_CAN_THUONG3"/>
      <sheetName val="PHAN_NGAM3"/>
      <sheetName val="Integrated-S_Curve3"/>
      <sheetName val="Instrument_Proc3"/>
      <sheetName val="MTO_Civil_Work3"/>
      <sheetName val="Sched_3_(Construction)3"/>
      <sheetName val="Sched_1_(Engineering)3"/>
      <sheetName val="Sched_2_(Procurement_3"/>
      <sheetName val="JOB_Code3"/>
      <sheetName val="COVER_RECAP_INSTALL_(2)3"/>
      <sheetName val="Rekap_Summary3"/>
      <sheetName val="Rekap_Breakdown3"/>
      <sheetName val="Detail_Eng3"/>
      <sheetName val="Equiv_Length3"/>
      <sheetName val="Ra__stair4"/>
      <sheetName val="Man_Power3"/>
      <sheetName val="pro_ra_op3"/>
      <sheetName val="analis_standar(8m)3"/>
      <sheetName val="ShareCapital_3"/>
      <sheetName val="내역서_(∮ἀ嘆ɶ_x005f_x0000_᠀㬁_x005f_x0000_3"/>
      <sheetName val="__x005f_x0000__x005f_x001b__x005f_x0000__x005f_x0006__4"/>
      <sheetName val="내역서_耰&quot;_x005f_x005f_x005f_x0000__x00007"/>
      <sheetName val="내역서_(N__x005f_x000e__x005f_x000e__x005f_x000e___3"/>
      <sheetName val="내역서_(N____x005f_x000a_6"/>
      <sheetName val="Bangunan_Utama3"/>
      <sheetName val="Hrg_Sat3"/>
      <sheetName val="uraian_analisa3"/>
      <sheetName val="8LT_123"/>
      <sheetName val="Basic_Price3"/>
      <sheetName val="Rekap_Analisa3"/>
      <sheetName val="ANALISA_PEK_UMUM3"/>
      <sheetName val="IN_OUT3"/>
      <sheetName val="내역서_ᢐ_x005f_x001f_3"/>
      <sheetName val="내역서_ᢐ_x005f_x001f__x005f_x0000__x005f_x0000_3"/>
      <sheetName val="Sat_Bah___Up3"/>
      <sheetName val="DATA_PROYEK3"/>
      <sheetName val="rab_me_(by_owner)_3"/>
      <sheetName val="BQ_(by_owner)3"/>
      <sheetName val="rab_me_(fisik)3"/>
      <sheetName val="LIST_ANHARSAT3"/>
      <sheetName val="Project_Grading2"/>
      <sheetName val="내역서_耰&quot;_x005f_x0000__x005f_x005f_x00003"/>
      <sheetName val="renc_mgn3"/>
      <sheetName val="Bilanz_Bus_plan_20022"/>
      <sheetName val="Mei_LD2"/>
      <sheetName val="Data_Input2"/>
      <sheetName val="Project_budget_BTS2"/>
      <sheetName val="Well_Plan_12"/>
      <sheetName val="P__control3"/>
      <sheetName val="Costing_Detailed3"/>
      <sheetName val="Basic_Data_Inputs3"/>
      <sheetName val="Daily_Forwards3"/>
      <sheetName val="Home_Office3"/>
      <sheetName val="VS_P-Q3"/>
      <sheetName val="TH_VL,_NC,_DDHT_Thanhphuoc2"/>
      <sheetName val="LV_induction_3"/>
      <sheetName val="Z-_GENERAL_PRIC橿⿂2"/>
      <sheetName val="Z-_GENERAL_PRIC鋘@俀~橿⿂2"/>
      <sheetName val="Z-_GENERAL_PRIC2"/>
      <sheetName val="建筑定额_(2002)3"/>
      <sheetName val="ADI_Edison_Termoelettrica3"/>
      <sheetName val="Harga_material_13"/>
      <sheetName val="Peralatan_(2)3"/>
      <sheetName val="집계표(2_안)3"/>
      <sheetName val="BILL_13"/>
      <sheetName val="Step2_-&gt;_Mat__Cost3"/>
      <sheetName val="Team_3_S-Curve3"/>
      <sheetName val="MH_and_Unit_Cost3"/>
      <sheetName val="Material_Cost(as_per_Nation)3"/>
      <sheetName val="PAD_TR보호대기초2"/>
      <sheetName val="TEMP_PROFILE3"/>
      <sheetName val="_선택_속성(잠금)3"/>
      <sheetName val="Drop-down_lists3"/>
      <sheetName val="RINC_hotel2"/>
      <sheetName val="RINC_FIN_T4_2"/>
      <sheetName val="RINC_FIN_T4___3_2"/>
      <sheetName val="RINC_FIN_T4___2_2"/>
      <sheetName val="BQ_Summary3"/>
      <sheetName val="cespiti_cet2_piombino_(2)2"/>
      <sheetName val="建筑工程统计表06月份_2"/>
      <sheetName val="Daily_Photo3"/>
      <sheetName val="Manpower_Status3"/>
      <sheetName val="Process_Piping3"/>
      <sheetName val="Fire_Fighting2"/>
      <sheetName val="HARGA_DASAR2"/>
      <sheetName val="HM_MEK_2"/>
      <sheetName val="BQ_Working3"/>
      <sheetName val="9011_EXPAT_MANP3"/>
      <sheetName val="App_A_Basis_of_Design3"/>
      <sheetName val="1_0_Criteria_New2"/>
      <sheetName val="İnsan_Gücü2"/>
      <sheetName val="LV_induction_mot3"/>
      <sheetName val="KR2&amp;KVCM(MAR_1-6'99)2"/>
      <sheetName val="Rev_2"/>
      <sheetName val="tabel_berat3"/>
      <sheetName val="报价说明_(3)2"/>
      <sheetName val="报价说明_(4)2"/>
      <sheetName val="2_履约阶段供应链管理计划2"/>
      <sheetName val="sis_xlm2"/>
      <sheetName val="spot_prices2"/>
      <sheetName val="Forma_E-172"/>
      <sheetName val="1999_BUDGET2"/>
      <sheetName val="Materials_2"/>
      <sheetName val="M_MM2"/>
      <sheetName val="ANALISA_KONST_BTN2"/>
      <sheetName val="cost_curve_calc3"/>
      <sheetName val="Page_23"/>
      <sheetName val="ANL_TEK_62"/>
      <sheetName val="Vind_-鴃宼蠀2"/>
      <sheetName val="Bill_of_Qty2"/>
      <sheetName val="DIV_32"/>
      <sheetName val="DIV_92"/>
      <sheetName val="LOKASI_RIG_Litbang2"/>
      <sheetName val="struktur_tdk_dipakai2"/>
      <sheetName val="sch_1_22"/>
      <sheetName val="B_10_(4)2"/>
      <sheetName val="Country_(kVA-Hz_)2"/>
      <sheetName val="INPUT_DATAS2"/>
      <sheetName val="ALAT2_(TDK_DIPAKAI)2"/>
      <sheetName val="Fill_this_out_first___2"/>
      <sheetName val="5_세운W-A2"/>
      <sheetName val="ABK_04_AWALR+CO+TAB_RUPS2"/>
      <sheetName val="9_58&quot;_single2"/>
      <sheetName val="A-11_Steel_Str2"/>
      <sheetName val="A-03_Pile2"/>
      <sheetName val="CONS_2"/>
      <sheetName val="SA516-60,70_(정리)2"/>
      <sheetName val="MR_EUR3"/>
      <sheetName val="Ind__Budget3"/>
      <sheetName val="Star_Rate3"/>
      <sheetName val="HaulingLine_hardware2"/>
      <sheetName val="S_Curve2"/>
      <sheetName val="Branch_Power2"/>
      <sheetName val="C__letter_3rd_QT2"/>
      <sheetName val="Sheet1_(4)2"/>
      <sheetName val="SEK_Vertrieb3"/>
      <sheetName val="SEK_Montage3"/>
      <sheetName val="SEK_IBN3"/>
      <sheetName val="КС2_24_1-8_(4_1_8_11_200)corr3"/>
      <sheetName val="Perhitungan_RAB2"/>
      <sheetName val="Gas_Specific_Gravities_and_GHV2"/>
      <sheetName val="1_집계표(일반전기)2"/>
      <sheetName val="2_집계표(선행공사)2"/>
      <sheetName val="3_집계표(소방공사)2"/>
      <sheetName val="CABLE_TRAY2"/>
      <sheetName val="5_세운W-A"/>
      <sheetName val="design_criteria7"/>
      <sheetName val="cespiti_cet2_piombino_(2)1"/>
      <sheetName val="建筑工程统计表06月份_1"/>
      <sheetName val="Rev_1"/>
      <sheetName val="Vind_-鴃宼蠀1"/>
      <sheetName val="DIV_31"/>
      <sheetName val="DIV_91"/>
      <sheetName val="LOKASI_RIG_Litbang1"/>
      <sheetName val="struktur_tdk_dipakai1"/>
      <sheetName val="sch_1_21"/>
      <sheetName val="B_10_(4)1"/>
      <sheetName val="Country_(kVA-Hz_)1"/>
      <sheetName val="INPUT_DATAS1"/>
      <sheetName val="5_세운W-A1"/>
      <sheetName val="ABK_04_AWALR+CO+TAB_RUPS1"/>
      <sheetName val="9_58&quot;_single1"/>
      <sheetName val="A-11_Steel_Str1"/>
      <sheetName val="A-03_Pile1"/>
      <sheetName val="CONS_1"/>
      <sheetName val="SA516-60,70_(정리)1"/>
      <sheetName val="HaulingLine_hardware1"/>
      <sheetName val="S_Curve1"/>
      <sheetName val="Branch_Power1"/>
      <sheetName val="C__letter_3rd_QT1"/>
      <sheetName val="Sheet1_(4)1"/>
      <sheetName val="Perhitungan_RAB1"/>
      <sheetName val="Gas_Specific_Gravities_and_GHV1"/>
      <sheetName val="1_집계표(일반전기)1"/>
      <sheetName val="2_집계표(선행공사)1"/>
      <sheetName val="3_집계표(소방공사)1"/>
      <sheetName val="CABLE_TRAY1"/>
      <sheetName val="Unit Price Analysis"/>
      <sheetName val="D8(1)"/>
      <sheetName val="Rot-Pack"/>
      <sheetName val="STEP"/>
      <sheetName val="Analisa ME"/>
      <sheetName val="MTL(AG)"/>
      <sheetName val="eqp-rek"/>
      <sheetName val="L V Separator"/>
      <sheetName val="구의33고"/>
      <sheetName val="내역서_耰&quot;15"/>
      <sheetName val="Precios_Unitariԯ7"/>
      <sheetName val="BG_Working_Sheet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내역서_耰&quot;_x000010"/>
      <sheetName val="Z-_GENERAL_PRIC橿⿂⒘ࡈ1"/>
      <sheetName val="Z-_GENERAL_PRIC鋘@俀~橿⿂⍈1"/>
      <sheetName val="S&amp;M_Opex"/>
      <sheetName val="아파트_기성내역서1"/>
      <sheetName val="H__Dasar"/>
      <sheetName val="HRG_BH"/>
      <sheetName val="CHITIET_VL-NC-TT_-1p"/>
      <sheetName val="TONG_HOP_VL-NC"/>
      <sheetName val="TONGKE3p_"/>
      <sheetName val="DON_GIA"/>
      <sheetName val="t-h_HA_THE"/>
      <sheetName val="THPDMoi__(2)"/>
      <sheetName val="TONG_HOP_VL-NC_TT"/>
      <sheetName val="TH_XL"/>
      <sheetName val="CHITIET_VL-NC"/>
      <sheetName val="01A__RAB"/>
      <sheetName val="53_"/>
      <sheetName val="MH_CIVIL"/>
      <sheetName val="HARGA_SAT"/>
      <sheetName val="DIV_21"/>
      <sheetName val="DIV_7"/>
      <sheetName val="DIV_81"/>
      <sheetName val="Unit_Rate"/>
      <sheetName val="D-3_(M)"/>
      <sheetName val="D-7_(M)"/>
      <sheetName val="01A-_RAB"/>
      <sheetName val="Cycle_Time"/>
      <sheetName val="rekap_harga_satuan_pek"/>
      <sheetName val="rab_j17"/>
      <sheetName val="첨부2__물량소화계획_상세"/>
      <sheetName val="upah_bahan1"/>
      <sheetName val="AnalisaSIPIL_RIIL1"/>
      <sheetName val="Har_Sat1"/>
      <sheetName val="Rek_Analisa1"/>
      <sheetName val="HRG_BAHAN_&amp;_UPAH_okk1"/>
      <sheetName val="TS_MINGGUAN_rev_(2)1"/>
      <sheetName val="DAF_ALAT1"/>
      <sheetName val="Breakdown_Instrument"/>
      <sheetName val="Hujan_BUlanan"/>
      <sheetName val="Deliverable_list"/>
      <sheetName val="member_design"/>
      <sheetName val="Data_basic_price_jgan_diprint"/>
      <sheetName val="Sewa_Alat"/>
      <sheetName val="BQ_ARS"/>
      <sheetName val="DAFTAR_ISI"/>
      <sheetName val="DAFTAR_TBL___FORM"/>
      <sheetName val="Harga_ME_"/>
      <sheetName val="Form_4___4_A"/>
      <sheetName val="T-3_2_UP_Material"/>
      <sheetName val="Analisa_STR"/>
      <sheetName val="anal_alat"/>
      <sheetName val="Daf_1"/>
      <sheetName val="Data_SRL"/>
      <sheetName val="Data_Prod_Graf"/>
      <sheetName val="RAB_J18_"/>
      <sheetName val="HARGA_J18"/>
      <sheetName val="analisa_J18"/>
      <sheetName val="Cash_Out_Table"/>
      <sheetName val="Net_Cash_Table"/>
      <sheetName val="COS_REP_XLS1"/>
      <sheetName val="JP-I_500155"/>
      <sheetName val="Rek_An"/>
      <sheetName val="Rencana_Anggaran_Biaya"/>
      <sheetName val="State_List1"/>
      <sheetName val="Subcon_Rate"/>
      <sheetName val="Basic_Rate1"/>
      <sheetName val="앉음벽_(2)"/>
      <sheetName val="5_새들부해석_및_철근배근"/>
      <sheetName val="Executive_Summary_(Aug_25)"/>
      <sheetName val="내역서_耰&quot;_x005f_x005f_x005f_x005F_x005f_x0000_1"/>
      <sheetName val="내역서_耰&quot;_x005f_x005f_x005f_x005F_x005f_x005f_1"/>
      <sheetName val="내역서_耰&quot;?_x00004"/>
      <sheetName val="_??_x"/>
      <sheetName val="내역서_ᢐ??"/>
      <sheetName val="_??_x1"/>
      <sheetName val="Weekl?_x000"/>
      <sheetName val="Precios_Unitariԯ?"/>
      <sheetName val="OPT??"/>
      <sheetName val="내역서_耰&quot;?3"/>
      <sheetName val="?"/>
      <sheetName val="D_Base"/>
      <sheetName val="TWO_PASS"/>
      <sheetName val="THREE_PASS"/>
      <sheetName val="19__drill_CD6"/>
      <sheetName val="MASTER_AR"/>
      <sheetName val="3__PE_Unit_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_anal_hrg_sat"/>
      <sheetName val="RAB_KapukII"/>
      <sheetName val="Committed_Cost"/>
      <sheetName val="Div26_-_Elect"/>
      <sheetName val="23_FILTH_"/>
      <sheetName val="02_01E_coli"/>
      <sheetName val="ctTBA"/>
      <sheetName val="해평견적"/>
      <sheetName val="Sheet233"/>
      <sheetName val="Sheet229"/>
      <sheetName val="[SANDAN.XLS€??"/>
      <sheetName val="PT_DPT_Manifold (TR)"/>
      <sheetName val="PT_DPT_Seal (TR)"/>
      <sheetName val="Item Details"/>
      <sheetName val="Price Summary (1)"/>
      <sheetName val="Price Summary (2)"/>
      <sheetName val="Base BM-rebar"/>
      <sheetName val="Bang chi tiet-Direct work"/>
      <sheetName val="rap rinci"/>
      <sheetName val="DД"/>
      <sheetName val="Номенклатура BOE"/>
      <sheetName val="Типы оборудования"/>
      <sheetName val="Basic-Engineering"/>
      <sheetName val="Startphase"/>
      <sheetName val="Katsayilar"/>
      <sheetName val="Номенклатура BOM"/>
      <sheetName val="系数516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gVL"/>
      <sheetName val="임대"/>
      <sheetName val="9911실적(공장)"/>
      <sheetName val="정산표"/>
      <sheetName val="회사정보"/>
      <sheetName val="선수금(29)"/>
      <sheetName val="호남2"/>
      <sheetName val="계정code"/>
      <sheetName val="BOJUNGGM"/>
      <sheetName val="(참조)RCM_Final_수정_감사실"/>
      <sheetName val="공사기성"/>
      <sheetName val="1100A"/>
      <sheetName val="대차대조표"/>
      <sheetName val="손익계산서"/>
      <sheetName val="이익잉여금"/>
      <sheetName val="통장출금액"/>
      <sheetName val="은행"/>
      <sheetName val="COBS"/>
      <sheetName val="지점장"/>
      <sheetName val="산출"/>
      <sheetName val="리스"/>
      <sheetName val="(참고) 리스크 맵"/>
      <sheetName val="CM_history"/>
      <sheetName val="보험"/>
      <sheetName val="질의(금액)참조"/>
      <sheetName val="합손"/>
      <sheetName val="상각률표"/>
      <sheetName val="fmv"/>
      <sheetName val="99.7월 당월회수 실적"/>
      <sheetName val="선급금"/>
      <sheetName val="당월"/>
      <sheetName val="4b Consolidated PL"/>
      <sheetName val="현장"/>
      <sheetName val="하수급견적대비"/>
      <sheetName val="손익항목표"/>
      <sheetName val="외환익"/>
      <sheetName val="신공항A-9(원가수정)"/>
      <sheetName val="시산"/>
      <sheetName val="Scoping"/>
      <sheetName val="ROMM"/>
      <sheetName val="Materiality - Fin.(계획)"/>
      <sheetName val="Lead"/>
      <sheetName val="LU"/>
      <sheetName val="Dropdowns"/>
      <sheetName val="Workings"/>
      <sheetName val="Controls"/>
      <sheetName val="CMA Reconciliation"/>
      <sheetName val="Financial Statements"/>
      <sheetName val="select ---&gt; hide"/>
      <sheetName val="Balance Sheet"/>
      <sheetName val="Income Statement"/>
      <sheetName val="32.1"/>
      <sheetName val="이자비용 (2)"/>
      <sheetName val="감가상각"/>
      <sheetName val="DB명세"/>
      <sheetName val="Currency"/>
      <sheetName val="SAPHDB.05"/>
      <sheetName val="SAPHDB.06"/>
      <sheetName val="SAPHDB.10"/>
      <sheetName val="SAPHDB.14"/>
      <sheetName val="SAPHDB.15"/>
      <sheetName val="SAPHDB.16"/>
      <sheetName val="SUPER_T3"/>
      <sheetName val="Set Parameters"/>
      <sheetName val="Non-Statistical Sampling"/>
      <sheetName val="portfolio"/>
      <sheetName val="ins"/>
      <sheetName val="Non-Statistical Sampling Master"/>
      <sheetName val="Materiality - Components(계획)"/>
      <sheetName val="IT Function"/>
      <sheetName val="정리기입"/>
      <sheetName val="SAP.23a"/>
      <sheetName val="SAP.24a"/>
      <sheetName val="SAP.25a"/>
      <sheetName val="SAP.26a"/>
      <sheetName val="SAP.13a"/>
      <sheetName val="SAP.21a"/>
      <sheetName val="SAP.15a"/>
      <sheetName val="SAP.18a"/>
      <sheetName val="SAP.05a"/>
      <sheetName val="SAP.11a"/>
      <sheetName val="SAP.27a"/>
      <sheetName val="Rules"/>
      <sheetName val="AR Drop Downs"/>
      <sheetName val="Control Activities"/>
      <sheetName val="Two Step Revenue Testing Master"/>
      <sheetName val="OS명세"/>
      <sheetName val="ELBLOCK(981021)"/>
      <sheetName val="ARP Q3 Security Access Review"/>
      <sheetName val="AB1 Q3 Security Access Review"/>
      <sheetName val="6월추가불출"/>
      <sheetName val="12-31-2000"/>
      <sheetName val="AB1 FY12"/>
      <sheetName val="SAP011"/>
      <sheetName val="f5"/>
      <sheetName val="f4"/>
      <sheetName val="유형자산"/>
      <sheetName val="F456"/>
      <sheetName val="Global Data"/>
      <sheetName val="vapoc-00p12"/>
      <sheetName val="wi"/>
      <sheetName val="Section"/>
      <sheetName val="감가상각L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LS "/>
      <sheetName val="PAJE,PRJE"/>
      <sheetName val="업무처리전"/>
      <sheetName val="用水量"/>
      <sheetName val="집계표(실적)"/>
      <sheetName val="⑤-1. 기계"/>
      <sheetName val="SITE DEV,T"/>
      <sheetName val="Change_Order_Log1"/>
      <sheetName val="MIJIBI"/>
      <sheetName val="unit_weight"/>
      <sheetName val="ES-aLL"/>
      <sheetName val="HASAT"/>
      <sheetName val="Piping_BQ_fMrZone_turbine7"/>
      <sheetName val="3_Breakdown_Direct_Saent9"/>
      <sheetName val="일위대가-1"/>
      <sheetName val="원가계산서구조조정"/>
      <sheetName val="토적표"/>
      <sheetName val="coastal"/>
      <sheetName val="GL"/>
      <sheetName val="HSDM"/>
      <sheetName val="MAPDC"/>
      <sheetName val="RPP-6"/>
      <sheetName val="Hsatuan-OK"/>
      <sheetName val="NAMES"/>
      <sheetName val="DaftarHarga"/>
      <sheetName val="Monitor"/>
      <sheetName val="BHN-ALAT"/>
      <sheetName val="bhn-upah"/>
      <sheetName val="MAP2"/>
      <sheetName val="anal-mpu"/>
      <sheetName val="ADD"/>
      <sheetName val="ANALISA "/>
      <sheetName val="Metode"/>
      <sheetName val="rumus"/>
      <sheetName val="Time Schedule"/>
      <sheetName val="ANALISA railing"/>
      <sheetName val="BELAGIO"/>
      <sheetName val="ARTAGDING"/>
      <sheetName val="POMALA"/>
      <sheetName val="SEMANAN"/>
      <sheetName val="BKPM"/>
      <sheetName val="차액보증"/>
      <sheetName val="장비명"/>
      <sheetName val="Solieu"/>
      <sheetName val="Xuly Data"/>
      <sheetName val="?????????"/>
      <sheetName val="ค่าขนส่ง"/>
      <sheetName val="nHDD"/>
      <sheetName val="ค่าขนส่ง(6ล้อ)"/>
      <sheetName val="ค่าขนส่ง(พ่วง)"/>
      <sheetName val="Mat_Source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Saisie"/>
      <sheetName val="MTO 18 Jul07&amp;19Nov08"/>
      <sheetName val="MPP"/>
      <sheetName val="Cancelled"/>
      <sheetName val="Data1"/>
      <sheetName val="DataMO"/>
      <sheetName val="RFI_Bolt"/>
      <sheetName val="Varible"/>
      <sheetName val="U-TYPE(1)"/>
      <sheetName val="Bunga"/>
      <sheetName val="RAB_DURI"/>
      <sheetName val="Mark-up"/>
      <sheetName val="Alat &amp; Bahan"/>
      <sheetName val="CONSUMABLE"/>
      <sheetName val="영흥TL(UP,DOWN) "/>
      <sheetName val="기초단가"/>
      <sheetName val="Bond &amp; Stamp"/>
      <sheetName val="작성기준"/>
      <sheetName val="CutOffDates"/>
      <sheetName val="Prec.OTS"/>
      <sheetName val="Buildg-200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11.별도장부가"/>
      <sheetName val="PBC)주식기준보상부여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JUL"/>
      <sheetName val="DAF.INVEN U.O"/>
      <sheetName val="CGS"/>
      <sheetName val="Biaya2"/>
      <sheetName val="COGM"/>
      <sheetName val="Bahan "/>
      <sheetName val="Harga "/>
      <sheetName val="2__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Precios Unitariԯ_"/>
      <sheetName val="내역서_耰&quot;__x0004"/>
      <sheetName val="내역서_耰&quot;__x0003"/>
      <sheetName val="내역서_耰&quot;__x0005"/>
      <sheetName val=" __x001b___x0"/>
      <sheetName val="OPT_x0012___x0010__ _"/>
      <sheetName val="OPT_x0012___x0010__"/>
      <sheetName val="내역서_耰&quot;__x00001"/>
      <sheetName val="내역서_耰&quot;__x0006"/>
      <sheetName val="__x0004_"/>
      <sheetName val="Site__"/>
      <sheetName val="내역서_耰&quot;__x00002"/>
      <sheetName val="내역서_耰&quot;__x00003"/>
      <sheetName val="UNIT 3"/>
      <sheetName val="BOM_TOTAL"/>
      <sheetName val="Pen Macadam"/>
      <sheetName val="BEFORE ALLOCATION"/>
      <sheetName val="砂石料"/>
      <sheetName val="3__PE_Unit_1"/>
      <sheetName val="Man__Sum_1"/>
      <sheetName val="unit_mh_study1"/>
      <sheetName val="Offer_Sum_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내역서_(N____42"/>
      <sheetName val="내역서_(N____52"/>
      <sheetName val="내역서_(N____62"/>
      <sheetName val="내역서_(N____72"/>
      <sheetName val="내역서_(N____82"/>
      <sheetName val="Control_Panel1"/>
      <sheetName val="using_rjs409_progress_data1"/>
      <sheetName val="Summary_F-217_R61"/>
      <sheetName val="BEU_btm_nozz_@_tsht1"/>
      <sheetName val="Cover_Sheet1"/>
      <sheetName val="DO_NOT_DELETE1"/>
      <sheetName val="Control_Panel"/>
      <sheetName val="using_rjs409_progress_data"/>
      <sheetName val="Summary_F-217_R6"/>
      <sheetName val="BEU_btm_nozz_@_tsht"/>
      <sheetName val="Cover_Sheet"/>
      <sheetName val="取费"/>
      <sheetName val="WITHOUT_C&amp;I_PROFIT_(3)1"/>
      <sheetName val="환경기계공정표_(3)"/>
      <sheetName val="Project_Information_In-Out"/>
      <sheetName val="Sheet"/>
      <sheetName val="Issue_Detail_(2nd_Stage)"/>
      <sheetName val="Prog Pay Events_Prog Pay Events"/>
      <sheetName val="Critical - Key Drawings"/>
      <sheetName val="Mat Deliv Vs ZMM071"/>
      <sheetName val="girder"/>
      <sheetName val="GWC"/>
      <sheetName val="NWC"/>
      <sheetName val="단면치수"/>
      <sheetName val="sum1 (2)"/>
      <sheetName val="화전내"/>
      <sheetName val="CFS3"/>
      <sheetName val="2002상반기노임기준"/>
      <sheetName val="_x0004_?_x000d_?_x0003_?_x0004_"/>
      <sheetName val="_x000a_?_x001b_?_x0006_?_x0006_"/>
      <sheetName val=" ?_x001b_?_x0006_?_x0006_?_x000"/>
      <sheetName val="_______x005f_x005f_x005f_x0000_"/>
      <sheetName val="_____x005f_x005f_x005f_x005f_x0"/>
      <sheetName val="_______x005f_x005f_x005f_x005f_"/>
      <sheetName val="LV induction _x0000__x0000__x00"/>
      <sheetName val="_x005f_x0002__x005f_x0000_뻘N_x0"/>
      <sheetName val="내역서 (∮ἀ嘆ɶ_x005f_x0000_᠀㬁_x005f"/>
      <sheetName val="_x005f_x0002__뻘N___x005f_x0001_"/>
      <sheetName val="_x005f_x0004__x005f_x0000__x005"/>
      <sheetName val="_x005f_x000a__x005f_x0000__x005"/>
      <sheetName val=" _x005f_x0000__x005f_x001b__x00"/>
      <sheetName val="Weekl_x005f_x0004__x005f_x0000_"/>
      <sheetName val="_x005f_x0000__x005f_x000e__x005"/>
      <sheetName val="내역서_(N_x005f_x0009__x000e"/>
      <sheetName val="내역서_(N _x005f_x000e__x000"/>
      <sheetName val="7422CW_x005f_x0013__x0000"/>
      <sheetName val="OPT_x005f_x0012__x005f_x0000__x"/>
      <sheetName val="_x005f_x0000__x005f_x0013__x005"/>
      <sheetName val="내역서 ᢐ_x005f_x001f__x005f_x0000_"/>
      <sheetName val="__x005f_x0000__x005f_x001b__x00"/>
      <sheetName val="Daf-Harga"/>
      <sheetName val="Divisi Operasi"/>
      <sheetName val="Divisi Produksi &amp; Distribusi"/>
      <sheetName val="HARGA ALAT"/>
      <sheetName val="BOQ INTERN"/>
      <sheetName val="BL"/>
      <sheetName val="hsat-SD"/>
      <sheetName val="an-satuan"/>
      <sheetName val="Rekap-SD"/>
      <sheetName val="BOQ EXTERN"/>
      <sheetName val="skets"/>
      <sheetName val="Sumber Daya"/>
      <sheetName val="AVP"/>
      <sheetName val="DCF"/>
      <sheetName val="Estimates"/>
      <sheetName val="Valuation Summary"/>
      <sheetName val="Ownership"/>
      <sheetName val="Shares Traded"/>
      <sheetName val="Public &amp; Private Valuation"/>
      <sheetName val="Momentum"/>
      <sheetName val="11421"/>
      <sheetName val="ArusKas"/>
      <sheetName val="COA-17"/>
      <sheetName val="C-18"/>
      <sheetName val="2_x0010_ _x0003__x000d__x0008__x0010__x0004__x0004__x0004_"/>
      <sheetName val="Sheet_x0005_�"/>
      <sheetName val="LV induction _x00"/>
      <sheetName val="_x005f_x005f_x005f_x005f_x005f_x005f_x00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>
        <row r="4">
          <cell r="I4">
            <v>0</v>
          </cell>
        </row>
      </sheetData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>
        <row r="4">
          <cell r="I4">
            <v>0</v>
          </cell>
        </row>
      </sheetData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>
        <row r="4">
          <cell r="I4">
            <v>0</v>
          </cell>
        </row>
      </sheetData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>
        <row r="4">
          <cell r="I4">
            <v>0</v>
          </cell>
        </row>
      </sheetData>
      <sheetData sheetId="5259">
        <row r="4">
          <cell r="I4">
            <v>0</v>
          </cell>
        </row>
      </sheetData>
      <sheetData sheetId="5260">
        <row r="4">
          <cell r="I4">
            <v>0</v>
          </cell>
        </row>
      </sheetData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>
        <row r="4">
          <cell r="I4">
            <v>0</v>
          </cell>
        </row>
      </sheetData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>
        <row r="4">
          <cell r="I4">
            <v>0</v>
          </cell>
        </row>
      </sheetData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>
        <row r="4">
          <cell r="I4">
            <v>0</v>
          </cell>
        </row>
      </sheetData>
      <sheetData sheetId="6655">
        <row r="4">
          <cell r="I4">
            <v>0</v>
          </cell>
        </row>
      </sheetData>
      <sheetData sheetId="6656">
        <row r="4">
          <cell r="I4">
            <v>0</v>
          </cell>
        </row>
      </sheetData>
      <sheetData sheetId="6657" refreshError="1"/>
      <sheetData sheetId="6658" refreshError="1"/>
      <sheetData sheetId="6659" refreshError="1"/>
      <sheetData sheetId="6660" refreshError="1"/>
      <sheetData sheetId="6661">
        <row r="4">
          <cell r="I4">
            <v>0</v>
          </cell>
        </row>
      </sheetData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>
        <row r="4">
          <cell r="I4">
            <v>0</v>
          </cell>
        </row>
      </sheetData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>
        <row r="4">
          <cell r="I4">
            <v>0</v>
          </cell>
        </row>
      </sheetData>
      <sheetData sheetId="6675">
        <row r="4">
          <cell r="I4">
            <v>0</v>
          </cell>
        </row>
      </sheetData>
      <sheetData sheetId="6676">
        <row r="4">
          <cell r="I4">
            <v>0</v>
          </cell>
        </row>
      </sheetData>
      <sheetData sheetId="6677">
        <row r="4">
          <cell r="I4">
            <v>0</v>
          </cell>
        </row>
      </sheetData>
      <sheetData sheetId="6678" refreshError="1"/>
      <sheetData sheetId="6679" refreshError="1"/>
      <sheetData sheetId="6680" refreshError="1"/>
      <sheetData sheetId="6681" refreshError="1"/>
      <sheetData sheetId="6682">
        <row r="4">
          <cell r="I4">
            <v>0</v>
          </cell>
        </row>
      </sheetData>
      <sheetData sheetId="6683">
        <row r="4">
          <cell r="I4">
            <v>0</v>
          </cell>
        </row>
      </sheetData>
      <sheetData sheetId="6684">
        <row r="4">
          <cell r="I4">
            <v>0</v>
          </cell>
        </row>
      </sheetData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>
        <row r="4">
          <cell r="I4">
            <v>0</v>
          </cell>
        </row>
      </sheetData>
      <sheetData sheetId="6720">
        <row r="4">
          <cell r="I4">
            <v>0</v>
          </cell>
        </row>
      </sheetData>
      <sheetData sheetId="6721">
        <row r="4">
          <cell r="I4">
            <v>0</v>
          </cell>
        </row>
      </sheetData>
      <sheetData sheetId="6722">
        <row r="4">
          <cell r="I4">
            <v>0</v>
          </cell>
        </row>
      </sheetData>
      <sheetData sheetId="6723">
        <row r="4">
          <cell r="I4">
            <v>0</v>
          </cell>
        </row>
      </sheetData>
      <sheetData sheetId="6724">
        <row r="4">
          <cell r="I4">
            <v>0</v>
          </cell>
        </row>
      </sheetData>
      <sheetData sheetId="6725">
        <row r="4">
          <cell r="I4">
            <v>0</v>
          </cell>
        </row>
      </sheetData>
      <sheetData sheetId="6726">
        <row r="4">
          <cell r="I4">
            <v>0</v>
          </cell>
        </row>
      </sheetData>
      <sheetData sheetId="6727">
        <row r="4">
          <cell r="I4">
            <v>0</v>
          </cell>
        </row>
      </sheetData>
      <sheetData sheetId="6728">
        <row r="4">
          <cell r="I4">
            <v>0</v>
          </cell>
        </row>
      </sheetData>
      <sheetData sheetId="6729">
        <row r="4">
          <cell r="I4">
            <v>0</v>
          </cell>
        </row>
      </sheetData>
      <sheetData sheetId="6730">
        <row r="4">
          <cell r="I4">
            <v>0</v>
          </cell>
        </row>
      </sheetData>
      <sheetData sheetId="6731">
        <row r="4">
          <cell r="I4">
            <v>0</v>
          </cell>
        </row>
      </sheetData>
      <sheetData sheetId="6732">
        <row r="4">
          <cell r="I4">
            <v>0</v>
          </cell>
        </row>
      </sheetData>
      <sheetData sheetId="6733">
        <row r="4">
          <cell r="I4">
            <v>0</v>
          </cell>
        </row>
      </sheetData>
      <sheetData sheetId="6734">
        <row r="4">
          <cell r="I4">
            <v>0</v>
          </cell>
        </row>
      </sheetData>
      <sheetData sheetId="6735">
        <row r="4">
          <cell r="I4">
            <v>0</v>
          </cell>
        </row>
      </sheetData>
      <sheetData sheetId="6736">
        <row r="4">
          <cell r="I4">
            <v>0</v>
          </cell>
        </row>
      </sheetData>
      <sheetData sheetId="6737">
        <row r="4">
          <cell r="I4">
            <v>0</v>
          </cell>
        </row>
      </sheetData>
      <sheetData sheetId="6738">
        <row r="4">
          <cell r="I4">
            <v>0</v>
          </cell>
        </row>
      </sheetData>
      <sheetData sheetId="6739">
        <row r="4">
          <cell r="I4">
            <v>0</v>
          </cell>
        </row>
      </sheetData>
      <sheetData sheetId="6740">
        <row r="4">
          <cell r="I4">
            <v>0</v>
          </cell>
        </row>
      </sheetData>
      <sheetData sheetId="6741">
        <row r="4">
          <cell r="I4">
            <v>0</v>
          </cell>
        </row>
      </sheetData>
      <sheetData sheetId="6742">
        <row r="4">
          <cell r="I4">
            <v>0</v>
          </cell>
        </row>
      </sheetData>
      <sheetData sheetId="6743">
        <row r="4">
          <cell r="I4">
            <v>0</v>
          </cell>
        </row>
      </sheetData>
      <sheetData sheetId="6744">
        <row r="4">
          <cell r="I4">
            <v>0</v>
          </cell>
        </row>
      </sheetData>
      <sheetData sheetId="6745">
        <row r="4">
          <cell r="I4">
            <v>0</v>
          </cell>
        </row>
      </sheetData>
      <sheetData sheetId="6746">
        <row r="4">
          <cell r="I4">
            <v>0</v>
          </cell>
        </row>
      </sheetData>
      <sheetData sheetId="6747">
        <row r="4">
          <cell r="I4">
            <v>0</v>
          </cell>
        </row>
      </sheetData>
      <sheetData sheetId="6748">
        <row r="4">
          <cell r="I4">
            <v>0</v>
          </cell>
        </row>
      </sheetData>
      <sheetData sheetId="6749">
        <row r="4">
          <cell r="I4">
            <v>0</v>
          </cell>
        </row>
      </sheetData>
      <sheetData sheetId="6750">
        <row r="4">
          <cell r="I4">
            <v>0</v>
          </cell>
        </row>
      </sheetData>
      <sheetData sheetId="6751">
        <row r="4">
          <cell r="I4">
            <v>0</v>
          </cell>
        </row>
      </sheetData>
      <sheetData sheetId="6752">
        <row r="4">
          <cell r="I4">
            <v>0</v>
          </cell>
        </row>
      </sheetData>
      <sheetData sheetId="6753">
        <row r="4">
          <cell r="I4">
            <v>0</v>
          </cell>
        </row>
      </sheetData>
      <sheetData sheetId="6754">
        <row r="4">
          <cell r="I4">
            <v>0</v>
          </cell>
        </row>
      </sheetData>
      <sheetData sheetId="6755">
        <row r="4">
          <cell r="I4">
            <v>0</v>
          </cell>
        </row>
      </sheetData>
      <sheetData sheetId="6756">
        <row r="4">
          <cell r="I4">
            <v>0</v>
          </cell>
        </row>
      </sheetData>
      <sheetData sheetId="6757">
        <row r="4">
          <cell r="I4">
            <v>0</v>
          </cell>
        </row>
      </sheetData>
      <sheetData sheetId="6758">
        <row r="4">
          <cell r="I4">
            <v>0</v>
          </cell>
        </row>
      </sheetData>
      <sheetData sheetId="6759">
        <row r="4">
          <cell r="I4">
            <v>0</v>
          </cell>
        </row>
      </sheetData>
      <sheetData sheetId="6760">
        <row r="4">
          <cell r="I4">
            <v>0</v>
          </cell>
        </row>
      </sheetData>
      <sheetData sheetId="6761">
        <row r="4">
          <cell r="I4">
            <v>0</v>
          </cell>
        </row>
      </sheetData>
      <sheetData sheetId="6762">
        <row r="4">
          <cell r="I4">
            <v>0</v>
          </cell>
        </row>
      </sheetData>
      <sheetData sheetId="6763">
        <row r="4">
          <cell r="I4">
            <v>0</v>
          </cell>
        </row>
      </sheetData>
      <sheetData sheetId="6764">
        <row r="4">
          <cell r="I4">
            <v>0</v>
          </cell>
        </row>
      </sheetData>
      <sheetData sheetId="6765">
        <row r="4">
          <cell r="I4">
            <v>0</v>
          </cell>
        </row>
      </sheetData>
      <sheetData sheetId="6766">
        <row r="4">
          <cell r="I4">
            <v>0</v>
          </cell>
        </row>
      </sheetData>
      <sheetData sheetId="6767">
        <row r="4">
          <cell r="I4">
            <v>0</v>
          </cell>
        </row>
      </sheetData>
      <sheetData sheetId="6768">
        <row r="4">
          <cell r="I4">
            <v>0</v>
          </cell>
        </row>
      </sheetData>
      <sheetData sheetId="6769">
        <row r="4">
          <cell r="I4">
            <v>0</v>
          </cell>
        </row>
      </sheetData>
      <sheetData sheetId="6770">
        <row r="4">
          <cell r="I4">
            <v>0</v>
          </cell>
        </row>
      </sheetData>
      <sheetData sheetId="6771">
        <row r="4">
          <cell r="I4">
            <v>0</v>
          </cell>
        </row>
      </sheetData>
      <sheetData sheetId="6772">
        <row r="4">
          <cell r="I4">
            <v>0</v>
          </cell>
        </row>
      </sheetData>
      <sheetData sheetId="6773">
        <row r="4">
          <cell r="I4">
            <v>0</v>
          </cell>
        </row>
      </sheetData>
      <sheetData sheetId="6774">
        <row r="4">
          <cell r="I4">
            <v>0</v>
          </cell>
        </row>
      </sheetData>
      <sheetData sheetId="6775">
        <row r="4">
          <cell r="I4">
            <v>0</v>
          </cell>
        </row>
      </sheetData>
      <sheetData sheetId="6776">
        <row r="4">
          <cell r="I4">
            <v>0</v>
          </cell>
        </row>
      </sheetData>
      <sheetData sheetId="6777">
        <row r="4">
          <cell r="I4">
            <v>0</v>
          </cell>
        </row>
      </sheetData>
      <sheetData sheetId="6778">
        <row r="4">
          <cell r="I4">
            <v>0</v>
          </cell>
        </row>
      </sheetData>
      <sheetData sheetId="6779">
        <row r="4">
          <cell r="I4">
            <v>0</v>
          </cell>
        </row>
      </sheetData>
      <sheetData sheetId="6780">
        <row r="4">
          <cell r="I4">
            <v>0</v>
          </cell>
        </row>
      </sheetData>
      <sheetData sheetId="6781">
        <row r="4">
          <cell r="I4">
            <v>0</v>
          </cell>
        </row>
      </sheetData>
      <sheetData sheetId="6782">
        <row r="4">
          <cell r="I4">
            <v>0</v>
          </cell>
        </row>
      </sheetData>
      <sheetData sheetId="6783">
        <row r="4">
          <cell r="I4">
            <v>0</v>
          </cell>
        </row>
      </sheetData>
      <sheetData sheetId="6784">
        <row r="4">
          <cell r="I4">
            <v>0</v>
          </cell>
        </row>
      </sheetData>
      <sheetData sheetId="6785">
        <row r="4">
          <cell r="I4">
            <v>0</v>
          </cell>
        </row>
      </sheetData>
      <sheetData sheetId="6786">
        <row r="4">
          <cell r="I4">
            <v>0</v>
          </cell>
        </row>
      </sheetData>
      <sheetData sheetId="6787">
        <row r="4">
          <cell r="I4">
            <v>0</v>
          </cell>
        </row>
      </sheetData>
      <sheetData sheetId="6788">
        <row r="4">
          <cell r="I4">
            <v>0</v>
          </cell>
        </row>
      </sheetData>
      <sheetData sheetId="6789">
        <row r="4">
          <cell r="I4">
            <v>0</v>
          </cell>
        </row>
      </sheetData>
      <sheetData sheetId="6790">
        <row r="4">
          <cell r="I4">
            <v>0</v>
          </cell>
        </row>
      </sheetData>
      <sheetData sheetId="6791">
        <row r="4">
          <cell r="I4">
            <v>0</v>
          </cell>
        </row>
      </sheetData>
      <sheetData sheetId="6792">
        <row r="4">
          <cell r="I4">
            <v>0</v>
          </cell>
        </row>
      </sheetData>
      <sheetData sheetId="6793">
        <row r="4">
          <cell r="I4">
            <v>0</v>
          </cell>
        </row>
      </sheetData>
      <sheetData sheetId="6794">
        <row r="4">
          <cell r="I4">
            <v>0</v>
          </cell>
        </row>
      </sheetData>
      <sheetData sheetId="6795">
        <row r="4">
          <cell r="I4">
            <v>0</v>
          </cell>
        </row>
      </sheetData>
      <sheetData sheetId="6796">
        <row r="4">
          <cell r="I4">
            <v>0</v>
          </cell>
        </row>
      </sheetData>
      <sheetData sheetId="6797">
        <row r="4">
          <cell r="I4">
            <v>0</v>
          </cell>
        </row>
      </sheetData>
      <sheetData sheetId="6798">
        <row r="4">
          <cell r="I4">
            <v>0</v>
          </cell>
        </row>
      </sheetData>
      <sheetData sheetId="6799">
        <row r="4">
          <cell r="I4">
            <v>0</v>
          </cell>
        </row>
      </sheetData>
      <sheetData sheetId="6800">
        <row r="4">
          <cell r="I4">
            <v>0</v>
          </cell>
        </row>
      </sheetData>
      <sheetData sheetId="6801">
        <row r="4">
          <cell r="I4">
            <v>0</v>
          </cell>
        </row>
      </sheetData>
      <sheetData sheetId="6802">
        <row r="4">
          <cell r="I4">
            <v>0</v>
          </cell>
        </row>
      </sheetData>
      <sheetData sheetId="6803">
        <row r="4">
          <cell r="I4">
            <v>0</v>
          </cell>
        </row>
      </sheetData>
      <sheetData sheetId="6804">
        <row r="4">
          <cell r="I4">
            <v>0</v>
          </cell>
        </row>
      </sheetData>
      <sheetData sheetId="6805">
        <row r="4">
          <cell r="I4">
            <v>0</v>
          </cell>
        </row>
      </sheetData>
      <sheetData sheetId="6806">
        <row r="4">
          <cell r="I4">
            <v>0</v>
          </cell>
        </row>
      </sheetData>
      <sheetData sheetId="6807">
        <row r="4">
          <cell r="I4">
            <v>0</v>
          </cell>
        </row>
      </sheetData>
      <sheetData sheetId="6808">
        <row r="4">
          <cell r="I4">
            <v>0</v>
          </cell>
        </row>
      </sheetData>
      <sheetData sheetId="6809">
        <row r="4">
          <cell r="I4">
            <v>0</v>
          </cell>
        </row>
      </sheetData>
      <sheetData sheetId="6810">
        <row r="4">
          <cell r="I4">
            <v>0</v>
          </cell>
        </row>
      </sheetData>
      <sheetData sheetId="6811">
        <row r="4">
          <cell r="I4">
            <v>0</v>
          </cell>
        </row>
      </sheetData>
      <sheetData sheetId="6812">
        <row r="4">
          <cell r="I4">
            <v>0</v>
          </cell>
        </row>
      </sheetData>
      <sheetData sheetId="6813">
        <row r="4">
          <cell r="I4">
            <v>0</v>
          </cell>
        </row>
      </sheetData>
      <sheetData sheetId="6814">
        <row r="4">
          <cell r="I4">
            <v>0</v>
          </cell>
        </row>
      </sheetData>
      <sheetData sheetId="6815">
        <row r="4">
          <cell r="I4">
            <v>0</v>
          </cell>
        </row>
      </sheetData>
      <sheetData sheetId="6816">
        <row r="4">
          <cell r="I4">
            <v>0</v>
          </cell>
        </row>
      </sheetData>
      <sheetData sheetId="6817">
        <row r="4">
          <cell r="I4">
            <v>0</v>
          </cell>
        </row>
      </sheetData>
      <sheetData sheetId="6818">
        <row r="4">
          <cell r="I4">
            <v>0</v>
          </cell>
        </row>
      </sheetData>
      <sheetData sheetId="6819">
        <row r="4">
          <cell r="I4">
            <v>0</v>
          </cell>
        </row>
      </sheetData>
      <sheetData sheetId="6820">
        <row r="4">
          <cell r="I4">
            <v>0</v>
          </cell>
        </row>
      </sheetData>
      <sheetData sheetId="6821">
        <row r="4">
          <cell r="I4">
            <v>0</v>
          </cell>
        </row>
      </sheetData>
      <sheetData sheetId="6822">
        <row r="4">
          <cell r="I4">
            <v>0</v>
          </cell>
        </row>
      </sheetData>
      <sheetData sheetId="6823">
        <row r="4">
          <cell r="I4">
            <v>0</v>
          </cell>
        </row>
      </sheetData>
      <sheetData sheetId="6824">
        <row r="4">
          <cell r="I4">
            <v>0</v>
          </cell>
        </row>
      </sheetData>
      <sheetData sheetId="6825">
        <row r="4">
          <cell r="I4">
            <v>0</v>
          </cell>
        </row>
      </sheetData>
      <sheetData sheetId="6826">
        <row r="4">
          <cell r="I4">
            <v>0</v>
          </cell>
        </row>
      </sheetData>
      <sheetData sheetId="6827">
        <row r="4">
          <cell r="I4">
            <v>0</v>
          </cell>
        </row>
      </sheetData>
      <sheetData sheetId="6828">
        <row r="4">
          <cell r="I4">
            <v>0</v>
          </cell>
        </row>
      </sheetData>
      <sheetData sheetId="6829">
        <row r="4">
          <cell r="I4">
            <v>0</v>
          </cell>
        </row>
      </sheetData>
      <sheetData sheetId="6830">
        <row r="4">
          <cell r="I4">
            <v>0</v>
          </cell>
        </row>
      </sheetData>
      <sheetData sheetId="6831">
        <row r="4">
          <cell r="I4">
            <v>0</v>
          </cell>
        </row>
      </sheetData>
      <sheetData sheetId="6832">
        <row r="4">
          <cell r="I4">
            <v>0</v>
          </cell>
        </row>
      </sheetData>
      <sheetData sheetId="6833">
        <row r="4">
          <cell r="I4">
            <v>0</v>
          </cell>
        </row>
      </sheetData>
      <sheetData sheetId="6834">
        <row r="4">
          <cell r="I4">
            <v>0</v>
          </cell>
        </row>
      </sheetData>
      <sheetData sheetId="6835">
        <row r="4">
          <cell r="I4">
            <v>0</v>
          </cell>
        </row>
      </sheetData>
      <sheetData sheetId="6836">
        <row r="4">
          <cell r="I4">
            <v>0</v>
          </cell>
        </row>
      </sheetData>
      <sheetData sheetId="6837">
        <row r="4">
          <cell r="I4">
            <v>0</v>
          </cell>
        </row>
      </sheetData>
      <sheetData sheetId="6838">
        <row r="4">
          <cell r="I4">
            <v>0</v>
          </cell>
        </row>
      </sheetData>
      <sheetData sheetId="6839">
        <row r="4">
          <cell r="I4">
            <v>0</v>
          </cell>
        </row>
      </sheetData>
      <sheetData sheetId="6840">
        <row r="4">
          <cell r="I4">
            <v>0</v>
          </cell>
        </row>
      </sheetData>
      <sheetData sheetId="6841">
        <row r="4">
          <cell r="I4">
            <v>0</v>
          </cell>
        </row>
      </sheetData>
      <sheetData sheetId="6842">
        <row r="4">
          <cell r="I4">
            <v>0</v>
          </cell>
        </row>
      </sheetData>
      <sheetData sheetId="6843">
        <row r="4">
          <cell r="I4">
            <v>0</v>
          </cell>
        </row>
      </sheetData>
      <sheetData sheetId="6844">
        <row r="4">
          <cell r="I4">
            <v>0</v>
          </cell>
        </row>
      </sheetData>
      <sheetData sheetId="6845">
        <row r="4">
          <cell r="I4">
            <v>0</v>
          </cell>
        </row>
      </sheetData>
      <sheetData sheetId="6846">
        <row r="4">
          <cell r="I4">
            <v>0</v>
          </cell>
        </row>
      </sheetData>
      <sheetData sheetId="6847">
        <row r="4">
          <cell r="I4">
            <v>0</v>
          </cell>
        </row>
      </sheetData>
      <sheetData sheetId="6848">
        <row r="4">
          <cell r="I4">
            <v>0</v>
          </cell>
        </row>
      </sheetData>
      <sheetData sheetId="6849">
        <row r="4">
          <cell r="I4">
            <v>0</v>
          </cell>
        </row>
      </sheetData>
      <sheetData sheetId="6850">
        <row r="4">
          <cell r="I4">
            <v>0</v>
          </cell>
        </row>
      </sheetData>
      <sheetData sheetId="6851">
        <row r="4">
          <cell r="I4">
            <v>0</v>
          </cell>
        </row>
      </sheetData>
      <sheetData sheetId="6852">
        <row r="4">
          <cell r="I4">
            <v>0</v>
          </cell>
        </row>
      </sheetData>
      <sheetData sheetId="6853">
        <row r="4">
          <cell r="I4">
            <v>0</v>
          </cell>
        </row>
      </sheetData>
      <sheetData sheetId="6854">
        <row r="4">
          <cell r="I4">
            <v>0</v>
          </cell>
        </row>
      </sheetData>
      <sheetData sheetId="6855">
        <row r="4">
          <cell r="I4">
            <v>0</v>
          </cell>
        </row>
      </sheetData>
      <sheetData sheetId="6856">
        <row r="4">
          <cell r="I4">
            <v>0</v>
          </cell>
        </row>
      </sheetData>
      <sheetData sheetId="6857">
        <row r="4">
          <cell r="I4">
            <v>0</v>
          </cell>
        </row>
      </sheetData>
      <sheetData sheetId="6858">
        <row r="4">
          <cell r="I4">
            <v>0</v>
          </cell>
        </row>
      </sheetData>
      <sheetData sheetId="6859">
        <row r="4">
          <cell r="I4">
            <v>0</v>
          </cell>
        </row>
      </sheetData>
      <sheetData sheetId="6860">
        <row r="4">
          <cell r="I4">
            <v>0</v>
          </cell>
        </row>
      </sheetData>
      <sheetData sheetId="6861">
        <row r="4">
          <cell r="I4">
            <v>0</v>
          </cell>
        </row>
      </sheetData>
      <sheetData sheetId="6862">
        <row r="4">
          <cell r="I4">
            <v>0</v>
          </cell>
        </row>
      </sheetData>
      <sheetData sheetId="6863">
        <row r="4">
          <cell r="I4">
            <v>0</v>
          </cell>
        </row>
      </sheetData>
      <sheetData sheetId="6864">
        <row r="4">
          <cell r="I4">
            <v>0</v>
          </cell>
        </row>
      </sheetData>
      <sheetData sheetId="6865">
        <row r="4">
          <cell r="I4">
            <v>0</v>
          </cell>
        </row>
      </sheetData>
      <sheetData sheetId="6866">
        <row r="4">
          <cell r="I4">
            <v>0</v>
          </cell>
        </row>
      </sheetData>
      <sheetData sheetId="6867">
        <row r="4">
          <cell r="I4">
            <v>0</v>
          </cell>
        </row>
      </sheetData>
      <sheetData sheetId="6868">
        <row r="4">
          <cell r="I4">
            <v>0</v>
          </cell>
        </row>
      </sheetData>
      <sheetData sheetId="6869">
        <row r="4">
          <cell r="I4">
            <v>0</v>
          </cell>
        </row>
      </sheetData>
      <sheetData sheetId="6870">
        <row r="4">
          <cell r="I4">
            <v>0</v>
          </cell>
        </row>
      </sheetData>
      <sheetData sheetId="6871">
        <row r="4">
          <cell r="I4">
            <v>0</v>
          </cell>
        </row>
      </sheetData>
      <sheetData sheetId="6872">
        <row r="4">
          <cell r="I4">
            <v>0</v>
          </cell>
        </row>
      </sheetData>
      <sheetData sheetId="6873">
        <row r="4">
          <cell r="I4">
            <v>0</v>
          </cell>
        </row>
      </sheetData>
      <sheetData sheetId="6874">
        <row r="4">
          <cell r="I4">
            <v>0</v>
          </cell>
        </row>
      </sheetData>
      <sheetData sheetId="6875">
        <row r="4">
          <cell r="I4">
            <v>0</v>
          </cell>
        </row>
      </sheetData>
      <sheetData sheetId="6876">
        <row r="4">
          <cell r="I4">
            <v>0</v>
          </cell>
        </row>
      </sheetData>
      <sheetData sheetId="6877">
        <row r="4">
          <cell r="I4">
            <v>0</v>
          </cell>
        </row>
      </sheetData>
      <sheetData sheetId="6878">
        <row r="4">
          <cell r="I4">
            <v>0</v>
          </cell>
        </row>
      </sheetData>
      <sheetData sheetId="6879">
        <row r="4">
          <cell r="I4">
            <v>0</v>
          </cell>
        </row>
      </sheetData>
      <sheetData sheetId="6880">
        <row r="4">
          <cell r="I4">
            <v>0</v>
          </cell>
        </row>
      </sheetData>
      <sheetData sheetId="6881">
        <row r="4">
          <cell r="I4">
            <v>0</v>
          </cell>
        </row>
      </sheetData>
      <sheetData sheetId="6882">
        <row r="4">
          <cell r="I4">
            <v>0</v>
          </cell>
        </row>
      </sheetData>
      <sheetData sheetId="6883">
        <row r="4">
          <cell r="I4">
            <v>0</v>
          </cell>
        </row>
      </sheetData>
      <sheetData sheetId="6884">
        <row r="4">
          <cell r="I4">
            <v>0</v>
          </cell>
        </row>
      </sheetData>
      <sheetData sheetId="6885">
        <row r="4">
          <cell r="I4">
            <v>0</v>
          </cell>
        </row>
      </sheetData>
      <sheetData sheetId="6886">
        <row r="4">
          <cell r="I4">
            <v>0</v>
          </cell>
        </row>
      </sheetData>
      <sheetData sheetId="6887">
        <row r="4">
          <cell r="I4">
            <v>0</v>
          </cell>
        </row>
      </sheetData>
      <sheetData sheetId="6888">
        <row r="4">
          <cell r="I4">
            <v>0</v>
          </cell>
        </row>
      </sheetData>
      <sheetData sheetId="6889">
        <row r="4">
          <cell r="I4">
            <v>0</v>
          </cell>
        </row>
      </sheetData>
      <sheetData sheetId="6890">
        <row r="4">
          <cell r="I4">
            <v>0</v>
          </cell>
        </row>
      </sheetData>
      <sheetData sheetId="6891">
        <row r="4">
          <cell r="I4">
            <v>0</v>
          </cell>
        </row>
      </sheetData>
      <sheetData sheetId="6892">
        <row r="4">
          <cell r="I4">
            <v>0</v>
          </cell>
        </row>
      </sheetData>
      <sheetData sheetId="6893">
        <row r="4">
          <cell r="I4">
            <v>0</v>
          </cell>
        </row>
      </sheetData>
      <sheetData sheetId="6894">
        <row r="4">
          <cell r="I4">
            <v>0</v>
          </cell>
        </row>
      </sheetData>
      <sheetData sheetId="6895">
        <row r="4">
          <cell r="I4">
            <v>0</v>
          </cell>
        </row>
      </sheetData>
      <sheetData sheetId="6896">
        <row r="4">
          <cell r="I4">
            <v>0</v>
          </cell>
        </row>
      </sheetData>
      <sheetData sheetId="6897">
        <row r="4">
          <cell r="I4">
            <v>0</v>
          </cell>
        </row>
      </sheetData>
      <sheetData sheetId="6898">
        <row r="4">
          <cell r="I4">
            <v>0</v>
          </cell>
        </row>
      </sheetData>
      <sheetData sheetId="6899">
        <row r="4">
          <cell r="I4">
            <v>0</v>
          </cell>
        </row>
      </sheetData>
      <sheetData sheetId="6900">
        <row r="4">
          <cell r="I4">
            <v>0</v>
          </cell>
        </row>
      </sheetData>
      <sheetData sheetId="6901">
        <row r="4">
          <cell r="I4">
            <v>0</v>
          </cell>
        </row>
      </sheetData>
      <sheetData sheetId="6902">
        <row r="4">
          <cell r="I4">
            <v>0</v>
          </cell>
        </row>
      </sheetData>
      <sheetData sheetId="6903">
        <row r="4">
          <cell r="I4">
            <v>0</v>
          </cell>
        </row>
      </sheetData>
      <sheetData sheetId="6904">
        <row r="4">
          <cell r="I4">
            <v>0</v>
          </cell>
        </row>
      </sheetData>
      <sheetData sheetId="6905">
        <row r="4">
          <cell r="I4">
            <v>0</v>
          </cell>
        </row>
      </sheetData>
      <sheetData sheetId="6906">
        <row r="4">
          <cell r="I4">
            <v>0</v>
          </cell>
        </row>
      </sheetData>
      <sheetData sheetId="6907">
        <row r="4">
          <cell r="I4">
            <v>0</v>
          </cell>
        </row>
      </sheetData>
      <sheetData sheetId="6908">
        <row r="4">
          <cell r="I4">
            <v>0</v>
          </cell>
        </row>
      </sheetData>
      <sheetData sheetId="6909">
        <row r="4">
          <cell r="I4">
            <v>0</v>
          </cell>
        </row>
      </sheetData>
      <sheetData sheetId="6910">
        <row r="4">
          <cell r="I4">
            <v>0</v>
          </cell>
        </row>
      </sheetData>
      <sheetData sheetId="6911">
        <row r="4">
          <cell r="I4">
            <v>0</v>
          </cell>
        </row>
      </sheetData>
      <sheetData sheetId="6912">
        <row r="4">
          <cell r="I4">
            <v>0</v>
          </cell>
        </row>
      </sheetData>
      <sheetData sheetId="6913">
        <row r="4">
          <cell r="I4">
            <v>0</v>
          </cell>
        </row>
      </sheetData>
      <sheetData sheetId="6914">
        <row r="4">
          <cell r="I4">
            <v>0</v>
          </cell>
        </row>
      </sheetData>
      <sheetData sheetId="6915">
        <row r="4">
          <cell r="I4">
            <v>0</v>
          </cell>
        </row>
      </sheetData>
      <sheetData sheetId="6916">
        <row r="4">
          <cell r="I4">
            <v>0</v>
          </cell>
        </row>
      </sheetData>
      <sheetData sheetId="6917">
        <row r="4">
          <cell r="I4">
            <v>0</v>
          </cell>
        </row>
      </sheetData>
      <sheetData sheetId="6918">
        <row r="4">
          <cell r="I4">
            <v>0</v>
          </cell>
        </row>
      </sheetData>
      <sheetData sheetId="6919">
        <row r="4">
          <cell r="I4">
            <v>0</v>
          </cell>
        </row>
      </sheetData>
      <sheetData sheetId="6920">
        <row r="4">
          <cell r="I4">
            <v>0</v>
          </cell>
        </row>
      </sheetData>
      <sheetData sheetId="6921">
        <row r="4">
          <cell r="I4">
            <v>0</v>
          </cell>
        </row>
      </sheetData>
      <sheetData sheetId="6922">
        <row r="4">
          <cell r="I4">
            <v>0</v>
          </cell>
        </row>
      </sheetData>
      <sheetData sheetId="6923">
        <row r="4">
          <cell r="I4">
            <v>0</v>
          </cell>
        </row>
      </sheetData>
      <sheetData sheetId="6924">
        <row r="4">
          <cell r="I4">
            <v>0</v>
          </cell>
        </row>
      </sheetData>
      <sheetData sheetId="6925">
        <row r="4">
          <cell r="I4">
            <v>0</v>
          </cell>
        </row>
      </sheetData>
      <sheetData sheetId="6926">
        <row r="4">
          <cell r="I4">
            <v>0</v>
          </cell>
        </row>
      </sheetData>
      <sheetData sheetId="6927">
        <row r="4">
          <cell r="I4">
            <v>0</v>
          </cell>
        </row>
      </sheetData>
      <sheetData sheetId="6928">
        <row r="4">
          <cell r="I4">
            <v>0</v>
          </cell>
        </row>
      </sheetData>
      <sheetData sheetId="6929">
        <row r="4">
          <cell r="I4">
            <v>0</v>
          </cell>
        </row>
      </sheetData>
      <sheetData sheetId="6930">
        <row r="4">
          <cell r="I4">
            <v>0</v>
          </cell>
        </row>
      </sheetData>
      <sheetData sheetId="6931">
        <row r="4">
          <cell r="I4">
            <v>0</v>
          </cell>
        </row>
      </sheetData>
      <sheetData sheetId="6932">
        <row r="4">
          <cell r="I4">
            <v>0</v>
          </cell>
        </row>
      </sheetData>
      <sheetData sheetId="6933">
        <row r="4">
          <cell r="I4">
            <v>0</v>
          </cell>
        </row>
      </sheetData>
      <sheetData sheetId="6934">
        <row r="4">
          <cell r="I4">
            <v>0</v>
          </cell>
        </row>
      </sheetData>
      <sheetData sheetId="6935">
        <row r="4">
          <cell r="I4">
            <v>0</v>
          </cell>
        </row>
      </sheetData>
      <sheetData sheetId="6936">
        <row r="4">
          <cell r="I4">
            <v>0</v>
          </cell>
        </row>
      </sheetData>
      <sheetData sheetId="6937">
        <row r="4">
          <cell r="I4">
            <v>0</v>
          </cell>
        </row>
      </sheetData>
      <sheetData sheetId="6938">
        <row r="4">
          <cell r="I4">
            <v>0</v>
          </cell>
        </row>
      </sheetData>
      <sheetData sheetId="6939">
        <row r="4">
          <cell r="I4">
            <v>0</v>
          </cell>
        </row>
      </sheetData>
      <sheetData sheetId="6940">
        <row r="4">
          <cell r="I4">
            <v>0</v>
          </cell>
        </row>
      </sheetData>
      <sheetData sheetId="6941">
        <row r="4">
          <cell r="I4">
            <v>0</v>
          </cell>
        </row>
      </sheetData>
      <sheetData sheetId="6942">
        <row r="4">
          <cell r="I4">
            <v>0</v>
          </cell>
        </row>
      </sheetData>
      <sheetData sheetId="6943">
        <row r="4">
          <cell r="I4">
            <v>0</v>
          </cell>
        </row>
      </sheetData>
      <sheetData sheetId="6944">
        <row r="4">
          <cell r="I4">
            <v>0</v>
          </cell>
        </row>
      </sheetData>
      <sheetData sheetId="6945">
        <row r="4">
          <cell r="I4">
            <v>0</v>
          </cell>
        </row>
      </sheetData>
      <sheetData sheetId="6946">
        <row r="4">
          <cell r="I4">
            <v>0</v>
          </cell>
        </row>
      </sheetData>
      <sheetData sheetId="6947">
        <row r="4">
          <cell r="I4">
            <v>0</v>
          </cell>
        </row>
      </sheetData>
      <sheetData sheetId="6948">
        <row r="4">
          <cell r="I4">
            <v>0</v>
          </cell>
        </row>
      </sheetData>
      <sheetData sheetId="6949">
        <row r="4">
          <cell r="I4">
            <v>0</v>
          </cell>
        </row>
      </sheetData>
      <sheetData sheetId="6950">
        <row r="4">
          <cell r="I4">
            <v>0</v>
          </cell>
        </row>
      </sheetData>
      <sheetData sheetId="6951">
        <row r="4">
          <cell r="I4">
            <v>0</v>
          </cell>
        </row>
      </sheetData>
      <sheetData sheetId="6952">
        <row r="4">
          <cell r="I4">
            <v>0</v>
          </cell>
        </row>
      </sheetData>
      <sheetData sheetId="6953">
        <row r="4">
          <cell r="I4">
            <v>0</v>
          </cell>
        </row>
      </sheetData>
      <sheetData sheetId="6954">
        <row r="4">
          <cell r="I4">
            <v>0</v>
          </cell>
        </row>
      </sheetData>
      <sheetData sheetId="6955">
        <row r="4">
          <cell r="I4">
            <v>0</v>
          </cell>
        </row>
      </sheetData>
      <sheetData sheetId="6956">
        <row r="4">
          <cell r="I4">
            <v>0</v>
          </cell>
        </row>
      </sheetData>
      <sheetData sheetId="6957">
        <row r="4">
          <cell r="I4">
            <v>0</v>
          </cell>
        </row>
      </sheetData>
      <sheetData sheetId="6958">
        <row r="4">
          <cell r="I4">
            <v>0</v>
          </cell>
        </row>
      </sheetData>
      <sheetData sheetId="6959">
        <row r="4">
          <cell r="I4">
            <v>0</v>
          </cell>
        </row>
      </sheetData>
      <sheetData sheetId="6960">
        <row r="4">
          <cell r="I4">
            <v>0</v>
          </cell>
        </row>
      </sheetData>
      <sheetData sheetId="6961">
        <row r="4">
          <cell r="I4">
            <v>0</v>
          </cell>
        </row>
      </sheetData>
      <sheetData sheetId="6962">
        <row r="4">
          <cell r="I4">
            <v>0</v>
          </cell>
        </row>
      </sheetData>
      <sheetData sheetId="6963">
        <row r="4">
          <cell r="I4">
            <v>0</v>
          </cell>
        </row>
      </sheetData>
      <sheetData sheetId="6964">
        <row r="4">
          <cell r="I4">
            <v>0</v>
          </cell>
        </row>
      </sheetData>
      <sheetData sheetId="6965">
        <row r="4">
          <cell r="I4">
            <v>0</v>
          </cell>
        </row>
      </sheetData>
      <sheetData sheetId="6966">
        <row r="4">
          <cell r="I4">
            <v>0</v>
          </cell>
        </row>
      </sheetData>
      <sheetData sheetId="6967">
        <row r="4">
          <cell r="I4">
            <v>0</v>
          </cell>
        </row>
      </sheetData>
      <sheetData sheetId="6968">
        <row r="4">
          <cell r="I4">
            <v>0</v>
          </cell>
        </row>
      </sheetData>
      <sheetData sheetId="6969">
        <row r="4">
          <cell r="I4">
            <v>0</v>
          </cell>
        </row>
      </sheetData>
      <sheetData sheetId="6970">
        <row r="4">
          <cell r="I4">
            <v>0</v>
          </cell>
        </row>
      </sheetData>
      <sheetData sheetId="6971">
        <row r="4">
          <cell r="I4">
            <v>0</v>
          </cell>
        </row>
      </sheetData>
      <sheetData sheetId="6972">
        <row r="4">
          <cell r="I4">
            <v>0</v>
          </cell>
        </row>
      </sheetData>
      <sheetData sheetId="6973">
        <row r="4">
          <cell r="I4">
            <v>0</v>
          </cell>
        </row>
      </sheetData>
      <sheetData sheetId="6974">
        <row r="4">
          <cell r="I4">
            <v>0</v>
          </cell>
        </row>
      </sheetData>
      <sheetData sheetId="6975">
        <row r="4">
          <cell r="I4">
            <v>0</v>
          </cell>
        </row>
      </sheetData>
      <sheetData sheetId="6976">
        <row r="4">
          <cell r="I4">
            <v>0</v>
          </cell>
        </row>
      </sheetData>
      <sheetData sheetId="6977">
        <row r="4">
          <cell r="I4">
            <v>0</v>
          </cell>
        </row>
      </sheetData>
      <sheetData sheetId="6978">
        <row r="4">
          <cell r="I4">
            <v>0</v>
          </cell>
        </row>
      </sheetData>
      <sheetData sheetId="6979">
        <row r="4">
          <cell r="I4">
            <v>0</v>
          </cell>
        </row>
      </sheetData>
      <sheetData sheetId="6980">
        <row r="4">
          <cell r="I4">
            <v>0</v>
          </cell>
        </row>
      </sheetData>
      <sheetData sheetId="6981">
        <row r="4">
          <cell r="I4">
            <v>0</v>
          </cell>
        </row>
      </sheetData>
      <sheetData sheetId="6982">
        <row r="4">
          <cell r="I4">
            <v>0</v>
          </cell>
        </row>
      </sheetData>
      <sheetData sheetId="6983">
        <row r="4">
          <cell r="I4">
            <v>0</v>
          </cell>
        </row>
      </sheetData>
      <sheetData sheetId="6984">
        <row r="4">
          <cell r="I4">
            <v>0</v>
          </cell>
        </row>
      </sheetData>
      <sheetData sheetId="6985">
        <row r="4">
          <cell r="I4">
            <v>0</v>
          </cell>
        </row>
      </sheetData>
      <sheetData sheetId="6986">
        <row r="4">
          <cell r="I4">
            <v>0</v>
          </cell>
        </row>
      </sheetData>
      <sheetData sheetId="6987">
        <row r="4">
          <cell r="I4">
            <v>0</v>
          </cell>
        </row>
      </sheetData>
      <sheetData sheetId="6988">
        <row r="4">
          <cell r="I4">
            <v>0</v>
          </cell>
        </row>
      </sheetData>
      <sheetData sheetId="6989">
        <row r="4">
          <cell r="I4">
            <v>0</v>
          </cell>
        </row>
      </sheetData>
      <sheetData sheetId="6990">
        <row r="4">
          <cell r="I4">
            <v>0</v>
          </cell>
        </row>
      </sheetData>
      <sheetData sheetId="6991">
        <row r="4">
          <cell r="I4">
            <v>0</v>
          </cell>
        </row>
      </sheetData>
      <sheetData sheetId="6992">
        <row r="4">
          <cell r="I4">
            <v>0</v>
          </cell>
        </row>
      </sheetData>
      <sheetData sheetId="6993">
        <row r="4">
          <cell r="I4">
            <v>0</v>
          </cell>
        </row>
      </sheetData>
      <sheetData sheetId="6994">
        <row r="4">
          <cell r="I4">
            <v>0</v>
          </cell>
        </row>
      </sheetData>
      <sheetData sheetId="6995">
        <row r="4">
          <cell r="I4">
            <v>0</v>
          </cell>
        </row>
      </sheetData>
      <sheetData sheetId="6996">
        <row r="4">
          <cell r="I4">
            <v>0</v>
          </cell>
        </row>
      </sheetData>
      <sheetData sheetId="6997">
        <row r="4">
          <cell r="I4">
            <v>0</v>
          </cell>
        </row>
      </sheetData>
      <sheetData sheetId="6998">
        <row r="4">
          <cell r="I4">
            <v>0</v>
          </cell>
        </row>
      </sheetData>
      <sheetData sheetId="6999">
        <row r="4">
          <cell r="I4">
            <v>0</v>
          </cell>
        </row>
      </sheetData>
      <sheetData sheetId="7000">
        <row r="4">
          <cell r="I4">
            <v>0</v>
          </cell>
        </row>
      </sheetData>
      <sheetData sheetId="7001">
        <row r="4">
          <cell r="I4">
            <v>0</v>
          </cell>
        </row>
      </sheetData>
      <sheetData sheetId="7002">
        <row r="4">
          <cell r="I4">
            <v>0</v>
          </cell>
        </row>
      </sheetData>
      <sheetData sheetId="7003">
        <row r="4">
          <cell r="I4">
            <v>0</v>
          </cell>
        </row>
      </sheetData>
      <sheetData sheetId="7004">
        <row r="4">
          <cell r="I4">
            <v>0</v>
          </cell>
        </row>
      </sheetData>
      <sheetData sheetId="7005">
        <row r="4">
          <cell r="I4">
            <v>0</v>
          </cell>
        </row>
      </sheetData>
      <sheetData sheetId="7006">
        <row r="4">
          <cell r="I4">
            <v>0</v>
          </cell>
        </row>
      </sheetData>
      <sheetData sheetId="7007">
        <row r="4">
          <cell r="I4">
            <v>0</v>
          </cell>
        </row>
      </sheetData>
      <sheetData sheetId="7008">
        <row r="4">
          <cell r="I4">
            <v>0</v>
          </cell>
        </row>
      </sheetData>
      <sheetData sheetId="7009">
        <row r="4">
          <cell r="I4">
            <v>0</v>
          </cell>
        </row>
      </sheetData>
      <sheetData sheetId="7010">
        <row r="4">
          <cell r="I4">
            <v>0</v>
          </cell>
        </row>
      </sheetData>
      <sheetData sheetId="7011">
        <row r="4">
          <cell r="I4">
            <v>0</v>
          </cell>
        </row>
      </sheetData>
      <sheetData sheetId="7012">
        <row r="4">
          <cell r="I4">
            <v>0</v>
          </cell>
        </row>
      </sheetData>
      <sheetData sheetId="7013">
        <row r="4">
          <cell r="I4">
            <v>0</v>
          </cell>
        </row>
      </sheetData>
      <sheetData sheetId="7014">
        <row r="4">
          <cell r="I4">
            <v>0</v>
          </cell>
        </row>
      </sheetData>
      <sheetData sheetId="7015">
        <row r="4">
          <cell r="I4">
            <v>0</v>
          </cell>
        </row>
      </sheetData>
      <sheetData sheetId="7016">
        <row r="4">
          <cell r="I4">
            <v>0</v>
          </cell>
        </row>
      </sheetData>
      <sheetData sheetId="7017">
        <row r="4">
          <cell r="I4">
            <v>0</v>
          </cell>
        </row>
      </sheetData>
      <sheetData sheetId="7018">
        <row r="4">
          <cell r="I4">
            <v>0</v>
          </cell>
        </row>
      </sheetData>
      <sheetData sheetId="7019">
        <row r="4">
          <cell r="I4">
            <v>0</v>
          </cell>
        </row>
      </sheetData>
      <sheetData sheetId="7020">
        <row r="4">
          <cell r="I4">
            <v>0</v>
          </cell>
        </row>
      </sheetData>
      <sheetData sheetId="7021">
        <row r="4">
          <cell r="I4">
            <v>0</v>
          </cell>
        </row>
      </sheetData>
      <sheetData sheetId="7022">
        <row r="4">
          <cell r="I4">
            <v>0</v>
          </cell>
        </row>
      </sheetData>
      <sheetData sheetId="7023">
        <row r="4">
          <cell r="I4">
            <v>0</v>
          </cell>
        </row>
      </sheetData>
      <sheetData sheetId="7024">
        <row r="4">
          <cell r="I4">
            <v>0</v>
          </cell>
        </row>
      </sheetData>
      <sheetData sheetId="7025">
        <row r="4">
          <cell r="I4">
            <v>0</v>
          </cell>
        </row>
      </sheetData>
      <sheetData sheetId="7026">
        <row r="4">
          <cell r="I4">
            <v>0</v>
          </cell>
        </row>
      </sheetData>
      <sheetData sheetId="7027">
        <row r="4">
          <cell r="I4">
            <v>0</v>
          </cell>
        </row>
      </sheetData>
      <sheetData sheetId="7028">
        <row r="4">
          <cell r="I4">
            <v>0</v>
          </cell>
        </row>
      </sheetData>
      <sheetData sheetId="7029">
        <row r="4">
          <cell r="I4">
            <v>0</v>
          </cell>
        </row>
      </sheetData>
      <sheetData sheetId="7030">
        <row r="4">
          <cell r="I4">
            <v>0</v>
          </cell>
        </row>
      </sheetData>
      <sheetData sheetId="7031">
        <row r="4">
          <cell r="I4">
            <v>0</v>
          </cell>
        </row>
      </sheetData>
      <sheetData sheetId="7032">
        <row r="4">
          <cell r="I4">
            <v>0</v>
          </cell>
        </row>
      </sheetData>
      <sheetData sheetId="7033">
        <row r="4">
          <cell r="I4">
            <v>0</v>
          </cell>
        </row>
      </sheetData>
      <sheetData sheetId="7034">
        <row r="4">
          <cell r="I4">
            <v>0</v>
          </cell>
        </row>
      </sheetData>
      <sheetData sheetId="7035">
        <row r="4">
          <cell r="I4">
            <v>0</v>
          </cell>
        </row>
      </sheetData>
      <sheetData sheetId="7036">
        <row r="4">
          <cell r="I4">
            <v>0</v>
          </cell>
        </row>
      </sheetData>
      <sheetData sheetId="7037">
        <row r="4">
          <cell r="I4">
            <v>0</v>
          </cell>
        </row>
      </sheetData>
      <sheetData sheetId="7038">
        <row r="4">
          <cell r="I4">
            <v>0</v>
          </cell>
        </row>
      </sheetData>
      <sheetData sheetId="7039">
        <row r="4">
          <cell r="I4">
            <v>0</v>
          </cell>
        </row>
      </sheetData>
      <sheetData sheetId="7040">
        <row r="4">
          <cell r="I4">
            <v>0</v>
          </cell>
        </row>
      </sheetData>
      <sheetData sheetId="7041">
        <row r="4">
          <cell r="I4">
            <v>0</v>
          </cell>
        </row>
      </sheetData>
      <sheetData sheetId="7042">
        <row r="4">
          <cell r="I4">
            <v>0</v>
          </cell>
        </row>
      </sheetData>
      <sheetData sheetId="7043">
        <row r="4">
          <cell r="I4">
            <v>0</v>
          </cell>
        </row>
      </sheetData>
      <sheetData sheetId="7044">
        <row r="4">
          <cell r="I4">
            <v>0</v>
          </cell>
        </row>
      </sheetData>
      <sheetData sheetId="7045">
        <row r="4">
          <cell r="I4">
            <v>0</v>
          </cell>
        </row>
      </sheetData>
      <sheetData sheetId="7046">
        <row r="4">
          <cell r="I4">
            <v>0</v>
          </cell>
        </row>
      </sheetData>
      <sheetData sheetId="7047">
        <row r="4">
          <cell r="I4">
            <v>0</v>
          </cell>
        </row>
      </sheetData>
      <sheetData sheetId="7048">
        <row r="4">
          <cell r="I4">
            <v>0</v>
          </cell>
        </row>
      </sheetData>
      <sheetData sheetId="7049">
        <row r="4">
          <cell r="I4">
            <v>0</v>
          </cell>
        </row>
      </sheetData>
      <sheetData sheetId="7050">
        <row r="4">
          <cell r="I4">
            <v>0</v>
          </cell>
        </row>
      </sheetData>
      <sheetData sheetId="7051">
        <row r="4">
          <cell r="I4">
            <v>0</v>
          </cell>
        </row>
      </sheetData>
      <sheetData sheetId="7052">
        <row r="4">
          <cell r="I4">
            <v>0</v>
          </cell>
        </row>
      </sheetData>
      <sheetData sheetId="7053">
        <row r="4">
          <cell r="I4">
            <v>0</v>
          </cell>
        </row>
      </sheetData>
      <sheetData sheetId="7054">
        <row r="4">
          <cell r="I4">
            <v>0</v>
          </cell>
        </row>
      </sheetData>
      <sheetData sheetId="7055">
        <row r="4">
          <cell r="I4">
            <v>0</v>
          </cell>
        </row>
      </sheetData>
      <sheetData sheetId="7056">
        <row r="4">
          <cell r="I4">
            <v>0</v>
          </cell>
        </row>
      </sheetData>
      <sheetData sheetId="7057">
        <row r="4">
          <cell r="I4">
            <v>0</v>
          </cell>
        </row>
      </sheetData>
      <sheetData sheetId="7058">
        <row r="4">
          <cell r="I4">
            <v>0</v>
          </cell>
        </row>
      </sheetData>
      <sheetData sheetId="7059">
        <row r="4">
          <cell r="I4">
            <v>0</v>
          </cell>
        </row>
      </sheetData>
      <sheetData sheetId="7060">
        <row r="4">
          <cell r="I4">
            <v>0</v>
          </cell>
        </row>
      </sheetData>
      <sheetData sheetId="7061">
        <row r="4">
          <cell r="I4">
            <v>0</v>
          </cell>
        </row>
      </sheetData>
      <sheetData sheetId="7062">
        <row r="4">
          <cell r="I4">
            <v>0</v>
          </cell>
        </row>
      </sheetData>
      <sheetData sheetId="7063">
        <row r="4">
          <cell r="I4">
            <v>0</v>
          </cell>
        </row>
      </sheetData>
      <sheetData sheetId="7064">
        <row r="4">
          <cell r="I4">
            <v>0</v>
          </cell>
        </row>
      </sheetData>
      <sheetData sheetId="7065">
        <row r="4">
          <cell r="I4">
            <v>0</v>
          </cell>
        </row>
      </sheetData>
      <sheetData sheetId="7066">
        <row r="4">
          <cell r="I4">
            <v>0</v>
          </cell>
        </row>
      </sheetData>
      <sheetData sheetId="7067">
        <row r="4">
          <cell r="I4">
            <v>0</v>
          </cell>
        </row>
      </sheetData>
      <sheetData sheetId="7068">
        <row r="4">
          <cell r="I4">
            <v>0</v>
          </cell>
        </row>
      </sheetData>
      <sheetData sheetId="7069">
        <row r="4">
          <cell r="I4">
            <v>0</v>
          </cell>
        </row>
      </sheetData>
      <sheetData sheetId="7070">
        <row r="4">
          <cell r="I4">
            <v>0</v>
          </cell>
        </row>
      </sheetData>
      <sheetData sheetId="7071">
        <row r="4">
          <cell r="I4">
            <v>0</v>
          </cell>
        </row>
      </sheetData>
      <sheetData sheetId="7072">
        <row r="4">
          <cell r="I4">
            <v>0</v>
          </cell>
        </row>
      </sheetData>
      <sheetData sheetId="7073">
        <row r="4">
          <cell r="I4">
            <v>0</v>
          </cell>
        </row>
      </sheetData>
      <sheetData sheetId="7074">
        <row r="4">
          <cell r="I4">
            <v>0</v>
          </cell>
        </row>
      </sheetData>
      <sheetData sheetId="7075">
        <row r="4">
          <cell r="I4">
            <v>0</v>
          </cell>
        </row>
      </sheetData>
      <sheetData sheetId="7076">
        <row r="4">
          <cell r="I4">
            <v>0</v>
          </cell>
        </row>
      </sheetData>
      <sheetData sheetId="7077">
        <row r="4">
          <cell r="I4">
            <v>0</v>
          </cell>
        </row>
      </sheetData>
      <sheetData sheetId="7078">
        <row r="4">
          <cell r="I4">
            <v>0</v>
          </cell>
        </row>
      </sheetData>
      <sheetData sheetId="7079">
        <row r="4">
          <cell r="I4">
            <v>0</v>
          </cell>
        </row>
      </sheetData>
      <sheetData sheetId="7080">
        <row r="4">
          <cell r="I4">
            <v>0</v>
          </cell>
        </row>
      </sheetData>
      <sheetData sheetId="7081">
        <row r="4">
          <cell r="I4">
            <v>0</v>
          </cell>
        </row>
      </sheetData>
      <sheetData sheetId="7082">
        <row r="4">
          <cell r="I4">
            <v>0</v>
          </cell>
        </row>
      </sheetData>
      <sheetData sheetId="7083">
        <row r="4">
          <cell r="I4">
            <v>0</v>
          </cell>
        </row>
      </sheetData>
      <sheetData sheetId="7084">
        <row r="4">
          <cell r="I4">
            <v>0</v>
          </cell>
        </row>
      </sheetData>
      <sheetData sheetId="7085">
        <row r="4">
          <cell r="I4">
            <v>0</v>
          </cell>
        </row>
      </sheetData>
      <sheetData sheetId="7086">
        <row r="4">
          <cell r="I4">
            <v>0</v>
          </cell>
        </row>
      </sheetData>
      <sheetData sheetId="7087">
        <row r="4">
          <cell r="I4">
            <v>0</v>
          </cell>
        </row>
      </sheetData>
      <sheetData sheetId="7088">
        <row r="4">
          <cell r="I4">
            <v>0</v>
          </cell>
        </row>
      </sheetData>
      <sheetData sheetId="7089">
        <row r="4">
          <cell r="I4">
            <v>0</v>
          </cell>
        </row>
      </sheetData>
      <sheetData sheetId="7090">
        <row r="4">
          <cell r="I4">
            <v>0</v>
          </cell>
        </row>
      </sheetData>
      <sheetData sheetId="7091">
        <row r="4">
          <cell r="I4">
            <v>0</v>
          </cell>
        </row>
      </sheetData>
      <sheetData sheetId="7092">
        <row r="4">
          <cell r="I4">
            <v>0</v>
          </cell>
        </row>
      </sheetData>
      <sheetData sheetId="7093">
        <row r="4">
          <cell r="I4">
            <v>0</v>
          </cell>
        </row>
      </sheetData>
      <sheetData sheetId="7094">
        <row r="4">
          <cell r="I4">
            <v>0</v>
          </cell>
        </row>
      </sheetData>
      <sheetData sheetId="7095">
        <row r="4">
          <cell r="I4">
            <v>0</v>
          </cell>
        </row>
      </sheetData>
      <sheetData sheetId="7096">
        <row r="4">
          <cell r="I4">
            <v>0</v>
          </cell>
        </row>
      </sheetData>
      <sheetData sheetId="7097">
        <row r="4">
          <cell r="I4">
            <v>0</v>
          </cell>
        </row>
      </sheetData>
      <sheetData sheetId="7098">
        <row r="4">
          <cell r="I4">
            <v>0</v>
          </cell>
        </row>
      </sheetData>
      <sheetData sheetId="7099">
        <row r="4">
          <cell r="I4">
            <v>0</v>
          </cell>
        </row>
      </sheetData>
      <sheetData sheetId="7100">
        <row r="4">
          <cell r="I4">
            <v>0</v>
          </cell>
        </row>
      </sheetData>
      <sheetData sheetId="7101">
        <row r="4">
          <cell r="I4">
            <v>0</v>
          </cell>
        </row>
      </sheetData>
      <sheetData sheetId="7102">
        <row r="4">
          <cell r="I4">
            <v>0</v>
          </cell>
        </row>
      </sheetData>
      <sheetData sheetId="7103">
        <row r="4">
          <cell r="I4">
            <v>0</v>
          </cell>
        </row>
      </sheetData>
      <sheetData sheetId="7104">
        <row r="4">
          <cell r="I4">
            <v>0</v>
          </cell>
        </row>
      </sheetData>
      <sheetData sheetId="7105">
        <row r="4">
          <cell r="I4">
            <v>0</v>
          </cell>
        </row>
      </sheetData>
      <sheetData sheetId="7106">
        <row r="4">
          <cell r="I4">
            <v>0</v>
          </cell>
        </row>
      </sheetData>
      <sheetData sheetId="7107">
        <row r="4">
          <cell r="I4">
            <v>0</v>
          </cell>
        </row>
      </sheetData>
      <sheetData sheetId="7108">
        <row r="4">
          <cell r="I4">
            <v>0</v>
          </cell>
        </row>
      </sheetData>
      <sheetData sheetId="7109">
        <row r="4">
          <cell r="I4">
            <v>0</v>
          </cell>
        </row>
      </sheetData>
      <sheetData sheetId="7110">
        <row r="4">
          <cell r="I4">
            <v>0</v>
          </cell>
        </row>
      </sheetData>
      <sheetData sheetId="7111">
        <row r="4">
          <cell r="I4">
            <v>0</v>
          </cell>
        </row>
      </sheetData>
      <sheetData sheetId="7112">
        <row r="4">
          <cell r="I4">
            <v>0</v>
          </cell>
        </row>
      </sheetData>
      <sheetData sheetId="7113">
        <row r="4">
          <cell r="I4">
            <v>0</v>
          </cell>
        </row>
      </sheetData>
      <sheetData sheetId="7114">
        <row r="4">
          <cell r="I4">
            <v>0</v>
          </cell>
        </row>
      </sheetData>
      <sheetData sheetId="7115">
        <row r="4">
          <cell r="I4">
            <v>0</v>
          </cell>
        </row>
      </sheetData>
      <sheetData sheetId="7116">
        <row r="4">
          <cell r="I4">
            <v>0</v>
          </cell>
        </row>
      </sheetData>
      <sheetData sheetId="7117">
        <row r="4">
          <cell r="I4">
            <v>0</v>
          </cell>
        </row>
      </sheetData>
      <sheetData sheetId="7118">
        <row r="4">
          <cell r="I4">
            <v>0</v>
          </cell>
        </row>
      </sheetData>
      <sheetData sheetId="7119">
        <row r="4">
          <cell r="I4">
            <v>0</v>
          </cell>
        </row>
      </sheetData>
      <sheetData sheetId="7120">
        <row r="4">
          <cell r="I4">
            <v>0</v>
          </cell>
        </row>
      </sheetData>
      <sheetData sheetId="7121">
        <row r="4">
          <cell r="I4">
            <v>0</v>
          </cell>
        </row>
      </sheetData>
      <sheetData sheetId="7122">
        <row r="4">
          <cell r="I4">
            <v>0</v>
          </cell>
        </row>
      </sheetData>
      <sheetData sheetId="7123">
        <row r="4">
          <cell r="I4">
            <v>0</v>
          </cell>
        </row>
      </sheetData>
      <sheetData sheetId="7124">
        <row r="4">
          <cell r="I4">
            <v>0</v>
          </cell>
        </row>
      </sheetData>
      <sheetData sheetId="7125">
        <row r="4">
          <cell r="I4">
            <v>0</v>
          </cell>
        </row>
      </sheetData>
      <sheetData sheetId="7126">
        <row r="4">
          <cell r="I4">
            <v>0</v>
          </cell>
        </row>
      </sheetData>
      <sheetData sheetId="7127">
        <row r="4">
          <cell r="I4">
            <v>0</v>
          </cell>
        </row>
      </sheetData>
      <sheetData sheetId="7128">
        <row r="4">
          <cell r="I4">
            <v>0</v>
          </cell>
        </row>
      </sheetData>
      <sheetData sheetId="7129">
        <row r="4">
          <cell r="I4">
            <v>0</v>
          </cell>
        </row>
      </sheetData>
      <sheetData sheetId="7130">
        <row r="4">
          <cell r="I4">
            <v>0</v>
          </cell>
        </row>
      </sheetData>
      <sheetData sheetId="7131">
        <row r="4">
          <cell r="I4">
            <v>0</v>
          </cell>
        </row>
      </sheetData>
      <sheetData sheetId="7132">
        <row r="4">
          <cell r="I4">
            <v>0</v>
          </cell>
        </row>
      </sheetData>
      <sheetData sheetId="7133">
        <row r="4">
          <cell r="I4">
            <v>0</v>
          </cell>
        </row>
      </sheetData>
      <sheetData sheetId="7134">
        <row r="4">
          <cell r="I4">
            <v>0</v>
          </cell>
        </row>
      </sheetData>
      <sheetData sheetId="7135">
        <row r="4">
          <cell r="I4">
            <v>0</v>
          </cell>
        </row>
      </sheetData>
      <sheetData sheetId="7136">
        <row r="4">
          <cell r="I4">
            <v>0</v>
          </cell>
        </row>
      </sheetData>
      <sheetData sheetId="7137">
        <row r="4">
          <cell r="I4">
            <v>0</v>
          </cell>
        </row>
      </sheetData>
      <sheetData sheetId="7138">
        <row r="4">
          <cell r="I4">
            <v>0</v>
          </cell>
        </row>
      </sheetData>
      <sheetData sheetId="7139">
        <row r="4">
          <cell r="I4">
            <v>0</v>
          </cell>
        </row>
      </sheetData>
      <sheetData sheetId="7140">
        <row r="4">
          <cell r="I4">
            <v>0</v>
          </cell>
        </row>
      </sheetData>
      <sheetData sheetId="7141">
        <row r="4">
          <cell r="I4">
            <v>0</v>
          </cell>
        </row>
      </sheetData>
      <sheetData sheetId="7142">
        <row r="4">
          <cell r="I4">
            <v>0</v>
          </cell>
        </row>
      </sheetData>
      <sheetData sheetId="7143">
        <row r="4">
          <cell r="I4">
            <v>0</v>
          </cell>
        </row>
      </sheetData>
      <sheetData sheetId="7144">
        <row r="4">
          <cell r="I4">
            <v>0</v>
          </cell>
        </row>
      </sheetData>
      <sheetData sheetId="7145">
        <row r="4">
          <cell r="I4">
            <v>0</v>
          </cell>
        </row>
      </sheetData>
      <sheetData sheetId="7146">
        <row r="4">
          <cell r="I4">
            <v>0</v>
          </cell>
        </row>
      </sheetData>
      <sheetData sheetId="7147">
        <row r="4">
          <cell r="I4">
            <v>0</v>
          </cell>
        </row>
      </sheetData>
      <sheetData sheetId="7148">
        <row r="4">
          <cell r="I4">
            <v>0</v>
          </cell>
        </row>
      </sheetData>
      <sheetData sheetId="7149">
        <row r="4">
          <cell r="I4">
            <v>0</v>
          </cell>
        </row>
      </sheetData>
      <sheetData sheetId="7150">
        <row r="4">
          <cell r="I4">
            <v>0</v>
          </cell>
        </row>
      </sheetData>
      <sheetData sheetId="7151">
        <row r="4">
          <cell r="I4">
            <v>0</v>
          </cell>
        </row>
      </sheetData>
      <sheetData sheetId="7152">
        <row r="4">
          <cell r="I4">
            <v>0</v>
          </cell>
        </row>
      </sheetData>
      <sheetData sheetId="7153">
        <row r="4">
          <cell r="I4">
            <v>0</v>
          </cell>
        </row>
      </sheetData>
      <sheetData sheetId="7154">
        <row r="4">
          <cell r="I4">
            <v>0</v>
          </cell>
        </row>
      </sheetData>
      <sheetData sheetId="7155">
        <row r="4">
          <cell r="I4">
            <v>0</v>
          </cell>
        </row>
      </sheetData>
      <sheetData sheetId="7156">
        <row r="4">
          <cell r="I4">
            <v>0</v>
          </cell>
        </row>
      </sheetData>
      <sheetData sheetId="7157">
        <row r="4">
          <cell r="I4">
            <v>0</v>
          </cell>
        </row>
      </sheetData>
      <sheetData sheetId="7158">
        <row r="4">
          <cell r="I4">
            <v>0</v>
          </cell>
        </row>
      </sheetData>
      <sheetData sheetId="7159">
        <row r="4">
          <cell r="I4">
            <v>0</v>
          </cell>
        </row>
      </sheetData>
      <sheetData sheetId="7160">
        <row r="4">
          <cell r="I4">
            <v>0</v>
          </cell>
        </row>
      </sheetData>
      <sheetData sheetId="7161">
        <row r="4">
          <cell r="I4">
            <v>0</v>
          </cell>
        </row>
      </sheetData>
      <sheetData sheetId="7162">
        <row r="4">
          <cell r="I4">
            <v>0</v>
          </cell>
        </row>
      </sheetData>
      <sheetData sheetId="7163">
        <row r="4">
          <cell r="I4">
            <v>0</v>
          </cell>
        </row>
      </sheetData>
      <sheetData sheetId="7164">
        <row r="4">
          <cell r="I4">
            <v>0</v>
          </cell>
        </row>
      </sheetData>
      <sheetData sheetId="7165">
        <row r="4">
          <cell r="I4">
            <v>0</v>
          </cell>
        </row>
      </sheetData>
      <sheetData sheetId="7166">
        <row r="4">
          <cell r="I4">
            <v>0</v>
          </cell>
        </row>
      </sheetData>
      <sheetData sheetId="7167">
        <row r="4">
          <cell r="I4">
            <v>0</v>
          </cell>
        </row>
      </sheetData>
      <sheetData sheetId="7168">
        <row r="4">
          <cell r="I4">
            <v>0</v>
          </cell>
        </row>
      </sheetData>
      <sheetData sheetId="7169">
        <row r="4">
          <cell r="I4">
            <v>0</v>
          </cell>
        </row>
      </sheetData>
      <sheetData sheetId="7170">
        <row r="4">
          <cell r="I4">
            <v>0</v>
          </cell>
        </row>
      </sheetData>
      <sheetData sheetId="7171">
        <row r="4">
          <cell r="I4">
            <v>0</v>
          </cell>
        </row>
      </sheetData>
      <sheetData sheetId="7172">
        <row r="4">
          <cell r="I4">
            <v>0</v>
          </cell>
        </row>
      </sheetData>
      <sheetData sheetId="7173">
        <row r="4">
          <cell r="I4">
            <v>0</v>
          </cell>
        </row>
      </sheetData>
      <sheetData sheetId="7174">
        <row r="4">
          <cell r="I4">
            <v>0</v>
          </cell>
        </row>
      </sheetData>
      <sheetData sheetId="7175">
        <row r="4">
          <cell r="I4">
            <v>0</v>
          </cell>
        </row>
      </sheetData>
      <sheetData sheetId="7176">
        <row r="4">
          <cell r="I4">
            <v>0</v>
          </cell>
        </row>
      </sheetData>
      <sheetData sheetId="7177">
        <row r="4">
          <cell r="I4">
            <v>0</v>
          </cell>
        </row>
      </sheetData>
      <sheetData sheetId="7178">
        <row r="4">
          <cell r="I4">
            <v>0</v>
          </cell>
        </row>
      </sheetData>
      <sheetData sheetId="7179">
        <row r="4">
          <cell r="I4">
            <v>0</v>
          </cell>
        </row>
      </sheetData>
      <sheetData sheetId="7180">
        <row r="4">
          <cell r="I4">
            <v>0</v>
          </cell>
        </row>
      </sheetData>
      <sheetData sheetId="7181">
        <row r="4">
          <cell r="I4">
            <v>0</v>
          </cell>
        </row>
      </sheetData>
      <sheetData sheetId="7182">
        <row r="4">
          <cell r="I4">
            <v>0</v>
          </cell>
        </row>
      </sheetData>
      <sheetData sheetId="7183">
        <row r="4">
          <cell r="I4">
            <v>0</v>
          </cell>
        </row>
      </sheetData>
      <sheetData sheetId="7184">
        <row r="4">
          <cell r="I4">
            <v>0</v>
          </cell>
        </row>
      </sheetData>
      <sheetData sheetId="7185">
        <row r="4">
          <cell r="I4">
            <v>0</v>
          </cell>
        </row>
      </sheetData>
      <sheetData sheetId="7186">
        <row r="4">
          <cell r="I4">
            <v>0</v>
          </cell>
        </row>
      </sheetData>
      <sheetData sheetId="7187">
        <row r="4">
          <cell r="I4">
            <v>0</v>
          </cell>
        </row>
      </sheetData>
      <sheetData sheetId="7188">
        <row r="4">
          <cell r="I4">
            <v>0</v>
          </cell>
        </row>
      </sheetData>
      <sheetData sheetId="7189">
        <row r="4">
          <cell r="I4">
            <v>0</v>
          </cell>
        </row>
      </sheetData>
      <sheetData sheetId="7190">
        <row r="4">
          <cell r="I4">
            <v>0</v>
          </cell>
        </row>
      </sheetData>
      <sheetData sheetId="7191">
        <row r="4">
          <cell r="I4">
            <v>0</v>
          </cell>
        </row>
      </sheetData>
      <sheetData sheetId="7192">
        <row r="4">
          <cell r="I4">
            <v>0</v>
          </cell>
        </row>
      </sheetData>
      <sheetData sheetId="7193">
        <row r="4">
          <cell r="I4">
            <v>0</v>
          </cell>
        </row>
      </sheetData>
      <sheetData sheetId="7194">
        <row r="4">
          <cell r="I4">
            <v>0</v>
          </cell>
        </row>
      </sheetData>
      <sheetData sheetId="7195">
        <row r="4">
          <cell r="I4">
            <v>0</v>
          </cell>
        </row>
      </sheetData>
      <sheetData sheetId="7196">
        <row r="4">
          <cell r="I4">
            <v>0</v>
          </cell>
        </row>
      </sheetData>
      <sheetData sheetId="7197">
        <row r="4">
          <cell r="I4">
            <v>0</v>
          </cell>
        </row>
      </sheetData>
      <sheetData sheetId="7198">
        <row r="4">
          <cell r="I4">
            <v>0</v>
          </cell>
        </row>
      </sheetData>
      <sheetData sheetId="7199">
        <row r="4">
          <cell r="I4">
            <v>0</v>
          </cell>
        </row>
      </sheetData>
      <sheetData sheetId="7200">
        <row r="4">
          <cell r="I4">
            <v>0</v>
          </cell>
        </row>
      </sheetData>
      <sheetData sheetId="7201">
        <row r="4">
          <cell r="I4">
            <v>0</v>
          </cell>
        </row>
      </sheetData>
      <sheetData sheetId="7202">
        <row r="4">
          <cell r="I4">
            <v>0</v>
          </cell>
        </row>
      </sheetData>
      <sheetData sheetId="7203">
        <row r="4">
          <cell r="I4">
            <v>0</v>
          </cell>
        </row>
      </sheetData>
      <sheetData sheetId="7204">
        <row r="4">
          <cell r="I4">
            <v>0</v>
          </cell>
        </row>
      </sheetData>
      <sheetData sheetId="7205">
        <row r="4">
          <cell r="I4">
            <v>0</v>
          </cell>
        </row>
      </sheetData>
      <sheetData sheetId="7206">
        <row r="4">
          <cell r="I4">
            <v>0</v>
          </cell>
        </row>
      </sheetData>
      <sheetData sheetId="7207">
        <row r="4">
          <cell r="I4">
            <v>0</v>
          </cell>
        </row>
      </sheetData>
      <sheetData sheetId="7208">
        <row r="4">
          <cell r="I4">
            <v>0</v>
          </cell>
        </row>
      </sheetData>
      <sheetData sheetId="7209">
        <row r="4">
          <cell r="I4">
            <v>0</v>
          </cell>
        </row>
      </sheetData>
      <sheetData sheetId="7210">
        <row r="4">
          <cell r="I4">
            <v>0</v>
          </cell>
        </row>
      </sheetData>
      <sheetData sheetId="7211">
        <row r="4">
          <cell r="I4">
            <v>0</v>
          </cell>
        </row>
      </sheetData>
      <sheetData sheetId="7212">
        <row r="4">
          <cell r="I4">
            <v>0</v>
          </cell>
        </row>
      </sheetData>
      <sheetData sheetId="7213">
        <row r="4">
          <cell r="I4">
            <v>0</v>
          </cell>
        </row>
      </sheetData>
      <sheetData sheetId="7214">
        <row r="4">
          <cell r="I4">
            <v>0</v>
          </cell>
        </row>
      </sheetData>
      <sheetData sheetId="7215">
        <row r="4">
          <cell r="I4">
            <v>0</v>
          </cell>
        </row>
      </sheetData>
      <sheetData sheetId="7216">
        <row r="4">
          <cell r="I4">
            <v>0</v>
          </cell>
        </row>
      </sheetData>
      <sheetData sheetId="7217">
        <row r="4">
          <cell r="I4">
            <v>0</v>
          </cell>
        </row>
      </sheetData>
      <sheetData sheetId="7218">
        <row r="4">
          <cell r="I4">
            <v>0</v>
          </cell>
        </row>
      </sheetData>
      <sheetData sheetId="7219">
        <row r="4">
          <cell r="I4">
            <v>0</v>
          </cell>
        </row>
      </sheetData>
      <sheetData sheetId="7220">
        <row r="4">
          <cell r="I4">
            <v>0</v>
          </cell>
        </row>
      </sheetData>
      <sheetData sheetId="7221">
        <row r="4">
          <cell r="I4">
            <v>0</v>
          </cell>
        </row>
      </sheetData>
      <sheetData sheetId="7222">
        <row r="4">
          <cell r="I4">
            <v>0</v>
          </cell>
        </row>
      </sheetData>
      <sheetData sheetId="7223">
        <row r="4">
          <cell r="I4">
            <v>0</v>
          </cell>
        </row>
      </sheetData>
      <sheetData sheetId="7224">
        <row r="4">
          <cell r="I4">
            <v>0</v>
          </cell>
        </row>
      </sheetData>
      <sheetData sheetId="7225">
        <row r="4">
          <cell r="I4">
            <v>0</v>
          </cell>
        </row>
      </sheetData>
      <sheetData sheetId="7226">
        <row r="4">
          <cell r="I4">
            <v>0</v>
          </cell>
        </row>
      </sheetData>
      <sheetData sheetId="7227">
        <row r="4">
          <cell r="I4">
            <v>0</v>
          </cell>
        </row>
      </sheetData>
      <sheetData sheetId="7228">
        <row r="4">
          <cell r="I4">
            <v>0</v>
          </cell>
        </row>
      </sheetData>
      <sheetData sheetId="7229">
        <row r="4">
          <cell r="I4">
            <v>0</v>
          </cell>
        </row>
      </sheetData>
      <sheetData sheetId="7230">
        <row r="4">
          <cell r="I4">
            <v>0</v>
          </cell>
        </row>
      </sheetData>
      <sheetData sheetId="7231">
        <row r="4">
          <cell r="I4">
            <v>0</v>
          </cell>
        </row>
      </sheetData>
      <sheetData sheetId="7232">
        <row r="4">
          <cell r="I4">
            <v>0</v>
          </cell>
        </row>
      </sheetData>
      <sheetData sheetId="7233">
        <row r="4">
          <cell r="I4">
            <v>0</v>
          </cell>
        </row>
      </sheetData>
      <sheetData sheetId="7234">
        <row r="4">
          <cell r="I4">
            <v>0</v>
          </cell>
        </row>
      </sheetData>
      <sheetData sheetId="7235">
        <row r="4">
          <cell r="I4">
            <v>0</v>
          </cell>
        </row>
      </sheetData>
      <sheetData sheetId="7236">
        <row r="4">
          <cell r="I4">
            <v>0</v>
          </cell>
        </row>
      </sheetData>
      <sheetData sheetId="7237">
        <row r="4">
          <cell r="I4">
            <v>0</v>
          </cell>
        </row>
      </sheetData>
      <sheetData sheetId="7238">
        <row r="4">
          <cell r="I4">
            <v>0</v>
          </cell>
        </row>
      </sheetData>
      <sheetData sheetId="7239">
        <row r="4">
          <cell r="I4">
            <v>0</v>
          </cell>
        </row>
      </sheetData>
      <sheetData sheetId="7240">
        <row r="4">
          <cell r="I4">
            <v>0</v>
          </cell>
        </row>
      </sheetData>
      <sheetData sheetId="7241">
        <row r="4">
          <cell r="I4">
            <v>0</v>
          </cell>
        </row>
      </sheetData>
      <sheetData sheetId="7242">
        <row r="4">
          <cell r="I4">
            <v>0</v>
          </cell>
        </row>
      </sheetData>
      <sheetData sheetId="7243">
        <row r="4">
          <cell r="I4">
            <v>0</v>
          </cell>
        </row>
      </sheetData>
      <sheetData sheetId="7244">
        <row r="4">
          <cell r="I4">
            <v>0</v>
          </cell>
        </row>
      </sheetData>
      <sheetData sheetId="7245">
        <row r="4">
          <cell r="I4">
            <v>0</v>
          </cell>
        </row>
      </sheetData>
      <sheetData sheetId="7246">
        <row r="4">
          <cell r="I4">
            <v>0</v>
          </cell>
        </row>
      </sheetData>
      <sheetData sheetId="7247">
        <row r="4">
          <cell r="I4">
            <v>0</v>
          </cell>
        </row>
      </sheetData>
      <sheetData sheetId="7248">
        <row r="4">
          <cell r="I4">
            <v>0</v>
          </cell>
        </row>
      </sheetData>
      <sheetData sheetId="7249">
        <row r="4">
          <cell r="I4">
            <v>0</v>
          </cell>
        </row>
      </sheetData>
      <sheetData sheetId="7250">
        <row r="4">
          <cell r="I4">
            <v>0</v>
          </cell>
        </row>
      </sheetData>
      <sheetData sheetId="7251">
        <row r="4">
          <cell r="I4">
            <v>0</v>
          </cell>
        </row>
      </sheetData>
      <sheetData sheetId="7252">
        <row r="4">
          <cell r="I4">
            <v>0</v>
          </cell>
        </row>
      </sheetData>
      <sheetData sheetId="7253">
        <row r="4">
          <cell r="I4">
            <v>0</v>
          </cell>
        </row>
      </sheetData>
      <sheetData sheetId="7254">
        <row r="4">
          <cell r="I4">
            <v>0</v>
          </cell>
        </row>
      </sheetData>
      <sheetData sheetId="7255">
        <row r="4">
          <cell r="I4">
            <v>0</v>
          </cell>
        </row>
      </sheetData>
      <sheetData sheetId="7256">
        <row r="4">
          <cell r="I4">
            <v>0</v>
          </cell>
        </row>
      </sheetData>
      <sheetData sheetId="7257">
        <row r="4">
          <cell r="I4">
            <v>0</v>
          </cell>
        </row>
      </sheetData>
      <sheetData sheetId="7258">
        <row r="4">
          <cell r="I4">
            <v>0</v>
          </cell>
        </row>
      </sheetData>
      <sheetData sheetId="7259">
        <row r="4">
          <cell r="I4">
            <v>0</v>
          </cell>
        </row>
      </sheetData>
      <sheetData sheetId="7260">
        <row r="4">
          <cell r="I4">
            <v>0</v>
          </cell>
        </row>
      </sheetData>
      <sheetData sheetId="7261">
        <row r="4">
          <cell r="I4">
            <v>0</v>
          </cell>
        </row>
      </sheetData>
      <sheetData sheetId="7262">
        <row r="4">
          <cell r="I4">
            <v>0</v>
          </cell>
        </row>
      </sheetData>
      <sheetData sheetId="7263">
        <row r="4">
          <cell r="I4">
            <v>0</v>
          </cell>
        </row>
      </sheetData>
      <sheetData sheetId="7264">
        <row r="4">
          <cell r="I4">
            <v>0</v>
          </cell>
        </row>
      </sheetData>
      <sheetData sheetId="7265">
        <row r="4">
          <cell r="I4">
            <v>0</v>
          </cell>
        </row>
      </sheetData>
      <sheetData sheetId="7266">
        <row r="4">
          <cell r="I4">
            <v>0</v>
          </cell>
        </row>
      </sheetData>
      <sheetData sheetId="7267">
        <row r="4">
          <cell r="I4">
            <v>0</v>
          </cell>
        </row>
      </sheetData>
      <sheetData sheetId="7268">
        <row r="4">
          <cell r="I4">
            <v>0</v>
          </cell>
        </row>
      </sheetData>
      <sheetData sheetId="7269">
        <row r="4">
          <cell r="I4">
            <v>0</v>
          </cell>
        </row>
      </sheetData>
      <sheetData sheetId="7270">
        <row r="4">
          <cell r="I4">
            <v>0</v>
          </cell>
        </row>
      </sheetData>
      <sheetData sheetId="7271">
        <row r="4">
          <cell r="I4">
            <v>0</v>
          </cell>
        </row>
      </sheetData>
      <sheetData sheetId="7272">
        <row r="4">
          <cell r="I4">
            <v>0</v>
          </cell>
        </row>
      </sheetData>
      <sheetData sheetId="7273">
        <row r="4">
          <cell r="I4">
            <v>0</v>
          </cell>
        </row>
      </sheetData>
      <sheetData sheetId="7274">
        <row r="4">
          <cell r="I4">
            <v>0</v>
          </cell>
        </row>
      </sheetData>
      <sheetData sheetId="7275">
        <row r="4">
          <cell r="I4">
            <v>0</v>
          </cell>
        </row>
      </sheetData>
      <sheetData sheetId="7276">
        <row r="4">
          <cell r="I4">
            <v>0</v>
          </cell>
        </row>
      </sheetData>
      <sheetData sheetId="7277">
        <row r="4">
          <cell r="I4">
            <v>0</v>
          </cell>
        </row>
      </sheetData>
      <sheetData sheetId="7278">
        <row r="4">
          <cell r="I4">
            <v>0</v>
          </cell>
        </row>
      </sheetData>
      <sheetData sheetId="7279">
        <row r="4">
          <cell r="I4">
            <v>0</v>
          </cell>
        </row>
      </sheetData>
      <sheetData sheetId="7280">
        <row r="4">
          <cell r="I4">
            <v>0</v>
          </cell>
        </row>
      </sheetData>
      <sheetData sheetId="7281">
        <row r="4">
          <cell r="I4">
            <v>0</v>
          </cell>
        </row>
      </sheetData>
      <sheetData sheetId="7282">
        <row r="4">
          <cell r="I4">
            <v>0</v>
          </cell>
        </row>
      </sheetData>
      <sheetData sheetId="7283">
        <row r="4">
          <cell r="I4">
            <v>0</v>
          </cell>
        </row>
      </sheetData>
      <sheetData sheetId="7284">
        <row r="4">
          <cell r="I4">
            <v>0</v>
          </cell>
        </row>
      </sheetData>
      <sheetData sheetId="7285">
        <row r="4">
          <cell r="I4">
            <v>0</v>
          </cell>
        </row>
      </sheetData>
      <sheetData sheetId="7286">
        <row r="4">
          <cell r="I4">
            <v>0</v>
          </cell>
        </row>
      </sheetData>
      <sheetData sheetId="7287">
        <row r="4">
          <cell r="I4">
            <v>0</v>
          </cell>
        </row>
      </sheetData>
      <sheetData sheetId="7288">
        <row r="4">
          <cell r="I4">
            <v>0</v>
          </cell>
        </row>
      </sheetData>
      <sheetData sheetId="7289">
        <row r="4">
          <cell r="I4">
            <v>0</v>
          </cell>
        </row>
      </sheetData>
      <sheetData sheetId="7290">
        <row r="4">
          <cell r="I4">
            <v>0</v>
          </cell>
        </row>
      </sheetData>
      <sheetData sheetId="7291">
        <row r="4">
          <cell r="I4">
            <v>0</v>
          </cell>
        </row>
      </sheetData>
      <sheetData sheetId="7292">
        <row r="4">
          <cell r="I4">
            <v>0</v>
          </cell>
        </row>
      </sheetData>
      <sheetData sheetId="7293">
        <row r="4">
          <cell r="I4">
            <v>0</v>
          </cell>
        </row>
      </sheetData>
      <sheetData sheetId="7294">
        <row r="4">
          <cell r="I4">
            <v>0</v>
          </cell>
        </row>
      </sheetData>
      <sheetData sheetId="7295">
        <row r="4">
          <cell r="I4">
            <v>0</v>
          </cell>
        </row>
      </sheetData>
      <sheetData sheetId="7296">
        <row r="4">
          <cell r="I4">
            <v>0</v>
          </cell>
        </row>
      </sheetData>
      <sheetData sheetId="7297">
        <row r="4">
          <cell r="I4">
            <v>0</v>
          </cell>
        </row>
      </sheetData>
      <sheetData sheetId="7298">
        <row r="4">
          <cell r="I4">
            <v>0</v>
          </cell>
        </row>
      </sheetData>
      <sheetData sheetId="7299">
        <row r="4">
          <cell r="I4">
            <v>0</v>
          </cell>
        </row>
      </sheetData>
      <sheetData sheetId="7300">
        <row r="4">
          <cell r="I4">
            <v>0</v>
          </cell>
        </row>
      </sheetData>
      <sheetData sheetId="7301">
        <row r="4">
          <cell r="I4">
            <v>0</v>
          </cell>
        </row>
      </sheetData>
      <sheetData sheetId="7302">
        <row r="4">
          <cell r="I4">
            <v>0</v>
          </cell>
        </row>
      </sheetData>
      <sheetData sheetId="7303">
        <row r="4">
          <cell r="I4">
            <v>0</v>
          </cell>
        </row>
      </sheetData>
      <sheetData sheetId="7304">
        <row r="4">
          <cell r="I4">
            <v>0</v>
          </cell>
        </row>
      </sheetData>
      <sheetData sheetId="7305">
        <row r="4">
          <cell r="I4">
            <v>0</v>
          </cell>
        </row>
      </sheetData>
      <sheetData sheetId="7306">
        <row r="4">
          <cell r="I4">
            <v>0</v>
          </cell>
        </row>
      </sheetData>
      <sheetData sheetId="7307">
        <row r="4">
          <cell r="I4">
            <v>0</v>
          </cell>
        </row>
      </sheetData>
      <sheetData sheetId="7308">
        <row r="4">
          <cell r="I4">
            <v>0</v>
          </cell>
        </row>
      </sheetData>
      <sheetData sheetId="7309">
        <row r="4">
          <cell r="I4">
            <v>0</v>
          </cell>
        </row>
      </sheetData>
      <sheetData sheetId="7310">
        <row r="4">
          <cell r="I4">
            <v>0</v>
          </cell>
        </row>
      </sheetData>
      <sheetData sheetId="7311">
        <row r="4">
          <cell r="I4">
            <v>0</v>
          </cell>
        </row>
      </sheetData>
      <sheetData sheetId="7312">
        <row r="4">
          <cell r="I4">
            <v>0</v>
          </cell>
        </row>
      </sheetData>
      <sheetData sheetId="7313">
        <row r="4">
          <cell r="I4">
            <v>0</v>
          </cell>
        </row>
      </sheetData>
      <sheetData sheetId="7314">
        <row r="4">
          <cell r="I4">
            <v>0</v>
          </cell>
        </row>
      </sheetData>
      <sheetData sheetId="7315">
        <row r="4">
          <cell r="I4">
            <v>0</v>
          </cell>
        </row>
      </sheetData>
      <sheetData sheetId="7316">
        <row r="4">
          <cell r="I4">
            <v>0</v>
          </cell>
        </row>
      </sheetData>
      <sheetData sheetId="7317">
        <row r="4">
          <cell r="I4">
            <v>0</v>
          </cell>
        </row>
      </sheetData>
      <sheetData sheetId="7318">
        <row r="4">
          <cell r="I4">
            <v>0</v>
          </cell>
        </row>
      </sheetData>
      <sheetData sheetId="7319">
        <row r="4">
          <cell r="I4">
            <v>0</v>
          </cell>
        </row>
      </sheetData>
      <sheetData sheetId="7320">
        <row r="4">
          <cell r="I4">
            <v>0</v>
          </cell>
        </row>
      </sheetData>
      <sheetData sheetId="7321">
        <row r="4">
          <cell r="I4">
            <v>0</v>
          </cell>
        </row>
      </sheetData>
      <sheetData sheetId="7322">
        <row r="4">
          <cell r="I4">
            <v>0</v>
          </cell>
        </row>
      </sheetData>
      <sheetData sheetId="7323">
        <row r="4">
          <cell r="I4">
            <v>0</v>
          </cell>
        </row>
      </sheetData>
      <sheetData sheetId="7324">
        <row r="4">
          <cell r="I4">
            <v>0</v>
          </cell>
        </row>
      </sheetData>
      <sheetData sheetId="7325">
        <row r="4">
          <cell r="I4">
            <v>0</v>
          </cell>
        </row>
      </sheetData>
      <sheetData sheetId="7326">
        <row r="4">
          <cell r="I4">
            <v>0</v>
          </cell>
        </row>
      </sheetData>
      <sheetData sheetId="7327">
        <row r="4">
          <cell r="I4">
            <v>0</v>
          </cell>
        </row>
      </sheetData>
      <sheetData sheetId="7328">
        <row r="4">
          <cell r="I4">
            <v>0</v>
          </cell>
        </row>
      </sheetData>
      <sheetData sheetId="7329">
        <row r="4">
          <cell r="I4">
            <v>0</v>
          </cell>
        </row>
      </sheetData>
      <sheetData sheetId="7330">
        <row r="4">
          <cell r="I4">
            <v>0</v>
          </cell>
        </row>
      </sheetData>
      <sheetData sheetId="7331">
        <row r="4">
          <cell r="I4">
            <v>0</v>
          </cell>
        </row>
      </sheetData>
      <sheetData sheetId="7332">
        <row r="4">
          <cell r="I4">
            <v>0</v>
          </cell>
        </row>
      </sheetData>
      <sheetData sheetId="7333">
        <row r="4">
          <cell r="I4">
            <v>0</v>
          </cell>
        </row>
      </sheetData>
      <sheetData sheetId="7334">
        <row r="4">
          <cell r="I4">
            <v>0</v>
          </cell>
        </row>
      </sheetData>
      <sheetData sheetId="7335">
        <row r="4">
          <cell r="I4">
            <v>0</v>
          </cell>
        </row>
      </sheetData>
      <sheetData sheetId="7336">
        <row r="4">
          <cell r="I4">
            <v>0</v>
          </cell>
        </row>
      </sheetData>
      <sheetData sheetId="7337">
        <row r="4">
          <cell r="I4">
            <v>0</v>
          </cell>
        </row>
      </sheetData>
      <sheetData sheetId="7338">
        <row r="4">
          <cell r="I4">
            <v>0</v>
          </cell>
        </row>
      </sheetData>
      <sheetData sheetId="7339">
        <row r="4">
          <cell r="I4">
            <v>0</v>
          </cell>
        </row>
      </sheetData>
      <sheetData sheetId="7340">
        <row r="4">
          <cell r="I4">
            <v>0</v>
          </cell>
        </row>
      </sheetData>
      <sheetData sheetId="7341">
        <row r="4">
          <cell r="I4">
            <v>0</v>
          </cell>
        </row>
      </sheetData>
      <sheetData sheetId="7342">
        <row r="4">
          <cell r="I4">
            <v>0</v>
          </cell>
        </row>
      </sheetData>
      <sheetData sheetId="7343">
        <row r="4">
          <cell r="I4">
            <v>0</v>
          </cell>
        </row>
      </sheetData>
      <sheetData sheetId="7344">
        <row r="4">
          <cell r="I4">
            <v>0</v>
          </cell>
        </row>
      </sheetData>
      <sheetData sheetId="7345">
        <row r="4">
          <cell r="I4">
            <v>0</v>
          </cell>
        </row>
      </sheetData>
      <sheetData sheetId="7346">
        <row r="4">
          <cell r="I4">
            <v>0</v>
          </cell>
        </row>
      </sheetData>
      <sheetData sheetId="7347">
        <row r="4">
          <cell r="I4">
            <v>0</v>
          </cell>
        </row>
      </sheetData>
      <sheetData sheetId="7348">
        <row r="4">
          <cell r="I4">
            <v>0</v>
          </cell>
        </row>
      </sheetData>
      <sheetData sheetId="7349">
        <row r="4">
          <cell r="I4">
            <v>0</v>
          </cell>
        </row>
      </sheetData>
      <sheetData sheetId="7350">
        <row r="4">
          <cell r="I4">
            <v>0</v>
          </cell>
        </row>
      </sheetData>
      <sheetData sheetId="7351">
        <row r="4">
          <cell r="I4">
            <v>0</v>
          </cell>
        </row>
      </sheetData>
      <sheetData sheetId="7352">
        <row r="4">
          <cell r="I4">
            <v>0</v>
          </cell>
        </row>
      </sheetData>
      <sheetData sheetId="7353">
        <row r="4">
          <cell r="I4">
            <v>0</v>
          </cell>
        </row>
      </sheetData>
      <sheetData sheetId="7354">
        <row r="4">
          <cell r="I4">
            <v>0</v>
          </cell>
        </row>
      </sheetData>
      <sheetData sheetId="7355">
        <row r="4">
          <cell r="I4">
            <v>0</v>
          </cell>
        </row>
      </sheetData>
      <sheetData sheetId="7356">
        <row r="4">
          <cell r="I4">
            <v>0</v>
          </cell>
        </row>
      </sheetData>
      <sheetData sheetId="7357">
        <row r="4">
          <cell r="I4">
            <v>0</v>
          </cell>
        </row>
      </sheetData>
      <sheetData sheetId="7358">
        <row r="4">
          <cell r="I4">
            <v>0</v>
          </cell>
        </row>
      </sheetData>
      <sheetData sheetId="7359">
        <row r="4">
          <cell r="I4">
            <v>0</v>
          </cell>
        </row>
      </sheetData>
      <sheetData sheetId="7360">
        <row r="4">
          <cell r="I4">
            <v>0</v>
          </cell>
        </row>
      </sheetData>
      <sheetData sheetId="7361">
        <row r="4">
          <cell r="I4">
            <v>0</v>
          </cell>
        </row>
      </sheetData>
      <sheetData sheetId="7362">
        <row r="4">
          <cell r="I4">
            <v>0</v>
          </cell>
        </row>
      </sheetData>
      <sheetData sheetId="7363">
        <row r="4">
          <cell r="I4">
            <v>0</v>
          </cell>
        </row>
      </sheetData>
      <sheetData sheetId="7364">
        <row r="4">
          <cell r="I4">
            <v>0</v>
          </cell>
        </row>
      </sheetData>
      <sheetData sheetId="7365">
        <row r="4">
          <cell r="I4">
            <v>0</v>
          </cell>
        </row>
      </sheetData>
      <sheetData sheetId="7366">
        <row r="4">
          <cell r="I4">
            <v>0</v>
          </cell>
        </row>
      </sheetData>
      <sheetData sheetId="7367">
        <row r="4">
          <cell r="I4">
            <v>0</v>
          </cell>
        </row>
      </sheetData>
      <sheetData sheetId="7368">
        <row r="4">
          <cell r="I4">
            <v>0</v>
          </cell>
        </row>
      </sheetData>
      <sheetData sheetId="7369">
        <row r="4">
          <cell r="I4">
            <v>0</v>
          </cell>
        </row>
      </sheetData>
      <sheetData sheetId="7370">
        <row r="4">
          <cell r="I4">
            <v>0</v>
          </cell>
        </row>
      </sheetData>
      <sheetData sheetId="7371">
        <row r="4">
          <cell r="I4">
            <v>0</v>
          </cell>
        </row>
      </sheetData>
      <sheetData sheetId="7372">
        <row r="4">
          <cell r="I4">
            <v>0</v>
          </cell>
        </row>
      </sheetData>
      <sheetData sheetId="7373">
        <row r="4">
          <cell r="I4">
            <v>0</v>
          </cell>
        </row>
      </sheetData>
      <sheetData sheetId="7374">
        <row r="4">
          <cell r="I4">
            <v>0</v>
          </cell>
        </row>
      </sheetData>
      <sheetData sheetId="7375">
        <row r="4">
          <cell r="I4">
            <v>0</v>
          </cell>
        </row>
      </sheetData>
      <sheetData sheetId="7376">
        <row r="4">
          <cell r="I4">
            <v>0</v>
          </cell>
        </row>
      </sheetData>
      <sheetData sheetId="7377">
        <row r="4">
          <cell r="I4">
            <v>0</v>
          </cell>
        </row>
      </sheetData>
      <sheetData sheetId="7378">
        <row r="4">
          <cell r="I4">
            <v>0</v>
          </cell>
        </row>
      </sheetData>
      <sheetData sheetId="7379">
        <row r="4">
          <cell r="I4">
            <v>0</v>
          </cell>
        </row>
      </sheetData>
      <sheetData sheetId="7380">
        <row r="4">
          <cell r="I4">
            <v>0</v>
          </cell>
        </row>
      </sheetData>
      <sheetData sheetId="7381">
        <row r="4">
          <cell r="I4">
            <v>0</v>
          </cell>
        </row>
      </sheetData>
      <sheetData sheetId="7382">
        <row r="4">
          <cell r="I4">
            <v>0</v>
          </cell>
        </row>
      </sheetData>
      <sheetData sheetId="7383">
        <row r="4">
          <cell r="I4">
            <v>0</v>
          </cell>
        </row>
      </sheetData>
      <sheetData sheetId="7384">
        <row r="4">
          <cell r="I4">
            <v>0</v>
          </cell>
        </row>
      </sheetData>
      <sheetData sheetId="7385">
        <row r="4">
          <cell r="I4">
            <v>0</v>
          </cell>
        </row>
      </sheetData>
      <sheetData sheetId="7386">
        <row r="4">
          <cell r="I4">
            <v>0</v>
          </cell>
        </row>
      </sheetData>
      <sheetData sheetId="7387">
        <row r="4">
          <cell r="I4">
            <v>0</v>
          </cell>
        </row>
      </sheetData>
      <sheetData sheetId="7388">
        <row r="4">
          <cell r="I4">
            <v>0</v>
          </cell>
        </row>
      </sheetData>
      <sheetData sheetId="7389">
        <row r="4">
          <cell r="I4">
            <v>0</v>
          </cell>
        </row>
      </sheetData>
      <sheetData sheetId="7390">
        <row r="4">
          <cell r="I4">
            <v>0</v>
          </cell>
        </row>
      </sheetData>
      <sheetData sheetId="7391">
        <row r="4">
          <cell r="I4">
            <v>0</v>
          </cell>
        </row>
      </sheetData>
      <sheetData sheetId="7392">
        <row r="4">
          <cell r="I4">
            <v>0</v>
          </cell>
        </row>
      </sheetData>
      <sheetData sheetId="7393">
        <row r="4">
          <cell r="I4">
            <v>0</v>
          </cell>
        </row>
      </sheetData>
      <sheetData sheetId="7394">
        <row r="4">
          <cell r="I4">
            <v>0</v>
          </cell>
        </row>
      </sheetData>
      <sheetData sheetId="7395">
        <row r="4">
          <cell r="I4">
            <v>0</v>
          </cell>
        </row>
      </sheetData>
      <sheetData sheetId="7396">
        <row r="4">
          <cell r="I4">
            <v>0</v>
          </cell>
        </row>
      </sheetData>
      <sheetData sheetId="7397">
        <row r="4">
          <cell r="I4">
            <v>0</v>
          </cell>
        </row>
      </sheetData>
      <sheetData sheetId="7398">
        <row r="4">
          <cell r="I4">
            <v>0</v>
          </cell>
        </row>
      </sheetData>
      <sheetData sheetId="7399">
        <row r="4">
          <cell r="I4">
            <v>0</v>
          </cell>
        </row>
      </sheetData>
      <sheetData sheetId="7400">
        <row r="4">
          <cell r="I4">
            <v>0</v>
          </cell>
        </row>
      </sheetData>
      <sheetData sheetId="7401">
        <row r="4">
          <cell r="I4">
            <v>0</v>
          </cell>
        </row>
      </sheetData>
      <sheetData sheetId="7402">
        <row r="4">
          <cell r="I4">
            <v>0</v>
          </cell>
        </row>
      </sheetData>
      <sheetData sheetId="7403">
        <row r="4">
          <cell r="I4">
            <v>0</v>
          </cell>
        </row>
      </sheetData>
      <sheetData sheetId="7404">
        <row r="4">
          <cell r="I4">
            <v>0</v>
          </cell>
        </row>
      </sheetData>
      <sheetData sheetId="7405">
        <row r="4">
          <cell r="I4">
            <v>0</v>
          </cell>
        </row>
      </sheetData>
      <sheetData sheetId="7406">
        <row r="4">
          <cell r="I4">
            <v>0</v>
          </cell>
        </row>
      </sheetData>
      <sheetData sheetId="7407">
        <row r="4">
          <cell r="I4">
            <v>0</v>
          </cell>
        </row>
      </sheetData>
      <sheetData sheetId="7408">
        <row r="4">
          <cell r="I4">
            <v>0</v>
          </cell>
        </row>
      </sheetData>
      <sheetData sheetId="7409">
        <row r="4">
          <cell r="I4">
            <v>0</v>
          </cell>
        </row>
      </sheetData>
      <sheetData sheetId="7410">
        <row r="4">
          <cell r="I4">
            <v>0</v>
          </cell>
        </row>
      </sheetData>
      <sheetData sheetId="7411">
        <row r="4">
          <cell r="I4">
            <v>0</v>
          </cell>
        </row>
      </sheetData>
      <sheetData sheetId="7412">
        <row r="4">
          <cell r="I4">
            <v>0</v>
          </cell>
        </row>
      </sheetData>
      <sheetData sheetId="7413">
        <row r="4">
          <cell r="I4">
            <v>0</v>
          </cell>
        </row>
      </sheetData>
      <sheetData sheetId="7414">
        <row r="4">
          <cell r="I4">
            <v>0</v>
          </cell>
        </row>
      </sheetData>
      <sheetData sheetId="7415">
        <row r="4">
          <cell r="I4">
            <v>0</v>
          </cell>
        </row>
      </sheetData>
      <sheetData sheetId="7416">
        <row r="4">
          <cell r="I4">
            <v>0</v>
          </cell>
        </row>
      </sheetData>
      <sheetData sheetId="7417">
        <row r="4">
          <cell r="I4">
            <v>0</v>
          </cell>
        </row>
      </sheetData>
      <sheetData sheetId="7418">
        <row r="4">
          <cell r="I4">
            <v>0</v>
          </cell>
        </row>
      </sheetData>
      <sheetData sheetId="7419">
        <row r="4">
          <cell r="I4">
            <v>0</v>
          </cell>
        </row>
      </sheetData>
      <sheetData sheetId="7420">
        <row r="4">
          <cell r="I4">
            <v>0</v>
          </cell>
        </row>
      </sheetData>
      <sheetData sheetId="7421">
        <row r="4">
          <cell r="I4">
            <v>0</v>
          </cell>
        </row>
      </sheetData>
      <sheetData sheetId="7422">
        <row r="4">
          <cell r="I4">
            <v>0</v>
          </cell>
        </row>
      </sheetData>
      <sheetData sheetId="7423">
        <row r="4">
          <cell r="I4">
            <v>0</v>
          </cell>
        </row>
      </sheetData>
      <sheetData sheetId="7424">
        <row r="4">
          <cell r="I4">
            <v>0</v>
          </cell>
        </row>
      </sheetData>
      <sheetData sheetId="7425">
        <row r="4">
          <cell r="I4">
            <v>0</v>
          </cell>
        </row>
      </sheetData>
      <sheetData sheetId="7426">
        <row r="4">
          <cell r="I4">
            <v>0</v>
          </cell>
        </row>
      </sheetData>
      <sheetData sheetId="7427">
        <row r="4">
          <cell r="I4">
            <v>0</v>
          </cell>
        </row>
      </sheetData>
      <sheetData sheetId="7428">
        <row r="4">
          <cell r="I4">
            <v>0</v>
          </cell>
        </row>
      </sheetData>
      <sheetData sheetId="7429">
        <row r="4">
          <cell r="I4">
            <v>0</v>
          </cell>
        </row>
      </sheetData>
      <sheetData sheetId="7430">
        <row r="4">
          <cell r="I4">
            <v>0</v>
          </cell>
        </row>
      </sheetData>
      <sheetData sheetId="7431">
        <row r="4">
          <cell r="I4">
            <v>0</v>
          </cell>
        </row>
      </sheetData>
      <sheetData sheetId="7432">
        <row r="4">
          <cell r="I4">
            <v>0</v>
          </cell>
        </row>
      </sheetData>
      <sheetData sheetId="7433">
        <row r="4">
          <cell r="I4">
            <v>0</v>
          </cell>
        </row>
      </sheetData>
      <sheetData sheetId="7434">
        <row r="4">
          <cell r="I4">
            <v>0</v>
          </cell>
        </row>
      </sheetData>
      <sheetData sheetId="7435">
        <row r="4">
          <cell r="I4">
            <v>0</v>
          </cell>
        </row>
      </sheetData>
      <sheetData sheetId="7436">
        <row r="4">
          <cell r="I4">
            <v>0</v>
          </cell>
        </row>
      </sheetData>
      <sheetData sheetId="7437">
        <row r="4">
          <cell r="I4">
            <v>0</v>
          </cell>
        </row>
      </sheetData>
      <sheetData sheetId="7438">
        <row r="4">
          <cell r="I4">
            <v>0</v>
          </cell>
        </row>
      </sheetData>
      <sheetData sheetId="7439">
        <row r="4">
          <cell r="I4">
            <v>0</v>
          </cell>
        </row>
      </sheetData>
      <sheetData sheetId="7440">
        <row r="4">
          <cell r="I4">
            <v>0</v>
          </cell>
        </row>
      </sheetData>
      <sheetData sheetId="7441">
        <row r="4">
          <cell r="I4">
            <v>0</v>
          </cell>
        </row>
      </sheetData>
      <sheetData sheetId="7442">
        <row r="4">
          <cell r="I4">
            <v>0</v>
          </cell>
        </row>
      </sheetData>
      <sheetData sheetId="7443">
        <row r="4">
          <cell r="I4">
            <v>0</v>
          </cell>
        </row>
      </sheetData>
      <sheetData sheetId="7444">
        <row r="4">
          <cell r="I4">
            <v>0</v>
          </cell>
        </row>
      </sheetData>
      <sheetData sheetId="7445">
        <row r="4">
          <cell r="I4">
            <v>0</v>
          </cell>
        </row>
      </sheetData>
      <sheetData sheetId="7446">
        <row r="4">
          <cell r="I4">
            <v>0</v>
          </cell>
        </row>
      </sheetData>
      <sheetData sheetId="7447">
        <row r="4">
          <cell r="I4">
            <v>0</v>
          </cell>
        </row>
      </sheetData>
      <sheetData sheetId="7448">
        <row r="4">
          <cell r="I4">
            <v>0</v>
          </cell>
        </row>
      </sheetData>
      <sheetData sheetId="7449">
        <row r="4">
          <cell r="I4">
            <v>0</v>
          </cell>
        </row>
      </sheetData>
      <sheetData sheetId="7450">
        <row r="4">
          <cell r="I4">
            <v>0</v>
          </cell>
        </row>
      </sheetData>
      <sheetData sheetId="7451">
        <row r="4">
          <cell r="I4">
            <v>0</v>
          </cell>
        </row>
      </sheetData>
      <sheetData sheetId="7452">
        <row r="4">
          <cell r="I4">
            <v>0</v>
          </cell>
        </row>
      </sheetData>
      <sheetData sheetId="7453">
        <row r="4">
          <cell r="I4">
            <v>0</v>
          </cell>
        </row>
      </sheetData>
      <sheetData sheetId="7454">
        <row r="4">
          <cell r="I4">
            <v>0</v>
          </cell>
        </row>
      </sheetData>
      <sheetData sheetId="7455">
        <row r="4">
          <cell r="I4">
            <v>0</v>
          </cell>
        </row>
      </sheetData>
      <sheetData sheetId="7456">
        <row r="4">
          <cell r="I4">
            <v>0</v>
          </cell>
        </row>
      </sheetData>
      <sheetData sheetId="7457">
        <row r="4">
          <cell r="I4">
            <v>0</v>
          </cell>
        </row>
      </sheetData>
      <sheetData sheetId="7458">
        <row r="4">
          <cell r="I4">
            <v>0</v>
          </cell>
        </row>
      </sheetData>
      <sheetData sheetId="7459">
        <row r="4">
          <cell r="I4">
            <v>0</v>
          </cell>
        </row>
      </sheetData>
      <sheetData sheetId="7460">
        <row r="4">
          <cell r="I4">
            <v>0</v>
          </cell>
        </row>
      </sheetData>
      <sheetData sheetId="7461">
        <row r="4">
          <cell r="I4">
            <v>0</v>
          </cell>
        </row>
      </sheetData>
      <sheetData sheetId="7462">
        <row r="4">
          <cell r="I4">
            <v>0</v>
          </cell>
        </row>
      </sheetData>
      <sheetData sheetId="7463">
        <row r="4">
          <cell r="I4">
            <v>0</v>
          </cell>
        </row>
      </sheetData>
      <sheetData sheetId="7464">
        <row r="4">
          <cell r="I4">
            <v>0</v>
          </cell>
        </row>
      </sheetData>
      <sheetData sheetId="7465">
        <row r="4">
          <cell r="I4">
            <v>0</v>
          </cell>
        </row>
      </sheetData>
      <sheetData sheetId="7466">
        <row r="4">
          <cell r="I4">
            <v>0</v>
          </cell>
        </row>
      </sheetData>
      <sheetData sheetId="7467">
        <row r="4">
          <cell r="I4">
            <v>0</v>
          </cell>
        </row>
      </sheetData>
      <sheetData sheetId="7468">
        <row r="4">
          <cell r="I4">
            <v>0</v>
          </cell>
        </row>
      </sheetData>
      <sheetData sheetId="7469">
        <row r="4">
          <cell r="I4">
            <v>0</v>
          </cell>
        </row>
      </sheetData>
      <sheetData sheetId="7470">
        <row r="4">
          <cell r="I4">
            <v>0</v>
          </cell>
        </row>
      </sheetData>
      <sheetData sheetId="7471">
        <row r="4">
          <cell r="I4">
            <v>0</v>
          </cell>
        </row>
      </sheetData>
      <sheetData sheetId="7472">
        <row r="4">
          <cell r="I4">
            <v>0</v>
          </cell>
        </row>
      </sheetData>
      <sheetData sheetId="7473">
        <row r="4">
          <cell r="I4">
            <v>0</v>
          </cell>
        </row>
      </sheetData>
      <sheetData sheetId="7474">
        <row r="4">
          <cell r="I4">
            <v>0</v>
          </cell>
        </row>
      </sheetData>
      <sheetData sheetId="7475">
        <row r="4">
          <cell r="I4">
            <v>0</v>
          </cell>
        </row>
      </sheetData>
      <sheetData sheetId="7476">
        <row r="4">
          <cell r="I4">
            <v>0</v>
          </cell>
        </row>
      </sheetData>
      <sheetData sheetId="7477">
        <row r="4">
          <cell r="I4">
            <v>0</v>
          </cell>
        </row>
      </sheetData>
      <sheetData sheetId="7478">
        <row r="4">
          <cell r="I4">
            <v>0</v>
          </cell>
        </row>
      </sheetData>
      <sheetData sheetId="7479">
        <row r="4">
          <cell r="I4">
            <v>0</v>
          </cell>
        </row>
      </sheetData>
      <sheetData sheetId="7480">
        <row r="4">
          <cell r="I4">
            <v>0</v>
          </cell>
        </row>
      </sheetData>
      <sheetData sheetId="7481">
        <row r="4">
          <cell r="I4">
            <v>0</v>
          </cell>
        </row>
      </sheetData>
      <sheetData sheetId="7482">
        <row r="4">
          <cell r="I4">
            <v>0</v>
          </cell>
        </row>
      </sheetData>
      <sheetData sheetId="7483">
        <row r="4">
          <cell r="I4">
            <v>0</v>
          </cell>
        </row>
      </sheetData>
      <sheetData sheetId="7484">
        <row r="4">
          <cell r="I4">
            <v>0</v>
          </cell>
        </row>
      </sheetData>
      <sheetData sheetId="7485">
        <row r="4">
          <cell r="I4">
            <v>0</v>
          </cell>
        </row>
      </sheetData>
      <sheetData sheetId="7486">
        <row r="4">
          <cell r="I4">
            <v>0</v>
          </cell>
        </row>
      </sheetData>
      <sheetData sheetId="7487">
        <row r="4">
          <cell r="I4">
            <v>0</v>
          </cell>
        </row>
      </sheetData>
      <sheetData sheetId="7488">
        <row r="4">
          <cell r="I4">
            <v>0</v>
          </cell>
        </row>
      </sheetData>
      <sheetData sheetId="7489">
        <row r="4">
          <cell r="I4">
            <v>0</v>
          </cell>
        </row>
      </sheetData>
      <sheetData sheetId="7490">
        <row r="4">
          <cell r="I4">
            <v>0</v>
          </cell>
        </row>
      </sheetData>
      <sheetData sheetId="7491">
        <row r="4">
          <cell r="I4">
            <v>0</v>
          </cell>
        </row>
      </sheetData>
      <sheetData sheetId="7492">
        <row r="4">
          <cell r="I4">
            <v>0</v>
          </cell>
        </row>
      </sheetData>
      <sheetData sheetId="7493">
        <row r="4">
          <cell r="I4">
            <v>0</v>
          </cell>
        </row>
      </sheetData>
      <sheetData sheetId="7494">
        <row r="4">
          <cell r="I4">
            <v>0</v>
          </cell>
        </row>
      </sheetData>
      <sheetData sheetId="7495">
        <row r="4">
          <cell r="I4">
            <v>0</v>
          </cell>
        </row>
      </sheetData>
      <sheetData sheetId="7496">
        <row r="4">
          <cell r="I4">
            <v>0</v>
          </cell>
        </row>
      </sheetData>
      <sheetData sheetId="7497">
        <row r="4">
          <cell r="I4">
            <v>0</v>
          </cell>
        </row>
      </sheetData>
      <sheetData sheetId="7498">
        <row r="4">
          <cell r="I4">
            <v>0</v>
          </cell>
        </row>
      </sheetData>
      <sheetData sheetId="7499">
        <row r="4">
          <cell r="I4">
            <v>0</v>
          </cell>
        </row>
      </sheetData>
      <sheetData sheetId="7500">
        <row r="4">
          <cell r="I4">
            <v>0</v>
          </cell>
        </row>
      </sheetData>
      <sheetData sheetId="7501">
        <row r="4">
          <cell r="I4">
            <v>0</v>
          </cell>
        </row>
      </sheetData>
      <sheetData sheetId="7502">
        <row r="4">
          <cell r="I4">
            <v>0</v>
          </cell>
        </row>
      </sheetData>
      <sheetData sheetId="7503">
        <row r="4">
          <cell r="I4">
            <v>0</v>
          </cell>
        </row>
      </sheetData>
      <sheetData sheetId="7504">
        <row r="4">
          <cell r="I4">
            <v>0</v>
          </cell>
        </row>
      </sheetData>
      <sheetData sheetId="7505">
        <row r="4">
          <cell r="I4">
            <v>0</v>
          </cell>
        </row>
      </sheetData>
      <sheetData sheetId="7506">
        <row r="4">
          <cell r="I4">
            <v>0</v>
          </cell>
        </row>
      </sheetData>
      <sheetData sheetId="7507">
        <row r="4">
          <cell r="I4">
            <v>0</v>
          </cell>
        </row>
      </sheetData>
      <sheetData sheetId="7508">
        <row r="4">
          <cell r="I4">
            <v>0</v>
          </cell>
        </row>
      </sheetData>
      <sheetData sheetId="7509">
        <row r="4">
          <cell r="I4">
            <v>0</v>
          </cell>
        </row>
      </sheetData>
      <sheetData sheetId="7510">
        <row r="4">
          <cell r="I4">
            <v>0</v>
          </cell>
        </row>
      </sheetData>
      <sheetData sheetId="7511">
        <row r="4">
          <cell r="I4">
            <v>0</v>
          </cell>
        </row>
      </sheetData>
      <sheetData sheetId="7512">
        <row r="4">
          <cell r="I4">
            <v>0</v>
          </cell>
        </row>
      </sheetData>
      <sheetData sheetId="7513">
        <row r="4">
          <cell r="I4">
            <v>0</v>
          </cell>
        </row>
      </sheetData>
      <sheetData sheetId="7514">
        <row r="4">
          <cell r="I4">
            <v>0</v>
          </cell>
        </row>
      </sheetData>
      <sheetData sheetId="7515">
        <row r="4">
          <cell r="I4">
            <v>0</v>
          </cell>
        </row>
      </sheetData>
      <sheetData sheetId="7516">
        <row r="4">
          <cell r="I4">
            <v>0</v>
          </cell>
        </row>
      </sheetData>
      <sheetData sheetId="7517">
        <row r="4">
          <cell r="I4">
            <v>0</v>
          </cell>
        </row>
      </sheetData>
      <sheetData sheetId="7518">
        <row r="4">
          <cell r="I4">
            <v>0</v>
          </cell>
        </row>
      </sheetData>
      <sheetData sheetId="7519">
        <row r="4">
          <cell r="I4">
            <v>0</v>
          </cell>
        </row>
      </sheetData>
      <sheetData sheetId="7520">
        <row r="4">
          <cell r="I4">
            <v>0</v>
          </cell>
        </row>
      </sheetData>
      <sheetData sheetId="7521">
        <row r="4">
          <cell r="I4">
            <v>0</v>
          </cell>
        </row>
      </sheetData>
      <sheetData sheetId="7522">
        <row r="4">
          <cell r="I4">
            <v>0</v>
          </cell>
        </row>
      </sheetData>
      <sheetData sheetId="7523">
        <row r="4">
          <cell r="I4">
            <v>0</v>
          </cell>
        </row>
      </sheetData>
      <sheetData sheetId="7524">
        <row r="4">
          <cell r="I4">
            <v>0</v>
          </cell>
        </row>
      </sheetData>
      <sheetData sheetId="7525">
        <row r="4">
          <cell r="I4">
            <v>0</v>
          </cell>
        </row>
      </sheetData>
      <sheetData sheetId="7526">
        <row r="4">
          <cell r="I4">
            <v>0</v>
          </cell>
        </row>
      </sheetData>
      <sheetData sheetId="7527">
        <row r="4">
          <cell r="I4">
            <v>0</v>
          </cell>
        </row>
      </sheetData>
      <sheetData sheetId="7528">
        <row r="4">
          <cell r="I4">
            <v>0</v>
          </cell>
        </row>
      </sheetData>
      <sheetData sheetId="7529">
        <row r="4">
          <cell r="I4">
            <v>0</v>
          </cell>
        </row>
      </sheetData>
      <sheetData sheetId="7530">
        <row r="4">
          <cell r="I4">
            <v>0</v>
          </cell>
        </row>
      </sheetData>
      <sheetData sheetId="7531">
        <row r="4">
          <cell r="I4">
            <v>0</v>
          </cell>
        </row>
      </sheetData>
      <sheetData sheetId="7532">
        <row r="4">
          <cell r="I4">
            <v>0</v>
          </cell>
        </row>
      </sheetData>
      <sheetData sheetId="7533">
        <row r="4">
          <cell r="I4">
            <v>0</v>
          </cell>
        </row>
      </sheetData>
      <sheetData sheetId="7534">
        <row r="4">
          <cell r="I4">
            <v>0</v>
          </cell>
        </row>
      </sheetData>
      <sheetData sheetId="7535">
        <row r="4">
          <cell r="I4">
            <v>0</v>
          </cell>
        </row>
      </sheetData>
      <sheetData sheetId="7536">
        <row r="4">
          <cell r="I4">
            <v>0</v>
          </cell>
        </row>
      </sheetData>
      <sheetData sheetId="7537">
        <row r="4">
          <cell r="I4">
            <v>0</v>
          </cell>
        </row>
      </sheetData>
      <sheetData sheetId="7538">
        <row r="4">
          <cell r="I4">
            <v>0</v>
          </cell>
        </row>
      </sheetData>
      <sheetData sheetId="7539">
        <row r="4">
          <cell r="I4">
            <v>0</v>
          </cell>
        </row>
      </sheetData>
      <sheetData sheetId="7540">
        <row r="4">
          <cell r="I4">
            <v>0</v>
          </cell>
        </row>
      </sheetData>
      <sheetData sheetId="7541">
        <row r="4">
          <cell r="I4">
            <v>0</v>
          </cell>
        </row>
      </sheetData>
      <sheetData sheetId="7542">
        <row r="4">
          <cell r="I4">
            <v>0</v>
          </cell>
        </row>
      </sheetData>
      <sheetData sheetId="7543">
        <row r="4">
          <cell r="I4">
            <v>0</v>
          </cell>
        </row>
      </sheetData>
      <sheetData sheetId="7544">
        <row r="4">
          <cell r="I4">
            <v>0</v>
          </cell>
        </row>
      </sheetData>
      <sheetData sheetId="7545">
        <row r="4">
          <cell r="I4">
            <v>0</v>
          </cell>
        </row>
      </sheetData>
      <sheetData sheetId="7546">
        <row r="4">
          <cell r="I4">
            <v>0</v>
          </cell>
        </row>
      </sheetData>
      <sheetData sheetId="7547">
        <row r="4">
          <cell r="I4">
            <v>0</v>
          </cell>
        </row>
      </sheetData>
      <sheetData sheetId="7548">
        <row r="4">
          <cell r="I4">
            <v>0</v>
          </cell>
        </row>
      </sheetData>
      <sheetData sheetId="7549">
        <row r="4">
          <cell r="I4">
            <v>0</v>
          </cell>
        </row>
      </sheetData>
      <sheetData sheetId="7550">
        <row r="4">
          <cell r="I4">
            <v>0</v>
          </cell>
        </row>
      </sheetData>
      <sheetData sheetId="7551">
        <row r="4">
          <cell r="I4">
            <v>0</v>
          </cell>
        </row>
      </sheetData>
      <sheetData sheetId="7552">
        <row r="4">
          <cell r="I4">
            <v>0</v>
          </cell>
        </row>
      </sheetData>
      <sheetData sheetId="7553">
        <row r="4">
          <cell r="I4">
            <v>0</v>
          </cell>
        </row>
      </sheetData>
      <sheetData sheetId="7554">
        <row r="4">
          <cell r="I4">
            <v>0</v>
          </cell>
        </row>
      </sheetData>
      <sheetData sheetId="7555">
        <row r="4">
          <cell r="I4">
            <v>0</v>
          </cell>
        </row>
      </sheetData>
      <sheetData sheetId="7556">
        <row r="4">
          <cell r="I4">
            <v>0</v>
          </cell>
        </row>
      </sheetData>
      <sheetData sheetId="7557">
        <row r="4">
          <cell r="I4">
            <v>0</v>
          </cell>
        </row>
      </sheetData>
      <sheetData sheetId="7558">
        <row r="4">
          <cell r="I4">
            <v>0</v>
          </cell>
        </row>
      </sheetData>
      <sheetData sheetId="7559">
        <row r="4">
          <cell r="I4">
            <v>0</v>
          </cell>
        </row>
      </sheetData>
      <sheetData sheetId="7560">
        <row r="4">
          <cell r="I4">
            <v>0</v>
          </cell>
        </row>
      </sheetData>
      <sheetData sheetId="7561">
        <row r="4">
          <cell r="I4">
            <v>0</v>
          </cell>
        </row>
      </sheetData>
      <sheetData sheetId="7562">
        <row r="4">
          <cell r="I4">
            <v>0</v>
          </cell>
        </row>
      </sheetData>
      <sheetData sheetId="7563">
        <row r="4">
          <cell r="I4">
            <v>0</v>
          </cell>
        </row>
      </sheetData>
      <sheetData sheetId="7564">
        <row r="4">
          <cell r="I4">
            <v>0</v>
          </cell>
        </row>
      </sheetData>
      <sheetData sheetId="7565">
        <row r="4">
          <cell r="I4">
            <v>0</v>
          </cell>
        </row>
      </sheetData>
      <sheetData sheetId="7566">
        <row r="4">
          <cell r="I4">
            <v>0</v>
          </cell>
        </row>
      </sheetData>
      <sheetData sheetId="7567">
        <row r="4">
          <cell r="I4">
            <v>0</v>
          </cell>
        </row>
      </sheetData>
      <sheetData sheetId="7568">
        <row r="4">
          <cell r="I4">
            <v>0</v>
          </cell>
        </row>
      </sheetData>
      <sheetData sheetId="7569">
        <row r="4">
          <cell r="I4">
            <v>0</v>
          </cell>
        </row>
      </sheetData>
      <sheetData sheetId="7570">
        <row r="4">
          <cell r="I4">
            <v>0</v>
          </cell>
        </row>
      </sheetData>
      <sheetData sheetId="7571">
        <row r="4">
          <cell r="I4">
            <v>0</v>
          </cell>
        </row>
      </sheetData>
      <sheetData sheetId="7572">
        <row r="4">
          <cell r="I4">
            <v>0</v>
          </cell>
        </row>
      </sheetData>
      <sheetData sheetId="7573">
        <row r="4">
          <cell r="I4">
            <v>0</v>
          </cell>
        </row>
      </sheetData>
      <sheetData sheetId="7574">
        <row r="4">
          <cell r="I4">
            <v>0</v>
          </cell>
        </row>
      </sheetData>
      <sheetData sheetId="7575">
        <row r="4">
          <cell r="I4">
            <v>0</v>
          </cell>
        </row>
      </sheetData>
      <sheetData sheetId="7576">
        <row r="4">
          <cell r="I4">
            <v>0</v>
          </cell>
        </row>
      </sheetData>
      <sheetData sheetId="7577">
        <row r="4">
          <cell r="I4">
            <v>0</v>
          </cell>
        </row>
      </sheetData>
      <sheetData sheetId="7578">
        <row r="4">
          <cell r="I4">
            <v>0</v>
          </cell>
        </row>
      </sheetData>
      <sheetData sheetId="7579">
        <row r="4">
          <cell r="I4">
            <v>0</v>
          </cell>
        </row>
      </sheetData>
      <sheetData sheetId="7580">
        <row r="4">
          <cell r="I4">
            <v>0</v>
          </cell>
        </row>
      </sheetData>
      <sheetData sheetId="7581">
        <row r="4">
          <cell r="I4">
            <v>0</v>
          </cell>
        </row>
      </sheetData>
      <sheetData sheetId="7582">
        <row r="4">
          <cell r="I4">
            <v>0</v>
          </cell>
        </row>
      </sheetData>
      <sheetData sheetId="7583">
        <row r="4">
          <cell r="I4">
            <v>0</v>
          </cell>
        </row>
      </sheetData>
      <sheetData sheetId="7584">
        <row r="4">
          <cell r="I4">
            <v>0</v>
          </cell>
        </row>
      </sheetData>
      <sheetData sheetId="7585">
        <row r="4">
          <cell r="I4">
            <v>0</v>
          </cell>
        </row>
      </sheetData>
      <sheetData sheetId="7586">
        <row r="4">
          <cell r="I4">
            <v>0</v>
          </cell>
        </row>
      </sheetData>
      <sheetData sheetId="7587">
        <row r="4">
          <cell r="I4">
            <v>0</v>
          </cell>
        </row>
      </sheetData>
      <sheetData sheetId="7588">
        <row r="4">
          <cell r="I4">
            <v>0</v>
          </cell>
        </row>
      </sheetData>
      <sheetData sheetId="7589">
        <row r="4">
          <cell r="I4">
            <v>0</v>
          </cell>
        </row>
      </sheetData>
      <sheetData sheetId="7590">
        <row r="4">
          <cell r="I4">
            <v>0</v>
          </cell>
        </row>
      </sheetData>
      <sheetData sheetId="7591">
        <row r="4">
          <cell r="I4">
            <v>0</v>
          </cell>
        </row>
      </sheetData>
      <sheetData sheetId="7592">
        <row r="4">
          <cell r="I4">
            <v>0</v>
          </cell>
        </row>
      </sheetData>
      <sheetData sheetId="7593">
        <row r="4">
          <cell r="I4">
            <v>0</v>
          </cell>
        </row>
      </sheetData>
      <sheetData sheetId="7594">
        <row r="4">
          <cell r="I4">
            <v>0</v>
          </cell>
        </row>
      </sheetData>
      <sheetData sheetId="7595">
        <row r="4">
          <cell r="I4">
            <v>0</v>
          </cell>
        </row>
      </sheetData>
      <sheetData sheetId="7596">
        <row r="4">
          <cell r="I4">
            <v>0</v>
          </cell>
        </row>
      </sheetData>
      <sheetData sheetId="7597">
        <row r="4">
          <cell r="I4">
            <v>0</v>
          </cell>
        </row>
      </sheetData>
      <sheetData sheetId="7598">
        <row r="4">
          <cell r="I4">
            <v>0</v>
          </cell>
        </row>
      </sheetData>
      <sheetData sheetId="7599">
        <row r="4">
          <cell r="I4">
            <v>0</v>
          </cell>
        </row>
      </sheetData>
      <sheetData sheetId="7600">
        <row r="4">
          <cell r="I4">
            <v>0</v>
          </cell>
        </row>
      </sheetData>
      <sheetData sheetId="7601">
        <row r="4">
          <cell r="I4">
            <v>0</v>
          </cell>
        </row>
      </sheetData>
      <sheetData sheetId="7602">
        <row r="4">
          <cell r="I4">
            <v>0</v>
          </cell>
        </row>
      </sheetData>
      <sheetData sheetId="7603">
        <row r="4">
          <cell r="I4">
            <v>0</v>
          </cell>
        </row>
      </sheetData>
      <sheetData sheetId="7604">
        <row r="4">
          <cell r="I4">
            <v>0</v>
          </cell>
        </row>
      </sheetData>
      <sheetData sheetId="7605">
        <row r="4">
          <cell r="I4">
            <v>0</v>
          </cell>
        </row>
      </sheetData>
      <sheetData sheetId="7606">
        <row r="4">
          <cell r="I4">
            <v>0</v>
          </cell>
        </row>
      </sheetData>
      <sheetData sheetId="7607">
        <row r="4">
          <cell r="I4">
            <v>0</v>
          </cell>
        </row>
      </sheetData>
      <sheetData sheetId="7608">
        <row r="4">
          <cell r="I4">
            <v>0</v>
          </cell>
        </row>
      </sheetData>
      <sheetData sheetId="7609">
        <row r="4">
          <cell r="I4">
            <v>0</v>
          </cell>
        </row>
      </sheetData>
      <sheetData sheetId="7610">
        <row r="4">
          <cell r="I4">
            <v>0</v>
          </cell>
        </row>
      </sheetData>
      <sheetData sheetId="7611">
        <row r="4">
          <cell r="I4">
            <v>0</v>
          </cell>
        </row>
      </sheetData>
      <sheetData sheetId="7612">
        <row r="4">
          <cell r="I4">
            <v>0</v>
          </cell>
        </row>
      </sheetData>
      <sheetData sheetId="7613">
        <row r="4">
          <cell r="I4">
            <v>0</v>
          </cell>
        </row>
      </sheetData>
      <sheetData sheetId="7614">
        <row r="4">
          <cell r="I4">
            <v>0</v>
          </cell>
        </row>
      </sheetData>
      <sheetData sheetId="7615">
        <row r="4">
          <cell r="I4">
            <v>0</v>
          </cell>
        </row>
      </sheetData>
      <sheetData sheetId="7616">
        <row r="4">
          <cell r="I4">
            <v>0</v>
          </cell>
        </row>
      </sheetData>
      <sheetData sheetId="7617">
        <row r="4">
          <cell r="I4">
            <v>0</v>
          </cell>
        </row>
      </sheetData>
      <sheetData sheetId="7618">
        <row r="4">
          <cell r="I4">
            <v>0</v>
          </cell>
        </row>
      </sheetData>
      <sheetData sheetId="7619">
        <row r="4">
          <cell r="I4">
            <v>0</v>
          </cell>
        </row>
      </sheetData>
      <sheetData sheetId="7620">
        <row r="4">
          <cell r="I4">
            <v>0</v>
          </cell>
        </row>
      </sheetData>
      <sheetData sheetId="7621">
        <row r="4">
          <cell r="I4">
            <v>0</v>
          </cell>
        </row>
      </sheetData>
      <sheetData sheetId="7622">
        <row r="4">
          <cell r="I4">
            <v>0</v>
          </cell>
        </row>
      </sheetData>
      <sheetData sheetId="7623">
        <row r="4">
          <cell r="I4">
            <v>0</v>
          </cell>
        </row>
      </sheetData>
      <sheetData sheetId="7624">
        <row r="4">
          <cell r="I4">
            <v>0</v>
          </cell>
        </row>
      </sheetData>
      <sheetData sheetId="7625">
        <row r="4">
          <cell r="I4">
            <v>0</v>
          </cell>
        </row>
      </sheetData>
      <sheetData sheetId="7626">
        <row r="4">
          <cell r="I4">
            <v>0</v>
          </cell>
        </row>
      </sheetData>
      <sheetData sheetId="7627">
        <row r="4">
          <cell r="I4">
            <v>0</v>
          </cell>
        </row>
      </sheetData>
      <sheetData sheetId="7628">
        <row r="4">
          <cell r="I4">
            <v>0</v>
          </cell>
        </row>
      </sheetData>
      <sheetData sheetId="7629">
        <row r="4">
          <cell r="I4">
            <v>0</v>
          </cell>
        </row>
      </sheetData>
      <sheetData sheetId="7630">
        <row r="4">
          <cell r="I4">
            <v>0</v>
          </cell>
        </row>
      </sheetData>
      <sheetData sheetId="7631">
        <row r="4">
          <cell r="I4">
            <v>0</v>
          </cell>
        </row>
      </sheetData>
      <sheetData sheetId="7632">
        <row r="4">
          <cell r="I4">
            <v>0</v>
          </cell>
        </row>
      </sheetData>
      <sheetData sheetId="7633">
        <row r="4">
          <cell r="I4">
            <v>0</v>
          </cell>
        </row>
      </sheetData>
      <sheetData sheetId="7634">
        <row r="4">
          <cell r="I4">
            <v>0</v>
          </cell>
        </row>
      </sheetData>
      <sheetData sheetId="7635">
        <row r="4">
          <cell r="I4">
            <v>0</v>
          </cell>
        </row>
      </sheetData>
      <sheetData sheetId="7636">
        <row r="4">
          <cell r="I4">
            <v>0</v>
          </cell>
        </row>
      </sheetData>
      <sheetData sheetId="7637">
        <row r="4">
          <cell r="I4">
            <v>0</v>
          </cell>
        </row>
      </sheetData>
      <sheetData sheetId="7638">
        <row r="4">
          <cell r="I4">
            <v>0</v>
          </cell>
        </row>
      </sheetData>
      <sheetData sheetId="7639">
        <row r="4">
          <cell r="I4">
            <v>0</v>
          </cell>
        </row>
      </sheetData>
      <sheetData sheetId="7640">
        <row r="4">
          <cell r="I4">
            <v>0</v>
          </cell>
        </row>
      </sheetData>
      <sheetData sheetId="7641">
        <row r="4">
          <cell r="I4">
            <v>0</v>
          </cell>
        </row>
      </sheetData>
      <sheetData sheetId="7642">
        <row r="4">
          <cell r="I4">
            <v>0</v>
          </cell>
        </row>
      </sheetData>
      <sheetData sheetId="7643">
        <row r="4">
          <cell r="I4">
            <v>0</v>
          </cell>
        </row>
      </sheetData>
      <sheetData sheetId="7644">
        <row r="4">
          <cell r="I4">
            <v>0</v>
          </cell>
        </row>
      </sheetData>
      <sheetData sheetId="7645">
        <row r="4">
          <cell r="I4">
            <v>0</v>
          </cell>
        </row>
      </sheetData>
      <sheetData sheetId="7646">
        <row r="4">
          <cell r="I4">
            <v>0</v>
          </cell>
        </row>
      </sheetData>
      <sheetData sheetId="7647">
        <row r="4">
          <cell r="I4">
            <v>0</v>
          </cell>
        </row>
      </sheetData>
      <sheetData sheetId="7648">
        <row r="4">
          <cell r="I4">
            <v>0</v>
          </cell>
        </row>
      </sheetData>
      <sheetData sheetId="7649">
        <row r="4">
          <cell r="I4">
            <v>0</v>
          </cell>
        </row>
      </sheetData>
      <sheetData sheetId="7650">
        <row r="4">
          <cell r="I4">
            <v>0</v>
          </cell>
        </row>
      </sheetData>
      <sheetData sheetId="7651">
        <row r="4">
          <cell r="I4">
            <v>0</v>
          </cell>
        </row>
      </sheetData>
      <sheetData sheetId="7652">
        <row r="4">
          <cell r="I4">
            <v>0</v>
          </cell>
        </row>
      </sheetData>
      <sheetData sheetId="7653">
        <row r="4">
          <cell r="I4">
            <v>0</v>
          </cell>
        </row>
      </sheetData>
      <sheetData sheetId="7654">
        <row r="4">
          <cell r="I4">
            <v>0</v>
          </cell>
        </row>
      </sheetData>
      <sheetData sheetId="7655">
        <row r="4">
          <cell r="I4">
            <v>0</v>
          </cell>
        </row>
      </sheetData>
      <sheetData sheetId="7656">
        <row r="4">
          <cell r="I4">
            <v>0</v>
          </cell>
        </row>
      </sheetData>
      <sheetData sheetId="7657">
        <row r="4">
          <cell r="I4">
            <v>0</v>
          </cell>
        </row>
      </sheetData>
      <sheetData sheetId="7658">
        <row r="4">
          <cell r="I4">
            <v>0</v>
          </cell>
        </row>
      </sheetData>
      <sheetData sheetId="7659">
        <row r="4">
          <cell r="I4">
            <v>0</v>
          </cell>
        </row>
      </sheetData>
      <sheetData sheetId="7660">
        <row r="4">
          <cell r="I4">
            <v>0</v>
          </cell>
        </row>
      </sheetData>
      <sheetData sheetId="7661">
        <row r="4">
          <cell r="I4">
            <v>0</v>
          </cell>
        </row>
      </sheetData>
      <sheetData sheetId="7662">
        <row r="4">
          <cell r="I4">
            <v>0</v>
          </cell>
        </row>
      </sheetData>
      <sheetData sheetId="7663">
        <row r="4">
          <cell r="I4">
            <v>0</v>
          </cell>
        </row>
      </sheetData>
      <sheetData sheetId="7664">
        <row r="4">
          <cell r="I4">
            <v>0</v>
          </cell>
        </row>
      </sheetData>
      <sheetData sheetId="7665">
        <row r="4">
          <cell r="I4">
            <v>0</v>
          </cell>
        </row>
      </sheetData>
      <sheetData sheetId="7666">
        <row r="4">
          <cell r="I4">
            <v>0</v>
          </cell>
        </row>
      </sheetData>
      <sheetData sheetId="7667">
        <row r="4">
          <cell r="I4">
            <v>0</v>
          </cell>
        </row>
      </sheetData>
      <sheetData sheetId="7668">
        <row r="4">
          <cell r="I4">
            <v>0</v>
          </cell>
        </row>
      </sheetData>
      <sheetData sheetId="7669">
        <row r="4">
          <cell r="I4">
            <v>0</v>
          </cell>
        </row>
      </sheetData>
      <sheetData sheetId="7670">
        <row r="4">
          <cell r="I4">
            <v>0</v>
          </cell>
        </row>
      </sheetData>
      <sheetData sheetId="7671">
        <row r="4">
          <cell r="I4">
            <v>0</v>
          </cell>
        </row>
      </sheetData>
      <sheetData sheetId="7672">
        <row r="4">
          <cell r="I4">
            <v>0</v>
          </cell>
        </row>
      </sheetData>
      <sheetData sheetId="7673">
        <row r="4">
          <cell r="I4">
            <v>0</v>
          </cell>
        </row>
      </sheetData>
      <sheetData sheetId="7674">
        <row r="4">
          <cell r="I4">
            <v>0</v>
          </cell>
        </row>
      </sheetData>
      <sheetData sheetId="7675">
        <row r="4">
          <cell r="I4">
            <v>0</v>
          </cell>
        </row>
      </sheetData>
      <sheetData sheetId="7676">
        <row r="4">
          <cell r="I4">
            <v>0</v>
          </cell>
        </row>
      </sheetData>
      <sheetData sheetId="7677">
        <row r="4">
          <cell r="I4">
            <v>0</v>
          </cell>
        </row>
      </sheetData>
      <sheetData sheetId="7678">
        <row r="4">
          <cell r="I4">
            <v>0</v>
          </cell>
        </row>
      </sheetData>
      <sheetData sheetId="7679">
        <row r="4">
          <cell r="I4">
            <v>0</v>
          </cell>
        </row>
      </sheetData>
      <sheetData sheetId="7680">
        <row r="4">
          <cell r="I4">
            <v>0</v>
          </cell>
        </row>
      </sheetData>
      <sheetData sheetId="7681">
        <row r="4">
          <cell r="I4">
            <v>0</v>
          </cell>
        </row>
      </sheetData>
      <sheetData sheetId="7682">
        <row r="4">
          <cell r="I4">
            <v>0</v>
          </cell>
        </row>
      </sheetData>
      <sheetData sheetId="7683">
        <row r="4">
          <cell r="I4">
            <v>0</v>
          </cell>
        </row>
      </sheetData>
      <sheetData sheetId="7684">
        <row r="4">
          <cell r="I4">
            <v>0</v>
          </cell>
        </row>
      </sheetData>
      <sheetData sheetId="7685">
        <row r="4">
          <cell r="I4">
            <v>0</v>
          </cell>
        </row>
      </sheetData>
      <sheetData sheetId="7686">
        <row r="4">
          <cell r="I4">
            <v>0</v>
          </cell>
        </row>
      </sheetData>
      <sheetData sheetId="7687">
        <row r="4">
          <cell r="I4">
            <v>0</v>
          </cell>
        </row>
      </sheetData>
      <sheetData sheetId="7688">
        <row r="4">
          <cell r="I4">
            <v>0</v>
          </cell>
        </row>
      </sheetData>
      <sheetData sheetId="7689">
        <row r="4">
          <cell r="I4">
            <v>0</v>
          </cell>
        </row>
      </sheetData>
      <sheetData sheetId="7690">
        <row r="4">
          <cell r="I4">
            <v>0</v>
          </cell>
        </row>
      </sheetData>
      <sheetData sheetId="7691">
        <row r="4">
          <cell r="I4">
            <v>0</v>
          </cell>
        </row>
      </sheetData>
      <sheetData sheetId="7692">
        <row r="4">
          <cell r="I4">
            <v>0</v>
          </cell>
        </row>
      </sheetData>
      <sheetData sheetId="7693">
        <row r="4">
          <cell r="I4">
            <v>0</v>
          </cell>
        </row>
      </sheetData>
      <sheetData sheetId="7694">
        <row r="4">
          <cell r="I4">
            <v>0</v>
          </cell>
        </row>
      </sheetData>
      <sheetData sheetId="7695">
        <row r="4">
          <cell r="I4">
            <v>0</v>
          </cell>
        </row>
      </sheetData>
      <sheetData sheetId="7696">
        <row r="4">
          <cell r="I4">
            <v>0</v>
          </cell>
        </row>
      </sheetData>
      <sheetData sheetId="7697">
        <row r="4">
          <cell r="I4">
            <v>0</v>
          </cell>
        </row>
      </sheetData>
      <sheetData sheetId="7698">
        <row r="4">
          <cell r="I4">
            <v>0</v>
          </cell>
        </row>
      </sheetData>
      <sheetData sheetId="7699">
        <row r="4">
          <cell r="I4">
            <v>0</v>
          </cell>
        </row>
      </sheetData>
      <sheetData sheetId="7700">
        <row r="4">
          <cell r="I4">
            <v>0</v>
          </cell>
        </row>
      </sheetData>
      <sheetData sheetId="7701">
        <row r="4">
          <cell r="I4">
            <v>0</v>
          </cell>
        </row>
      </sheetData>
      <sheetData sheetId="7702">
        <row r="4">
          <cell r="I4">
            <v>0</v>
          </cell>
        </row>
      </sheetData>
      <sheetData sheetId="7703">
        <row r="4">
          <cell r="I4">
            <v>0</v>
          </cell>
        </row>
      </sheetData>
      <sheetData sheetId="7704">
        <row r="4">
          <cell r="I4">
            <v>0</v>
          </cell>
        </row>
      </sheetData>
      <sheetData sheetId="7705">
        <row r="4">
          <cell r="I4">
            <v>0</v>
          </cell>
        </row>
      </sheetData>
      <sheetData sheetId="7706">
        <row r="4">
          <cell r="I4">
            <v>0</v>
          </cell>
        </row>
      </sheetData>
      <sheetData sheetId="7707">
        <row r="4">
          <cell r="I4">
            <v>0</v>
          </cell>
        </row>
      </sheetData>
      <sheetData sheetId="7708">
        <row r="4">
          <cell r="I4">
            <v>0</v>
          </cell>
        </row>
      </sheetData>
      <sheetData sheetId="7709">
        <row r="4">
          <cell r="I4">
            <v>0</v>
          </cell>
        </row>
      </sheetData>
      <sheetData sheetId="7710">
        <row r="4">
          <cell r="I4">
            <v>0</v>
          </cell>
        </row>
      </sheetData>
      <sheetData sheetId="7711">
        <row r="4">
          <cell r="I4">
            <v>0</v>
          </cell>
        </row>
      </sheetData>
      <sheetData sheetId="7712">
        <row r="4">
          <cell r="I4">
            <v>0</v>
          </cell>
        </row>
      </sheetData>
      <sheetData sheetId="7713">
        <row r="4">
          <cell r="I4">
            <v>0</v>
          </cell>
        </row>
      </sheetData>
      <sheetData sheetId="7714">
        <row r="4">
          <cell r="I4">
            <v>0</v>
          </cell>
        </row>
      </sheetData>
      <sheetData sheetId="7715">
        <row r="4">
          <cell r="I4">
            <v>0</v>
          </cell>
        </row>
      </sheetData>
      <sheetData sheetId="7716">
        <row r="4">
          <cell r="I4">
            <v>0</v>
          </cell>
        </row>
      </sheetData>
      <sheetData sheetId="7717">
        <row r="4">
          <cell r="I4">
            <v>0</v>
          </cell>
        </row>
      </sheetData>
      <sheetData sheetId="7718">
        <row r="4">
          <cell r="I4">
            <v>0</v>
          </cell>
        </row>
      </sheetData>
      <sheetData sheetId="7719">
        <row r="4">
          <cell r="I4">
            <v>0</v>
          </cell>
        </row>
      </sheetData>
      <sheetData sheetId="7720">
        <row r="4">
          <cell r="I4">
            <v>0</v>
          </cell>
        </row>
      </sheetData>
      <sheetData sheetId="7721">
        <row r="4">
          <cell r="I4">
            <v>0</v>
          </cell>
        </row>
      </sheetData>
      <sheetData sheetId="7722">
        <row r="4">
          <cell r="I4">
            <v>0</v>
          </cell>
        </row>
      </sheetData>
      <sheetData sheetId="7723">
        <row r="4">
          <cell r="I4">
            <v>0</v>
          </cell>
        </row>
      </sheetData>
      <sheetData sheetId="7724">
        <row r="4">
          <cell r="I4">
            <v>0</v>
          </cell>
        </row>
      </sheetData>
      <sheetData sheetId="7725">
        <row r="4">
          <cell r="I4">
            <v>0</v>
          </cell>
        </row>
      </sheetData>
      <sheetData sheetId="7726">
        <row r="4">
          <cell r="I4">
            <v>0</v>
          </cell>
        </row>
      </sheetData>
      <sheetData sheetId="7727">
        <row r="4">
          <cell r="I4">
            <v>0</v>
          </cell>
        </row>
      </sheetData>
      <sheetData sheetId="7728">
        <row r="4">
          <cell r="I4">
            <v>0</v>
          </cell>
        </row>
      </sheetData>
      <sheetData sheetId="7729">
        <row r="4">
          <cell r="I4">
            <v>0</v>
          </cell>
        </row>
      </sheetData>
      <sheetData sheetId="7730">
        <row r="4">
          <cell r="I4">
            <v>0</v>
          </cell>
        </row>
      </sheetData>
      <sheetData sheetId="7731">
        <row r="4">
          <cell r="I4">
            <v>0</v>
          </cell>
        </row>
      </sheetData>
      <sheetData sheetId="7732">
        <row r="4">
          <cell r="I4">
            <v>0</v>
          </cell>
        </row>
      </sheetData>
      <sheetData sheetId="7733">
        <row r="4">
          <cell r="I4">
            <v>0</v>
          </cell>
        </row>
      </sheetData>
      <sheetData sheetId="7734">
        <row r="4">
          <cell r="I4">
            <v>0</v>
          </cell>
        </row>
      </sheetData>
      <sheetData sheetId="7735">
        <row r="4">
          <cell r="I4">
            <v>0</v>
          </cell>
        </row>
      </sheetData>
      <sheetData sheetId="7736">
        <row r="4">
          <cell r="I4">
            <v>0</v>
          </cell>
        </row>
      </sheetData>
      <sheetData sheetId="7737">
        <row r="4">
          <cell r="I4">
            <v>0</v>
          </cell>
        </row>
      </sheetData>
      <sheetData sheetId="7738">
        <row r="4">
          <cell r="I4">
            <v>0</v>
          </cell>
        </row>
      </sheetData>
      <sheetData sheetId="7739">
        <row r="4">
          <cell r="I4">
            <v>0</v>
          </cell>
        </row>
      </sheetData>
      <sheetData sheetId="7740">
        <row r="4">
          <cell r="I4">
            <v>0</v>
          </cell>
        </row>
      </sheetData>
      <sheetData sheetId="7741">
        <row r="4">
          <cell r="I4">
            <v>0</v>
          </cell>
        </row>
      </sheetData>
      <sheetData sheetId="7742">
        <row r="4">
          <cell r="I4">
            <v>0</v>
          </cell>
        </row>
      </sheetData>
      <sheetData sheetId="7743">
        <row r="4">
          <cell r="I4">
            <v>0</v>
          </cell>
        </row>
      </sheetData>
      <sheetData sheetId="7744">
        <row r="4">
          <cell r="I4">
            <v>0</v>
          </cell>
        </row>
      </sheetData>
      <sheetData sheetId="7745">
        <row r="4">
          <cell r="I4">
            <v>0</v>
          </cell>
        </row>
      </sheetData>
      <sheetData sheetId="7746">
        <row r="4">
          <cell r="I4">
            <v>0</v>
          </cell>
        </row>
      </sheetData>
      <sheetData sheetId="7747">
        <row r="4">
          <cell r="I4">
            <v>0</v>
          </cell>
        </row>
      </sheetData>
      <sheetData sheetId="7748">
        <row r="4">
          <cell r="I4">
            <v>0</v>
          </cell>
        </row>
      </sheetData>
      <sheetData sheetId="7749">
        <row r="4">
          <cell r="I4">
            <v>0</v>
          </cell>
        </row>
      </sheetData>
      <sheetData sheetId="7750">
        <row r="4">
          <cell r="I4">
            <v>0</v>
          </cell>
        </row>
      </sheetData>
      <sheetData sheetId="7751">
        <row r="4">
          <cell r="I4">
            <v>0</v>
          </cell>
        </row>
      </sheetData>
      <sheetData sheetId="7752">
        <row r="4">
          <cell r="I4">
            <v>0</v>
          </cell>
        </row>
      </sheetData>
      <sheetData sheetId="7753">
        <row r="4">
          <cell r="I4">
            <v>0</v>
          </cell>
        </row>
      </sheetData>
      <sheetData sheetId="7754">
        <row r="4">
          <cell r="I4">
            <v>0</v>
          </cell>
        </row>
      </sheetData>
      <sheetData sheetId="7755">
        <row r="4">
          <cell r="I4">
            <v>0</v>
          </cell>
        </row>
      </sheetData>
      <sheetData sheetId="7756">
        <row r="4">
          <cell r="I4">
            <v>0</v>
          </cell>
        </row>
      </sheetData>
      <sheetData sheetId="7757">
        <row r="4">
          <cell r="I4">
            <v>0</v>
          </cell>
        </row>
      </sheetData>
      <sheetData sheetId="7758">
        <row r="4">
          <cell r="I4">
            <v>0</v>
          </cell>
        </row>
      </sheetData>
      <sheetData sheetId="7759">
        <row r="4">
          <cell r="I4">
            <v>0</v>
          </cell>
        </row>
      </sheetData>
      <sheetData sheetId="7760">
        <row r="4">
          <cell r="I4">
            <v>0</v>
          </cell>
        </row>
      </sheetData>
      <sheetData sheetId="7761">
        <row r="4">
          <cell r="I4">
            <v>0</v>
          </cell>
        </row>
      </sheetData>
      <sheetData sheetId="7762">
        <row r="4">
          <cell r="I4">
            <v>0</v>
          </cell>
        </row>
      </sheetData>
      <sheetData sheetId="7763">
        <row r="4">
          <cell r="I4">
            <v>0</v>
          </cell>
        </row>
      </sheetData>
      <sheetData sheetId="7764">
        <row r="4">
          <cell r="I4">
            <v>0</v>
          </cell>
        </row>
      </sheetData>
      <sheetData sheetId="7765">
        <row r="4">
          <cell r="I4">
            <v>0</v>
          </cell>
        </row>
      </sheetData>
      <sheetData sheetId="7766">
        <row r="4">
          <cell r="I4">
            <v>0</v>
          </cell>
        </row>
      </sheetData>
      <sheetData sheetId="7767">
        <row r="4">
          <cell r="I4">
            <v>0</v>
          </cell>
        </row>
      </sheetData>
      <sheetData sheetId="7768">
        <row r="4">
          <cell r="I4">
            <v>0</v>
          </cell>
        </row>
      </sheetData>
      <sheetData sheetId="7769">
        <row r="4">
          <cell r="I4">
            <v>0</v>
          </cell>
        </row>
      </sheetData>
      <sheetData sheetId="7770">
        <row r="4">
          <cell r="I4">
            <v>0</v>
          </cell>
        </row>
      </sheetData>
      <sheetData sheetId="7771">
        <row r="4">
          <cell r="I4">
            <v>0</v>
          </cell>
        </row>
      </sheetData>
      <sheetData sheetId="7772">
        <row r="4">
          <cell r="I4">
            <v>0</v>
          </cell>
        </row>
      </sheetData>
      <sheetData sheetId="7773">
        <row r="4">
          <cell r="I4">
            <v>0</v>
          </cell>
        </row>
      </sheetData>
      <sheetData sheetId="7774">
        <row r="4">
          <cell r="I4">
            <v>0</v>
          </cell>
        </row>
      </sheetData>
      <sheetData sheetId="7775">
        <row r="4">
          <cell r="I4">
            <v>0</v>
          </cell>
        </row>
      </sheetData>
      <sheetData sheetId="7776">
        <row r="4">
          <cell r="I4">
            <v>0</v>
          </cell>
        </row>
      </sheetData>
      <sheetData sheetId="7777">
        <row r="4">
          <cell r="I4">
            <v>0</v>
          </cell>
        </row>
      </sheetData>
      <sheetData sheetId="7778">
        <row r="4">
          <cell r="I4">
            <v>0</v>
          </cell>
        </row>
      </sheetData>
      <sheetData sheetId="7779">
        <row r="4">
          <cell r="I4">
            <v>0</v>
          </cell>
        </row>
      </sheetData>
      <sheetData sheetId="7780">
        <row r="4">
          <cell r="I4">
            <v>0</v>
          </cell>
        </row>
      </sheetData>
      <sheetData sheetId="7781">
        <row r="4">
          <cell r="I4">
            <v>0</v>
          </cell>
        </row>
      </sheetData>
      <sheetData sheetId="7782">
        <row r="4">
          <cell r="I4">
            <v>0</v>
          </cell>
        </row>
      </sheetData>
      <sheetData sheetId="7783">
        <row r="4">
          <cell r="I4">
            <v>0</v>
          </cell>
        </row>
      </sheetData>
      <sheetData sheetId="7784">
        <row r="4">
          <cell r="I4">
            <v>0</v>
          </cell>
        </row>
      </sheetData>
      <sheetData sheetId="7785">
        <row r="4">
          <cell r="I4">
            <v>0</v>
          </cell>
        </row>
      </sheetData>
      <sheetData sheetId="7786">
        <row r="4">
          <cell r="I4">
            <v>0</v>
          </cell>
        </row>
      </sheetData>
      <sheetData sheetId="7787">
        <row r="4">
          <cell r="I4">
            <v>0</v>
          </cell>
        </row>
      </sheetData>
      <sheetData sheetId="7788">
        <row r="4">
          <cell r="I4">
            <v>0</v>
          </cell>
        </row>
      </sheetData>
      <sheetData sheetId="7789">
        <row r="4">
          <cell r="I4">
            <v>0</v>
          </cell>
        </row>
      </sheetData>
      <sheetData sheetId="7790">
        <row r="4">
          <cell r="I4">
            <v>0</v>
          </cell>
        </row>
      </sheetData>
      <sheetData sheetId="7791">
        <row r="4">
          <cell r="I4">
            <v>0</v>
          </cell>
        </row>
      </sheetData>
      <sheetData sheetId="7792">
        <row r="4">
          <cell r="I4">
            <v>0</v>
          </cell>
        </row>
      </sheetData>
      <sheetData sheetId="7793">
        <row r="4">
          <cell r="I4">
            <v>0</v>
          </cell>
        </row>
      </sheetData>
      <sheetData sheetId="7794">
        <row r="4">
          <cell r="I4">
            <v>0</v>
          </cell>
        </row>
      </sheetData>
      <sheetData sheetId="7795">
        <row r="4">
          <cell r="I4">
            <v>0</v>
          </cell>
        </row>
      </sheetData>
      <sheetData sheetId="7796">
        <row r="4">
          <cell r="I4">
            <v>0</v>
          </cell>
        </row>
      </sheetData>
      <sheetData sheetId="7797">
        <row r="4">
          <cell r="I4">
            <v>0</v>
          </cell>
        </row>
      </sheetData>
      <sheetData sheetId="7798">
        <row r="4">
          <cell r="I4">
            <v>0</v>
          </cell>
        </row>
      </sheetData>
      <sheetData sheetId="7799">
        <row r="4">
          <cell r="I4">
            <v>0</v>
          </cell>
        </row>
      </sheetData>
      <sheetData sheetId="7800">
        <row r="4">
          <cell r="I4">
            <v>0</v>
          </cell>
        </row>
      </sheetData>
      <sheetData sheetId="7801">
        <row r="4">
          <cell r="I4">
            <v>0</v>
          </cell>
        </row>
      </sheetData>
      <sheetData sheetId="7802">
        <row r="4">
          <cell r="I4">
            <v>0</v>
          </cell>
        </row>
      </sheetData>
      <sheetData sheetId="7803">
        <row r="4">
          <cell r="I4">
            <v>0</v>
          </cell>
        </row>
      </sheetData>
      <sheetData sheetId="7804">
        <row r="4">
          <cell r="I4">
            <v>0</v>
          </cell>
        </row>
      </sheetData>
      <sheetData sheetId="7805">
        <row r="4">
          <cell r="I4">
            <v>0</v>
          </cell>
        </row>
      </sheetData>
      <sheetData sheetId="7806">
        <row r="4">
          <cell r="I4">
            <v>0</v>
          </cell>
        </row>
      </sheetData>
      <sheetData sheetId="7807">
        <row r="4">
          <cell r="I4">
            <v>0</v>
          </cell>
        </row>
      </sheetData>
      <sheetData sheetId="7808">
        <row r="4">
          <cell r="I4">
            <v>0</v>
          </cell>
        </row>
      </sheetData>
      <sheetData sheetId="7809">
        <row r="4">
          <cell r="I4">
            <v>0</v>
          </cell>
        </row>
      </sheetData>
      <sheetData sheetId="7810">
        <row r="4">
          <cell r="I4">
            <v>0</v>
          </cell>
        </row>
      </sheetData>
      <sheetData sheetId="7811">
        <row r="4">
          <cell r="I4">
            <v>0</v>
          </cell>
        </row>
      </sheetData>
      <sheetData sheetId="7812">
        <row r="4">
          <cell r="I4">
            <v>0</v>
          </cell>
        </row>
      </sheetData>
      <sheetData sheetId="7813">
        <row r="4">
          <cell r="I4">
            <v>0</v>
          </cell>
        </row>
      </sheetData>
      <sheetData sheetId="7814">
        <row r="4">
          <cell r="I4">
            <v>0</v>
          </cell>
        </row>
      </sheetData>
      <sheetData sheetId="7815">
        <row r="4">
          <cell r="I4">
            <v>0</v>
          </cell>
        </row>
      </sheetData>
      <sheetData sheetId="7816">
        <row r="4">
          <cell r="I4">
            <v>0</v>
          </cell>
        </row>
      </sheetData>
      <sheetData sheetId="7817">
        <row r="4">
          <cell r="I4">
            <v>0</v>
          </cell>
        </row>
      </sheetData>
      <sheetData sheetId="7818">
        <row r="4">
          <cell r="I4">
            <v>0</v>
          </cell>
        </row>
      </sheetData>
      <sheetData sheetId="7819">
        <row r="4">
          <cell r="I4">
            <v>0</v>
          </cell>
        </row>
      </sheetData>
      <sheetData sheetId="7820">
        <row r="4">
          <cell r="I4">
            <v>0</v>
          </cell>
        </row>
      </sheetData>
      <sheetData sheetId="7821">
        <row r="4">
          <cell r="I4">
            <v>0</v>
          </cell>
        </row>
      </sheetData>
      <sheetData sheetId="7822">
        <row r="4">
          <cell r="I4">
            <v>0</v>
          </cell>
        </row>
      </sheetData>
      <sheetData sheetId="7823">
        <row r="4">
          <cell r="I4">
            <v>0</v>
          </cell>
        </row>
      </sheetData>
      <sheetData sheetId="7824">
        <row r="4">
          <cell r="I4">
            <v>0</v>
          </cell>
        </row>
      </sheetData>
      <sheetData sheetId="7825">
        <row r="4">
          <cell r="I4">
            <v>0</v>
          </cell>
        </row>
      </sheetData>
      <sheetData sheetId="7826">
        <row r="4">
          <cell r="I4">
            <v>0</v>
          </cell>
        </row>
      </sheetData>
      <sheetData sheetId="7827">
        <row r="4">
          <cell r="I4">
            <v>0</v>
          </cell>
        </row>
      </sheetData>
      <sheetData sheetId="7828">
        <row r="4">
          <cell r="I4">
            <v>0</v>
          </cell>
        </row>
      </sheetData>
      <sheetData sheetId="7829">
        <row r="4">
          <cell r="I4">
            <v>0</v>
          </cell>
        </row>
      </sheetData>
      <sheetData sheetId="7830">
        <row r="4">
          <cell r="I4">
            <v>0</v>
          </cell>
        </row>
      </sheetData>
      <sheetData sheetId="7831">
        <row r="4">
          <cell r="I4">
            <v>0</v>
          </cell>
        </row>
      </sheetData>
      <sheetData sheetId="7832">
        <row r="4">
          <cell r="I4">
            <v>0</v>
          </cell>
        </row>
      </sheetData>
      <sheetData sheetId="7833">
        <row r="4">
          <cell r="I4">
            <v>0</v>
          </cell>
        </row>
      </sheetData>
      <sheetData sheetId="7834">
        <row r="4">
          <cell r="I4">
            <v>0</v>
          </cell>
        </row>
      </sheetData>
      <sheetData sheetId="7835">
        <row r="4">
          <cell r="I4">
            <v>0</v>
          </cell>
        </row>
      </sheetData>
      <sheetData sheetId="7836">
        <row r="4">
          <cell r="I4">
            <v>0</v>
          </cell>
        </row>
      </sheetData>
      <sheetData sheetId="7837">
        <row r="4">
          <cell r="I4">
            <v>0</v>
          </cell>
        </row>
      </sheetData>
      <sheetData sheetId="7838">
        <row r="4">
          <cell r="I4">
            <v>0</v>
          </cell>
        </row>
      </sheetData>
      <sheetData sheetId="7839">
        <row r="4">
          <cell r="I4">
            <v>0</v>
          </cell>
        </row>
      </sheetData>
      <sheetData sheetId="7840">
        <row r="4">
          <cell r="I4">
            <v>0</v>
          </cell>
        </row>
      </sheetData>
      <sheetData sheetId="7841">
        <row r="4">
          <cell r="I4">
            <v>0</v>
          </cell>
        </row>
      </sheetData>
      <sheetData sheetId="7842">
        <row r="4">
          <cell r="I4">
            <v>0</v>
          </cell>
        </row>
      </sheetData>
      <sheetData sheetId="7843">
        <row r="4">
          <cell r="I4">
            <v>0</v>
          </cell>
        </row>
      </sheetData>
      <sheetData sheetId="7844">
        <row r="4">
          <cell r="I4">
            <v>0</v>
          </cell>
        </row>
      </sheetData>
      <sheetData sheetId="7845">
        <row r="4">
          <cell r="I4">
            <v>0</v>
          </cell>
        </row>
      </sheetData>
      <sheetData sheetId="7846">
        <row r="4">
          <cell r="I4">
            <v>0</v>
          </cell>
        </row>
      </sheetData>
      <sheetData sheetId="7847">
        <row r="4">
          <cell r="I4">
            <v>0</v>
          </cell>
        </row>
      </sheetData>
      <sheetData sheetId="7848">
        <row r="4">
          <cell r="I4">
            <v>0</v>
          </cell>
        </row>
      </sheetData>
      <sheetData sheetId="7849">
        <row r="4">
          <cell r="I4">
            <v>0</v>
          </cell>
        </row>
      </sheetData>
      <sheetData sheetId="7850">
        <row r="4">
          <cell r="I4">
            <v>0</v>
          </cell>
        </row>
      </sheetData>
      <sheetData sheetId="7851">
        <row r="4">
          <cell r="I4">
            <v>0</v>
          </cell>
        </row>
      </sheetData>
      <sheetData sheetId="7852">
        <row r="4">
          <cell r="I4">
            <v>0</v>
          </cell>
        </row>
      </sheetData>
      <sheetData sheetId="7853">
        <row r="4">
          <cell r="I4">
            <v>0</v>
          </cell>
        </row>
      </sheetData>
      <sheetData sheetId="7854">
        <row r="4">
          <cell r="I4">
            <v>0</v>
          </cell>
        </row>
      </sheetData>
      <sheetData sheetId="7855">
        <row r="4">
          <cell r="I4">
            <v>0</v>
          </cell>
        </row>
      </sheetData>
      <sheetData sheetId="7856">
        <row r="4">
          <cell r="I4">
            <v>0</v>
          </cell>
        </row>
      </sheetData>
      <sheetData sheetId="7857">
        <row r="4">
          <cell r="I4">
            <v>0</v>
          </cell>
        </row>
      </sheetData>
      <sheetData sheetId="7858">
        <row r="4">
          <cell r="I4">
            <v>0</v>
          </cell>
        </row>
      </sheetData>
      <sheetData sheetId="7859">
        <row r="4">
          <cell r="I4">
            <v>0</v>
          </cell>
        </row>
      </sheetData>
      <sheetData sheetId="7860">
        <row r="4">
          <cell r="I4">
            <v>0</v>
          </cell>
        </row>
      </sheetData>
      <sheetData sheetId="7861">
        <row r="4">
          <cell r="I4">
            <v>0</v>
          </cell>
        </row>
      </sheetData>
      <sheetData sheetId="7862">
        <row r="4">
          <cell r="I4">
            <v>0</v>
          </cell>
        </row>
      </sheetData>
      <sheetData sheetId="7863">
        <row r="4">
          <cell r="I4">
            <v>0</v>
          </cell>
        </row>
      </sheetData>
      <sheetData sheetId="7864">
        <row r="4">
          <cell r="I4">
            <v>0</v>
          </cell>
        </row>
      </sheetData>
      <sheetData sheetId="7865">
        <row r="4">
          <cell r="I4">
            <v>0</v>
          </cell>
        </row>
      </sheetData>
      <sheetData sheetId="7866">
        <row r="4">
          <cell r="I4">
            <v>0</v>
          </cell>
        </row>
      </sheetData>
      <sheetData sheetId="7867">
        <row r="4">
          <cell r="I4">
            <v>0</v>
          </cell>
        </row>
      </sheetData>
      <sheetData sheetId="7868">
        <row r="4">
          <cell r="I4">
            <v>0</v>
          </cell>
        </row>
      </sheetData>
      <sheetData sheetId="7869">
        <row r="4">
          <cell r="I4">
            <v>0</v>
          </cell>
        </row>
      </sheetData>
      <sheetData sheetId="7870">
        <row r="4">
          <cell r="I4">
            <v>0</v>
          </cell>
        </row>
      </sheetData>
      <sheetData sheetId="7871">
        <row r="4">
          <cell r="I4">
            <v>0</v>
          </cell>
        </row>
      </sheetData>
      <sheetData sheetId="7872">
        <row r="4">
          <cell r="I4">
            <v>0</v>
          </cell>
        </row>
      </sheetData>
      <sheetData sheetId="7873">
        <row r="4">
          <cell r="I4">
            <v>0</v>
          </cell>
        </row>
      </sheetData>
      <sheetData sheetId="7874">
        <row r="4">
          <cell r="I4">
            <v>0</v>
          </cell>
        </row>
      </sheetData>
      <sheetData sheetId="7875">
        <row r="4">
          <cell r="I4">
            <v>0</v>
          </cell>
        </row>
      </sheetData>
      <sheetData sheetId="7876">
        <row r="4">
          <cell r="I4">
            <v>0</v>
          </cell>
        </row>
      </sheetData>
      <sheetData sheetId="7877">
        <row r="4">
          <cell r="I4">
            <v>0</v>
          </cell>
        </row>
      </sheetData>
      <sheetData sheetId="7878">
        <row r="4">
          <cell r="I4">
            <v>0</v>
          </cell>
        </row>
      </sheetData>
      <sheetData sheetId="7879">
        <row r="4">
          <cell r="I4">
            <v>0</v>
          </cell>
        </row>
      </sheetData>
      <sheetData sheetId="7880">
        <row r="4">
          <cell r="I4">
            <v>0</v>
          </cell>
        </row>
      </sheetData>
      <sheetData sheetId="7881">
        <row r="4">
          <cell r="I4">
            <v>0</v>
          </cell>
        </row>
      </sheetData>
      <sheetData sheetId="7882">
        <row r="4">
          <cell r="I4">
            <v>0</v>
          </cell>
        </row>
      </sheetData>
      <sheetData sheetId="7883">
        <row r="4">
          <cell r="I4">
            <v>0</v>
          </cell>
        </row>
      </sheetData>
      <sheetData sheetId="7884">
        <row r="4">
          <cell r="I4">
            <v>0</v>
          </cell>
        </row>
      </sheetData>
      <sheetData sheetId="7885">
        <row r="4">
          <cell r="I4">
            <v>0</v>
          </cell>
        </row>
      </sheetData>
      <sheetData sheetId="7886">
        <row r="4">
          <cell r="I4">
            <v>0</v>
          </cell>
        </row>
      </sheetData>
      <sheetData sheetId="7887">
        <row r="4">
          <cell r="I4">
            <v>0</v>
          </cell>
        </row>
      </sheetData>
      <sheetData sheetId="7888">
        <row r="4">
          <cell r="I4">
            <v>0</v>
          </cell>
        </row>
      </sheetData>
      <sheetData sheetId="7889">
        <row r="4">
          <cell r="I4">
            <v>0</v>
          </cell>
        </row>
      </sheetData>
      <sheetData sheetId="7890">
        <row r="4">
          <cell r="I4">
            <v>0</v>
          </cell>
        </row>
      </sheetData>
      <sheetData sheetId="7891">
        <row r="4">
          <cell r="I4">
            <v>0</v>
          </cell>
        </row>
      </sheetData>
      <sheetData sheetId="7892">
        <row r="4">
          <cell r="I4">
            <v>0</v>
          </cell>
        </row>
      </sheetData>
      <sheetData sheetId="7893">
        <row r="4">
          <cell r="I4">
            <v>0</v>
          </cell>
        </row>
      </sheetData>
      <sheetData sheetId="7894">
        <row r="4">
          <cell r="I4">
            <v>0</v>
          </cell>
        </row>
      </sheetData>
      <sheetData sheetId="7895">
        <row r="4">
          <cell r="I4">
            <v>0</v>
          </cell>
        </row>
      </sheetData>
      <sheetData sheetId="7896">
        <row r="4">
          <cell r="I4">
            <v>0</v>
          </cell>
        </row>
      </sheetData>
      <sheetData sheetId="7897">
        <row r="4">
          <cell r="I4">
            <v>0</v>
          </cell>
        </row>
      </sheetData>
      <sheetData sheetId="7898">
        <row r="4">
          <cell r="I4">
            <v>0</v>
          </cell>
        </row>
      </sheetData>
      <sheetData sheetId="7899">
        <row r="4">
          <cell r="I4">
            <v>0</v>
          </cell>
        </row>
      </sheetData>
      <sheetData sheetId="7900">
        <row r="4">
          <cell r="I4">
            <v>0</v>
          </cell>
        </row>
      </sheetData>
      <sheetData sheetId="7901">
        <row r="4">
          <cell r="I4">
            <v>0</v>
          </cell>
        </row>
      </sheetData>
      <sheetData sheetId="7902">
        <row r="4">
          <cell r="I4">
            <v>0</v>
          </cell>
        </row>
      </sheetData>
      <sheetData sheetId="7903">
        <row r="4">
          <cell r="I4">
            <v>0</v>
          </cell>
        </row>
      </sheetData>
      <sheetData sheetId="7904">
        <row r="4">
          <cell r="I4">
            <v>0</v>
          </cell>
        </row>
      </sheetData>
      <sheetData sheetId="7905">
        <row r="4">
          <cell r="I4">
            <v>0</v>
          </cell>
        </row>
      </sheetData>
      <sheetData sheetId="7906">
        <row r="4">
          <cell r="I4">
            <v>0</v>
          </cell>
        </row>
      </sheetData>
      <sheetData sheetId="7907">
        <row r="4">
          <cell r="I4">
            <v>0</v>
          </cell>
        </row>
      </sheetData>
      <sheetData sheetId="7908">
        <row r="4">
          <cell r="I4">
            <v>0</v>
          </cell>
        </row>
      </sheetData>
      <sheetData sheetId="7909">
        <row r="4">
          <cell r="I4">
            <v>0</v>
          </cell>
        </row>
      </sheetData>
      <sheetData sheetId="7910">
        <row r="4">
          <cell r="I4">
            <v>0</v>
          </cell>
        </row>
      </sheetData>
      <sheetData sheetId="7911">
        <row r="4">
          <cell r="I4">
            <v>0</v>
          </cell>
        </row>
      </sheetData>
      <sheetData sheetId="7912">
        <row r="4">
          <cell r="I4">
            <v>0</v>
          </cell>
        </row>
      </sheetData>
      <sheetData sheetId="7913">
        <row r="4">
          <cell r="I4">
            <v>0</v>
          </cell>
        </row>
      </sheetData>
      <sheetData sheetId="7914">
        <row r="4">
          <cell r="I4">
            <v>0</v>
          </cell>
        </row>
      </sheetData>
      <sheetData sheetId="7915">
        <row r="4">
          <cell r="I4">
            <v>0</v>
          </cell>
        </row>
      </sheetData>
      <sheetData sheetId="7916">
        <row r="4">
          <cell r="I4">
            <v>0</v>
          </cell>
        </row>
      </sheetData>
      <sheetData sheetId="7917">
        <row r="4">
          <cell r="I4">
            <v>0</v>
          </cell>
        </row>
      </sheetData>
      <sheetData sheetId="7918">
        <row r="4">
          <cell r="I4">
            <v>0</v>
          </cell>
        </row>
      </sheetData>
      <sheetData sheetId="7919">
        <row r="4">
          <cell r="I4">
            <v>0</v>
          </cell>
        </row>
      </sheetData>
      <sheetData sheetId="7920">
        <row r="4">
          <cell r="I4">
            <v>0</v>
          </cell>
        </row>
      </sheetData>
      <sheetData sheetId="7921">
        <row r="4">
          <cell r="I4">
            <v>0</v>
          </cell>
        </row>
      </sheetData>
      <sheetData sheetId="7922">
        <row r="4">
          <cell r="I4">
            <v>0</v>
          </cell>
        </row>
      </sheetData>
      <sheetData sheetId="7923">
        <row r="4">
          <cell r="I4">
            <v>0</v>
          </cell>
        </row>
      </sheetData>
      <sheetData sheetId="7924">
        <row r="4">
          <cell r="I4">
            <v>0</v>
          </cell>
        </row>
      </sheetData>
      <sheetData sheetId="7925">
        <row r="4">
          <cell r="I4">
            <v>0</v>
          </cell>
        </row>
      </sheetData>
      <sheetData sheetId="7926">
        <row r="4">
          <cell r="I4">
            <v>0</v>
          </cell>
        </row>
      </sheetData>
      <sheetData sheetId="7927">
        <row r="4">
          <cell r="I4">
            <v>0</v>
          </cell>
        </row>
      </sheetData>
      <sheetData sheetId="7928">
        <row r="4">
          <cell r="I4">
            <v>0</v>
          </cell>
        </row>
      </sheetData>
      <sheetData sheetId="7929">
        <row r="4">
          <cell r="I4">
            <v>0</v>
          </cell>
        </row>
      </sheetData>
      <sheetData sheetId="7930">
        <row r="4">
          <cell r="I4">
            <v>0</v>
          </cell>
        </row>
      </sheetData>
      <sheetData sheetId="7931">
        <row r="4">
          <cell r="I4">
            <v>0</v>
          </cell>
        </row>
      </sheetData>
      <sheetData sheetId="7932">
        <row r="4">
          <cell r="I4">
            <v>0</v>
          </cell>
        </row>
      </sheetData>
      <sheetData sheetId="7933">
        <row r="4">
          <cell r="I4">
            <v>0</v>
          </cell>
        </row>
      </sheetData>
      <sheetData sheetId="7934">
        <row r="4">
          <cell r="I4">
            <v>0</v>
          </cell>
        </row>
      </sheetData>
      <sheetData sheetId="7935">
        <row r="4">
          <cell r="I4">
            <v>0</v>
          </cell>
        </row>
      </sheetData>
      <sheetData sheetId="7936">
        <row r="4">
          <cell r="I4">
            <v>0</v>
          </cell>
        </row>
      </sheetData>
      <sheetData sheetId="7937">
        <row r="4">
          <cell r="I4">
            <v>0</v>
          </cell>
        </row>
      </sheetData>
      <sheetData sheetId="7938">
        <row r="4">
          <cell r="I4">
            <v>0</v>
          </cell>
        </row>
      </sheetData>
      <sheetData sheetId="7939">
        <row r="4">
          <cell r="I4">
            <v>0</v>
          </cell>
        </row>
      </sheetData>
      <sheetData sheetId="7940">
        <row r="4">
          <cell r="I4">
            <v>0</v>
          </cell>
        </row>
      </sheetData>
      <sheetData sheetId="7941">
        <row r="4">
          <cell r="I4">
            <v>0</v>
          </cell>
        </row>
      </sheetData>
      <sheetData sheetId="7942">
        <row r="4">
          <cell r="I4">
            <v>0</v>
          </cell>
        </row>
      </sheetData>
      <sheetData sheetId="7943">
        <row r="4">
          <cell r="I4">
            <v>0</v>
          </cell>
        </row>
      </sheetData>
      <sheetData sheetId="7944">
        <row r="4">
          <cell r="I4">
            <v>0</v>
          </cell>
        </row>
      </sheetData>
      <sheetData sheetId="7945">
        <row r="4">
          <cell r="I4">
            <v>0</v>
          </cell>
        </row>
      </sheetData>
      <sheetData sheetId="7946">
        <row r="4">
          <cell r="I4">
            <v>0</v>
          </cell>
        </row>
      </sheetData>
      <sheetData sheetId="7947">
        <row r="4">
          <cell r="I4">
            <v>0</v>
          </cell>
        </row>
      </sheetData>
      <sheetData sheetId="7948">
        <row r="4">
          <cell r="I4">
            <v>0</v>
          </cell>
        </row>
      </sheetData>
      <sheetData sheetId="7949">
        <row r="4">
          <cell r="I4">
            <v>0</v>
          </cell>
        </row>
      </sheetData>
      <sheetData sheetId="7950">
        <row r="4">
          <cell r="I4">
            <v>0</v>
          </cell>
        </row>
      </sheetData>
      <sheetData sheetId="7951">
        <row r="4">
          <cell r="I4">
            <v>0</v>
          </cell>
        </row>
      </sheetData>
      <sheetData sheetId="7952">
        <row r="4">
          <cell r="I4">
            <v>0</v>
          </cell>
        </row>
      </sheetData>
      <sheetData sheetId="7953">
        <row r="4">
          <cell r="I4">
            <v>0</v>
          </cell>
        </row>
      </sheetData>
      <sheetData sheetId="7954">
        <row r="4">
          <cell r="I4">
            <v>0</v>
          </cell>
        </row>
      </sheetData>
      <sheetData sheetId="7955">
        <row r="4">
          <cell r="I4">
            <v>0</v>
          </cell>
        </row>
      </sheetData>
      <sheetData sheetId="7956">
        <row r="4">
          <cell r="I4">
            <v>0</v>
          </cell>
        </row>
      </sheetData>
      <sheetData sheetId="7957">
        <row r="4">
          <cell r="I4">
            <v>0</v>
          </cell>
        </row>
      </sheetData>
      <sheetData sheetId="7958">
        <row r="4">
          <cell r="I4">
            <v>0</v>
          </cell>
        </row>
      </sheetData>
      <sheetData sheetId="7959">
        <row r="4">
          <cell r="I4">
            <v>0</v>
          </cell>
        </row>
      </sheetData>
      <sheetData sheetId="7960">
        <row r="4">
          <cell r="I4">
            <v>0</v>
          </cell>
        </row>
      </sheetData>
      <sheetData sheetId="7961">
        <row r="4">
          <cell r="I4">
            <v>0</v>
          </cell>
        </row>
      </sheetData>
      <sheetData sheetId="7962">
        <row r="4">
          <cell r="I4">
            <v>0</v>
          </cell>
        </row>
      </sheetData>
      <sheetData sheetId="7963">
        <row r="4">
          <cell r="I4">
            <v>0</v>
          </cell>
        </row>
      </sheetData>
      <sheetData sheetId="7964">
        <row r="4">
          <cell r="I4">
            <v>0</v>
          </cell>
        </row>
      </sheetData>
      <sheetData sheetId="7965">
        <row r="4">
          <cell r="I4">
            <v>0</v>
          </cell>
        </row>
      </sheetData>
      <sheetData sheetId="7966">
        <row r="4">
          <cell r="I4">
            <v>0</v>
          </cell>
        </row>
      </sheetData>
      <sheetData sheetId="7967">
        <row r="4">
          <cell r="I4">
            <v>0</v>
          </cell>
        </row>
      </sheetData>
      <sheetData sheetId="7968">
        <row r="4">
          <cell r="I4">
            <v>0</v>
          </cell>
        </row>
      </sheetData>
      <sheetData sheetId="7969">
        <row r="4">
          <cell r="I4">
            <v>0</v>
          </cell>
        </row>
      </sheetData>
      <sheetData sheetId="7970">
        <row r="4">
          <cell r="I4">
            <v>0</v>
          </cell>
        </row>
      </sheetData>
      <sheetData sheetId="7971">
        <row r="4">
          <cell r="I4">
            <v>0</v>
          </cell>
        </row>
      </sheetData>
      <sheetData sheetId="7972">
        <row r="4">
          <cell r="I4">
            <v>0</v>
          </cell>
        </row>
      </sheetData>
      <sheetData sheetId="7973">
        <row r="4">
          <cell r="I4">
            <v>0</v>
          </cell>
        </row>
      </sheetData>
      <sheetData sheetId="7974">
        <row r="4">
          <cell r="I4">
            <v>0</v>
          </cell>
        </row>
      </sheetData>
      <sheetData sheetId="7975">
        <row r="4">
          <cell r="I4">
            <v>0</v>
          </cell>
        </row>
      </sheetData>
      <sheetData sheetId="7976">
        <row r="4">
          <cell r="I4">
            <v>0</v>
          </cell>
        </row>
      </sheetData>
      <sheetData sheetId="7977">
        <row r="4">
          <cell r="I4">
            <v>0</v>
          </cell>
        </row>
      </sheetData>
      <sheetData sheetId="7978">
        <row r="4">
          <cell r="I4">
            <v>0</v>
          </cell>
        </row>
      </sheetData>
      <sheetData sheetId="7979">
        <row r="4">
          <cell r="I4">
            <v>0</v>
          </cell>
        </row>
      </sheetData>
      <sheetData sheetId="7980">
        <row r="4">
          <cell r="I4">
            <v>0</v>
          </cell>
        </row>
      </sheetData>
      <sheetData sheetId="7981">
        <row r="4">
          <cell r="I4">
            <v>0</v>
          </cell>
        </row>
      </sheetData>
      <sheetData sheetId="7982">
        <row r="4">
          <cell r="I4">
            <v>0</v>
          </cell>
        </row>
      </sheetData>
      <sheetData sheetId="7983">
        <row r="4">
          <cell r="I4">
            <v>0</v>
          </cell>
        </row>
      </sheetData>
      <sheetData sheetId="7984">
        <row r="4">
          <cell r="I4">
            <v>0</v>
          </cell>
        </row>
      </sheetData>
      <sheetData sheetId="7985">
        <row r="4">
          <cell r="I4">
            <v>0</v>
          </cell>
        </row>
      </sheetData>
      <sheetData sheetId="7986">
        <row r="4">
          <cell r="I4">
            <v>0</v>
          </cell>
        </row>
      </sheetData>
      <sheetData sheetId="7987">
        <row r="4">
          <cell r="I4">
            <v>0</v>
          </cell>
        </row>
      </sheetData>
      <sheetData sheetId="7988">
        <row r="4">
          <cell r="I4">
            <v>0</v>
          </cell>
        </row>
      </sheetData>
      <sheetData sheetId="7989">
        <row r="4">
          <cell r="I4">
            <v>0</v>
          </cell>
        </row>
      </sheetData>
      <sheetData sheetId="7990">
        <row r="4">
          <cell r="I4">
            <v>0</v>
          </cell>
        </row>
      </sheetData>
      <sheetData sheetId="7991">
        <row r="4">
          <cell r="I4">
            <v>0</v>
          </cell>
        </row>
      </sheetData>
      <sheetData sheetId="7992">
        <row r="4">
          <cell r="I4">
            <v>0</v>
          </cell>
        </row>
      </sheetData>
      <sheetData sheetId="7993">
        <row r="4">
          <cell r="I4">
            <v>0</v>
          </cell>
        </row>
      </sheetData>
      <sheetData sheetId="7994">
        <row r="4">
          <cell r="I4">
            <v>0</v>
          </cell>
        </row>
      </sheetData>
      <sheetData sheetId="7995">
        <row r="4">
          <cell r="I4">
            <v>0</v>
          </cell>
        </row>
      </sheetData>
      <sheetData sheetId="7996">
        <row r="4">
          <cell r="I4">
            <v>0</v>
          </cell>
        </row>
      </sheetData>
      <sheetData sheetId="7997">
        <row r="4">
          <cell r="I4">
            <v>0</v>
          </cell>
        </row>
      </sheetData>
      <sheetData sheetId="7998">
        <row r="4">
          <cell r="I4">
            <v>0</v>
          </cell>
        </row>
      </sheetData>
      <sheetData sheetId="7999">
        <row r="4">
          <cell r="I4">
            <v>0</v>
          </cell>
        </row>
      </sheetData>
      <sheetData sheetId="8000">
        <row r="4">
          <cell r="I4">
            <v>0</v>
          </cell>
        </row>
      </sheetData>
      <sheetData sheetId="8001">
        <row r="4">
          <cell r="I4">
            <v>0</v>
          </cell>
        </row>
      </sheetData>
      <sheetData sheetId="8002">
        <row r="4">
          <cell r="I4">
            <v>0</v>
          </cell>
        </row>
      </sheetData>
      <sheetData sheetId="8003">
        <row r="4">
          <cell r="I4">
            <v>0</v>
          </cell>
        </row>
      </sheetData>
      <sheetData sheetId="8004">
        <row r="4">
          <cell r="I4">
            <v>0</v>
          </cell>
        </row>
      </sheetData>
      <sheetData sheetId="8005">
        <row r="4">
          <cell r="I4">
            <v>0</v>
          </cell>
        </row>
      </sheetData>
      <sheetData sheetId="8006">
        <row r="4">
          <cell r="I4">
            <v>0</v>
          </cell>
        </row>
      </sheetData>
      <sheetData sheetId="8007">
        <row r="4">
          <cell r="I4">
            <v>0</v>
          </cell>
        </row>
      </sheetData>
      <sheetData sheetId="8008">
        <row r="4">
          <cell r="I4">
            <v>0</v>
          </cell>
        </row>
      </sheetData>
      <sheetData sheetId="8009">
        <row r="4">
          <cell r="I4">
            <v>0</v>
          </cell>
        </row>
      </sheetData>
      <sheetData sheetId="8010">
        <row r="4">
          <cell r="I4">
            <v>0</v>
          </cell>
        </row>
      </sheetData>
      <sheetData sheetId="8011">
        <row r="4">
          <cell r="I4">
            <v>0</v>
          </cell>
        </row>
      </sheetData>
      <sheetData sheetId="8012">
        <row r="4">
          <cell r="I4">
            <v>0</v>
          </cell>
        </row>
      </sheetData>
      <sheetData sheetId="8013">
        <row r="4">
          <cell r="I4">
            <v>0</v>
          </cell>
        </row>
      </sheetData>
      <sheetData sheetId="8014">
        <row r="4">
          <cell r="I4">
            <v>0</v>
          </cell>
        </row>
      </sheetData>
      <sheetData sheetId="8015">
        <row r="4">
          <cell r="I4">
            <v>0</v>
          </cell>
        </row>
      </sheetData>
      <sheetData sheetId="8016">
        <row r="4">
          <cell r="I4">
            <v>0</v>
          </cell>
        </row>
      </sheetData>
      <sheetData sheetId="8017">
        <row r="4">
          <cell r="I4">
            <v>0</v>
          </cell>
        </row>
      </sheetData>
      <sheetData sheetId="8018">
        <row r="4">
          <cell r="I4">
            <v>0</v>
          </cell>
        </row>
      </sheetData>
      <sheetData sheetId="8019">
        <row r="4">
          <cell r="I4">
            <v>0</v>
          </cell>
        </row>
      </sheetData>
      <sheetData sheetId="8020">
        <row r="4">
          <cell r="I4">
            <v>0</v>
          </cell>
        </row>
      </sheetData>
      <sheetData sheetId="8021">
        <row r="4">
          <cell r="I4">
            <v>0</v>
          </cell>
        </row>
      </sheetData>
      <sheetData sheetId="8022">
        <row r="4">
          <cell r="I4">
            <v>0</v>
          </cell>
        </row>
      </sheetData>
      <sheetData sheetId="8023">
        <row r="4">
          <cell r="I4">
            <v>0</v>
          </cell>
        </row>
      </sheetData>
      <sheetData sheetId="8024">
        <row r="4">
          <cell r="I4">
            <v>0</v>
          </cell>
        </row>
      </sheetData>
      <sheetData sheetId="8025">
        <row r="4">
          <cell r="I4">
            <v>0</v>
          </cell>
        </row>
      </sheetData>
      <sheetData sheetId="8026">
        <row r="4">
          <cell r="I4">
            <v>0</v>
          </cell>
        </row>
      </sheetData>
      <sheetData sheetId="8027">
        <row r="4">
          <cell r="I4">
            <v>0</v>
          </cell>
        </row>
      </sheetData>
      <sheetData sheetId="8028">
        <row r="4">
          <cell r="I4">
            <v>0</v>
          </cell>
        </row>
      </sheetData>
      <sheetData sheetId="8029">
        <row r="4">
          <cell r="I4">
            <v>0</v>
          </cell>
        </row>
      </sheetData>
      <sheetData sheetId="8030">
        <row r="4">
          <cell r="I4">
            <v>0</v>
          </cell>
        </row>
      </sheetData>
      <sheetData sheetId="8031">
        <row r="4">
          <cell r="I4">
            <v>0</v>
          </cell>
        </row>
      </sheetData>
      <sheetData sheetId="8032">
        <row r="4">
          <cell r="I4">
            <v>0</v>
          </cell>
        </row>
      </sheetData>
      <sheetData sheetId="8033">
        <row r="4">
          <cell r="I4">
            <v>0</v>
          </cell>
        </row>
      </sheetData>
      <sheetData sheetId="8034">
        <row r="4">
          <cell r="I4">
            <v>0</v>
          </cell>
        </row>
      </sheetData>
      <sheetData sheetId="8035">
        <row r="4">
          <cell r="I4">
            <v>0</v>
          </cell>
        </row>
      </sheetData>
      <sheetData sheetId="8036">
        <row r="4">
          <cell r="I4">
            <v>0</v>
          </cell>
        </row>
      </sheetData>
      <sheetData sheetId="8037">
        <row r="4">
          <cell r="I4">
            <v>0</v>
          </cell>
        </row>
      </sheetData>
      <sheetData sheetId="8038">
        <row r="4">
          <cell r="I4">
            <v>0</v>
          </cell>
        </row>
      </sheetData>
      <sheetData sheetId="8039">
        <row r="4">
          <cell r="I4">
            <v>0</v>
          </cell>
        </row>
      </sheetData>
      <sheetData sheetId="8040">
        <row r="4">
          <cell r="I4">
            <v>0</v>
          </cell>
        </row>
      </sheetData>
      <sheetData sheetId="8041">
        <row r="4">
          <cell r="I4">
            <v>0</v>
          </cell>
        </row>
      </sheetData>
      <sheetData sheetId="8042">
        <row r="4">
          <cell r="I4">
            <v>0</v>
          </cell>
        </row>
      </sheetData>
      <sheetData sheetId="8043">
        <row r="4">
          <cell r="I4">
            <v>0</v>
          </cell>
        </row>
      </sheetData>
      <sheetData sheetId="8044">
        <row r="4">
          <cell r="I4">
            <v>0</v>
          </cell>
        </row>
      </sheetData>
      <sheetData sheetId="8045">
        <row r="4">
          <cell r="I4">
            <v>0</v>
          </cell>
        </row>
      </sheetData>
      <sheetData sheetId="8046">
        <row r="4">
          <cell r="I4">
            <v>0</v>
          </cell>
        </row>
      </sheetData>
      <sheetData sheetId="8047">
        <row r="4">
          <cell r="I4">
            <v>0</v>
          </cell>
        </row>
      </sheetData>
      <sheetData sheetId="8048">
        <row r="4">
          <cell r="I4">
            <v>0</v>
          </cell>
        </row>
      </sheetData>
      <sheetData sheetId="8049">
        <row r="4">
          <cell r="I4">
            <v>0</v>
          </cell>
        </row>
      </sheetData>
      <sheetData sheetId="8050">
        <row r="4">
          <cell r="I4">
            <v>0</v>
          </cell>
        </row>
      </sheetData>
      <sheetData sheetId="8051">
        <row r="4">
          <cell r="I4">
            <v>0</v>
          </cell>
        </row>
      </sheetData>
      <sheetData sheetId="8052">
        <row r="4">
          <cell r="I4">
            <v>0</v>
          </cell>
        </row>
      </sheetData>
      <sheetData sheetId="8053">
        <row r="4">
          <cell r="I4">
            <v>0</v>
          </cell>
        </row>
      </sheetData>
      <sheetData sheetId="8054">
        <row r="4">
          <cell r="I4">
            <v>0</v>
          </cell>
        </row>
      </sheetData>
      <sheetData sheetId="8055">
        <row r="4">
          <cell r="I4">
            <v>0</v>
          </cell>
        </row>
      </sheetData>
      <sheetData sheetId="8056">
        <row r="4">
          <cell r="I4">
            <v>0</v>
          </cell>
        </row>
      </sheetData>
      <sheetData sheetId="8057">
        <row r="4">
          <cell r="I4">
            <v>0</v>
          </cell>
        </row>
      </sheetData>
      <sheetData sheetId="8058">
        <row r="4">
          <cell r="I4">
            <v>0</v>
          </cell>
        </row>
      </sheetData>
      <sheetData sheetId="8059">
        <row r="4">
          <cell r="I4">
            <v>0</v>
          </cell>
        </row>
      </sheetData>
      <sheetData sheetId="8060">
        <row r="4">
          <cell r="I4">
            <v>0</v>
          </cell>
        </row>
      </sheetData>
      <sheetData sheetId="8061">
        <row r="4">
          <cell r="I4">
            <v>0</v>
          </cell>
        </row>
      </sheetData>
      <sheetData sheetId="8062">
        <row r="4">
          <cell r="I4">
            <v>0</v>
          </cell>
        </row>
      </sheetData>
      <sheetData sheetId="8063">
        <row r="4">
          <cell r="I4">
            <v>0</v>
          </cell>
        </row>
      </sheetData>
      <sheetData sheetId="8064">
        <row r="4">
          <cell r="I4">
            <v>0</v>
          </cell>
        </row>
      </sheetData>
      <sheetData sheetId="8065">
        <row r="4">
          <cell r="I4">
            <v>0</v>
          </cell>
        </row>
      </sheetData>
      <sheetData sheetId="8066">
        <row r="4">
          <cell r="I4">
            <v>0</v>
          </cell>
        </row>
      </sheetData>
      <sheetData sheetId="8067">
        <row r="4">
          <cell r="I4">
            <v>0</v>
          </cell>
        </row>
      </sheetData>
      <sheetData sheetId="8068">
        <row r="4">
          <cell r="I4">
            <v>0</v>
          </cell>
        </row>
      </sheetData>
      <sheetData sheetId="8069">
        <row r="4">
          <cell r="I4">
            <v>0</v>
          </cell>
        </row>
      </sheetData>
      <sheetData sheetId="8070">
        <row r="4">
          <cell r="I4">
            <v>0</v>
          </cell>
        </row>
      </sheetData>
      <sheetData sheetId="8071">
        <row r="4">
          <cell r="I4">
            <v>0</v>
          </cell>
        </row>
      </sheetData>
      <sheetData sheetId="8072">
        <row r="4">
          <cell r="I4">
            <v>0</v>
          </cell>
        </row>
      </sheetData>
      <sheetData sheetId="8073">
        <row r="4">
          <cell r="I4">
            <v>0</v>
          </cell>
        </row>
      </sheetData>
      <sheetData sheetId="8074">
        <row r="4">
          <cell r="I4">
            <v>0</v>
          </cell>
        </row>
      </sheetData>
      <sheetData sheetId="8075">
        <row r="4">
          <cell r="I4">
            <v>0</v>
          </cell>
        </row>
      </sheetData>
      <sheetData sheetId="8076">
        <row r="4">
          <cell r="I4">
            <v>0</v>
          </cell>
        </row>
      </sheetData>
      <sheetData sheetId="8077">
        <row r="4">
          <cell r="I4">
            <v>0</v>
          </cell>
        </row>
      </sheetData>
      <sheetData sheetId="8078">
        <row r="4">
          <cell r="I4">
            <v>0</v>
          </cell>
        </row>
      </sheetData>
      <sheetData sheetId="8079">
        <row r="4">
          <cell r="I4">
            <v>0</v>
          </cell>
        </row>
      </sheetData>
      <sheetData sheetId="8080">
        <row r="4">
          <cell r="I4">
            <v>0</v>
          </cell>
        </row>
      </sheetData>
      <sheetData sheetId="8081">
        <row r="4">
          <cell r="I4">
            <v>0</v>
          </cell>
        </row>
      </sheetData>
      <sheetData sheetId="8082">
        <row r="4">
          <cell r="I4">
            <v>0</v>
          </cell>
        </row>
      </sheetData>
      <sheetData sheetId="8083">
        <row r="4">
          <cell r="I4">
            <v>0</v>
          </cell>
        </row>
      </sheetData>
      <sheetData sheetId="8084">
        <row r="4">
          <cell r="I4">
            <v>0</v>
          </cell>
        </row>
      </sheetData>
      <sheetData sheetId="8085">
        <row r="4">
          <cell r="I4">
            <v>0</v>
          </cell>
        </row>
      </sheetData>
      <sheetData sheetId="8086">
        <row r="4">
          <cell r="I4">
            <v>0</v>
          </cell>
        </row>
      </sheetData>
      <sheetData sheetId="8087">
        <row r="4">
          <cell r="I4">
            <v>0</v>
          </cell>
        </row>
      </sheetData>
      <sheetData sheetId="8088">
        <row r="4">
          <cell r="I4">
            <v>0</v>
          </cell>
        </row>
      </sheetData>
      <sheetData sheetId="8089">
        <row r="4">
          <cell r="I4">
            <v>0</v>
          </cell>
        </row>
      </sheetData>
      <sheetData sheetId="8090">
        <row r="4">
          <cell r="I4">
            <v>0</v>
          </cell>
        </row>
      </sheetData>
      <sheetData sheetId="8091">
        <row r="4">
          <cell r="I4">
            <v>0</v>
          </cell>
        </row>
      </sheetData>
      <sheetData sheetId="8092">
        <row r="4">
          <cell r="I4">
            <v>0</v>
          </cell>
        </row>
      </sheetData>
      <sheetData sheetId="8093">
        <row r="4">
          <cell r="I4">
            <v>0</v>
          </cell>
        </row>
      </sheetData>
      <sheetData sheetId="8094">
        <row r="4">
          <cell r="I4">
            <v>0</v>
          </cell>
        </row>
      </sheetData>
      <sheetData sheetId="8095">
        <row r="4">
          <cell r="I4">
            <v>0</v>
          </cell>
        </row>
      </sheetData>
      <sheetData sheetId="8096">
        <row r="4">
          <cell r="I4">
            <v>0</v>
          </cell>
        </row>
      </sheetData>
      <sheetData sheetId="8097">
        <row r="4">
          <cell r="I4">
            <v>0</v>
          </cell>
        </row>
      </sheetData>
      <sheetData sheetId="8098">
        <row r="4">
          <cell r="I4">
            <v>0</v>
          </cell>
        </row>
      </sheetData>
      <sheetData sheetId="8099">
        <row r="4">
          <cell r="I4">
            <v>0</v>
          </cell>
        </row>
      </sheetData>
      <sheetData sheetId="8100">
        <row r="4">
          <cell r="I4">
            <v>0</v>
          </cell>
        </row>
      </sheetData>
      <sheetData sheetId="8101">
        <row r="4">
          <cell r="I4">
            <v>0</v>
          </cell>
        </row>
      </sheetData>
      <sheetData sheetId="8102">
        <row r="4">
          <cell r="I4">
            <v>0</v>
          </cell>
        </row>
      </sheetData>
      <sheetData sheetId="8103">
        <row r="4">
          <cell r="I4">
            <v>0</v>
          </cell>
        </row>
      </sheetData>
      <sheetData sheetId="8104">
        <row r="4">
          <cell r="I4">
            <v>0</v>
          </cell>
        </row>
      </sheetData>
      <sheetData sheetId="8105">
        <row r="4">
          <cell r="I4">
            <v>0</v>
          </cell>
        </row>
      </sheetData>
      <sheetData sheetId="8106">
        <row r="4">
          <cell r="I4">
            <v>0</v>
          </cell>
        </row>
      </sheetData>
      <sheetData sheetId="8107">
        <row r="4">
          <cell r="I4">
            <v>0</v>
          </cell>
        </row>
      </sheetData>
      <sheetData sheetId="8108">
        <row r="4">
          <cell r="I4">
            <v>0</v>
          </cell>
        </row>
      </sheetData>
      <sheetData sheetId="8109">
        <row r="4">
          <cell r="I4">
            <v>0</v>
          </cell>
        </row>
      </sheetData>
      <sheetData sheetId="8110">
        <row r="4">
          <cell r="I4">
            <v>0</v>
          </cell>
        </row>
      </sheetData>
      <sheetData sheetId="8111">
        <row r="4">
          <cell r="I4">
            <v>0</v>
          </cell>
        </row>
      </sheetData>
      <sheetData sheetId="8112">
        <row r="4">
          <cell r="I4">
            <v>0</v>
          </cell>
        </row>
      </sheetData>
      <sheetData sheetId="8113">
        <row r="4">
          <cell r="I4">
            <v>0</v>
          </cell>
        </row>
      </sheetData>
      <sheetData sheetId="8114">
        <row r="4">
          <cell r="I4">
            <v>0</v>
          </cell>
        </row>
      </sheetData>
      <sheetData sheetId="8115">
        <row r="4">
          <cell r="I4">
            <v>0</v>
          </cell>
        </row>
      </sheetData>
      <sheetData sheetId="8116">
        <row r="4">
          <cell r="I4">
            <v>0</v>
          </cell>
        </row>
      </sheetData>
      <sheetData sheetId="8117">
        <row r="4">
          <cell r="I4">
            <v>0</v>
          </cell>
        </row>
      </sheetData>
      <sheetData sheetId="8118">
        <row r="4">
          <cell r="I4">
            <v>0</v>
          </cell>
        </row>
      </sheetData>
      <sheetData sheetId="8119">
        <row r="4">
          <cell r="I4">
            <v>0</v>
          </cell>
        </row>
      </sheetData>
      <sheetData sheetId="8120">
        <row r="4">
          <cell r="I4">
            <v>0</v>
          </cell>
        </row>
      </sheetData>
      <sheetData sheetId="8121">
        <row r="4">
          <cell r="I4">
            <v>0</v>
          </cell>
        </row>
      </sheetData>
      <sheetData sheetId="8122">
        <row r="4">
          <cell r="I4">
            <v>0</v>
          </cell>
        </row>
      </sheetData>
      <sheetData sheetId="8123">
        <row r="4">
          <cell r="I4">
            <v>0</v>
          </cell>
        </row>
      </sheetData>
      <sheetData sheetId="8124">
        <row r="4">
          <cell r="I4">
            <v>0</v>
          </cell>
        </row>
      </sheetData>
      <sheetData sheetId="8125">
        <row r="4">
          <cell r="I4">
            <v>0</v>
          </cell>
        </row>
      </sheetData>
      <sheetData sheetId="8126">
        <row r="4">
          <cell r="I4">
            <v>0</v>
          </cell>
        </row>
      </sheetData>
      <sheetData sheetId="8127">
        <row r="4">
          <cell r="I4">
            <v>0</v>
          </cell>
        </row>
      </sheetData>
      <sheetData sheetId="8128">
        <row r="4">
          <cell r="I4">
            <v>0</v>
          </cell>
        </row>
      </sheetData>
      <sheetData sheetId="8129">
        <row r="4">
          <cell r="I4">
            <v>0</v>
          </cell>
        </row>
      </sheetData>
      <sheetData sheetId="8130">
        <row r="4">
          <cell r="I4">
            <v>0</v>
          </cell>
        </row>
      </sheetData>
      <sheetData sheetId="8131">
        <row r="4">
          <cell r="I4">
            <v>0</v>
          </cell>
        </row>
      </sheetData>
      <sheetData sheetId="8132">
        <row r="4">
          <cell r="I4">
            <v>0</v>
          </cell>
        </row>
      </sheetData>
      <sheetData sheetId="8133">
        <row r="4">
          <cell r="I4">
            <v>0</v>
          </cell>
        </row>
      </sheetData>
      <sheetData sheetId="8134">
        <row r="4">
          <cell r="I4">
            <v>0</v>
          </cell>
        </row>
      </sheetData>
      <sheetData sheetId="8135">
        <row r="4">
          <cell r="I4">
            <v>0</v>
          </cell>
        </row>
      </sheetData>
      <sheetData sheetId="8136">
        <row r="4">
          <cell r="I4">
            <v>0</v>
          </cell>
        </row>
      </sheetData>
      <sheetData sheetId="8137">
        <row r="4">
          <cell r="I4">
            <v>0</v>
          </cell>
        </row>
      </sheetData>
      <sheetData sheetId="8138">
        <row r="4">
          <cell r="I4">
            <v>0</v>
          </cell>
        </row>
      </sheetData>
      <sheetData sheetId="8139">
        <row r="4">
          <cell r="I4">
            <v>0</v>
          </cell>
        </row>
      </sheetData>
      <sheetData sheetId="8140">
        <row r="4">
          <cell r="I4">
            <v>0</v>
          </cell>
        </row>
      </sheetData>
      <sheetData sheetId="8141">
        <row r="4">
          <cell r="I4">
            <v>0</v>
          </cell>
        </row>
      </sheetData>
      <sheetData sheetId="8142">
        <row r="4">
          <cell r="I4">
            <v>0</v>
          </cell>
        </row>
      </sheetData>
      <sheetData sheetId="8143">
        <row r="4">
          <cell r="I4">
            <v>0</v>
          </cell>
        </row>
      </sheetData>
      <sheetData sheetId="8144">
        <row r="4">
          <cell r="I4">
            <v>0</v>
          </cell>
        </row>
      </sheetData>
      <sheetData sheetId="8145">
        <row r="4">
          <cell r="I4">
            <v>0</v>
          </cell>
        </row>
      </sheetData>
      <sheetData sheetId="8146">
        <row r="4">
          <cell r="I4">
            <v>0</v>
          </cell>
        </row>
      </sheetData>
      <sheetData sheetId="8147">
        <row r="4">
          <cell r="I4">
            <v>0</v>
          </cell>
        </row>
      </sheetData>
      <sheetData sheetId="8148">
        <row r="4">
          <cell r="I4">
            <v>0</v>
          </cell>
        </row>
      </sheetData>
      <sheetData sheetId="8149">
        <row r="4">
          <cell r="I4">
            <v>0</v>
          </cell>
        </row>
      </sheetData>
      <sheetData sheetId="8150">
        <row r="4">
          <cell r="I4">
            <v>0</v>
          </cell>
        </row>
      </sheetData>
      <sheetData sheetId="8151">
        <row r="4">
          <cell r="I4">
            <v>0</v>
          </cell>
        </row>
      </sheetData>
      <sheetData sheetId="8152">
        <row r="4">
          <cell r="I4">
            <v>0</v>
          </cell>
        </row>
      </sheetData>
      <sheetData sheetId="8153">
        <row r="4">
          <cell r="I4">
            <v>0</v>
          </cell>
        </row>
      </sheetData>
      <sheetData sheetId="8154">
        <row r="4">
          <cell r="I4">
            <v>0</v>
          </cell>
        </row>
      </sheetData>
      <sheetData sheetId="8155">
        <row r="4">
          <cell r="I4">
            <v>0</v>
          </cell>
        </row>
      </sheetData>
      <sheetData sheetId="8156">
        <row r="4">
          <cell r="I4">
            <v>0</v>
          </cell>
        </row>
      </sheetData>
      <sheetData sheetId="8157">
        <row r="4">
          <cell r="I4">
            <v>0</v>
          </cell>
        </row>
      </sheetData>
      <sheetData sheetId="8158">
        <row r="4">
          <cell r="I4">
            <v>0</v>
          </cell>
        </row>
      </sheetData>
      <sheetData sheetId="8159">
        <row r="4">
          <cell r="I4">
            <v>0</v>
          </cell>
        </row>
      </sheetData>
      <sheetData sheetId="8160">
        <row r="4">
          <cell r="I4">
            <v>0</v>
          </cell>
        </row>
      </sheetData>
      <sheetData sheetId="8161">
        <row r="4">
          <cell r="I4">
            <v>0</v>
          </cell>
        </row>
      </sheetData>
      <sheetData sheetId="8162">
        <row r="4">
          <cell r="I4">
            <v>0</v>
          </cell>
        </row>
      </sheetData>
      <sheetData sheetId="8163">
        <row r="4">
          <cell r="I4">
            <v>0</v>
          </cell>
        </row>
      </sheetData>
      <sheetData sheetId="8164">
        <row r="4">
          <cell r="I4">
            <v>0</v>
          </cell>
        </row>
      </sheetData>
      <sheetData sheetId="8165">
        <row r="4">
          <cell r="I4">
            <v>0</v>
          </cell>
        </row>
      </sheetData>
      <sheetData sheetId="8166">
        <row r="4">
          <cell r="I4">
            <v>0</v>
          </cell>
        </row>
      </sheetData>
      <sheetData sheetId="8167">
        <row r="4">
          <cell r="I4">
            <v>0</v>
          </cell>
        </row>
      </sheetData>
      <sheetData sheetId="8168">
        <row r="4">
          <cell r="I4">
            <v>0</v>
          </cell>
        </row>
      </sheetData>
      <sheetData sheetId="8169">
        <row r="4">
          <cell r="I4">
            <v>0</v>
          </cell>
        </row>
      </sheetData>
      <sheetData sheetId="8170">
        <row r="4">
          <cell r="I4">
            <v>0</v>
          </cell>
        </row>
      </sheetData>
      <sheetData sheetId="8171">
        <row r="4">
          <cell r="I4">
            <v>0</v>
          </cell>
        </row>
      </sheetData>
      <sheetData sheetId="8172">
        <row r="4">
          <cell r="I4">
            <v>0</v>
          </cell>
        </row>
      </sheetData>
      <sheetData sheetId="8173">
        <row r="4">
          <cell r="I4">
            <v>0</v>
          </cell>
        </row>
      </sheetData>
      <sheetData sheetId="8174">
        <row r="4">
          <cell r="I4">
            <v>0</v>
          </cell>
        </row>
      </sheetData>
      <sheetData sheetId="8175">
        <row r="4">
          <cell r="I4">
            <v>0</v>
          </cell>
        </row>
      </sheetData>
      <sheetData sheetId="8176">
        <row r="4">
          <cell r="I4">
            <v>0</v>
          </cell>
        </row>
      </sheetData>
      <sheetData sheetId="8177">
        <row r="4">
          <cell r="I4">
            <v>0</v>
          </cell>
        </row>
      </sheetData>
      <sheetData sheetId="8178">
        <row r="4">
          <cell r="I4">
            <v>0</v>
          </cell>
        </row>
      </sheetData>
      <sheetData sheetId="8179">
        <row r="4">
          <cell r="I4">
            <v>0</v>
          </cell>
        </row>
      </sheetData>
      <sheetData sheetId="8180">
        <row r="4">
          <cell r="I4">
            <v>0</v>
          </cell>
        </row>
      </sheetData>
      <sheetData sheetId="8181">
        <row r="4">
          <cell r="I4">
            <v>0</v>
          </cell>
        </row>
      </sheetData>
      <sheetData sheetId="8182">
        <row r="4">
          <cell r="I4">
            <v>0</v>
          </cell>
        </row>
      </sheetData>
      <sheetData sheetId="8183">
        <row r="4">
          <cell r="I4">
            <v>0</v>
          </cell>
        </row>
      </sheetData>
      <sheetData sheetId="8184">
        <row r="4">
          <cell r="I4">
            <v>0</v>
          </cell>
        </row>
      </sheetData>
      <sheetData sheetId="8185">
        <row r="4">
          <cell r="I4">
            <v>0</v>
          </cell>
        </row>
      </sheetData>
      <sheetData sheetId="8186">
        <row r="4">
          <cell r="I4">
            <v>0</v>
          </cell>
        </row>
      </sheetData>
      <sheetData sheetId="8187">
        <row r="4">
          <cell r="I4">
            <v>0</v>
          </cell>
        </row>
      </sheetData>
      <sheetData sheetId="8188">
        <row r="4">
          <cell r="I4">
            <v>0</v>
          </cell>
        </row>
      </sheetData>
      <sheetData sheetId="8189">
        <row r="4">
          <cell r="I4">
            <v>0</v>
          </cell>
        </row>
      </sheetData>
      <sheetData sheetId="8190">
        <row r="4">
          <cell r="I4">
            <v>0</v>
          </cell>
        </row>
      </sheetData>
      <sheetData sheetId="8191">
        <row r="4">
          <cell r="I4">
            <v>0</v>
          </cell>
        </row>
      </sheetData>
      <sheetData sheetId="8192">
        <row r="4">
          <cell r="I4">
            <v>0</v>
          </cell>
        </row>
      </sheetData>
      <sheetData sheetId="8193">
        <row r="4">
          <cell r="I4">
            <v>0</v>
          </cell>
        </row>
      </sheetData>
      <sheetData sheetId="8194">
        <row r="4">
          <cell r="I4">
            <v>0</v>
          </cell>
        </row>
      </sheetData>
      <sheetData sheetId="8195">
        <row r="4">
          <cell r="I4">
            <v>0</v>
          </cell>
        </row>
      </sheetData>
      <sheetData sheetId="8196">
        <row r="4">
          <cell r="I4">
            <v>0</v>
          </cell>
        </row>
      </sheetData>
      <sheetData sheetId="8197">
        <row r="4">
          <cell r="I4">
            <v>0</v>
          </cell>
        </row>
      </sheetData>
      <sheetData sheetId="8198">
        <row r="4">
          <cell r="I4">
            <v>0</v>
          </cell>
        </row>
      </sheetData>
      <sheetData sheetId="8199">
        <row r="4">
          <cell r="I4">
            <v>0</v>
          </cell>
        </row>
      </sheetData>
      <sheetData sheetId="8200">
        <row r="4">
          <cell r="I4">
            <v>0</v>
          </cell>
        </row>
      </sheetData>
      <sheetData sheetId="8201">
        <row r="4">
          <cell r="I4">
            <v>0</v>
          </cell>
        </row>
      </sheetData>
      <sheetData sheetId="8202">
        <row r="4">
          <cell r="I4">
            <v>0</v>
          </cell>
        </row>
      </sheetData>
      <sheetData sheetId="8203">
        <row r="4">
          <cell r="I4">
            <v>0</v>
          </cell>
        </row>
      </sheetData>
      <sheetData sheetId="8204">
        <row r="4">
          <cell r="I4">
            <v>0</v>
          </cell>
        </row>
      </sheetData>
      <sheetData sheetId="8205">
        <row r="4">
          <cell r="I4">
            <v>0</v>
          </cell>
        </row>
      </sheetData>
      <sheetData sheetId="8206">
        <row r="4">
          <cell r="I4">
            <v>0</v>
          </cell>
        </row>
      </sheetData>
      <sheetData sheetId="8207">
        <row r="4">
          <cell r="I4">
            <v>0</v>
          </cell>
        </row>
      </sheetData>
      <sheetData sheetId="8208">
        <row r="4">
          <cell r="I4">
            <v>0</v>
          </cell>
        </row>
      </sheetData>
      <sheetData sheetId="8209">
        <row r="4">
          <cell r="I4">
            <v>0</v>
          </cell>
        </row>
      </sheetData>
      <sheetData sheetId="8210">
        <row r="4">
          <cell r="I4">
            <v>0</v>
          </cell>
        </row>
      </sheetData>
      <sheetData sheetId="8211">
        <row r="4">
          <cell r="I4">
            <v>0</v>
          </cell>
        </row>
      </sheetData>
      <sheetData sheetId="8212">
        <row r="4">
          <cell r="I4">
            <v>0</v>
          </cell>
        </row>
      </sheetData>
      <sheetData sheetId="8213">
        <row r="4">
          <cell r="I4">
            <v>0</v>
          </cell>
        </row>
      </sheetData>
      <sheetData sheetId="8214">
        <row r="4">
          <cell r="I4">
            <v>0</v>
          </cell>
        </row>
      </sheetData>
      <sheetData sheetId="8215">
        <row r="4">
          <cell r="I4">
            <v>0</v>
          </cell>
        </row>
      </sheetData>
      <sheetData sheetId="8216">
        <row r="4">
          <cell r="I4">
            <v>0</v>
          </cell>
        </row>
      </sheetData>
      <sheetData sheetId="8217">
        <row r="4">
          <cell r="I4">
            <v>0</v>
          </cell>
        </row>
      </sheetData>
      <sheetData sheetId="8218">
        <row r="4">
          <cell r="I4">
            <v>0</v>
          </cell>
        </row>
      </sheetData>
      <sheetData sheetId="8219">
        <row r="4">
          <cell r="I4">
            <v>0</v>
          </cell>
        </row>
      </sheetData>
      <sheetData sheetId="8220">
        <row r="4">
          <cell r="I4">
            <v>0</v>
          </cell>
        </row>
      </sheetData>
      <sheetData sheetId="8221">
        <row r="4">
          <cell r="I4">
            <v>0</v>
          </cell>
        </row>
      </sheetData>
      <sheetData sheetId="8222">
        <row r="4">
          <cell r="I4">
            <v>0</v>
          </cell>
        </row>
      </sheetData>
      <sheetData sheetId="8223">
        <row r="4">
          <cell r="I4">
            <v>0</v>
          </cell>
        </row>
      </sheetData>
      <sheetData sheetId="8224">
        <row r="4">
          <cell r="I4">
            <v>0</v>
          </cell>
        </row>
      </sheetData>
      <sheetData sheetId="8225">
        <row r="4">
          <cell r="I4">
            <v>0</v>
          </cell>
        </row>
      </sheetData>
      <sheetData sheetId="8226">
        <row r="4">
          <cell r="I4">
            <v>0</v>
          </cell>
        </row>
      </sheetData>
      <sheetData sheetId="8227">
        <row r="4">
          <cell r="I4">
            <v>0</v>
          </cell>
        </row>
      </sheetData>
      <sheetData sheetId="8228">
        <row r="4">
          <cell r="I4">
            <v>0</v>
          </cell>
        </row>
      </sheetData>
      <sheetData sheetId="8229">
        <row r="4">
          <cell r="I4">
            <v>0</v>
          </cell>
        </row>
      </sheetData>
      <sheetData sheetId="8230">
        <row r="4">
          <cell r="I4">
            <v>0</v>
          </cell>
        </row>
      </sheetData>
      <sheetData sheetId="8231">
        <row r="4">
          <cell r="I4">
            <v>0</v>
          </cell>
        </row>
      </sheetData>
      <sheetData sheetId="8232">
        <row r="4">
          <cell r="I4">
            <v>0</v>
          </cell>
        </row>
      </sheetData>
      <sheetData sheetId="8233">
        <row r="4">
          <cell r="I4">
            <v>0</v>
          </cell>
        </row>
      </sheetData>
      <sheetData sheetId="8234">
        <row r="4">
          <cell r="I4">
            <v>0</v>
          </cell>
        </row>
      </sheetData>
      <sheetData sheetId="8235">
        <row r="4">
          <cell r="I4">
            <v>0</v>
          </cell>
        </row>
      </sheetData>
      <sheetData sheetId="8236">
        <row r="4">
          <cell r="I4">
            <v>0</v>
          </cell>
        </row>
      </sheetData>
      <sheetData sheetId="8237">
        <row r="4">
          <cell r="I4">
            <v>0</v>
          </cell>
        </row>
      </sheetData>
      <sheetData sheetId="8238">
        <row r="4">
          <cell r="I4">
            <v>0</v>
          </cell>
        </row>
      </sheetData>
      <sheetData sheetId="8239">
        <row r="4">
          <cell r="I4">
            <v>0</v>
          </cell>
        </row>
      </sheetData>
      <sheetData sheetId="8240">
        <row r="4">
          <cell r="I4">
            <v>0</v>
          </cell>
        </row>
      </sheetData>
      <sheetData sheetId="8241">
        <row r="4">
          <cell r="I4">
            <v>0</v>
          </cell>
        </row>
      </sheetData>
      <sheetData sheetId="8242">
        <row r="4">
          <cell r="I4">
            <v>0</v>
          </cell>
        </row>
      </sheetData>
      <sheetData sheetId="8243">
        <row r="4">
          <cell r="I4">
            <v>0</v>
          </cell>
        </row>
      </sheetData>
      <sheetData sheetId="8244">
        <row r="4">
          <cell r="I4">
            <v>0</v>
          </cell>
        </row>
      </sheetData>
      <sheetData sheetId="8245">
        <row r="4">
          <cell r="I4">
            <v>0</v>
          </cell>
        </row>
      </sheetData>
      <sheetData sheetId="8246">
        <row r="4">
          <cell r="I4">
            <v>0</v>
          </cell>
        </row>
      </sheetData>
      <sheetData sheetId="8247">
        <row r="4">
          <cell r="I4">
            <v>0</v>
          </cell>
        </row>
      </sheetData>
      <sheetData sheetId="8248">
        <row r="4">
          <cell r="I4">
            <v>0</v>
          </cell>
        </row>
      </sheetData>
      <sheetData sheetId="8249">
        <row r="4">
          <cell r="I4">
            <v>0</v>
          </cell>
        </row>
      </sheetData>
      <sheetData sheetId="8250">
        <row r="4">
          <cell r="I4">
            <v>0</v>
          </cell>
        </row>
      </sheetData>
      <sheetData sheetId="8251">
        <row r="4">
          <cell r="I4">
            <v>0</v>
          </cell>
        </row>
      </sheetData>
      <sheetData sheetId="8252">
        <row r="4">
          <cell r="I4">
            <v>0</v>
          </cell>
        </row>
      </sheetData>
      <sheetData sheetId="8253">
        <row r="4">
          <cell r="I4">
            <v>0</v>
          </cell>
        </row>
      </sheetData>
      <sheetData sheetId="8254">
        <row r="4">
          <cell r="I4">
            <v>0</v>
          </cell>
        </row>
      </sheetData>
      <sheetData sheetId="8255">
        <row r="4">
          <cell r="I4">
            <v>0</v>
          </cell>
        </row>
      </sheetData>
      <sheetData sheetId="8256">
        <row r="4">
          <cell r="I4">
            <v>0</v>
          </cell>
        </row>
      </sheetData>
      <sheetData sheetId="8257">
        <row r="4">
          <cell r="I4">
            <v>0</v>
          </cell>
        </row>
      </sheetData>
      <sheetData sheetId="8258">
        <row r="4">
          <cell r="I4">
            <v>0</v>
          </cell>
        </row>
      </sheetData>
      <sheetData sheetId="8259">
        <row r="4">
          <cell r="I4">
            <v>0</v>
          </cell>
        </row>
      </sheetData>
      <sheetData sheetId="8260">
        <row r="4">
          <cell r="I4">
            <v>0</v>
          </cell>
        </row>
      </sheetData>
      <sheetData sheetId="8261">
        <row r="4">
          <cell r="I4">
            <v>0</v>
          </cell>
        </row>
      </sheetData>
      <sheetData sheetId="8262">
        <row r="4">
          <cell r="I4">
            <v>0</v>
          </cell>
        </row>
      </sheetData>
      <sheetData sheetId="8263">
        <row r="4">
          <cell r="I4">
            <v>0</v>
          </cell>
        </row>
      </sheetData>
      <sheetData sheetId="8264">
        <row r="4">
          <cell r="I4">
            <v>0</v>
          </cell>
        </row>
      </sheetData>
      <sheetData sheetId="8265">
        <row r="4">
          <cell r="I4">
            <v>0</v>
          </cell>
        </row>
      </sheetData>
      <sheetData sheetId="8266">
        <row r="4">
          <cell r="I4">
            <v>0</v>
          </cell>
        </row>
      </sheetData>
      <sheetData sheetId="8267">
        <row r="4">
          <cell r="I4">
            <v>0</v>
          </cell>
        </row>
      </sheetData>
      <sheetData sheetId="8268">
        <row r="4">
          <cell r="I4">
            <v>0</v>
          </cell>
        </row>
      </sheetData>
      <sheetData sheetId="8269">
        <row r="4">
          <cell r="I4">
            <v>0</v>
          </cell>
        </row>
      </sheetData>
      <sheetData sheetId="8270">
        <row r="4">
          <cell r="I4">
            <v>0</v>
          </cell>
        </row>
      </sheetData>
      <sheetData sheetId="8271">
        <row r="4">
          <cell r="I4">
            <v>0</v>
          </cell>
        </row>
      </sheetData>
      <sheetData sheetId="8272">
        <row r="4">
          <cell r="I4">
            <v>0</v>
          </cell>
        </row>
      </sheetData>
      <sheetData sheetId="8273">
        <row r="4">
          <cell r="I4">
            <v>0</v>
          </cell>
        </row>
      </sheetData>
      <sheetData sheetId="8274">
        <row r="4">
          <cell r="I4">
            <v>0</v>
          </cell>
        </row>
      </sheetData>
      <sheetData sheetId="8275">
        <row r="4">
          <cell r="I4">
            <v>0</v>
          </cell>
        </row>
      </sheetData>
      <sheetData sheetId="8276">
        <row r="4">
          <cell r="I4">
            <v>0</v>
          </cell>
        </row>
      </sheetData>
      <sheetData sheetId="8277">
        <row r="4">
          <cell r="I4">
            <v>0</v>
          </cell>
        </row>
      </sheetData>
      <sheetData sheetId="8278">
        <row r="4">
          <cell r="I4">
            <v>0</v>
          </cell>
        </row>
      </sheetData>
      <sheetData sheetId="8279">
        <row r="4">
          <cell r="I4">
            <v>0</v>
          </cell>
        </row>
      </sheetData>
      <sheetData sheetId="8280">
        <row r="4">
          <cell r="I4">
            <v>0</v>
          </cell>
        </row>
      </sheetData>
      <sheetData sheetId="8281">
        <row r="4">
          <cell r="I4">
            <v>0</v>
          </cell>
        </row>
      </sheetData>
      <sheetData sheetId="8282">
        <row r="4">
          <cell r="I4">
            <v>0</v>
          </cell>
        </row>
      </sheetData>
      <sheetData sheetId="8283">
        <row r="4">
          <cell r="I4">
            <v>0</v>
          </cell>
        </row>
      </sheetData>
      <sheetData sheetId="8284">
        <row r="4">
          <cell r="I4">
            <v>0</v>
          </cell>
        </row>
      </sheetData>
      <sheetData sheetId="8285">
        <row r="4">
          <cell r="I4">
            <v>0</v>
          </cell>
        </row>
      </sheetData>
      <sheetData sheetId="8286">
        <row r="4">
          <cell r="I4">
            <v>0</v>
          </cell>
        </row>
      </sheetData>
      <sheetData sheetId="8287">
        <row r="4">
          <cell r="I4">
            <v>0</v>
          </cell>
        </row>
      </sheetData>
      <sheetData sheetId="8288">
        <row r="4">
          <cell r="I4">
            <v>0</v>
          </cell>
        </row>
      </sheetData>
      <sheetData sheetId="8289">
        <row r="4">
          <cell r="I4">
            <v>0</v>
          </cell>
        </row>
      </sheetData>
      <sheetData sheetId="8290">
        <row r="4">
          <cell r="I4">
            <v>0</v>
          </cell>
        </row>
      </sheetData>
      <sheetData sheetId="8291">
        <row r="4">
          <cell r="I4">
            <v>0</v>
          </cell>
        </row>
      </sheetData>
      <sheetData sheetId="8292">
        <row r="4">
          <cell r="I4">
            <v>0</v>
          </cell>
        </row>
      </sheetData>
      <sheetData sheetId="8293">
        <row r="4">
          <cell r="I4">
            <v>0</v>
          </cell>
        </row>
      </sheetData>
      <sheetData sheetId="8294">
        <row r="4">
          <cell r="I4">
            <v>0</v>
          </cell>
        </row>
      </sheetData>
      <sheetData sheetId="8295">
        <row r="4">
          <cell r="I4">
            <v>0</v>
          </cell>
        </row>
      </sheetData>
      <sheetData sheetId="8296">
        <row r="4">
          <cell r="I4">
            <v>0</v>
          </cell>
        </row>
      </sheetData>
      <sheetData sheetId="8297">
        <row r="4">
          <cell r="I4">
            <v>0</v>
          </cell>
        </row>
      </sheetData>
      <sheetData sheetId="8298">
        <row r="4">
          <cell r="I4">
            <v>0</v>
          </cell>
        </row>
      </sheetData>
      <sheetData sheetId="8299">
        <row r="4">
          <cell r="I4">
            <v>0</v>
          </cell>
        </row>
      </sheetData>
      <sheetData sheetId="8300">
        <row r="4">
          <cell r="I4">
            <v>0</v>
          </cell>
        </row>
      </sheetData>
      <sheetData sheetId="8301">
        <row r="4">
          <cell r="I4">
            <v>0</v>
          </cell>
        </row>
      </sheetData>
      <sheetData sheetId="8302">
        <row r="4">
          <cell r="I4">
            <v>0</v>
          </cell>
        </row>
      </sheetData>
      <sheetData sheetId="8303">
        <row r="4">
          <cell r="I4">
            <v>0</v>
          </cell>
        </row>
      </sheetData>
      <sheetData sheetId="8304">
        <row r="4">
          <cell r="I4">
            <v>0</v>
          </cell>
        </row>
      </sheetData>
      <sheetData sheetId="8305">
        <row r="4">
          <cell r="I4">
            <v>0</v>
          </cell>
        </row>
      </sheetData>
      <sheetData sheetId="8306">
        <row r="4">
          <cell r="I4">
            <v>0</v>
          </cell>
        </row>
      </sheetData>
      <sheetData sheetId="8307">
        <row r="4">
          <cell r="I4">
            <v>0</v>
          </cell>
        </row>
      </sheetData>
      <sheetData sheetId="8308">
        <row r="4">
          <cell r="I4">
            <v>0</v>
          </cell>
        </row>
      </sheetData>
      <sheetData sheetId="8309">
        <row r="4">
          <cell r="I4">
            <v>0</v>
          </cell>
        </row>
      </sheetData>
      <sheetData sheetId="8310">
        <row r="4">
          <cell r="I4">
            <v>0</v>
          </cell>
        </row>
      </sheetData>
      <sheetData sheetId="8311">
        <row r="4">
          <cell r="I4">
            <v>0</v>
          </cell>
        </row>
      </sheetData>
      <sheetData sheetId="8312">
        <row r="4">
          <cell r="I4">
            <v>0</v>
          </cell>
        </row>
      </sheetData>
      <sheetData sheetId="8313">
        <row r="4">
          <cell r="I4">
            <v>0</v>
          </cell>
        </row>
      </sheetData>
      <sheetData sheetId="8314">
        <row r="4">
          <cell r="I4">
            <v>0</v>
          </cell>
        </row>
      </sheetData>
      <sheetData sheetId="8315">
        <row r="4">
          <cell r="I4">
            <v>0</v>
          </cell>
        </row>
      </sheetData>
      <sheetData sheetId="8316">
        <row r="4">
          <cell r="I4">
            <v>0</v>
          </cell>
        </row>
      </sheetData>
      <sheetData sheetId="8317">
        <row r="4">
          <cell r="I4">
            <v>0</v>
          </cell>
        </row>
      </sheetData>
      <sheetData sheetId="8318">
        <row r="4">
          <cell r="I4">
            <v>0</v>
          </cell>
        </row>
      </sheetData>
      <sheetData sheetId="8319">
        <row r="4">
          <cell r="I4">
            <v>0</v>
          </cell>
        </row>
      </sheetData>
      <sheetData sheetId="8320">
        <row r="4">
          <cell r="I4">
            <v>0</v>
          </cell>
        </row>
      </sheetData>
      <sheetData sheetId="8321">
        <row r="4">
          <cell r="I4">
            <v>0</v>
          </cell>
        </row>
      </sheetData>
      <sheetData sheetId="8322">
        <row r="4">
          <cell r="I4">
            <v>0</v>
          </cell>
        </row>
      </sheetData>
      <sheetData sheetId="8323">
        <row r="4">
          <cell r="I4">
            <v>0</v>
          </cell>
        </row>
      </sheetData>
      <sheetData sheetId="8324">
        <row r="4">
          <cell r="I4">
            <v>0</v>
          </cell>
        </row>
      </sheetData>
      <sheetData sheetId="8325">
        <row r="4">
          <cell r="I4">
            <v>0</v>
          </cell>
        </row>
      </sheetData>
      <sheetData sheetId="8326">
        <row r="4">
          <cell r="I4">
            <v>0</v>
          </cell>
        </row>
      </sheetData>
      <sheetData sheetId="8327">
        <row r="4">
          <cell r="I4">
            <v>0</v>
          </cell>
        </row>
      </sheetData>
      <sheetData sheetId="8328">
        <row r="4">
          <cell r="I4">
            <v>0</v>
          </cell>
        </row>
      </sheetData>
      <sheetData sheetId="8329">
        <row r="4">
          <cell r="I4">
            <v>0</v>
          </cell>
        </row>
      </sheetData>
      <sheetData sheetId="8330">
        <row r="4">
          <cell r="I4">
            <v>0</v>
          </cell>
        </row>
      </sheetData>
      <sheetData sheetId="8331">
        <row r="4">
          <cell r="I4">
            <v>0</v>
          </cell>
        </row>
      </sheetData>
      <sheetData sheetId="8332">
        <row r="4">
          <cell r="I4">
            <v>0</v>
          </cell>
        </row>
      </sheetData>
      <sheetData sheetId="8333">
        <row r="4">
          <cell r="I4">
            <v>0</v>
          </cell>
        </row>
      </sheetData>
      <sheetData sheetId="8334">
        <row r="4">
          <cell r="I4">
            <v>0</v>
          </cell>
        </row>
      </sheetData>
      <sheetData sheetId="8335">
        <row r="4">
          <cell r="I4">
            <v>0</v>
          </cell>
        </row>
      </sheetData>
      <sheetData sheetId="8336">
        <row r="4">
          <cell r="I4">
            <v>0</v>
          </cell>
        </row>
      </sheetData>
      <sheetData sheetId="8337">
        <row r="4">
          <cell r="I4">
            <v>0</v>
          </cell>
        </row>
      </sheetData>
      <sheetData sheetId="8338">
        <row r="4">
          <cell r="I4">
            <v>0</v>
          </cell>
        </row>
      </sheetData>
      <sheetData sheetId="8339">
        <row r="4">
          <cell r="I4">
            <v>0</v>
          </cell>
        </row>
      </sheetData>
      <sheetData sheetId="8340">
        <row r="4">
          <cell r="I4">
            <v>0</v>
          </cell>
        </row>
      </sheetData>
      <sheetData sheetId="8341">
        <row r="4">
          <cell r="I4">
            <v>0</v>
          </cell>
        </row>
      </sheetData>
      <sheetData sheetId="8342">
        <row r="4">
          <cell r="I4">
            <v>0</v>
          </cell>
        </row>
      </sheetData>
      <sheetData sheetId="8343">
        <row r="4">
          <cell r="I4">
            <v>0</v>
          </cell>
        </row>
      </sheetData>
      <sheetData sheetId="8344">
        <row r="4">
          <cell r="I4">
            <v>0</v>
          </cell>
        </row>
      </sheetData>
      <sheetData sheetId="8345">
        <row r="4">
          <cell r="I4">
            <v>0</v>
          </cell>
        </row>
      </sheetData>
      <sheetData sheetId="8346">
        <row r="4">
          <cell r="I4">
            <v>0</v>
          </cell>
        </row>
      </sheetData>
      <sheetData sheetId="8347">
        <row r="4">
          <cell r="I4">
            <v>0</v>
          </cell>
        </row>
      </sheetData>
      <sheetData sheetId="8348">
        <row r="4">
          <cell r="I4">
            <v>0</v>
          </cell>
        </row>
      </sheetData>
      <sheetData sheetId="8349">
        <row r="4">
          <cell r="I4">
            <v>0</v>
          </cell>
        </row>
      </sheetData>
      <sheetData sheetId="8350">
        <row r="4">
          <cell r="I4">
            <v>0</v>
          </cell>
        </row>
      </sheetData>
      <sheetData sheetId="8351">
        <row r="4">
          <cell r="I4">
            <v>0</v>
          </cell>
        </row>
      </sheetData>
      <sheetData sheetId="8352">
        <row r="4">
          <cell r="I4">
            <v>0</v>
          </cell>
        </row>
      </sheetData>
      <sheetData sheetId="8353">
        <row r="4">
          <cell r="I4">
            <v>0</v>
          </cell>
        </row>
      </sheetData>
      <sheetData sheetId="8354">
        <row r="4">
          <cell r="I4">
            <v>0</v>
          </cell>
        </row>
      </sheetData>
      <sheetData sheetId="8355">
        <row r="4">
          <cell r="I4">
            <v>0</v>
          </cell>
        </row>
      </sheetData>
      <sheetData sheetId="8356">
        <row r="4">
          <cell r="I4">
            <v>0</v>
          </cell>
        </row>
      </sheetData>
      <sheetData sheetId="8357">
        <row r="4">
          <cell r="I4">
            <v>0</v>
          </cell>
        </row>
      </sheetData>
      <sheetData sheetId="8358">
        <row r="4">
          <cell r="I4">
            <v>0</v>
          </cell>
        </row>
      </sheetData>
      <sheetData sheetId="8359">
        <row r="4">
          <cell r="I4">
            <v>0</v>
          </cell>
        </row>
      </sheetData>
      <sheetData sheetId="8360">
        <row r="4">
          <cell r="I4">
            <v>0</v>
          </cell>
        </row>
      </sheetData>
      <sheetData sheetId="8361">
        <row r="4">
          <cell r="I4">
            <v>0</v>
          </cell>
        </row>
      </sheetData>
      <sheetData sheetId="8362">
        <row r="4">
          <cell r="I4">
            <v>0</v>
          </cell>
        </row>
      </sheetData>
      <sheetData sheetId="8363">
        <row r="4">
          <cell r="I4">
            <v>0</v>
          </cell>
        </row>
      </sheetData>
      <sheetData sheetId="8364">
        <row r="4">
          <cell r="I4">
            <v>0</v>
          </cell>
        </row>
      </sheetData>
      <sheetData sheetId="8365">
        <row r="4">
          <cell r="I4">
            <v>0</v>
          </cell>
        </row>
      </sheetData>
      <sheetData sheetId="8366">
        <row r="4">
          <cell r="I4">
            <v>0</v>
          </cell>
        </row>
      </sheetData>
      <sheetData sheetId="8367">
        <row r="4">
          <cell r="I4">
            <v>0</v>
          </cell>
        </row>
      </sheetData>
      <sheetData sheetId="8368">
        <row r="4">
          <cell r="I4">
            <v>0</v>
          </cell>
        </row>
      </sheetData>
      <sheetData sheetId="8369">
        <row r="4">
          <cell r="I4">
            <v>0</v>
          </cell>
        </row>
      </sheetData>
      <sheetData sheetId="8370">
        <row r="4">
          <cell r="I4">
            <v>0</v>
          </cell>
        </row>
      </sheetData>
      <sheetData sheetId="8371">
        <row r="4">
          <cell r="I4">
            <v>0</v>
          </cell>
        </row>
      </sheetData>
      <sheetData sheetId="8372">
        <row r="4">
          <cell r="I4">
            <v>0</v>
          </cell>
        </row>
      </sheetData>
      <sheetData sheetId="8373">
        <row r="4">
          <cell r="I4">
            <v>0</v>
          </cell>
        </row>
      </sheetData>
      <sheetData sheetId="8374">
        <row r="4">
          <cell r="I4">
            <v>0</v>
          </cell>
        </row>
      </sheetData>
      <sheetData sheetId="8375">
        <row r="4">
          <cell r="I4">
            <v>0</v>
          </cell>
        </row>
      </sheetData>
      <sheetData sheetId="8376">
        <row r="4">
          <cell r="I4">
            <v>0</v>
          </cell>
        </row>
      </sheetData>
      <sheetData sheetId="8377">
        <row r="4">
          <cell r="I4">
            <v>0</v>
          </cell>
        </row>
      </sheetData>
      <sheetData sheetId="8378">
        <row r="4">
          <cell r="I4">
            <v>0</v>
          </cell>
        </row>
      </sheetData>
      <sheetData sheetId="8379">
        <row r="4">
          <cell r="I4">
            <v>0</v>
          </cell>
        </row>
      </sheetData>
      <sheetData sheetId="8380">
        <row r="4">
          <cell r="I4">
            <v>0</v>
          </cell>
        </row>
      </sheetData>
      <sheetData sheetId="8381">
        <row r="4">
          <cell r="I4">
            <v>0</v>
          </cell>
        </row>
      </sheetData>
      <sheetData sheetId="8382">
        <row r="4">
          <cell r="I4">
            <v>0</v>
          </cell>
        </row>
      </sheetData>
      <sheetData sheetId="8383">
        <row r="4">
          <cell r="I4">
            <v>0</v>
          </cell>
        </row>
      </sheetData>
      <sheetData sheetId="8384">
        <row r="4">
          <cell r="I4">
            <v>0</v>
          </cell>
        </row>
      </sheetData>
      <sheetData sheetId="8385">
        <row r="4">
          <cell r="I4">
            <v>0</v>
          </cell>
        </row>
      </sheetData>
      <sheetData sheetId="8386">
        <row r="4">
          <cell r="I4">
            <v>0</v>
          </cell>
        </row>
      </sheetData>
      <sheetData sheetId="8387">
        <row r="4">
          <cell r="I4">
            <v>0</v>
          </cell>
        </row>
      </sheetData>
      <sheetData sheetId="8388">
        <row r="4">
          <cell r="I4">
            <v>0</v>
          </cell>
        </row>
      </sheetData>
      <sheetData sheetId="8389">
        <row r="4">
          <cell r="I4">
            <v>0</v>
          </cell>
        </row>
      </sheetData>
      <sheetData sheetId="8390">
        <row r="4">
          <cell r="I4">
            <v>0</v>
          </cell>
        </row>
      </sheetData>
      <sheetData sheetId="8391">
        <row r="4">
          <cell r="I4">
            <v>0</v>
          </cell>
        </row>
      </sheetData>
      <sheetData sheetId="8392">
        <row r="4">
          <cell r="I4">
            <v>0</v>
          </cell>
        </row>
      </sheetData>
      <sheetData sheetId="8393">
        <row r="4">
          <cell r="I4">
            <v>0</v>
          </cell>
        </row>
      </sheetData>
      <sheetData sheetId="8394">
        <row r="4">
          <cell r="I4">
            <v>0</v>
          </cell>
        </row>
      </sheetData>
      <sheetData sheetId="8395">
        <row r="4">
          <cell r="I4">
            <v>0</v>
          </cell>
        </row>
      </sheetData>
      <sheetData sheetId="8396">
        <row r="4">
          <cell r="I4">
            <v>0</v>
          </cell>
        </row>
      </sheetData>
      <sheetData sheetId="8397">
        <row r="4">
          <cell r="I4">
            <v>0</v>
          </cell>
        </row>
      </sheetData>
      <sheetData sheetId="8398">
        <row r="4">
          <cell r="I4">
            <v>0</v>
          </cell>
        </row>
      </sheetData>
      <sheetData sheetId="8399">
        <row r="4">
          <cell r="I4">
            <v>0</v>
          </cell>
        </row>
      </sheetData>
      <sheetData sheetId="8400">
        <row r="4">
          <cell r="I4">
            <v>0</v>
          </cell>
        </row>
      </sheetData>
      <sheetData sheetId="8401">
        <row r="4">
          <cell r="I4">
            <v>0</v>
          </cell>
        </row>
      </sheetData>
      <sheetData sheetId="8402">
        <row r="4">
          <cell r="I4">
            <v>0</v>
          </cell>
        </row>
      </sheetData>
      <sheetData sheetId="8403">
        <row r="4">
          <cell r="I4">
            <v>0</v>
          </cell>
        </row>
      </sheetData>
      <sheetData sheetId="8404">
        <row r="4">
          <cell r="I4">
            <v>0</v>
          </cell>
        </row>
      </sheetData>
      <sheetData sheetId="8405">
        <row r="4">
          <cell r="I4">
            <v>0</v>
          </cell>
        </row>
      </sheetData>
      <sheetData sheetId="8406">
        <row r="4">
          <cell r="I4">
            <v>0</v>
          </cell>
        </row>
      </sheetData>
      <sheetData sheetId="8407">
        <row r="4">
          <cell r="I4">
            <v>0</v>
          </cell>
        </row>
      </sheetData>
      <sheetData sheetId="8408">
        <row r="4">
          <cell r="I4">
            <v>0</v>
          </cell>
        </row>
      </sheetData>
      <sheetData sheetId="8409">
        <row r="4">
          <cell r="I4">
            <v>0</v>
          </cell>
        </row>
      </sheetData>
      <sheetData sheetId="8410">
        <row r="4">
          <cell r="I4">
            <v>0</v>
          </cell>
        </row>
      </sheetData>
      <sheetData sheetId="8411">
        <row r="4">
          <cell r="I4">
            <v>0</v>
          </cell>
        </row>
      </sheetData>
      <sheetData sheetId="8412">
        <row r="4">
          <cell r="I4">
            <v>0</v>
          </cell>
        </row>
      </sheetData>
      <sheetData sheetId="8413">
        <row r="4">
          <cell r="I4">
            <v>0</v>
          </cell>
        </row>
      </sheetData>
      <sheetData sheetId="8414">
        <row r="4">
          <cell r="I4">
            <v>0</v>
          </cell>
        </row>
      </sheetData>
      <sheetData sheetId="8415">
        <row r="4">
          <cell r="I4">
            <v>0</v>
          </cell>
        </row>
      </sheetData>
      <sheetData sheetId="8416">
        <row r="4">
          <cell r="I4">
            <v>0</v>
          </cell>
        </row>
      </sheetData>
      <sheetData sheetId="8417">
        <row r="4">
          <cell r="I4">
            <v>0</v>
          </cell>
        </row>
      </sheetData>
      <sheetData sheetId="8418">
        <row r="4">
          <cell r="I4">
            <v>0</v>
          </cell>
        </row>
      </sheetData>
      <sheetData sheetId="8419">
        <row r="4">
          <cell r="I4">
            <v>0</v>
          </cell>
        </row>
      </sheetData>
      <sheetData sheetId="8420">
        <row r="4">
          <cell r="I4">
            <v>0</v>
          </cell>
        </row>
      </sheetData>
      <sheetData sheetId="8421">
        <row r="4">
          <cell r="I4">
            <v>0</v>
          </cell>
        </row>
      </sheetData>
      <sheetData sheetId="8422">
        <row r="4">
          <cell r="I4">
            <v>0</v>
          </cell>
        </row>
      </sheetData>
      <sheetData sheetId="8423">
        <row r="4">
          <cell r="I4">
            <v>0</v>
          </cell>
        </row>
      </sheetData>
      <sheetData sheetId="8424">
        <row r="4">
          <cell r="I4">
            <v>0</v>
          </cell>
        </row>
      </sheetData>
      <sheetData sheetId="8425">
        <row r="4">
          <cell r="I4">
            <v>0</v>
          </cell>
        </row>
      </sheetData>
      <sheetData sheetId="8426">
        <row r="4">
          <cell r="I4">
            <v>0</v>
          </cell>
        </row>
      </sheetData>
      <sheetData sheetId="8427">
        <row r="4">
          <cell r="I4">
            <v>0</v>
          </cell>
        </row>
      </sheetData>
      <sheetData sheetId="8428">
        <row r="4">
          <cell r="I4">
            <v>0</v>
          </cell>
        </row>
      </sheetData>
      <sheetData sheetId="8429">
        <row r="4">
          <cell r="I4">
            <v>0</v>
          </cell>
        </row>
      </sheetData>
      <sheetData sheetId="8430">
        <row r="4">
          <cell r="I4">
            <v>0</v>
          </cell>
        </row>
      </sheetData>
      <sheetData sheetId="8431">
        <row r="4">
          <cell r="I4">
            <v>0</v>
          </cell>
        </row>
      </sheetData>
      <sheetData sheetId="8432">
        <row r="4">
          <cell r="I4">
            <v>0</v>
          </cell>
        </row>
      </sheetData>
      <sheetData sheetId="8433">
        <row r="4">
          <cell r="I4">
            <v>0</v>
          </cell>
        </row>
      </sheetData>
      <sheetData sheetId="8434">
        <row r="4">
          <cell r="I4">
            <v>0</v>
          </cell>
        </row>
      </sheetData>
      <sheetData sheetId="8435">
        <row r="4">
          <cell r="I4">
            <v>0</v>
          </cell>
        </row>
      </sheetData>
      <sheetData sheetId="8436">
        <row r="4">
          <cell r="I4">
            <v>0</v>
          </cell>
        </row>
      </sheetData>
      <sheetData sheetId="8437">
        <row r="4">
          <cell r="I4">
            <v>0</v>
          </cell>
        </row>
      </sheetData>
      <sheetData sheetId="8438">
        <row r="4">
          <cell r="I4">
            <v>0</v>
          </cell>
        </row>
      </sheetData>
      <sheetData sheetId="8439">
        <row r="4">
          <cell r="I4">
            <v>0</v>
          </cell>
        </row>
      </sheetData>
      <sheetData sheetId="8440">
        <row r="4">
          <cell r="I4">
            <v>0</v>
          </cell>
        </row>
      </sheetData>
      <sheetData sheetId="8441">
        <row r="4">
          <cell r="I4">
            <v>0</v>
          </cell>
        </row>
      </sheetData>
      <sheetData sheetId="8442">
        <row r="4">
          <cell r="I4">
            <v>0</v>
          </cell>
        </row>
      </sheetData>
      <sheetData sheetId="8443">
        <row r="4">
          <cell r="I4">
            <v>0</v>
          </cell>
        </row>
      </sheetData>
      <sheetData sheetId="8444">
        <row r="4">
          <cell r="I4">
            <v>0</v>
          </cell>
        </row>
      </sheetData>
      <sheetData sheetId="8445">
        <row r="4">
          <cell r="I4">
            <v>0</v>
          </cell>
        </row>
      </sheetData>
      <sheetData sheetId="8446">
        <row r="4">
          <cell r="I4">
            <v>0</v>
          </cell>
        </row>
      </sheetData>
      <sheetData sheetId="8447">
        <row r="4">
          <cell r="I4">
            <v>0</v>
          </cell>
        </row>
      </sheetData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>
        <row r="4">
          <cell r="I4">
            <v>0</v>
          </cell>
        </row>
      </sheetData>
      <sheetData sheetId="8500">
        <row r="4">
          <cell r="I4">
            <v>0</v>
          </cell>
        </row>
      </sheetData>
      <sheetData sheetId="8501">
        <row r="4">
          <cell r="I4">
            <v>0</v>
          </cell>
        </row>
      </sheetData>
      <sheetData sheetId="8502">
        <row r="4">
          <cell r="I4">
            <v>0</v>
          </cell>
        </row>
      </sheetData>
      <sheetData sheetId="8503">
        <row r="4">
          <cell r="I4">
            <v>0</v>
          </cell>
        </row>
      </sheetData>
      <sheetData sheetId="8504">
        <row r="4">
          <cell r="I4">
            <v>0</v>
          </cell>
        </row>
      </sheetData>
      <sheetData sheetId="8505">
        <row r="4">
          <cell r="I4">
            <v>0</v>
          </cell>
        </row>
      </sheetData>
      <sheetData sheetId="8506">
        <row r="4">
          <cell r="I4">
            <v>0</v>
          </cell>
        </row>
      </sheetData>
      <sheetData sheetId="8507">
        <row r="4">
          <cell r="I4">
            <v>0</v>
          </cell>
        </row>
      </sheetData>
      <sheetData sheetId="8508">
        <row r="4">
          <cell r="I4">
            <v>0</v>
          </cell>
        </row>
      </sheetData>
      <sheetData sheetId="8509">
        <row r="4">
          <cell r="I4">
            <v>0</v>
          </cell>
        </row>
      </sheetData>
      <sheetData sheetId="8510">
        <row r="4">
          <cell r="I4">
            <v>0</v>
          </cell>
        </row>
      </sheetData>
      <sheetData sheetId="8511">
        <row r="4">
          <cell r="I4">
            <v>0</v>
          </cell>
        </row>
      </sheetData>
      <sheetData sheetId="8512">
        <row r="4">
          <cell r="I4">
            <v>0</v>
          </cell>
        </row>
      </sheetData>
      <sheetData sheetId="8513">
        <row r="4">
          <cell r="I4">
            <v>0</v>
          </cell>
        </row>
      </sheetData>
      <sheetData sheetId="8514">
        <row r="4">
          <cell r="I4">
            <v>0</v>
          </cell>
        </row>
      </sheetData>
      <sheetData sheetId="8515" refreshError="1"/>
      <sheetData sheetId="8516" refreshError="1"/>
      <sheetData sheetId="8517" refreshError="1"/>
      <sheetData sheetId="8518" refreshError="1"/>
      <sheetData sheetId="8519">
        <row r="4">
          <cell r="I4">
            <v>0</v>
          </cell>
        </row>
      </sheetData>
      <sheetData sheetId="8520">
        <row r="4">
          <cell r="I4">
            <v>0</v>
          </cell>
        </row>
      </sheetData>
      <sheetData sheetId="8521">
        <row r="4">
          <cell r="I4">
            <v>0</v>
          </cell>
        </row>
      </sheetData>
      <sheetData sheetId="8522">
        <row r="4">
          <cell r="I4">
            <v>0</v>
          </cell>
        </row>
      </sheetData>
      <sheetData sheetId="8523">
        <row r="4">
          <cell r="I4">
            <v>0</v>
          </cell>
        </row>
      </sheetData>
      <sheetData sheetId="8524">
        <row r="4">
          <cell r="I4">
            <v>0</v>
          </cell>
        </row>
      </sheetData>
      <sheetData sheetId="8525">
        <row r="4">
          <cell r="I4">
            <v>0</v>
          </cell>
        </row>
      </sheetData>
      <sheetData sheetId="8526">
        <row r="4">
          <cell r="I4">
            <v>0</v>
          </cell>
        </row>
      </sheetData>
      <sheetData sheetId="8527">
        <row r="4">
          <cell r="I4">
            <v>0</v>
          </cell>
        </row>
      </sheetData>
      <sheetData sheetId="8528">
        <row r="4">
          <cell r="I4">
            <v>0</v>
          </cell>
        </row>
      </sheetData>
      <sheetData sheetId="8529">
        <row r="4">
          <cell r="I4">
            <v>0</v>
          </cell>
        </row>
      </sheetData>
      <sheetData sheetId="8530">
        <row r="4">
          <cell r="I4">
            <v>0</v>
          </cell>
        </row>
      </sheetData>
      <sheetData sheetId="8531">
        <row r="4">
          <cell r="I4">
            <v>0</v>
          </cell>
        </row>
      </sheetData>
      <sheetData sheetId="8532" refreshError="1"/>
      <sheetData sheetId="8533" refreshError="1"/>
      <sheetData sheetId="8534" refreshError="1"/>
      <sheetData sheetId="8535" refreshError="1"/>
      <sheetData sheetId="8536">
        <row r="4">
          <cell r="I4">
            <v>0</v>
          </cell>
        </row>
      </sheetData>
      <sheetData sheetId="8537">
        <row r="4">
          <cell r="I4">
            <v>0</v>
          </cell>
        </row>
      </sheetData>
      <sheetData sheetId="8538">
        <row r="4">
          <cell r="I4">
            <v>0</v>
          </cell>
        </row>
      </sheetData>
      <sheetData sheetId="8539">
        <row r="4">
          <cell r="I4">
            <v>0</v>
          </cell>
        </row>
      </sheetData>
      <sheetData sheetId="8540">
        <row r="4">
          <cell r="I4">
            <v>0</v>
          </cell>
        </row>
      </sheetData>
      <sheetData sheetId="8541">
        <row r="4">
          <cell r="I4">
            <v>0</v>
          </cell>
        </row>
      </sheetData>
      <sheetData sheetId="8542">
        <row r="4">
          <cell r="I4">
            <v>0</v>
          </cell>
        </row>
      </sheetData>
      <sheetData sheetId="8543">
        <row r="4">
          <cell r="I4">
            <v>0</v>
          </cell>
        </row>
      </sheetData>
      <sheetData sheetId="8544">
        <row r="4">
          <cell r="I4">
            <v>0</v>
          </cell>
        </row>
      </sheetData>
      <sheetData sheetId="8545">
        <row r="4">
          <cell r="I4">
            <v>0</v>
          </cell>
        </row>
      </sheetData>
      <sheetData sheetId="8546">
        <row r="4">
          <cell r="I4">
            <v>0</v>
          </cell>
        </row>
      </sheetData>
      <sheetData sheetId="8547">
        <row r="4">
          <cell r="I4">
            <v>0</v>
          </cell>
        </row>
      </sheetData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>
        <row r="4">
          <cell r="I4">
            <v>0</v>
          </cell>
        </row>
      </sheetData>
      <sheetData sheetId="8555">
        <row r="4">
          <cell r="I4">
            <v>0</v>
          </cell>
        </row>
      </sheetData>
      <sheetData sheetId="8556">
        <row r="4">
          <cell r="I4">
            <v>0</v>
          </cell>
        </row>
      </sheetData>
      <sheetData sheetId="8557">
        <row r="4">
          <cell r="I4">
            <v>0</v>
          </cell>
        </row>
      </sheetData>
      <sheetData sheetId="8558">
        <row r="4">
          <cell r="I4">
            <v>0</v>
          </cell>
        </row>
      </sheetData>
      <sheetData sheetId="8559">
        <row r="4">
          <cell r="I4">
            <v>0</v>
          </cell>
        </row>
      </sheetData>
      <sheetData sheetId="8560">
        <row r="4">
          <cell r="I4">
            <v>0</v>
          </cell>
        </row>
      </sheetData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>
        <row r="4">
          <cell r="I4">
            <v>0</v>
          </cell>
        </row>
      </sheetData>
      <sheetData sheetId="8596">
        <row r="4">
          <cell r="I4">
            <v>0</v>
          </cell>
        </row>
      </sheetData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>
        <row r="4">
          <cell r="I4">
            <v>0</v>
          </cell>
        </row>
      </sheetData>
      <sheetData sheetId="8605">
        <row r="4">
          <cell r="I4">
            <v>0</v>
          </cell>
        </row>
      </sheetData>
      <sheetData sheetId="8606">
        <row r="4">
          <cell r="I4">
            <v>0</v>
          </cell>
        </row>
      </sheetData>
      <sheetData sheetId="8607">
        <row r="4">
          <cell r="I4">
            <v>0</v>
          </cell>
        </row>
      </sheetData>
      <sheetData sheetId="8608">
        <row r="4">
          <cell r="I4">
            <v>0</v>
          </cell>
        </row>
      </sheetData>
      <sheetData sheetId="8609">
        <row r="4">
          <cell r="I4">
            <v>0</v>
          </cell>
        </row>
      </sheetData>
      <sheetData sheetId="8610">
        <row r="4">
          <cell r="I4">
            <v>0</v>
          </cell>
        </row>
      </sheetData>
      <sheetData sheetId="8611">
        <row r="4">
          <cell r="I4">
            <v>0</v>
          </cell>
        </row>
      </sheetData>
      <sheetData sheetId="8612">
        <row r="4">
          <cell r="I4">
            <v>0</v>
          </cell>
        </row>
      </sheetData>
      <sheetData sheetId="8613">
        <row r="4">
          <cell r="I4">
            <v>0</v>
          </cell>
        </row>
      </sheetData>
      <sheetData sheetId="8614">
        <row r="4">
          <cell r="I4">
            <v>0</v>
          </cell>
        </row>
      </sheetData>
      <sheetData sheetId="8615">
        <row r="4">
          <cell r="I4">
            <v>0</v>
          </cell>
        </row>
      </sheetData>
      <sheetData sheetId="8616">
        <row r="4">
          <cell r="I4">
            <v>0</v>
          </cell>
        </row>
      </sheetData>
      <sheetData sheetId="8617">
        <row r="4">
          <cell r="I4">
            <v>0</v>
          </cell>
        </row>
      </sheetData>
      <sheetData sheetId="8618">
        <row r="4">
          <cell r="I4">
            <v>0</v>
          </cell>
        </row>
      </sheetData>
      <sheetData sheetId="8619">
        <row r="4">
          <cell r="I4">
            <v>0</v>
          </cell>
        </row>
      </sheetData>
      <sheetData sheetId="8620">
        <row r="4">
          <cell r="I4">
            <v>0</v>
          </cell>
        </row>
      </sheetData>
      <sheetData sheetId="8621">
        <row r="4">
          <cell r="I4">
            <v>0</v>
          </cell>
        </row>
      </sheetData>
      <sheetData sheetId="8622">
        <row r="4">
          <cell r="I4">
            <v>0</v>
          </cell>
        </row>
      </sheetData>
      <sheetData sheetId="8623">
        <row r="4">
          <cell r="I4">
            <v>0</v>
          </cell>
        </row>
      </sheetData>
      <sheetData sheetId="8624">
        <row r="4">
          <cell r="I4">
            <v>0</v>
          </cell>
        </row>
      </sheetData>
      <sheetData sheetId="8625">
        <row r="4">
          <cell r="I4">
            <v>0</v>
          </cell>
        </row>
      </sheetData>
      <sheetData sheetId="8626">
        <row r="4">
          <cell r="I4">
            <v>0</v>
          </cell>
        </row>
      </sheetData>
      <sheetData sheetId="8627">
        <row r="4">
          <cell r="I4">
            <v>0</v>
          </cell>
        </row>
      </sheetData>
      <sheetData sheetId="8628">
        <row r="4">
          <cell r="I4">
            <v>0</v>
          </cell>
        </row>
      </sheetData>
      <sheetData sheetId="8629">
        <row r="4">
          <cell r="I4">
            <v>0</v>
          </cell>
        </row>
      </sheetData>
      <sheetData sheetId="8630">
        <row r="4">
          <cell r="I4">
            <v>0</v>
          </cell>
        </row>
      </sheetData>
      <sheetData sheetId="8631">
        <row r="4">
          <cell r="I4">
            <v>0</v>
          </cell>
        </row>
      </sheetData>
      <sheetData sheetId="8632">
        <row r="4">
          <cell r="I4">
            <v>0</v>
          </cell>
        </row>
      </sheetData>
      <sheetData sheetId="8633">
        <row r="4">
          <cell r="I4">
            <v>0</v>
          </cell>
        </row>
      </sheetData>
      <sheetData sheetId="8634">
        <row r="4">
          <cell r="I4">
            <v>0</v>
          </cell>
        </row>
      </sheetData>
      <sheetData sheetId="8635">
        <row r="4">
          <cell r="I4">
            <v>0</v>
          </cell>
        </row>
      </sheetData>
      <sheetData sheetId="8636">
        <row r="4">
          <cell r="I4">
            <v>0</v>
          </cell>
        </row>
      </sheetData>
      <sheetData sheetId="8637">
        <row r="4">
          <cell r="I4">
            <v>0</v>
          </cell>
        </row>
      </sheetData>
      <sheetData sheetId="8638">
        <row r="4">
          <cell r="I4">
            <v>0</v>
          </cell>
        </row>
      </sheetData>
      <sheetData sheetId="8639">
        <row r="4">
          <cell r="I4">
            <v>0</v>
          </cell>
        </row>
      </sheetData>
      <sheetData sheetId="8640">
        <row r="4">
          <cell r="I4">
            <v>0</v>
          </cell>
        </row>
      </sheetData>
      <sheetData sheetId="8641">
        <row r="4">
          <cell r="I4">
            <v>0</v>
          </cell>
        </row>
      </sheetData>
      <sheetData sheetId="8642">
        <row r="4">
          <cell r="I4">
            <v>0</v>
          </cell>
        </row>
      </sheetData>
      <sheetData sheetId="8643">
        <row r="4">
          <cell r="I4">
            <v>0</v>
          </cell>
        </row>
      </sheetData>
      <sheetData sheetId="8644">
        <row r="4">
          <cell r="I4">
            <v>0</v>
          </cell>
        </row>
      </sheetData>
      <sheetData sheetId="8645">
        <row r="4">
          <cell r="I4">
            <v>0</v>
          </cell>
        </row>
      </sheetData>
      <sheetData sheetId="8646">
        <row r="4">
          <cell r="I4">
            <v>0</v>
          </cell>
        </row>
      </sheetData>
      <sheetData sheetId="8647">
        <row r="4">
          <cell r="I4">
            <v>0</v>
          </cell>
        </row>
      </sheetData>
      <sheetData sheetId="8648">
        <row r="4">
          <cell r="I4">
            <v>0</v>
          </cell>
        </row>
      </sheetData>
      <sheetData sheetId="8649">
        <row r="4">
          <cell r="I4">
            <v>0</v>
          </cell>
        </row>
      </sheetData>
      <sheetData sheetId="8650">
        <row r="4">
          <cell r="I4">
            <v>0</v>
          </cell>
        </row>
      </sheetData>
      <sheetData sheetId="8651">
        <row r="4">
          <cell r="I4">
            <v>0</v>
          </cell>
        </row>
      </sheetData>
      <sheetData sheetId="8652">
        <row r="4">
          <cell r="I4">
            <v>0</v>
          </cell>
        </row>
      </sheetData>
      <sheetData sheetId="8653">
        <row r="4">
          <cell r="I4">
            <v>0</v>
          </cell>
        </row>
      </sheetData>
      <sheetData sheetId="8654">
        <row r="4">
          <cell r="I4">
            <v>0</v>
          </cell>
        </row>
      </sheetData>
      <sheetData sheetId="8655">
        <row r="4">
          <cell r="I4">
            <v>0</v>
          </cell>
        </row>
      </sheetData>
      <sheetData sheetId="8656">
        <row r="4">
          <cell r="I4">
            <v>0</v>
          </cell>
        </row>
      </sheetData>
      <sheetData sheetId="8657">
        <row r="4">
          <cell r="I4">
            <v>0</v>
          </cell>
        </row>
      </sheetData>
      <sheetData sheetId="8658">
        <row r="4">
          <cell r="I4">
            <v>0</v>
          </cell>
        </row>
      </sheetData>
      <sheetData sheetId="8659">
        <row r="4">
          <cell r="I4">
            <v>0</v>
          </cell>
        </row>
      </sheetData>
      <sheetData sheetId="8660">
        <row r="4">
          <cell r="I4">
            <v>0</v>
          </cell>
        </row>
      </sheetData>
      <sheetData sheetId="8661">
        <row r="4">
          <cell r="I4">
            <v>0</v>
          </cell>
        </row>
      </sheetData>
      <sheetData sheetId="8662">
        <row r="4">
          <cell r="I4">
            <v>0</v>
          </cell>
        </row>
      </sheetData>
      <sheetData sheetId="8663">
        <row r="4">
          <cell r="I4">
            <v>0</v>
          </cell>
        </row>
      </sheetData>
      <sheetData sheetId="8664">
        <row r="4">
          <cell r="I4">
            <v>0</v>
          </cell>
        </row>
      </sheetData>
      <sheetData sheetId="8665">
        <row r="4">
          <cell r="I4">
            <v>0</v>
          </cell>
        </row>
      </sheetData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 refreshError="1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 refreshError="1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 refreshError="1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 refreshError="1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>
        <row r="4">
          <cell r="I4">
            <v>0</v>
          </cell>
        </row>
      </sheetData>
      <sheetData sheetId="9301">
        <row r="4">
          <cell r="I4">
            <v>0</v>
          </cell>
        </row>
      </sheetData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 refreshError="1"/>
      <sheetData sheetId="931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>
        <row r="4">
          <cell r="I4">
            <v>0</v>
          </cell>
        </row>
      </sheetData>
      <sheetData sheetId="9326">
        <row r="4">
          <cell r="I4">
            <v>0</v>
          </cell>
        </row>
      </sheetData>
      <sheetData sheetId="9327">
        <row r="4">
          <cell r="I4">
            <v>0</v>
          </cell>
        </row>
      </sheetData>
      <sheetData sheetId="9328">
        <row r="4">
          <cell r="I4">
            <v>0</v>
          </cell>
        </row>
      </sheetData>
      <sheetData sheetId="9329" refreshError="1"/>
      <sheetData sheetId="9330">
        <row r="4">
          <cell r="I4">
            <v>0</v>
          </cell>
        </row>
      </sheetData>
      <sheetData sheetId="9331">
        <row r="4">
          <cell r="I4">
            <v>0</v>
          </cell>
        </row>
      </sheetData>
      <sheetData sheetId="9332">
        <row r="4">
          <cell r="I4">
            <v>0</v>
          </cell>
        </row>
      </sheetData>
      <sheetData sheetId="9333">
        <row r="4">
          <cell r="I4">
            <v>0</v>
          </cell>
        </row>
      </sheetData>
      <sheetData sheetId="9334" refreshError="1"/>
      <sheetData sheetId="9335">
        <row r="4">
          <cell r="I4">
            <v>0</v>
          </cell>
        </row>
      </sheetData>
      <sheetData sheetId="9336">
        <row r="4">
          <cell r="I4">
            <v>0</v>
          </cell>
        </row>
      </sheetData>
      <sheetData sheetId="9337">
        <row r="4">
          <cell r="I4">
            <v>0</v>
          </cell>
        </row>
      </sheetData>
      <sheetData sheetId="9338"/>
      <sheetData sheetId="9339"/>
      <sheetData sheetId="9340">
        <row r="4">
          <cell r="I4">
            <v>0</v>
          </cell>
        </row>
      </sheetData>
      <sheetData sheetId="9341">
        <row r="4">
          <cell r="I4">
            <v>0</v>
          </cell>
        </row>
      </sheetData>
      <sheetData sheetId="9342">
        <row r="4">
          <cell r="I4">
            <v>0</v>
          </cell>
        </row>
      </sheetData>
      <sheetData sheetId="9343">
        <row r="4">
          <cell r="I4">
            <v>0</v>
          </cell>
        </row>
      </sheetData>
      <sheetData sheetId="9344">
        <row r="4">
          <cell r="I4">
            <v>0</v>
          </cell>
        </row>
      </sheetData>
      <sheetData sheetId="9345">
        <row r="4">
          <cell r="M4">
            <v>100</v>
          </cell>
        </row>
      </sheetData>
      <sheetData sheetId="9346">
        <row r="4">
          <cell r="I4">
            <v>0</v>
          </cell>
        </row>
      </sheetData>
      <sheetData sheetId="9347">
        <row r="4">
          <cell r="I4">
            <v>0</v>
          </cell>
        </row>
      </sheetData>
      <sheetData sheetId="9348">
        <row r="4">
          <cell r="I4">
            <v>0</v>
          </cell>
        </row>
      </sheetData>
      <sheetData sheetId="9349"/>
      <sheetData sheetId="9350" refreshError="1"/>
      <sheetData sheetId="9351"/>
      <sheetData sheetId="9352"/>
      <sheetData sheetId="9353"/>
      <sheetData sheetId="9354"/>
      <sheetData sheetId="9355"/>
      <sheetData sheetId="9356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/>
      <sheetData sheetId="9392"/>
      <sheetData sheetId="9393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>
        <row r="4">
          <cell r="I4">
            <v>0</v>
          </cell>
        </row>
      </sheetData>
      <sheetData sheetId="9614">
        <row r="4">
          <cell r="I4">
            <v>0</v>
          </cell>
        </row>
      </sheetData>
      <sheetData sheetId="9615">
        <row r="4">
          <cell r="I4">
            <v>0</v>
          </cell>
        </row>
      </sheetData>
      <sheetData sheetId="9616">
        <row r="4">
          <cell r="I4">
            <v>0</v>
          </cell>
        </row>
      </sheetData>
      <sheetData sheetId="9617">
        <row r="4">
          <cell r="I4">
            <v>0</v>
          </cell>
        </row>
      </sheetData>
      <sheetData sheetId="9618">
        <row r="4">
          <cell r="I4">
            <v>0</v>
          </cell>
        </row>
      </sheetData>
      <sheetData sheetId="9619">
        <row r="4">
          <cell r="I4">
            <v>0</v>
          </cell>
        </row>
      </sheetData>
      <sheetData sheetId="9620">
        <row r="4">
          <cell r="I4">
            <v>0</v>
          </cell>
        </row>
      </sheetData>
      <sheetData sheetId="9621">
        <row r="4">
          <cell r="I4">
            <v>0</v>
          </cell>
        </row>
      </sheetData>
      <sheetData sheetId="9622">
        <row r="4">
          <cell r="I4">
            <v>0</v>
          </cell>
        </row>
      </sheetData>
      <sheetData sheetId="9623">
        <row r="4">
          <cell r="I4">
            <v>0</v>
          </cell>
        </row>
      </sheetData>
      <sheetData sheetId="9624">
        <row r="4">
          <cell r="I4">
            <v>0</v>
          </cell>
        </row>
      </sheetData>
      <sheetData sheetId="9625">
        <row r="4">
          <cell r="I4">
            <v>0</v>
          </cell>
        </row>
      </sheetData>
      <sheetData sheetId="9626">
        <row r="4">
          <cell r="I4">
            <v>0</v>
          </cell>
        </row>
      </sheetData>
      <sheetData sheetId="9627">
        <row r="4">
          <cell r="I4">
            <v>0</v>
          </cell>
        </row>
      </sheetData>
      <sheetData sheetId="9628">
        <row r="4">
          <cell r="I4">
            <v>0</v>
          </cell>
        </row>
      </sheetData>
      <sheetData sheetId="9629">
        <row r="4">
          <cell r="I4">
            <v>0</v>
          </cell>
        </row>
      </sheetData>
      <sheetData sheetId="9630">
        <row r="4">
          <cell r="I4">
            <v>0</v>
          </cell>
        </row>
      </sheetData>
      <sheetData sheetId="9631">
        <row r="4">
          <cell r="I4">
            <v>0</v>
          </cell>
        </row>
      </sheetData>
      <sheetData sheetId="9632">
        <row r="4">
          <cell r="I4">
            <v>0</v>
          </cell>
        </row>
      </sheetData>
      <sheetData sheetId="9633">
        <row r="4">
          <cell r="I4">
            <v>0</v>
          </cell>
        </row>
      </sheetData>
      <sheetData sheetId="9634">
        <row r="4">
          <cell r="I4">
            <v>0</v>
          </cell>
        </row>
      </sheetData>
      <sheetData sheetId="9635">
        <row r="4">
          <cell r="I4">
            <v>0</v>
          </cell>
        </row>
      </sheetData>
      <sheetData sheetId="9636">
        <row r="4">
          <cell r="I4">
            <v>0</v>
          </cell>
        </row>
      </sheetData>
      <sheetData sheetId="9637">
        <row r="4">
          <cell r="I4">
            <v>0</v>
          </cell>
        </row>
      </sheetData>
      <sheetData sheetId="9638">
        <row r="4">
          <cell r="I4">
            <v>0</v>
          </cell>
        </row>
      </sheetData>
      <sheetData sheetId="9639">
        <row r="4">
          <cell r="I4">
            <v>0</v>
          </cell>
        </row>
      </sheetData>
      <sheetData sheetId="9640">
        <row r="4">
          <cell r="I4">
            <v>0</v>
          </cell>
        </row>
      </sheetData>
      <sheetData sheetId="9641">
        <row r="4">
          <cell r="I4">
            <v>0</v>
          </cell>
        </row>
      </sheetData>
      <sheetData sheetId="9642">
        <row r="4">
          <cell r="I4">
            <v>0</v>
          </cell>
        </row>
      </sheetData>
      <sheetData sheetId="9643">
        <row r="4">
          <cell r="I4">
            <v>0</v>
          </cell>
        </row>
      </sheetData>
      <sheetData sheetId="9644">
        <row r="4">
          <cell r="I4">
            <v>0</v>
          </cell>
        </row>
      </sheetData>
      <sheetData sheetId="9645">
        <row r="4">
          <cell r="I4">
            <v>0</v>
          </cell>
        </row>
      </sheetData>
      <sheetData sheetId="9646">
        <row r="4">
          <cell r="I4">
            <v>0</v>
          </cell>
        </row>
      </sheetData>
      <sheetData sheetId="9647">
        <row r="4">
          <cell r="I4">
            <v>0</v>
          </cell>
        </row>
      </sheetData>
      <sheetData sheetId="9648">
        <row r="4">
          <cell r="I4">
            <v>0</v>
          </cell>
        </row>
      </sheetData>
      <sheetData sheetId="9649">
        <row r="4">
          <cell r="I4">
            <v>0</v>
          </cell>
        </row>
      </sheetData>
      <sheetData sheetId="9650">
        <row r="4">
          <cell r="I4">
            <v>0</v>
          </cell>
        </row>
      </sheetData>
      <sheetData sheetId="9651">
        <row r="4">
          <cell r="I4">
            <v>0</v>
          </cell>
        </row>
      </sheetData>
      <sheetData sheetId="9652">
        <row r="4">
          <cell r="I4">
            <v>0</v>
          </cell>
        </row>
      </sheetData>
      <sheetData sheetId="9653">
        <row r="4">
          <cell r="I4">
            <v>0</v>
          </cell>
        </row>
      </sheetData>
      <sheetData sheetId="9654">
        <row r="4">
          <cell r="I4">
            <v>0</v>
          </cell>
        </row>
      </sheetData>
      <sheetData sheetId="9655">
        <row r="4">
          <cell r="I4">
            <v>0</v>
          </cell>
        </row>
      </sheetData>
      <sheetData sheetId="9656">
        <row r="4">
          <cell r="I4">
            <v>0</v>
          </cell>
        </row>
      </sheetData>
      <sheetData sheetId="9657">
        <row r="4">
          <cell r="I4">
            <v>0</v>
          </cell>
        </row>
      </sheetData>
      <sheetData sheetId="9658">
        <row r="4">
          <cell r="I4">
            <v>0</v>
          </cell>
        </row>
      </sheetData>
      <sheetData sheetId="9659">
        <row r="4">
          <cell r="I4">
            <v>0</v>
          </cell>
        </row>
      </sheetData>
      <sheetData sheetId="9660">
        <row r="4">
          <cell r="I4">
            <v>0</v>
          </cell>
        </row>
      </sheetData>
      <sheetData sheetId="9661">
        <row r="4">
          <cell r="I4">
            <v>0</v>
          </cell>
        </row>
      </sheetData>
      <sheetData sheetId="9662">
        <row r="4">
          <cell r="I4">
            <v>0</v>
          </cell>
        </row>
      </sheetData>
      <sheetData sheetId="9663">
        <row r="4">
          <cell r="I4">
            <v>0</v>
          </cell>
        </row>
      </sheetData>
      <sheetData sheetId="9664">
        <row r="4">
          <cell r="I4">
            <v>0</v>
          </cell>
        </row>
      </sheetData>
      <sheetData sheetId="9665">
        <row r="4">
          <cell r="I4">
            <v>0</v>
          </cell>
        </row>
      </sheetData>
      <sheetData sheetId="9666">
        <row r="4">
          <cell r="I4">
            <v>0</v>
          </cell>
        </row>
      </sheetData>
      <sheetData sheetId="9667">
        <row r="4">
          <cell r="I4">
            <v>0</v>
          </cell>
        </row>
      </sheetData>
      <sheetData sheetId="9668">
        <row r="4">
          <cell r="I4">
            <v>0</v>
          </cell>
        </row>
      </sheetData>
      <sheetData sheetId="9669">
        <row r="4">
          <cell r="I4">
            <v>0</v>
          </cell>
        </row>
      </sheetData>
      <sheetData sheetId="9670">
        <row r="4">
          <cell r="I4">
            <v>0</v>
          </cell>
        </row>
      </sheetData>
      <sheetData sheetId="9671">
        <row r="4">
          <cell r="I4">
            <v>0</v>
          </cell>
        </row>
      </sheetData>
      <sheetData sheetId="9672">
        <row r="4">
          <cell r="I4">
            <v>0</v>
          </cell>
        </row>
      </sheetData>
      <sheetData sheetId="9673">
        <row r="4">
          <cell r="I4">
            <v>0</v>
          </cell>
        </row>
      </sheetData>
      <sheetData sheetId="9674">
        <row r="4">
          <cell r="I4">
            <v>0</v>
          </cell>
        </row>
      </sheetData>
      <sheetData sheetId="9675">
        <row r="4">
          <cell r="I4">
            <v>0</v>
          </cell>
        </row>
      </sheetData>
      <sheetData sheetId="9676">
        <row r="4">
          <cell r="I4">
            <v>0</v>
          </cell>
        </row>
      </sheetData>
      <sheetData sheetId="9677">
        <row r="4">
          <cell r="I4">
            <v>0</v>
          </cell>
        </row>
      </sheetData>
      <sheetData sheetId="9678">
        <row r="4">
          <cell r="I4">
            <v>0</v>
          </cell>
        </row>
      </sheetData>
      <sheetData sheetId="9679">
        <row r="4">
          <cell r="I4">
            <v>0</v>
          </cell>
        </row>
      </sheetData>
      <sheetData sheetId="9680">
        <row r="4">
          <cell r="I4">
            <v>0</v>
          </cell>
        </row>
      </sheetData>
      <sheetData sheetId="9681">
        <row r="4">
          <cell r="I4">
            <v>0</v>
          </cell>
        </row>
      </sheetData>
      <sheetData sheetId="9682">
        <row r="4">
          <cell r="I4">
            <v>0</v>
          </cell>
        </row>
      </sheetData>
      <sheetData sheetId="9683">
        <row r="4">
          <cell r="I4">
            <v>0</v>
          </cell>
        </row>
      </sheetData>
      <sheetData sheetId="9684">
        <row r="4">
          <cell r="I4">
            <v>0</v>
          </cell>
        </row>
      </sheetData>
      <sheetData sheetId="9685">
        <row r="4">
          <cell r="I4">
            <v>0</v>
          </cell>
        </row>
      </sheetData>
      <sheetData sheetId="9686">
        <row r="4">
          <cell r="I4">
            <v>0</v>
          </cell>
        </row>
      </sheetData>
      <sheetData sheetId="9687">
        <row r="4">
          <cell r="I4">
            <v>0</v>
          </cell>
        </row>
      </sheetData>
      <sheetData sheetId="9688">
        <row r="4">
          <cell r="I4">
            <v>0</v>
          </cell>
        </row>
      </sheetData>
      <sheetData sheetId="9689">
        <row r="4">
          <cell r="I4">
            <v>0</v>
          </cell>
        </row>
      </sheetData>
      <sheetData sheetId="9690">
        <row r="4">
          <cell r="I4">
            <v>0</v>
          </cell>
        </row>
      </sheetData>
      <sheetData sheetId="9691">
        <row r="4">
          <cell r="I4">
            <v>0</v>
          </cell>
        </row>
      </sheetData>
      <sheetData sheetId="9692">
        <row r="4">
          <cell r="I4">
            <v>0</v>
          </cell>
        </row>
      </sheetData>
      <sheetData sheetId="9693">
        <row r="4">
          <cell r="I4">
            <v>0</v>
          </cell>
        </row>
      </sheetData>
      <sheetData sheetId="9694">
        <row r="4">
          <cell r="I4">
            <v>0</v>
          </cell>
        </row>
      </sheetData>
      <sheetData sheetId="9695">
        <row r="4">
          <cell r="I4">
            <v>0</v>
          </cell>
        </row>
      </sheetData>
      <sheetData sheetId="9696">
        <row r="4">
          <cell r="I4">
            <v>0</v>
          </cell>
        </row>
      </sheetData>
      <sheetData sheetId="9697">
        <row r="4">
          <cell r="I4">
            <v>0</v>
          </cell>
        </row>
      </sheetData>
      <sheetData sheetId="9698" refreshError="1"/>
      <sheetData sheetId="9699">
        <row r="4">
          <cell r="I4">
            <v>0</v>
          </cell>
        </row>
      </sheetData>
      <sheetData sheetId="9700" refreshError="1"/>
      <sheetData sheetId="9701" refreshError="1"/>
      <sheetData sheetId="9702">
        <row r="4">
          <cell r="I4">
            <v>0</v>
          </cell>
        </row>
      </sheetData>
      <sheetData sheetId="9703">
        <row r="4">
          <cell r="I4">
            <v>0</v>
          </cell>
        </row>
      </sheetData>
      <sheetData sheetId="9704">
        <row r="4">
          <cell r="I4">
            <v>0</v>
          </cell>
        </row>
      </sheetData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>
        <row r="4">
          <cell r="I4">
            <v>0</v>
          </cell>
        </row>
      </sheetData>
      <sheetData sheetId="9711">
        <row r="4">
          <cell r="I4">
            <v>0</v>
          </cell>
        </row>
      </sheetData>
      <sheetData sheetId="9712">
        <row r="4">
          <cell r="I4">
            <v>0</v>
          </cell>
        </row>
      </sheetData>
      <sheetData sheetId="9713">
        <row r="4">
          <cell r="I4">
            <v>0</v>
          </cell>
        </row>
      </sheetData>
      <sheetData sheetId="9714">
        <row r="4">
          <cell r="I4">
            <v>0</v>
          </cell>
        </row>
      </sheetData>
      <sheetData sheetId="9715">
        <row r="4">
          <cell r="I4">
            <v>0</v>
          </cell>
        </row>
      </sheetData>
      <sheetData sheetId="9716">
        <row r="4">
          <cell r="I4">
            <v>0</v>
          </cell>
        </row>
      </sheetData>
      <sheetData sheetId="9717">
        <row r="4">
          <cell r="I4">
            <v>0</v>
          </cell>
        </row>
      </sheetData>
      <sheetData sheetId="9718">
        <row r="4">
          <cell r="I4">
            <v>0</v>
          </cell>
        </row>
      </sheetData>
      <sheetData sheetId="9719">
        <row r="4">
          <cell r="I4">
            <v>0</v>
          </cell>
        </row>
      </sheetData>
      <sheetData sheetId="9720">
        <row r="4">
          <cell r="I4">
            <v>0</v>
          </cell>
        </row>
      </sheetData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/>
      <sheetData sheetId="9732" refreshError="1"/>
      <sheetData sheetId="9733">
        <row r="4">
          <cell r="I4">
            <v>0</v>
          </cell>
        </row>
      </sheetData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>
        <row r="4">
          <cell r="I4">
            <v>0</v>
          </cell>
        </row>
      </sheetData>
      <sheetData sheetId="9743">
        <row r="4">
          <cell r="I4">
            <v>0</v>
          </cell>
        </row>
      </sheetData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>
        <row r="4">
          <cell r="I4">
            <v>0</v>
          </cell>
        </row>
      </sheetData>
      <sheetData sheetId="9761">
        <row r="4">
          <cell r="I4">
            <v>0</v>
          </cell>
        </row>
      </sheetData>
      <sheetData sheetId="9762">
        <row r="4">
          <cell r="I4">
            <v>0</v>
          </cell>
        </row>
      </sheetData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>
        <row r="4">
          <cell r="I4">
            <v>0</v>
          </cell>
        </row>
      </sheetData>
      <sheetData sheetId="9786">
        <row r="4">
          <cell r="I4">
            <v>0</v>
          </cell>
        </row>
      </sheetData>
      <sheetData sheetId="9787">
        <row r="4">
          <cell r="I4">
            <v>0</v>
          </cell>
        </row>
      </sheetData>
      <sheetData sheetId="9788">
        <row r="4">
          <cell r="I4">
            <v>0</v>
          </cell>
        </row>
      </sheetData>
      <sheetData sheetId="9789">
        <row r="4">
          <cell r="I4">
            <v>0</v>
          </cell>
        </row>
      </sheetData>
      <sheetData sheetId="9790">
        <row r="4">
          <cell r="I4">
            <v>0</v>
          </cell>
        </row>
      </sheetData>
      <sheetData sheetId="9791">
        <row r="4">
          <cell r="I4">
            <v>0</v>
          </cell>
        </row>
      </sheetData>
      <sheetData sheetId="9792">
        <row r="4">
          <cell r="I4">
            <v>0</v>
          </cell>
        </row>
      </sheetData>
      <sheetData sheetId="9793">
        <row r="4">
          <cell r="I4">
            <v>0</v>
          </cell>
        </row>
      </sheetData>
      <sheetData sheetId="9794">
        <row r="4">
          <cell r="I4">
            <v>0</v>
          </cell>
        </row>
      </sheetData>
      <sheetData sheetId="9795">
        <row r="4">
          <cell r="I4">
            <v>0</v>
          </cell>
        </row>
      </sheetData>
      <sheetData sheetId="9796">
        <row r="4">
          <cell r="I4">
            <v>0</v>
          </cell>
        </row>
      </sheetData>
      <sheetData sheetId="9797">
        <row r="4">
          <cell r="I4">
            <v>0</v>
          </cell>
        </row>
      </sheetData>
      <sheetData sheetId="9798">
        <row r="4">
          <cell r="I4">
            <v>0</v>
          </cell>
        </row>
      </sheetData>
      <sheetData sheetId="9799">
        <row r="4">
          <cell r="I4">
            <v>0</v>
          </cell>
        </row>
      </sheetData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>
        <row r="4">
          <cell r="I4">
            <v>0</v>
          </cell>
        </row>
      </sheetData>
      <sheetData sheetId="9846">
        <row r="4">
          <cell r="I4">
            <v>0</v>
          </cell>
        </row>
      </sheetData>
      <sheetData sheetId="9847">
        <row r="4">
          <cell r="I4">
            <v>0</v>
          </cell>
        </row>
      </sheetData>
      <sheetData sheetId="9848">
        <row r="4">
          <cell r="I4">
            <v>0</v>
          </cell>
        </row>
      </sheetData>
      <sheetData sheetId="9849">
        <row r="4">
          <cell r="I4">
            <v>0</v>
          </cell>
        </row>
      </sheetData>
      <sheetData sheetId="9850">
        <row r="4">
          <cell r="I4">
            <v>0</v>
          </cell>
        </row>
      </sheetData>
      <sheetData sheetId="9851">
        <row r="4">
          <cell r="I4">
            <v>0</v>
          </cell>
        </row>
      </sheetData>
      <sheetData sheetId="9852">
        <row r="4">
          <cell r="I4">
            <v>0</v>
          </cell>
        </row>
      </sheetData>
      <sheetData sheetId="9853">
        <row r="4">
          <cell r="I4">
            <v>0</v>
          </cell>
        </row>
      </sheetData>
      <sheetData sheetId="9854">
        <row r="4">
          <cell r="I4">
            <v>0</v>
          </cell>
        </row>
      </sheetData>
      <sheetData sheetId="9855">
        <row r="4">
          <cell r="I4">
            <v>0</v>
          </cell>
        </row>
      </sheetData>
      <sheetData sheetId="9856">
        <row r="4">
          <cell r="I4">
            <v>0</v>
          </cell>
        </row>
      </sheetData>
      <sheetData sheetId="9857">
        <row r="4">
          <cell r="I4">
            <v>0</v>
          </cell>
        </row>
      </sheetData>
      <sheetData sheetId="9858">
        <row r="4">
          <cell r="I4">
            <v>0</v>
          </cell>
        </row>
      </sheetData>
      <sheetData sheetId="9859">
        <row r="4">
          <cell r="I4">
            <v>0</v>
          </cell>
        </row>
      </sheetData>
      <sheetData sheetId="9860">
        <row r="4">
          <cell r="I4">
            <v>0</v>
          </cell>
        </row>
      </sheetData>
      <sheetData sheetId="9861">
        <row r="4">
          <cell r="I4">
            <v>0</v>
          </cell>
        </row>
      </sheetData>
      <sheetData sheetId="9862">
        <row r="4">
          <cell r="I4">
            <v>0</v>
          </cell>
        </row>
      </sheetData>
      <sheetData sheetId="9863">
        <row r="4">
          <cell r="I4">
            <v>0</v>
          </cell>
        </row>
      </sheetData>
      <sheetData sheetId="9864">
        <row r="4">
          <cell r="I4">
            <v>0</v>
          </cell>
        </row>
      </sheetData>
      <sheetData sheetId="9865">
        <row r="4">
          <cell r="I4">
            <v>0</v>
          </cell>
        </row>
      </sheetData>
      <sheetData sheetId="9866">
        <row r="4">
          <cell r="I4">
            <v>0</v>
          </cell>
        </row>
      </sheetData>
      <sheetData sheetId="9867">
        <row r="4">
          <cell r="I4">
            <v>0</v>
          </cell>
        </row>
      </sheetData>
      <sheetData sheetId="9868">
        <row r="4">
          <cell r="I4">
            <v>0</v>
          </cell>
        </row>
      </sheetData>
      <sheetData sheetId="9869">
        <row r="4">
          <cell r="I4">
            <v>0</v>
          </cell>
        </row>
      </sheetData>
      <sheetData sheetId="9870">
        <row r="4">
          <cell r="I4">
            <v>0</v>
          </cell>
        </row>
      </sheetData>
      <sheetData sheetId="9871">
        <row r="4">
          <cell r="I4">
            <v>0</v>
          </cell>
        </row>
      </sheetData>
      <sheetData sheetId="9872">
        <row r="4">
          <cell r="I4">
            <v>0</v>
          </cell>
        </row>
      </sheetData>
      <sheetData sheetId="9873">
        <row r="4">
          <cell r="I4">
            <v>0</v>
          </cell>
        </row>
      </sheetData>
      <sheetData sheetId="9874">
        <row r="4">
          <cell r="I4">
            <v>0</v>
          </cell>
        </row>
      </sheetData>
      <sheetData sheetId="9875">
        <row r="4">
          <cell r="I4">
            <v>0</v>
          </cell>
        </row>
      </sheetData>
      <sheetData sheetId="9876">
        <row r="4">
          <cell r="I4">
            <v>0</v>
          </cell>
        </row>
      </sheetData>
      <sheetData sheetId="9877">
        <row r="4">
          <cell r="I4">
            <v>0</v>
          </cell>
        </row>
      </sheetData>
      <sheetData sheetId="9878">
        <row r="4">
          <cell r="I4">
            <v>0</v>
          </cell>
        </row>
      </sheetData>
      <sheetData sheetId="9879">
        <row r="4">
          <cell r="I4">
            <v>0</v>
          </cell>
        </row>
      </sheetData>
      <sheetData sheetId="9880">
        <row r="4">
          <cell r="I4">
            <v>0</v>
          </cell>
        </row>
      </sheetData>
      <sheetData sheetId="9881">
        <row r="4">
          <cell r="I4">
            <v>0</v>
          </cell>
        </row>
      </sheetData>
      <sheetData sheetId="9882">
        <row r="4">
          <cell r="I4">
            <v>0</v>
          </cell>
        </row>
      </sheetData>
      <sheetData sheetId="9883">
        <row r="4">
          <cell r="I4">
            <v>0</v>
          </cell>
        </row>
      </sheetData>
      <sheetData sheetId="9884">
        <row r="4">
          <cell r="I4">
            <v>0</v>
          </cell>
        </row>
      </sheetData>
      <sheetData sheetId="9885">
        <row r="4">
          <cell r="I4">
            <v>0</v>
          </cell>
        </row>
      </sheetData>
      <sheetData sheetId="9886">
        <row r="4">
          <cell r="I4">
            <v>0</v>
          </cell>
        </row>
      </sheetData>
      <sheetData sheetId="9887">
        <row r="4">
          <cell r="I4">
            <v>0</v>
          </cell>
        </row>
      </sheetData>
      <sheetData sheetId="9888">
        <row r="4">
          <cell r="I4">
            <v>0</v>
          </cell>
        </row>
      </sheetData>
      <sheetData sheetId="9889">
        <row r="4">
          <cell r="I4">
            <v>0</v>
          </cell>
        </row>
      </sheetData>
      <sheetData sheetId="9890">
        <row r="4">
          <cell r="I4">
            <v>0</v>
          </cell>
        </row>
      </sheetData>
      <sheetData sheetId="9891">
        <row r="4">
          <cell r="I4">
            <v>0</v>
          </cell>
        </row>
      </sheetData>
      <sheetData sheetId="9892">
        <row r="4">
          <cell r="I4">
            <v>0</v>
          </cell>
        </row>
      </sheetData>
      <sheetData sheetId="9893">
        <row r="4">
          <cell r="I4">
            <v>0</v>
          </cell>
        </row>
      </sheetData>
      <sheetData sheetId="9894">
        <row r="4">
          <cell r="I4">
            <v>0</v>
          </cell>
        </row>
      </sheetData>
      <sheetData sheetId="9895">
        <row r="4">
          <cell r="I4">
            <v>0</v>
          </cell>
        </row>
      </sheetData>
      <sheetData sheetId="9896">
        <row r="4">
          <cell r="I4">
            <v>0</v>
          </cell>
        </row>
      </sheetData>
      <sheetData sheetId="9897">
        <row r="4">
          <cell r="I4">
            <v>0</v>
          </cell>
        </row>
      </sheetData>
      <sheetData sheetId="9898">
        <row r="4">
          <cell r="I4">
            <v>0</v>
          </cell>
        </row>
      </sheetData>
      <sheetData sheetId="9899">
        <row r="4">
          <cell r="I4">
            <v>0</v>
          </cell>
        </row>
      </sheetData>
      <sheetData sheetId="9900">
        <row r="4">
          <cell r="I4">
            <v>0</v>
          </cell>
        </row>
      </sheetData>
      <sheetData sheetId="9901" refreshError="1"/>
      <sheetData sheetId="9902" refreshError="1"/>
      <sheetData sheetId="9903">
        <row r="4">
          <cell r="I4">
            <v>0</v>
          </cell>
        </row>
      </sheetData>
      <sheetData sheetId="9904" refreshError="1"/>
      <sheetData sheetId="9905">
        <row r="4">
          <cell r="I4">
            <v>0</v>
          </cell>
        </row>
      </sheetData>
      <sheetData sheetId="9906">
        <row r="4">
          <cell r="I4">
            <v>0</v>
          </cell>
        </row>
      </sheetData>
      <sheetData sheetId="9907">
        <row r="4">
          <cell r="I4">
            <v>0</v>
          </cell>
        </row>
      </sheetData>
      <sheetData sheetId="9908">
        <row r="4">
          <cell r="I4">
            <v>0</v>
          </cell>
        </row>
      </sheetData>
      <sheetData sheetId="9909">
        <row r="4">
          <cell r="I4">
            <v>0</v>
          </cell>
        </row>
      </sheetData>
      <sheetData sheetId="9910">
        <row r="4">
          <cell r="I4">
            <v>0</v>
          </cell>
        </row>
      </sheetData>
      <sheetData sheetId="9911">
        <row r="4">
          <cell r="I4">
            <v>0</v>
          </cell>
        </row>
      </sheetData>
      <sheetData sheetId="9912">
        <row r="4">
          <cell r="I4">
            <v>0</v>
          </cell>
        </row>
      </sheetData>
      <sheetData sheetId="9913">
        <row r="4">
          <cell r="I4">
            <v>0</v>
          </cell>
        </row>
      </sheetData>
      <sheetData sheetId="9914">
        <row r="4">
          <cell r="I4">
            <v>0</v>
          </cell>
        </row>
      </sheetData>
      <sheetData sheetId="9915">
        <row r="4">
          <cell r="I4">
            <v>0</v>
          </cell>
        </row>
      </sheetData>
      <sheetData sheetId="9916">
        <row r="4">
          <cell r="I4">
            <v>0</v>
          </cell>
        </row>
      </sheetData>
      <sheetData sheetId="9917">
        <row r="4">
          <cell r="I4">
            <v>0</v>
          </cell>
        </row>
      </sheetData>
      <sheetData sheetId="9918">
        <row r="4">
          <cell r="I4">
            <v>0</v>
          </cell>
        </row>
      </sheetData>
      <sheetData sheetId="9919">
        <row r="4">
          <cell r="I4">
            <v>0</v>
          </cell>
        </row>
      </sheetData>
      <sheetData sheetId="9920">
        <row r="4">
          <cell r="I4">
            <v>0</v>
          </cell>
        </row>
      </sheetData>
      <sheetData sheetId="9921">
        <row r="4">
          <cell r="I4">
            <v>0</v>
          </cell>
        </row>
      </sheetData>
      <sheetData sheetId="9922">
        <row r="4">
          <cell r="I4">
            <v>0</v>
          </cell>
        </row>
      </sheetData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>
        <row r="4">
          <cell r="I4">
            <v>0</v>
          </cell>
        </row>
      </sheetData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>
        <row r="4">
          <cell r="I4">
            <v>0</v>
          </cell>
        </row>
      </sheetData>
      <sheetData sheetId="10097">
        <row r="4">
          <cell r="I4">
            <v>0</v>
          </cell>
        </row>
      </sheetData>
      <sheetData sheetId="10098">
        <row r="4">
          <cell r="I4">
            <v>0</v>
          </cell>
        </row>
      </sheetData>
      <sheetData sheetId="10099">
        <row r="4">
          <cell r="I4">
            <v>0</v>
          </cell>
        </row>
      </sheetData>
      <sheetData sheetId="10100">
        <row r="4">
          <cell r="I4">
            <v>0</v>
          </cell>
        </row>
      </sheetData>
      <sheetData sheetId="10101">
        <row r="4">
          <cell r="I4">
            <v>0</v>
          </cell>
        </row>
      </sheetData>
      <sheetData sheetId="10102">
        <row r="4">
          <cell r="I4">
            <v>0</v>
          </cell>
        </row>
      </sheetData>
      <sheetData sheetId="10103">
        <row r="4">
          <cell r="I4">
            <v>0</v>
          </cell>
        </row>
      </sheetData>
      <sheetData sheetId="10104">
        <row r="4">
          <cell r="I4">
            <v>0</v>
          </cell>
        </row>
      </sheetData>
      <sheetData sheetId="10105">
        <row r="4">
          <cell r="I4">
            <v>0</v>
          </cell>
        </row>
      </sheetData>
      <sheetData sheetId="10106">
        <row r="4">
          <cell r="I4">
            <v>0</v>
          </cell>
        </row>
      </sheetData>
      <sheetData sheetId="10107">
        <row r="4">
          <cell r="I4">
            <v>0</v>
          </cell>
        </row>
      </sheetData>
      <sheetData sheetId="10108">
        <row r="4">
          <cell r="I4">
            <v>0</v>
          </cell>
        </row>
      </sheetData>
      <sheetData sheetId="10109">
        <row r="4">
          <cell r="I4">
            <v>0</v>
          </cell>
        </row>
      </sheetData>
      <sheetData sheetId="10110">
        <row r="4">
          <cell r="I4">
            <v>0</v>
          </cell>
        </row>
      </sheetData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>
        <row r="4">
          <cell r="I4">
            <v>0</v>
          </cell>
        </row>
      </sheetData>
      <sheetData sheetId="10123">
        <row r="4">
          <cell r="I4">
            <v>0</v>
          </cell>
        </row>
      </sheetData>
      <sheetData sheetId="10124">
        <row r="4">
          <cell r="I4">
            <v>0</v>
          </cell>
        </row>
      </sheetData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>
        <row r="4">
          <cell r="I4">
            <v>0</v>
          </cell>
        </row>
      </sheetData>
      <sheetData sheetId="10131">
        <row r="4">
          <cell r="I4">
            <v>0</v>
          </cell>
        </row>
      </sheetData>
      <sheetData sheetId="10132">
        <row r="4">
          <cell r="I4">
            <v>0</v>
          </cell>
        </row>
      </sheetData>
      <sheetData sheetId="10133">
        <row r="4">
          <cell r="I4">
            <v>0</v>
          </cell>
        </row>
      </sheetData>
      <sheetData sheetId="10134">
        <row r="4">
          <cell r="I4">
            <v>0</v>
          </cell>
        </row>
      </sheetData>
      <sheetData sheetId="10135">
        <row r="4">
          <cell r="I4">
            <v>0</v>
          </cell>
        </row>
      </sheetData>
      <sheetData sheetId="10136">
        <row r="4">
          <cell r="I4">
            <v>0</v>
          </cell>
        </row>
      </sheetData>
      <sheetData sheetId="10137">
        <row r="4">
          <cell r="I4">
            <v>0</v>
          </cell>
        </row>
      </sheetData>
      <sheetData sheetId="10138">
        <row r="4">
          <cell r="I4">
            <v>0</v>
          </cell>
        </row>
      </sheetData>
      <sheetData sheetId="10139">
        <row r="4">
          <cell r="I4">
            <v>0</v>
          </cell>
        </row>
      </sheetData>
      <sheetData sheetId="10140">
        <row r="4">
          <cell r="I4">
            <v>0</v>
          </cell>
        </row>
      </sheetData>
      <sheetData sheetId="10141">
        <row r="4">
          <cell r="I4">
            <v>0</v>
          </cell>
        </row>
      </sheetData>
      <sheetData sheetId="10142">
        <row r="4">
          <cell r="I4">
            <v>0</v>
          </cell>
        </row>
      </sheetData>
      <sheetData sheetId="10143">
        <row r="4">
          <cell r="I4">
            <v>0</v>
          </cell>
        </row>
      </sheetData>
      <sheetData sheetId="10144">
        <row r="4">
          <cell r="I4">
            <v>0</v>
          </cell>
        </row>
      </sheetData>
      <sheetData sheetId="10145" refreshError="1"/>
      <sheetData sheetId="10146">
        <row r="4">
          <cell r="I4">
            <v>0</v>
          </cell>
        </row>
      </sheetData>
      <sheetData sheetId="10147">
        <row r="4">
          <cell r="I4">
            <v>0</v>
          </cell>
        </row>
      </sheetData>
      <sheetData sheetId="10148">
        <row r="4">
          <cell r="I4">
            <v>0</v>
          </cell>
        </row>
      </sheetData>
      <sheetData sheetId="10149">
        <row r="4">
          <cell r="I4">
            <v>0</v>
          </cell>
        </row>
      </sheetData>
      <sheetData sheetId="10150">
        <row r="4">
          <cell r="I4">
            <v>0</v>
          </cell>
        </row>
      </sheetData>
      <sheetData sheetId="10151">
        <row r="4">
          <cell r="I4">
            <v>0</v>
          </cell>
        </row>
      </sheetData>
      <sheetData sheetId="10152">
        <row r="4">
          <cell r="I4">
            <v>0</v>
          </cell>
        </row>
      </sheetData>
      <sheetData sheetId="10153">
        <row r="4">
          <cell r="I4">
            <v>0</v>
          </cell>
        </row>
      </sheetData>
      <sheetData sheetId="10154">
        <row r="4">
          <cell r="I4">
            <v>0</v>
          </cell>
        </row>
      </sheetData>
      <sheetData sheetId="10155">
        <row r="4">
          <cell r="I4">
            <v>0</v>
          </cell>
        </row>
      </sheetData>
      <sheetData sheetId="10156">
        <row r="4">
          <cell r="I4">
            <v>0</v>
          </cell>
        </row>
      </sheetData>
      <sheetData sheetId="10157">
        <row r="4">
          <cell r="I4">
            <v>0</v>
          </cell>
        </row>
      </sheetData>
      <sheetData sheetId="10158">
        <row r="4">
          <cell r="I4">
            <v>0</v>
          </cell>
        </row>
      </sheetData>
      <sheetData sheetId="10159">
        <row r="4">
          <cell r="I4">
            <v>0</v>
          </cell>
        </row>
      </sheetData>
      <sheetData sheetId="10160">
        <row r="4">
          <cell r="I4">
            <v>0</v>
          </cell>
        </row>
      </sheetData>
      <sheetData sheetId="10161">
        <row r="4">
          <cell r="I4">
            <v>0</v>
          </cell>
        </row>
      </sheetData>
      <sheetData sheetId="10162">
        <row r="4">
          <cell r="I4">
            <v>0</v>
          </cell>
        </row>
      </sheetData>
      <sheetData sheetId="10163">
        <row r="4">
          <cell r="I4">
            <v>0</v>
          </cell>
        </row>
      </sheetData>
      <sheetData sheetId="10164">
        <row r="4">
          <cell r="I4">
            <v>0</v>
          </cell>
        </row>
      </sheetData>
      <sheetData sheetId="10165">
        <row r="4">
          <cell r="I4">
            <v>0</v>
          </cell>
        </row>
      </sheetData>
      <sheetData sheetId="10166">
        <row r="4">
          <cell r="I4">
            <v>0</v>
          </cell>
        </row>
      </sheetData>
      <sheetData sheetId="10167">
        <row r="4">
          <cell r="I4">
            <v>0</v>
          </cell>
        </row>
      </sheetData>
      <sheetData sheetId="10168">
        <row r="4">
          <cell r="I4">
            <v>0</v>
          </cell>
        </row>
      </sheetData>
      <sheetData sheetId="10169">
        <row r="4">
          <cell r="I4">
            <v>0</v>
          </cell>
        </row>
      </sheetData>
      <sheetData sheetId="10170">
        <row r="4">
          <cell r="I4">
            <v>0</v>
          </cell>
        </row>
      </sheetData>
      <sheetData sheetId="10171">
        <row r="4">
          <cell r="I4">
            <v>0</v>
          </cell>
        </row>
      </sheetData>
      <sheetData sheetId="10172">
        <row r="4">
          <cell r="I4">
            <v>0</v>
          </cell>
        </row>
      </sheetData>
      <sheetData sheetId="10173">
        <row r="4">
          <cell r="I4">
            <v>0</v>
          </cell>
        </row>
      </sheetData>
      <sheetData sheetId="10174">
        <row r="4">
          <cell r="I4">
            <v>0</v>
          </cell>
        </row>
      </sheetData>
      <sheetData sheetId="10175">
        <row r="4">
          <cell r="I4">
            <v>0</v>
          </cell>
        </row>
      </sheetData>
      <sheetData sheetId="10176">
        <row r="4">
          <cell r="I4">
            <v>0</v>
          </cell>
        </row>
      </sheetData>
      <sheetData sheetId="10177">
        <row r="4">
          <cell r="I4">
            <v>0</v>
          </cell>
        </row>
      </sheetData>
      <sheetData sheetId="10178">
        <row r="4">
          <cell r="I4">
            <v>0</v>
          </cell>
        </row>
      </sheetData>
      <sheetData sheetId="10179">
        <row r="4">
          <cell r="I4">
            <v>0</v>
          </cell>
        </row>
      </sheetData>
      <sheetData sheetId="10180">
        <row r="4">
          <cell r="I4">
            <v>0</v>
          </cell>
        </row>
      </sheetData>
      <sheetData sheetId="10181">
        <row r="4">
          <cell r="I4">
            <v>0</v>
          </cell>
        </row>
      </sheetData>
      <sheetData sheetId="10182">
        <row r="4">
          <cell r="I4">
            <v>0</v>
          </cell>
        </row>
      </sheetData>
      <sheetData sheetId="10183">
        <row r="4">
          <cell r="I4">
            <v>0</v>
          </cell>
        </row>
      </sheetData>
      <sheetData sheetId="10184">
        <row r="4">
          <cell r="I4">
            <v>0</v>
          </cell>
        </row>
      </sheetData>
      <sheetData sheetId="10185">
        <row r="4">
          <cell r="I4">
            <v>0</v>
          </cell>
        </row>
      </sheetData>
      <sheetData sheetId="10186">
        <row r="4">
          <cell r="I4">
            <v>0</v>
          </cell>
        </row>
      </sheetData>
      <sheetData sheetId="10187">
        <row r="4">
          <cell r="I4">
            <v>0</v>
          </cell>
        </row>
      </sheetData>
      <sheetData sheetId="10188">
        <row r="4">
          <cell r="I4">
            <v>0</v>
          </cell>
        </row>
      </sheetData>
      <sheetData sheetId="10189">
        <row r="4">
          <cell r="I4">
            <v>0</v>
          </cell>
        </row>
      </sheetData>
      <sheetData sheetId="10190">
        <row r="4">
          <cell r="I4">
            <v>0</v>
          </cell>
        </row>
      </sheetData>
      <sheetData sheetId="10191">
        <row r="4">
          <cell r="I4">
            <v>0</v>
          </cell>
        </row>
      </sheetData>
      <sheetData sheetId="10192">
        <row r="4">
          <cell r="I4">
            <v>0</v>
          </cell>
        </row>
      </sheetData>
      <sheetData sheetId="10193">
        <row r="4">
          <cell r="I4">
            <v>0</v>
          </cell>
        </row>
      </sheetData>
      <sheetData sheetId="10194">
        <row r="4">
          <cell r="I4">
            <v>0</v>
          </cell>
        </row>
      </sheetData>
      <sheetData sheetId="10195">
        <row r="4">
          <cell r="I4">
            <v>0</v>
          </cell>
        </row>
      </sheetData>
      <sheetData sheetId="10196">
        <row r="4">
          <cell r="I4">
            <v>0</v>
          </cell>
        </row>
      </sheetData>
      <sheetData sheetId="10197">
        <row r="4">
          <cell r="I4">
            <v>0</v>
          </cell>
        </row>
      </sheetData>
      <sheetData sheetId="10198">
        <row r="4">
          <cell r="I4">
            <v>0</v>
          </cell>
        </row>
      </sheetData>
      <sheetData sheetId="10199">
        <row r="4">
          <cell r="I4">
            <v>0</v>
          </cell>
        </row>
      </sheetData>
      <sheetData sheetId="10200">
        <row r="4">
          <cell r="I4">
            <v>0</v>
          </cell>
        </row>
      </sheetData>
      <sheetData sheetId="10201">
        <row r="4">
          <cell r="I4">
            <v>0</v>
          </cell>
        </row>
      </sheetData>
      <sheetData sheetId="10202">
        <row r="4">
          <cell r="I4">
            <v>0</v>
          </cell>
        </row>
      </sheetData>
      <sheetData sheetId="10203">
        <row r="4">
          <cell r="I4">
            <v>0</v>
          </cell>
        </row>
      </sheetData>
      <sheetData sheetId="10204">
        <row r="4">
          <cell r="I4">
            <v>0</v>
          </cell>
        </row>
      </sheetData>
      <sheetData sheetId="10205">
        <row r="4">
          <cell r="I4">
            <v>0</v>
          </cell>
        </row>
      </sheetData>
      <sheetData sheetId="10206">
        <row r="4">
          <cell r="I4">
            <v>0</v>
          </cell>
        </row>
      </sheetData>
      <sheetData sheetId="10207">
        <row r="4">
          <cell r="I4">
            <v>0</v>
          </cell>
        </row>
      </sheetData>
      <sheetData sheetId="10208">
        <row r="4">
          <cell r="I4">
            <v>0</v>
          </cell>
        </row>
      </sheetData>
      <sheetData sheetId="10209">
        <row r="4">
          <cell r="I4">
            <v>0</v>
          </cell>
        </row>
      </sheetData>
      <sheetData sheetId="10210">
        <row r="4">
          <cell r="I4">
            <v>0</v>
          </cell>
        </row>
      </sheetData>
      <sheetData sheetId="10211">
        <row r="4">
          <cell r="I4">
            <v>0</v>
          </cell>
        </row>
      </sheetData>
      <sheetData sheetId="10212">
        <row r="4">
          <cell r="I4">
            <v>0</v>
          </cell>
        </row>
      </sheetData>
      <sheetData sheetId="10213">
        <row r="4">
          <cell r="I4">
            <v>0</v>
          </cell>
        </row>
      </sheetData>
      <sheetData sheetId="10214">
        <row r="4">
          <cell r="I4">
            <v>0</v>
          </cell>
        </row>
      </sheetData>
      <sheetData sheetId="10215">
        <row r="4">
          <cell r="I4">
            <v>0</v>
          </cell>
        </row>
      </sheetData>
      <sheetData sheetId="10216">
        <row r="4">
          <cell r="I4">
            <v>0</v>
          </cell>
        </row>
      </sheetData>
      <sheetData sheetId="10217">
        <row r="4">
          <cell r="I4">
            <v>0</v>
          </cell>
        </row>
      </sheetData>
      <sheetData sheetId="10218">
        <row r="4">
          <cell r="I4">
            <v>0</v>
          </cell>
        </row>
      </sheetData>
      <sheetData sheetId="10219">
        <row r="4">
          <cell r="I4">
            <v>0</v>
          </cell>
        </row>
      </sheetData>
      <sheetData sheetId="10220">
        <row r="4">
          <cell r="I4">
            <v>0</v>
          </cell>
        </row>
      </sheetData>
      <sheetData sheetId="10221">
        <row r="4">
          <cell r="I4">
            <v>0</v>
          </cell>
        </row>
      </sheetData>
      <sheetData sheetId="10222">
        <row r="4">
          <cell r="I4">
            <v>0</v>
          </cell>
        </row>
      </sheetData>
      <sheetData sheetId="10223">
        <row r="4">
          <cell r="I4">
            <v>0</v>
          </cell>
        </row>
      </sheetData>
      <sheetData sheetId="10224">
        <row r="4">
          <cell r="I4">
            <v>0</v>
          </cell>
        </row>
      </sheetData>
      <sheetData sheetId="10225">
        <row r="4">
          <cell r="I4">
            <v>0</v>
          </cell>
        </row>
      </sheetData>
      <sheetData sheetId="10226">
        <row r="4">
          <cell r="I4">
            <v>0</v>
          </cell>
        </row>
      </sheetData>
      <sheetData sheetId="10227">
        <row r="4">
          <cell r="I4">
            <v>0</v>
          </cell>
        </row>
      </sheetData>
      <sheetData sheetId="10228">
        <row r="4">
          <cell r="I4">
            <v>0</v>
          </cell>
        </row>
      </sheetData>
      <sheetData sheetId="10229">
        <row r="4">
          <cell r="I4">
            <v>0</v>
          </cell>
        </row>
      </sheetData>
      <sheetData sheetId="10230">
        <row r="4">
          <cell r="I4">
            <v>0</v>
          </cell>
        </row>
      </sheetData>
      <sheetData sheetId="10231">
        <row r="4">
          <cell r="I4">
            <v>0</v>
          </cell>
        </row>
      </sheetData>
      <sheetData sheetId="10232">
        <row r="4">
          <cell r="I4">
            <v>0</v>
          </cell>
        </row>
      </sheetData>
      <sheetData sheetId="10233">
        <row r="4">
          <cell r="I4">
            <v>0</v>
          </cell>
        </row>
      </sheetData>
      <sheetData sheetId="10234">
        <row r="4">
          <cell r="I4">
            <v>0</v>
          </cell>
        </row>
      </sheetData>
      <sheetData sheetId="10235">
        <row r="4">
          <cell r="I4">
            <v>0</v>
          </cell>
        </row>
      </sheetData>
      <sheetData sheetId="10236">
        <row r="4">
          <cell r="I4">
            <v>0</v>
          </cell>
        </row>
      </sheetData>
      <sheetData sheetId="10237">
        <row r="4">
          <cell r="I4">
            <v>0</v>
          </cell>
        </row>
      </sheetData>
      <sheetData sheetId="10238">
        <row r="4">
          <cell r="I4">
            <v>0</v>
          </cell>
        </row>
      </sheetData>
      <sheetData sheetId="10239">
        <row r="4">
          <cell r="I4">
            <v>0</v>
          </cell>
        </row>
      </sheetData>
      <sheetData sheetId="10240">
        <row r="4">
          <cell r="I4">
            <v>0</v>
          </cell>
        </row>
      </sheetData>
      <sheetData sheetId="10241">
        <row r="4">
          <cell r="I4">
            <v>0</v>
          </cell>
        </row>
      </sheetData>
      <sheetData sheetId="10242">
        <row r="4">
          <cell r="I4">
            <v>0</v>
          </cell>
        </row>
      </sheetData>
      <sheetData sheetId="10243">
        <row r="4">
          <cell r="I4">
            <v>0</v>
          </cell>
        </row>
      </sheetData>
      <sheetData sheetId="10244">
        <row r="4">
          <cell r="I4">
            <v>0</v>
          </cell>
        </row>
      </sheetData>
      <sheetData sheetId="10245">
        <row r="4">
          <cell r="I4">
            <v>0</v>
          </cell>
        </row>
      </sheetData>
      <sheetData sheetId="10246">
        <row r="4">
          <cell r="I4">
            <v>0</v>
          </cell>
        </row>
      </sheetData>
      <sheetData sheetId="10247">
        <row r="4">
          <cell r="I4">
            <v>0</v>
          </cell>
        </row>
      </sheetData>
      <sheetData sheetId="10248">
        <row r="4">
          <cell r="I4">
            <v>0</v>
          </cell>
        </row>
      </sheetData>
      <sheetData sheetId="10249">
        <row r="4">
          <cell r="I4">
            <v>0</v>
          </cell>
        </row>
      </sheetData>
      <sheetData sheetId="10250">
        <row r="4">
          <cell r="I4">
            <v>0</v>
          </cell>
        </row>
      </sheetData>
      <sheetData sheetId="10251">
        <row r="4">
          <cell r="I4">
            <v>0</v>
          </cell>
        </row>
      </sheetData>
      <sheetData sheetId="10252">
        <row r="4">
          <cell r="I4">
            <v>0</v>
          </cell>
        </row>
      </sheetData>
      <sheetData sheetId="10253">
        <row r="4">
          <cell r="I4">
            <v>0</v>
          </cell>
        </row>
      </sheetData>
      <sheetData sheetId="10254">
        <row r="4">
          <cell r="I4">
            <v>0</v>
          </cell>
        </row>
      </sheetData>
      <sheetData sheetId="10255">
        <row r="4">
          <cell r="I4">
            <v>0</v>
          </cell>
        </row>
      </sheetData>
      <sheetData sheetId="10256">
        <row r="4">
          <cell r="I4">
            <v>0</v>
          </cell>
        </row>
      </sheetData>
      <sheetData sheetId="10257">
        <row r="4">
          <cell r="I4">
            <v>0</v>
          </cell>
        </row>
      </sheetData>
      <sheetData sheetId="10258">
        <row r="4">
          <cell r="I4">
            <v>0</v>
          </cell>
        </row>
      </sheetData>
      <sheetData sheetId="10259">
        <row r="4">
          <cell r="I4">
            <v>0</v>
          </cell>
        </row>
      </sheetData>
      <sheetData sheetId="10260">
        <row r="4">
          <cell r="I4">
            <v>0</v>
          </cell>
        </row>
      </sheetData>
      <sheetData sheetId="10261">
        <row r="4">
          <cell r="I4">
            <v>0</v>
          </cell>
        </row>
      </sheetData>
      <sheetData sheetId="10262">
        <row r="4">
          <cell r="I4">
            <v>0</v>
          </cell>
        </row>
      </sheetData>
      <sheetData sheetId="10263">
        <row r="4">
          <cell r="I4">
            <v>0</v>
          </cell>
        </row>
      </sheetData>
      <sheetData sheetId="10264">
        <row r="4">
          <cell r="I4">
            <v>0</v>
          </cell>
        </row>
      </sheetData>
      <sheetData sheetId="10265">
        <row r="4">
          <cell r="I4">
            <v>0</v>
          </cell>
        </row>
      </sheetData>
      <sheetData sheetId="10266">
        <row r="4">
          <cell r="I4">
            <v>0</v>
          </cell>
        </row>
      </sheetData>
      <sheetData sheetId="10267">
        <row r="4">
          <cell r="I4">
            <v>0</v>
          </cell>
        </row>
      </sheetData>
      <sheetData sheetId="10268">
        <row r="4">
          <cell r="I4">
            <v>0</v>
          </cell>
        </row>
      </sheetData>
      <sheetData sheetId="10269">
        <row r="4">
          <cell r="I4">
            <v>0</v>
          </cell>
        </row>
      </sheetData>
      <sheetData sheetId="10270">
        <row r="4">
          <cell r="I4">
            <v>0</v>
          </cell>
        </row>
      </sheetData>
      <sheetData sheetId="10271">
        <row r="4">
          <cell r="I4">
            <v>0</v>
          </cell>
        </row>
      </sheetData>
      <sheetData sheetId="10272">
        <row r="4">
          <cell r="I4">
            <v>0</v>
          </cell>
        </row>
      </sheetData>
      <sheetData sheetId="10273">
        <row r="4">
          <cell r="I4">
            <v>0</v>
          </cell>
        </row>
      </sheetData>
      <sheetData sheetId="10274">
        <row r="4">
          <cell r="I4">
            <v>0</v>
          </cell>
        </row>
      </sheetData>
      <sheetData sheetId="10275">
        <row r="4">
          <cell r="I4">
            <v>0</v>
          </cell>
        </row>
      </sheetData>
      <sheetData sheetId="10276">
        <row r="4">
          <cell r="I4">
            <v>0</v>
          </cell>
        </row>
      </sheetData>
      <sheetData sheetId="10277">
        <row r="4">
          <cell r="I4">
            <v>0</v>
          </cell>
        </row>
      </sheetData>
      <sheetData sheetId="10278">
        <row r="4">
          <cell r="I4">
            <v>0</v>
          </cell>
        </row>
      </sheetData>
      <sheetData sheetId="10279">
        <row r="4">
          <cell r="I4">
            <v>0</v>
          </cell>
        </row>
      </sheetData>
      <sheetData sheetId="10280">
        <row r="4">
          <cell r="I4">
            <v>0</v>
          </cell>
        </row>
      </sheetData>
      <sheetData sheetId="10281">
        <row r="4">
          <cell r="I4">
            <v>0</v>
          </cell>
        </row>
      </sheetData>
      <sheetData sheetId="10282">
        <row r="4">
          <cell r="I4">
            <v>0</v>
          </cell>
        </row>
      </sheetData>
      <sheetData sheetId="10283">
        <row r="4">
          <cell r="I4">
            <v>0</v>
          </cell>
        </row>
      </sheetData>
      <sheetData sheetId="10284">
        <row r="4">
          <cell r="I4">
            <v>0</v>
          </cell>
        </row>
      </sheetData>
      <sheetData sheetId="10285">
        <row r="4">
          <cell r="I4">
            <v>0</v>
          </cell>
        </row>
      </sheetData>
      <sheetData sheetId="10286">
        <row r="4">
          <cell r="I4">
            <v>0</v>
          </cell>
        </row>
      </sheetData>
      <sheetData sheetId="10287">
        <row r="4">
          <cell r="I4">
            <v>0</v>
          </cell>
        </row>
      </sheetData>
      <sheetData sheetId="10288">
        <row r="4">
          <cell r="I4">
            <v>0</v>
          </cell>
        </row>
      </sheetData>
      <sheetData sheetId="10289">
        <row r="4">
          <cell r="I4">
            <v>0</v>
          </cell>
        </row>
      </sheetData>
      <sheetData sheetId="10290">
        <row r="4">
          <cell r="I4">
            <v>0</v>
          </cell>
        </row>
      </sheetData>
      <sheetData sheetId="10291">
        <row r="4">
          <cell r="I4">
            <v>0</v>
          </cell>
        </row>
      </sheetData>
      <sheetData sheetId="10292">
        <row r="4">
          <cell r="I4">
            <v>0</v>
          </cell>
        </row>
      </sheetData>
      <sheetData sheetId="10293">
        <row r="4">
          <cell r="I4">
            <v>0</v>
          </cell>
        </row>
      </sheetData>
      <sheetData sheetId="10294">
        <row r="4">
          <cell r="I4">
            <v>0</v>
          </cell>
        </row>
      </sheetData>
      <sheetData sheetId="10295">
        <row r="4">
          <cell r="I4">
            <v>0</v>
          </cell>
        </row>
      </sheetData>
      <sheetData sheetId="10296">
        <row r="4">
          <cell r="I4">
            <v>0</v>
          </cell>
        </row>
      </sheetData>
      <sheetData sheetId="10297">
        <row r="4">
          <cell r="I4">
            <v>0</v>
          </cell>
        </row>
      </sheetData>
      <sheetData sheetId="10298">
        <row r="4">
          <cell r="I4">
            <v>0</v>
          </cell>
        </row>
      </sheetData>
      <sheetData sheetId="10299">
        <row r="4">
          <cell r="I4">
            <v>0</v>
          </cell>
        </row>
      </sheetData>
      <sheetData sheetId="10300">
        <row r="4">
          <cell r="I4">
            <v>0</v>
          </cell>
        </row>
      </sheetData>
      <sheetData sheetId="10301">
        <row r="4">
          <cell r="I4">
            <v>0</v>
          </cell>
        </row>
      </sheetData>
      <sheetData sheetId="10302">
        <row r="4">
          <cell r="I4">
            <v>0</v>
          </cell>
        </row>
      </sheetData>
      <sheetData sheetId="10303">
        <row r="4">
          <cell r="I4">
            <v>0</v>
          </cell>
        </row>
      </sheetData>
      <sheetData sheetId="10304">
        <row r="4">
          <cell r="I4">
            <v>0</v>
          </cell>
        </row>
      </sheetData>
      <sheetData sheetId="10305">
        <row r="4">
          <cell r="I4">
            <v>0</v>
          </cell>
        </row>
      </sheetData>
      <sheetData sheetId="10306">
        <row r="4">
          <cell r="I4">
            <v>0</v>
          </cell>
        </row>
      </sheetData>
      <sheetData sheetId="10307">
        <row r="4">
          <cell r="I4">
            <v>0</v>
          </cell>
        </row>
      </sheetData>
      <sheetData sheetId="10308">
        <row r="4">
          <cell r="I4">
            <v>0</v>
          </cell>
        </row>
      </sheetData>
      <sheetData sheetId="10309">
        <row r="4">
          <cell r="I4">
            <v>0</v>
          </cell>
        </row>
      </sheetData>
      <sheetData sheetId="10310">
        <row r="4">
          <cell r="I4">
            <v>0</v>
          </cell>
        </row>
      </sheetData>
      <sheetData sheetId="10311">
        <row r="4">
          <cell r="I4">
            <v>0</v>
          </cell>
        </row>
      </sheetData>
      <sheetData sheetId="10312">
        <row r="4">
          <cell r="I4">
            <v>0</v>
          </cell>
        </row>
      </sheetData>
      <sheetData sheetId="10313">
        <row r="4">
          <cell r="I4">
            <v>0</v>
          </cell>
        </row>
      </sheetData>
      <sheetData sheetId="10314">
        <row r="4">
          <cell r="I4">
            <v>0</v>
          </cell>
        </row>
      </sheetData>
      <sheetData sheetId="10315">
        <row r="4">
          <cell r="I4">
            <v>0</v>
          </cell>
        </row>
      </sheetData>
      <sheetData sheetId="10316">
        <row r="4">
          <cell r="I4">
            <v>0</v>
          </cell>
        </row>
      </sheetData>
      <sheetData sheetId="10317">
        <row r="4">
          <cell r="I4">
            <v>0</v>
          </cell>
        </row>
      </sheetData>
      <sheetData sheetId="10318">
        <row r="4">
          <cell r="I4">
            <v>0</v>
          </cell>
        </row>
      </sheetData>
      <sheetData sheetId="10319">
        <row r="4">
          <cell r="I4">
            <v>0</v>
          </cell>
        </row>
      </sheetData>
      <sheetData sheetId="10320">
        <row r="4">
          <cell r="I4">
            <v>0</v>
          </cell>
        </row>
      </sheetData>
      <sheetData sheetId="10321">
        <row r="4">
          <cell r="I4">
            <v>0</v>
          </cell>
        </row>
      </sheetData>
      <sheetData sheetId="10322">
        <row r="4">
          <cell r="I4">
            <v>0</v>
          </cell>
        </row>
      </sheetData>
      <sheetData sheetId="10323">
        <row r="4">
          <cell r="I4">
            <v>0</v>
          </cell>
        </row>
      </sheetData>
      <sheetData sheetId="10324">
        <row r="4">
          <cell r="I4">
            <v>0</v>
          </cell>
        </row>
      </sheetData>
      <sheetData sheetId="10325">
        <row r="4">
          <cell r="I4">
            <v>0</v>
          </cell>
        </row>
      </sheetData>
      <sheetData sheetId="10326">
        <row r="4">
          <cell r="I4">
            <v>0</v>
          </cell>
        </row>
      </sheetData>
      <sheetData sheetId="10327">
        <row r="4">
          <cell r="I4">
            <v>0</v>
          </cell>
        </row>
      </sheetData>
      <sheetData sheetId="10328">
        <row r="4">
          <cell r="I4">
            <v>0</v>
          </cell>
        </row>
      </sheetData>
      <sheetData sheetId="10329">
        <row r="4">
          <cell r="I4">
            <v>0</v>
          </cell>
        </row>
      </sheetData>
      <sheetData sheetId="10330">
        <row r="4">
          <cell r="I4">
            <v>0</v>
          </cell>
        </row>
      </sheetData>
      <sheetData sheetId="10331">
        <row r="4">
          <cell r="I4">
            <v>0</v>
          </cell>
        </row>
      </sheetData>
      <sheetData sheetId="10332">
        <row r="4">
          <cell r="I4">
            <v>0</v>
          </cell>
        </row>
      </sheetData>
      <sheetData sheetId="10333">
        <row r="4">
          <cell r="I4">
            <v>0</v>
          </cell>
        </row>
      </sheetData>
      <sheetData sheetId="10334">
        <row r="4">
          <cell r="I4">
            <v>0</v>
          </cell>
        </row>
      </sheetData>
      <sheetData sheetId="10335">
        <row r="4">
          <cell r="I4">
            <v>0</v>
          </cell>
        </row>
      </sheetData>
      <sheetData sheetId="10336">
        <row r="4">
          <cell r="I4">
            <v>0</v>
          </cell>
        </row>
      </sheetData>
      <sheetData sheetId="10337">
        <row r="4">
          <cell r="I4">
            <v>0</v>
          </cell>
        </row>
      </sheetData>
      <sheetData sheetId="10338">
        <row r="4">
          <cell r="I4">
            <v>0</v>
          </cell>
        </row>
      </sheetData>
      <sheetData sheetId="10339">
        <row r="4">
          <cell r="I4">
            <v>0</v>
          </cell>
        </row>
      </sheetData>
      <sheetData sheetId="10340">
        <row r="4">
          <cell r="I4">
            <v>0</v>
          </cell>
        </row>
      </sheetData>
      <sheetData sheetId="10341">
        <row r="4">
          <cell r="I4">
            <v>0</v>
          </cell>
        </row>
      </sheetData>
      <sheetData sheetId="10342">
        <row r="4">
          <cell r="I4">
            <v>0</v>
          </cell>
        </row>
      </sheetData>
      <sheetData sheetId="10343">
        <row r="4">
          <cell r="I4">
            <v>0</v>
          </cell>
        </row>
      </sheetData>
      <sheetData sheetId="10344">
        <row r="4">
          <cell r="I4">
            <v>0</v>
          </cell>
        </row>
      </sheetData>
      <sheetData sheetId="10345">
        <row r="4">
          <cell r="I4">
            <v>0</v>
          </cell>
        </row>
      </sheetData>
      <sheetData sheetId="10346">
        <row r="4">
          <cell r="I4">
            <v>0</v>
          </cell>
        </row>
      </sheetData>
      <sheetData sheetId="10347">
        <row r="4">
          <cell r="I4">
            <v>0</v>
          </cell>
        </row>
      </sheetData>
      <sheetData sheetId="10348">
        <row r="4">
          <cell r="I4">
            <v>0</v>
          </cell>
        </row>
      </sheetData>
      <sheetData sheetId="10349">
        <row r="4">
          <cell r="I4">
            <v>0</v>
          </cell>
        </row>
      </sheetData>
      <sheetData sheetId="10350">
        <row r="4">
          <cell r="I4">
            <v>0</v>
          </cell>
        </row>
      </sheetData>
      <sheetData sheetId="10351">
        <row r="4">
          <cell r="I4">
            <v>0</v>
          </cell>
        </row>
      </sheetData>
      <sheetData sheetId="10352">
        <row r="4">
          <cell r="I4">
            <v>0</v>
          </cell>
        </row>
      </sheetData>
      <sheetData sheetId="10353">
        <row r="4">
          <cell r="I4">
            <v>0</v>
          </cell>
        </row>
      </sheetData>
      <sheetData sheetId="10354">
        <row r="4">
          <cell r="I4">
            <v>0</v>
          </cell>
        </row>
      </sheetData>
      <sheetData sheetId="10355">
        <row r="4">
          <cell r="I4">
            <v>0</v>
          </cell>
        </row>
      </sheetData>
      <sheetData sheetId="10356">
        <row r="4">
          <cell r="I4">
            <v>0</v>
          </cell>
        </row>
      </sheetData>
      <sheetData sheetId="10357">
        <row r="4">
          <cell r="I4">
            <v>0</v>
          </cell>
        </row>
      </sheetData>
      <sheetData sheetId="10358">
        <row r="4">
          <cell r="I4">
            <v>0</v>
          </cell>
        </row>
      </sheetData>
      <sheetData sheetId="10359">
        <row r="4">
          <cell r="I4">
            <v>0</v>
          </cell>
        </row>
      </sheetData>
      <sheetData sheetId="10360">
        <row r="4">
          <cell r="I4">
            <v>0</v>
          </cell>
        </row>
      </sheetData>
      <sheetData sheetId="10361">
        <row r="4">
          <cell r="I4">
            <v>0</v>
          </cell>
        </row>
      </sheetData>
      <sheetData sheetId="10362">
        <row r="4">
          <cell r="I4">
            <v>0</v>
          </cell>
        </row>
      </sheetData>
      <sheetData sheetId="10363">
        <row r="4">
          <cell r="I4">
            <v>0</v>
          </cell>
        </row>
      </sheetData>
      <sheetData sheetId="10364">
        <row r="4">
          <cell r="I4">
            <v>0</v>
          </cell>
        </row>
      </sheetData>
      <sheetData sheetId="10365">
        <row r="4">
          <cell r="I4">
            <v>0</v>
          </cell>
        </row>
      </sheetData>
      <sheetData sheetId="10366">
        <row r="4">
          <cell r="I4">
            <v>0</v>
          </cell>
        </row>
      </sheetData>
      <sheetData sheetId="10367">
        <row r="4">
          <cell r="I4">
            <v>0</v>
          </cell>
        </row>
      </sheetData>
      <sheetData sheetId="10368">
        <row r="4">
          <cell r="I4">
            <v>0</v>
          </cell>
        </row>
      </sheetData>
      <sheetData sheetId="10369">
        <row r="4">
          <cell r="I4">
            <v>0</v>
          </cell>
        </row>
      </sheetData>
      <sheetData sheetId="10370">
        <row r="4">
          <cell r="I4">
            <v>0</v>
          </cell>
        </row>
      </sheetData>
      <sheetData sheetId="10371">
        <row r="4">
          <cell r="I4">
            <v>0</v>
          </cell>
        </row>
      </sheetData>
      <sheetData sheetId="10372">
        <row r="4">
          <cell r="I4">
            <v>0</v>
          </cell>
        </row>
      </sheetData>
      <sheetData sheetId="10373">
        <row r="4">
          <cell r="I4">
            <v>0</v>
          </cell>
        </row>
      </sheetData>
      <sheetData sheetId="10374">
        <row r="4">
          <cell r="I4">
            <v>0</v>
          </cell>
        </row>
      </sheetData>
      <sheetData sheetId="10375">
        <row r="4">
          <cell r="I4">
            <v>0</v>
          </cell>
        </row>
      </sheetData>
      <sheetData sheetId="10376">
        <row r="4">
          <cell r="I4">
            <v>0</v>
          </cell>
        </row>
      </sheetData>
      <sheetData sheetId="10377">
        <row r="4">
          <cell r="I4">
            <v>0</v>
          </cell>
        </row>
      </sheetData>
      <sheetData sheetId="10378">
        <row r="4">
          <cell r="I4">
            <v>0</v>
          </cell>
        </row>
      </sheetData>
      <sheetData sheetId="10379">
        <row r="4">
          <cell r="I4">
            <v>0</v>
          </cell>
        </row>
      </sheetData>
      <sheetData sheetId="10380">
        <row r="4">
          <cell r="I4">
            <v>0</v>
          </cell>
        </row>
      </sheetData>
      <sheetData sheetId="10381">
        <row r="4">
          <cell r="I4">
            <v>0</v>
          </cell>
        </row>
      </sheetData>
      <sheetData sheetId="10382">
        <row r="4">
          <cell r="I4">
            <v>0</v>
          </cell>
        </row>
      </sheetData>
      <sheetData sheetId="10383">
        <row r="4">
          <cell r="I4">
            <v>0</v>
          </cell>
        </row>
      </sheetData>
      <sheetData sheetId="10384">
        <row r="4">
          <cell r="I4">
            <v>0</v>
          </cell>
        </row>
      </sheetData>
      <sheetData sheetId="10385">
        <row r="4">
          <cell r="I4">
            <v>0</v>
          </cell>
        </row>
      </sheetData>
      <sheetData sheetId="10386">
        <row r="4">
          <cell r="I4">
            <v>0</v>
          </cell>
        </row>
      </sheetData>
      <sheetData sheetId="10387">
        <row r="4">
          <cell r="I4">
            <v>0</v>
          </cell>
        </row>
      </sheetData>
      <sheetData sheetId="10388">
        <row r="4">
          <cell r="I4">
            <v>0</v>
          </cell>
        </row>
      </sheetData>
      <sheetData sheetId="10389">
        <row r="4">
          <cell r="I4">
            <v>0</v>
          </cell>
        </row>
      </sheetData>
      <sheetData sheetId="10390">
        <row r="4">
          <cell r="I4">
            <v>0</v>
          </cell>
        </row>
      </sheetData>
      <sheetData sheetId="10391">
        <row r="4">
          <cell r="I4">
            <v>0</v>
          </cell>
        </row>
      </sheetData>
      <sheetData sheetId="10392">
        <row r="4">
          <cell r="I4">
            <v>0</v>
          </cell>
        </row>
      </sheetData>
      <sheetData sheetId="10393">
        <row r="4">
          <cell r="I4">
            <v>0</v>
          </cell>
        </row>
      </sheetData>
      <sheetData sheetId="10394">
        <row r="4">
          <cell r="I4">
            <v>0</v>
          </cell>
        </row>
      </sheetData>
      <sheetData sheetId="10395">
        <row r="4">
          <cell r="I4">
            <v>0</v>
          </cell>
        </row>
      </sheetData>
      <sheetData sheetId="10396">
        <row r="4">
          <cell r="I4">
            <v>0</v>
          </cell>
        </row>
      </sheetData>
      <sheetData sheetId="10397">
        <row r="4">
          <cell r="I4">
            <v>0</v>
          </cell>
        </row>
      </sheetData>
      <sheetData sheetId="10398">
        <row r="4">
          <cell r="I4">
            <v>0</v>
          </cell>
        </row>
      </sheetData>
      <sheetData sheetId="10399">
        <row r="4">
          <cell r="I4">
            <v>0</v>
          </cell>
        </row>
      </sheetData>
      <sheetData sheetId="10400">
        <row r="4">
          <cell r="I4">
            <v>0</v>
          </cell>
        </row>
      </sheetData>
      <sheetData sheetId="10401">
        <row r="4">
          <cell r="I4">
            <v>0</v>
          </cell>
        </row>
      </sheetData>
      <sheetData sheetId="10402">
        <row r="4">
          <cell r="I4">
            <v>0</v>
          </cell>
        </row>
      </sheetData>
      <sheetData sheetId="10403">
        <row r="4">
          <cell r="I4">
            <v>0</v>
          </cell>
        </row>
      </sheetData>
      <sheetData sheetId="10404">
        <row r="4">
          <cell r="I4">
            <v>0</v>
          </cell>
        </row>
      </sheetData>
      <sheetData sheetId="10405">
        <row r="4">
          <cell r="I4">
            <v>0</v>
          </cell>
        </row>
      </sheetData>
      <sheetData sheetId="10406">
        <row r="4">
          <cell r="I4">
            <v>0</v>
          </cell>
        </row>
      </sheetData>
      <sheetData sheetId="10407">
        <row r="4">
          <cell r="I4">
            <v>0</v>
          </cell>
        </row>
      </sheetData>
      <sheetData sheetId="10408">
        <row r="4">
          <cell r="I4">
            <v>0</v>
          </cell>
        </row>
      </sheetData>
      <sheetData sheetId="10409">
        <row r="4">
          <cell r="I4">
            <v>0</v>
          </cell>
        </row>
      </sheetData>
      <sheetData sheetId="10410">
        <row r="4">
          <cell r="I4">
            <v>0</v>
          </cell>
        </row>
      </sheetData>
      <sheetData sheetId="10411">
        <row r="4">
          <cell r="I4">
            <v>0</v>
          </cell>
        </row>
      </sheetData>
      <sheetData sheetId="10412">
        <row r="4">
          <cell r="I4">
            <v>0</v>
          </cell>
        </row>
      </sheetData>
      <sheetData sheetId="10413">
        <row r="4">
          <cell r="I4">
            <v>0</v>
          </cell>
        </row>
      </sheetData>
      <sheetData sheetId="10414">
        <row r="4">
          <cell r="I4">
            <v>0</v>
          </cell>
        </row>
      </sheetData>
      <sheetData sheetId="10415">
        <row r="4">
          <cell r="I4">
            <v>0</v>
          </cell>
        </row>
      </sheetData>
      <sheetData sheetId="10416">
        <row r="4">
          <cell r="I4">
            <v>0</v>
          </cell>
        </row>
      </sheetData>
      <sheetData sheetId="10417">
        <row r="4">
          <cell r="I4">
            <v>0</v>
          </cell>
        </row>
      </sheetData>
      <sheetData sheetId="10418">
        <row r="4">
          <cell r="I4">
            <v>0</v>
          </cell>
        </row>
      </sheetData>
      <sheetData sheetId="10419">
        <row r="4">
          <cell r="I4">
            <v>0</v>
          </cell>
        </row>
      </sheetData>
      <sheetData sheetId="10420">
        <row r="4">
          <cell r="I4">
            <v>0</v>
          </cell>
        </row>
      </sheetData>
      <sheetData sheetId="10421">
        <row r="4">
          <cell r="I4">
            <v>0</v>
          </cell>
        </row>
      </sheetData>
      <sheetData sheetId="10422">
        <row r="4">
          <cell r="I4">
            <v>0</v>
          </cell>
        </row>
      </sheetData>
      <sheetData sheetId="10423">
        <row r="4">
          <cell r="I4">
            <v>0</v>
          </cell>
        </row>
      </sheetData>
      <sheetData sheetId="10424">
        <row r="4">
          <cell r="I4">
            <v>0</v>
          </cell>
        </row>
      </sheetData>
      <sheetData sheetId="10425">
        <row r="4">
          <cell r="I4">
            <v>0</v>
          </cell>
        </row>
      </sheetData>
      <sheetData sheetId="10426">
        <row r="4">
          <cell r="I4">
            <v>0</v>
          </cell>
        </row>
      </sheetData>
      <sheetData sheetId="10427">
        <row r="4">
          <cell r="I4">
            <v>0</v>
          </cell>
        </row>
      </sheetData>
      <sheetData sheetId="10428">
        <row r="4">
          <cell r="I4">
            <v>0</v>
          </cell>
        </row>
      </sheetData>
      <sheetData sheetId="10429">
        <row r="4">
          <cell r="I4">
            <v>0</v>
          </cell>
        </row>
      </sheetData>
      <sheetData sheetId="10430">
        <row r="4">
          <cell r="I4">
            <v>0</v>
          </cell>
        </row>
      </sheetData>
      <sheetData sheetId="10431">
        <row r="4">
          <cell r="I4">
            <v>0</v>
          </cell>
        </row>
      </sheetData>
      <sheetData sheetId="10432">
        <row r="4">
          <cell r="I4">
            <v>0</v>
          </cell>
        </row>
      </sheetData>
      <sheetData sheetId="10433">
        <row r="4">
          <cell r="I4">
            <v>0</v>
          </cell>
        </row>
      </sheetData>
      <sheetData sheetId="10434">
        <row r="4">
          <cell r="I4">
            <v>0</v>
          </cell>
        </row>
      </sheetData>
      <sheetData sheetId="10435">
        <row r="4">
          <cell r="I4">
            <v>0</v>
          </cell>
        </row>
      </sheetData>
      <sheetData sheetId="10436">
        <row r="4">
          <cell r="I4">
            <v>0</v>
          </cell>
        </row>
      </sheetData>
      <sheetData sheetId="10437">
        <row r="4">
          <cell r="I4">
            <v>0</v>
          </cell>
        </row>
      </sheetData>
      <sheetData sheetId="10438">
        <row r="4">
          <cell r="I4">
            <v>0</v>
          </cell>
        </row>
      </sheetData>
      <sheetData sheetId="10439">
        <row r="4">
          <cell r="I4">
            <v>0</v>
          </cell>
        </row>
      </sheetData>
      <sheetData sheetId="10440">
        <row r="4">
          <cell r="I4">
            <v>0</v>
          </cell>
        </row>
      </sheetData>
      <sheetData sheetId="10441">
        <row r="4">
          <cell r="I4">
            <v>0</v>
          </cell>
        </row>
      </sheetData>
      <sheetData sheetId="10442">
        <row r="4">
          <cell r="I4">
            <v>0</v>
          </cell>
        </row>
      </sheetData>
      <sheetData sheetId="10443">
        <row r="4">
          <cell r="I4">
            <v>0</v>
          </cell>
        </row>
      </sheetData>
      <sheetData sheetId="10444">
        <row r="4">
          <cell r="I4">
            <v>0</v>
          </cell>
        </row>
      </sheetData>
      <sheetData sheetId="10445">
        <row r="4">
          <cell r="I4">
            <v>0</v>
          </cell>
        </row>
      </sheetData>
      <sheetData sheetId="10446">
        <row r="4">
          <cell r="I4">
            <v>0</v>
          </cell>
        </row>
      </sheetData>
      <sheetData sheetId="10447">
        <row r="4">
          <cell r="I4">
            <v>0</v>
          </cell>
        </row>
      </sheetData>
      <sheetData sheetId="10448">
        <row r="4">
          <cell r="I4">
            <v>0</v>
          </cell>
        </row>
      </sheetData>
      <sheetData sheetId="10449">
        <row r="4">
          <cell r="I4">
            <v>0</v>
          </cell>
        </row>
      </sheetData>
      <sheetData sheetId="10450">
        <row r="4">
          <cell r="I4">
            <v>0</v>
          </cell>
        </row>
      </sheetData>
      <sheetData sheetId="10451">
        <row r="4">
          <cell r="I4">
            <v>0</v>
          </cell>
        </row>
      </sheetData>
      <sheetData sheetId="10452">
        <row r="4">
          <cell r="I4">
            <v>0</v>
          </cell>
        </row>
      </sheetData>
      <sheetData sheetId="10453">
        <row r="4">
          <cell r="I4">
            <v>0</v>
          </cell>
        </row>
      </sheetData>
      <sheetData sheetId="10454">
        <row r="4">
          <cell r="I4">
            <v>0</v>
          </cell>
        </row>
      </sheetData>
      <sheetData sheetId="10455">
        <row r="4">
          <cell r="I4">
            <v>0</v>
          </cell>
        </row>
      </sheetData>
      <sheetData sheetId="10456">
        <row r="4">
          <cell r="I4">
            <v>0</v>
          </cell>
        </row>
      </sheetData>
      <sheetData sheetId="10457">
        <row r="4">
          <cell r="I4">
            <v>0</v>
          </cell>
        </row>
      </sheetData>
      <sheetData sheetId="10458">
        <row r="4">
          <cell r="I4">
            <v>0</v>
          </cell>
        </row>
      </sheetData>
      <sheetData sheetId="10459">
        <row r="4">
          <cell r="I4">
            <v>0</v>
          </cell>
        </row>
      </sheetData>
      <sheetData sheetId="10460">
        <row r="4">
          <cell r="I4">
            <v>0</v>
          </cell>
        </row>
      </sheetData>
      <sheetData sheetId="10461">
        <row r="4">
          <cell r="I4">
            <v>0</v>
          </cell>
        </row>
      </sheetData>
      <sheetData sheetId="10462">
        <row r="4">
          <cell r="I4">
            <v>0</v>
          </cell>
        </row>
      </sheetData>
      <sheetData sheetId="10463">
        <row r="4">
          <cell r="I4">
            <v>0</v>
          </cell>
        </row>
      </sheetData>
      <sheetData sheetId="10464">
        <row r="4">
          <cell r="I4">
            <v>0</v>
          </cell>
        </row>
      </sheetData>
      <sheetData sheetId="10465">
        <row r="4">
          <cell r="I4">
            <v>0</v>
          </cell>
        </row>
      </sheetData>
      <sheetData sheetId="10466">
        <row r="4">
          <cell r="I4">
            <v>0</v>
          </cell>
        </row>
      </sheetData>
      <sheetData sheetId="10467">
        <row r="4">
          <cell r="I4">
            <v>0</v>
          </cell>
        </row>
      </sheetData>
      <sheetData sheetId="10468">
        <row r="4">
          <cell r="I4">
            <v>0</v>
          </cell>
        </row>
      </sheetData>
      <sheetData sheetId="10469">
        <row r="4">
          <cell r="I4">
            <v>0</v>
          </cell>
        </row>
      </sheetData>
      <sheetData sheetId="10470">
        <row r="4">
          <cell r="I4">
            <v>0</v>
          </cell>
        </row>
      </sheetData>
      <sheetData sheetId="10471">
        <row r="4">
          <cell r="I4">
            <v>0</v>
          </cell>
        </row>
      </sheetData>
      <sheetData sheetId="10472">
        <row r="4">
          <cell r="I4">
            <v>0</v>
          </cell>
        </row>
      </sheetData>
      <sheetData sheetId="10473">
        <row r="4">
          <cell r="I4">
            <v>0</v>
          </cell>
        </row>
      </sheetData>
      <sheetData sheetId="10474">
        <row r="4">
          <cell r="I4">
            <v>0</v>
          </cell>
        </row>
      </sheetData>
      <sheetData sheetId="10475">
        <row r="4">
          <cell r="I4">
            <v>0</v>
          </cell>
        </row>
      </sheetData>
      <sheetData sheetId="10476">
        <row r="4">
          <cell r="I4">
            <v>0</v>
          </cell>
        </row>
      </sheetData>
      <sheetData sheetId="10477">
        <row r="4">
          <cell r="I4">
            <v>0</v>
          </cell>
        </row>
      </sheetData>
      <sheetData sheetId="10478">
        <row r="4">
          <cell r="I4">
            <v>0</v>
          </cell>
        </row>
      </sheetData>
      <sheetData sheetId="10479">
        <row r="4">
          <cell r="I4">
            <v>0</v>
          </cell>
        </row>
      </sheetData>
      <sheetData sheetId="10480">
        <row r="4">
          <cell r="I4">
            <v>0</v>
          </cell>
        </row>
      </sheetData>
      <sheetData sheetId="10481">
        <row r="4">
          <cell r="I4">
            <v>0</v>
          </cell>
        </row>
      </sheetData>
      <sheetData sheetId="10482">
        <row r="4">
          <cell r="I4">
            <v>0</v>
          </cell>
        </row>
      </sheetData>
      <sheetData sheetId="10483">
        <row r="4">
          <cell r="I4">
            <v>0</v>
          </cell>
        </row>
      </sheetData>
      <sheetData sheetId="10484">
        <row r="4">
          <cell r="I4">
            <v>0</v>
          </cell>
        </row>
      </sheetData>
      <sheetData sheetId="10485">
        <row r="4">
          <cell r="I4">
            <v>0</v>
          </cell>
        </row>
      </sheetData>
      <sheetData sheetId="10486">
        <row r="4">
          <cell r="I4">
            <v>0</v>
          </cell>
        </row>
      </sheetData>
      <sheetData sheetId="10487">
        <row r="4">
          <cell r="I4">
            <v>0</v>
          </cell>
        </row>
      </sheetData>
      <sheetData sheetId="10488">
        <row r="4">
          <cell r="I4">
            <v>0</v>
          </cell>
        </row>
      </sheetData>
      <sheetData sheetId="10489">
        <row r="4">
          <cell r="I4">
            <v>0</v>
          </cell>
        </row>
      </sheetData>
      <sheetData sheetId="10490">
        <row r="4">
          <cell r="I4">
            <v>0</v>
          </cell>
        </row>
      </sheetData>
      <sheetData sheetId="10491">
        <row r="4">
          <cell r="I4">
            <v>0</v>
          </cell>
        </row>
      </sheetData>
      <sheetData sheetId="10492">
        <row r="4">
          <cell r="I4">
            <v>0</v>
          </cell>
        </row>
      </sheetData>
      <sheetData sheetId="10493">
        <row r="4">
          <cell r="I4">
            <v>0</v>
          </cell>
        </row>
      </sheetData>
      <sheetData sheetId="10494">
        <row r="4">
          <cell r="I4">
            <v>0</v>
          </cell>
        </row>
      </sheetData>
      <sheetData sheetId="10495">
        <row r="4">
          <cell r="I4">
            <v>0</v>
          </cell>
        </row>
      </sheetData>
      <sheetData sheetId="10496">
        <row r="4">
          <cell r="I4">
            <v>0</v>
          </cell>
        </row>
      </sheetData>
      <sheetData sheetId="10497">
        <row r="4">
          <cell r="I4">
            <v>0</v>
          </cell>
        </row>
      </sheetData>
      <sheetData sheetId="10498">
        <row r="4">
          <cell r="I4">
            <v>0</v>
          </cell>
        </row>
      </sheetData>
      <sheetData sheetId="10499">
        <row r="4">
          <cell r="I4">
            <v>0</v>
          </cell>
        </row>
      </sheetData>
      <sheetData sheetId="10500">
        <row r="4">
          <cell r="I4">
            <v>0</v>
          </cell>
        </row>
      </sheetData>
      <sheetData sheetId="10501">
        <row r="4">
          <cell r="I4">
            <v>0</v>
          </cell>
        </row>
      </sheetData>
      <sheetData sheetId="10502">
        <row r="4">
          <cell r="I4">
            <v>0</v>
          </cell>
        </row>
      </sheetData>
      <sheetData sheetId="10503">
        <row r="4">
          <cell r="I4">
            <v>0</v>
          </cell>
        </row>
      </sheetData>
      <sheetData sheetId="10504">
        <row r="4">
          <cell r="I4">
            <v>0</v>
          </cell>
        </row>
      </sheetData>
      <sheetData sheetId="10505">
        <row r="4">
          <cell r="I4">
            <v>0</v>
          </cell>
        </row>
      </sheetData>
      <sheetData sheetId="10506">
        <row r="4">
          <cell r="I4">
            <v>0</v>
          </cell>
        </row>
      </sheetData>
      <sheetData sheetId="10507">
        <row r="4">
          <cell r="I4">
            <v>0</v>
          </cell>
        </row>
      </sheetData>
      <sheetData sheetId="10508">
        <row r="4">
          <cell r="I4">
            <v>0</v>
          </cell>
        </row>
      </sheetData>
      <sheetData sheetId="10509">
        <row r="4">
          <cell r="I4">
            <v>0</v>
          </cell>
        </row>
      </sheetData>
      <sheetData sheetId="10510">
        <row r="4">
          <cell r="I4">
            <v>0</v>
          </cell>
        </row>
      </sheetData>
      <sheetData sheetId="10511">
        <row r="4">
          <cell r="I4">
            <v>0</v>
          </cell>
        </row>
      </sheetData>
      <sheetData sheetId="10512">
        <row r="4">
          <cell r="I4">
            <v>0</v>
          </cell>
        </row>
      </sheetData>
      <sheetData sheetId="10513">
        <row r="4">
          <cell r="I4">
            <v>0</v>
          </cell>
        </row>
      </sheetData>
      <sheetData sheetId="10514">
        <row r="4">
          <cell r="I4">
            <v>0</v>
          </cell>
        </row>
      </sheetData>
      <sheetData sheetId="10515">
        <row r="4">
          <cell r="I4">
            <v>0</v>
          </cell>
        </row>
      </sheetData>
      <sheetData sheetId="10516">
        <row r="4">
          <cell r="I4">
            <v>0</v>
          </cell>
        </row>
      </sheetData>
      <sheetData sheetId="10517">
        <row r="4">
          <cell r="I4">
            <v>0</v>
          </cell>
        </row>
      </sheetData>
      <sheetData sheetId="10518">
        <row r="4">
          <cell r="I4">
            <v>0</v>
          </cell>
        </row>
      </sheetData>
      <sheetData sheetId="10519">
        <row r="4">
          <cell r="I4">
            <v>0</v>
          </cell>
        </row>
      </sheetData>
      <sheetData sheetId="10520">
        <row r="4">
          <cell r="I4">
            <v>0</v>
          </cell>
        </row>
      </sheetData>
      <sheetData sheetId="10521">
        <row r="4">
          <cell r="I4">
            <v>0</v>
          </cell>
        </row>
      </sheetData>
      <sheetData sheetId="10522">
        <row r="4">
          <cell r="I4">
            <v>0</v>
          </cell>
        </row>
      </sheetData>
      <sheetData sheetId="10523">
        <row r="4">
          <cell r="I4">
            <v>0</v>
          </cell>
        </row>
      </sheetData>
      <sheetData sheetId="10524">
        <row r="4">
          <cell r="I4">
            <v>0</v>
          </cell>
        </row>
      </sheetData>
      <sheetData sheetId="10525">
        <row r="4">
          <cell r="I4">
            <v>0</v>
          </cell>
        </row>
      </sheetData>
      <sheetData sheetId="10526">
        <row r="4">
          <cell r="I4">
            <v>0</v>
          </cell>
        </row>
      </sheetData>
      <sheetData sheetId="10527">
        <row r="4">
          <cell r="I4">
            <v>0</v>
          </cell>
        </row>
      </sheetData>
      <sheetData sheetId="10528">
        <row r="4">
          <cell r="I4">
            <v>0</v>
          </cell>
        </row>
      </sheetData>
      <sheetData sheetId="10529">
        <row r="4">
          <cell r="I4">
            <v>0</v>
          </cell>
        </row>
      </sheetData>
      <sheetData sheetId="10530">
        <row r="4">
          <cell r="I4">
            <v>0</v>
          </cell>
        </row>
      </sheetData>
      <sheetData sheetId="10531">
        <row r="4">
          <cell r="I4">
            <v>0</v>
          </cell>
        </row>
      </sheetData>
      <sheetData sheetId="10532">
        <row r="4">
          <cell r="I4">
            <v>0</v>
          </cell>
        </row>
      </sheetData>
      <sheetData sheetId="10533">
        <row r="4">
          <cell r="I4">
            <v>0</v>
          </cell>
        </row>
      </sheetData>
      <sheetData sheetId="10534">
        <row r="4">
          <cell r="I4">
            <v>0</v>
          </cell>
        </row>
      </sheetData>
      <sheetData sheetId="10535">
        <row r="4">
          <cell r="I4">
            <v>0</v>
          </cell>
        </row>
      </sheetData>
      <sheetData sheetId="10536">
        <row r="4">
          <cell r="I4">
            <v>0</v>
          </cell>
        </row>
      </sheetData>
      <sheetData sheetId="10537">
        <row r="4">
          <cell r="I4">
            <v>0</v>
          </cell>
        </row>
      </sheetData>
      <sheetData sheetId="10538">
        <row r="4">
          <cell r="I4">
            <v>0</v>
          </cell>
        </row>
      </sheetData>
      <sheetData sheetId="10539">
        <row r="4">
          <cell r="I4">
            <v>0</v>
          </cell>
        </row>
      </sheetData>
      <sheetData sheetId="10540">
        <row r="4">
          <cell r="I4">
            <v>0</v>
          </cell>
        </row>
      </sheetData>
      <sheetData sheetId="10541">
        <row r="4">
          <cell r="I4">
            <v>0</v>
          </cell>
        </row>
      </sheetData>
      <sheetData sheetId="10542">
        <row r="4">
          <cell r="I4">
            <v>0</v>
          </cell>
        </row>
      </sheetData>
      <sheetData sheetId="10543">
        <row r="4">
          <cell r="I4">
            <v>0</v>
          </cell>
        </row>
      </sheetData>
      <sheetData sheetId="10544">
        <row r="4">
          <cell r="I4">
            <v>0</v>
          </cell>
        </row>
      </sheetData>
      <sheetData sheetId="10545">
        <row r="4">
          <cell r="I4">
            <v>0</v>
          </cell>
        </row>
      </sheetData>
      <sheetData sheetId="10546">
        <row r="4">
          <cell r="I4">
            <v>0</v>
          </cell>
        </row>
      </sheetData>
      <sheetData sheetId="10547">
        <row r="4">
          <cell r="I4">
            <v>0</v>
          </cell>
        </row>
      </sheetData>
      <sheetData sheetId="10548">
        <row r="4">
          <cell r="I4">
            <v>0</v>
          </cell>
        </row>
      </sheetData>
      <sheetData sheetId="10549">
        <row r="4">
          <cell r="I4">
            <v>0</v>
          </cell>
        </row>
      </sheetData>
      <sheetData sheetId="10550">
        <row r="4">
          <cell r="I4">
            <v>0</v>
          </cell>
        </row>
      </sheetData>
      <sheetData sheetId="10551">
        <row r="4">
          <cell r="I4">
            <v>0</v>
          </cell>
        </row>
      </sheetData>
      <sheetData sheetId="10552">
        <row r="4">
          <cell r="I4">
            <v>0</v>
          </cell>
        </row>
      </sheetData>
      <sheetData sheetId="10553">
        <row r="4">
          <cell r="I4">
            <v>0</v>
          </cell>
        </row>
      </sheetData>
      <sheetData sheetId="10554">
        <row r="4">
          <cell r="I4">
            <v>0</v>
          </cell>
        </row>
      </sheetData>
      <sheetData sheetId="10555">
        <row r="4">
          <cell r="I4">
            <v>0</v>
          </cell>
        </row>
      </sheetData>
      <sheetData sheetId="10556">
        <row r="4">
          <cell r="I4">
            <v>0</v>
          </cell>
        </row>
      </sheetData>
      <sheetData sheetId="10557">
        <row r="4">
          <cell r="I4">
            <v>0</v>
          </cell>
        </row>
      </sheetData>
      <sheetData sheetId="10558">
        <row r="4">
          <cell r="I4">
            <v>0</v>
          </cell>
        </row>
      </sheetData>
      <sheetData sheetId="10559">
        <row r="4">
          <cell r="I4">
            <v>0</v>
          </cell>
        </row>
      </sheetData>
      <sheetData sheetId="10560">
        <row r="4">
          <cell r="I4">
            <v>0</v>
          </cell>
        </row>
      </sheetData>
      <sheetData sheetId="10561">
        <row r="4">
          <cell r="I4">
            <v>0</v>
          </cell>
        </row>
      </sheetData>
      <sheetData sheetId="10562">
        <row r="4">
          <cell r="I4">
            <v>0</v>
          </cell>
        </row>
      </sheetData>
      <sheetData sheetId="10563">
        <row r="4">
          <cell r="I4">
            <v>0</v>
          </cell>
        </row>
      </sheetData>
      <sheetData sheetId="10564">
        <row r="4">
          <cell r="I4">
            <v>0</v>
          </cell>
        </row>
      </sheetData>
      <sheetData sheetId="10565">
        <row r="4">
          <cell r="I4">
            <v>0</v>
          </cell>
        </row>
      </sheetData>
      <sheetData sheetId="10566">
        <row r="4">
          <cell r="I4">
            <v>0</v>
          </cell>
        </row>
      </sheetData>
      <sheetData sheetId="10567">
        <row r="4">
          <cell r="I4">
            <v>0</v>
          </cell>
        </row>
      </sheetData>
      <sheetData sheetId="10568">
        <row r="4">
          <cell r="I4">
            <v>0</v>
          </cell>
        </row>
      </sheetData>
      <sheetData sheetId="10569">
        <row r="4">
          <cell r="I4">
            <v>0</v>
          </cell>
        </row>
      </sheetData>
      <sheetData sheetId="10570">
        <row r="4">
          <cell r="I4">
            <v>0</v>
          </cell>
        </row>
      </sheetData>
      <sheetData sheetId="10571">
        <row r="4">
          <cell r="I4">
            <v>0</v>
          </cell>
        </row>
      </sheetData>
      <sheetData sheetId="10572">
        <row r="4">
          <cell r="I4">
            <v>0</v>
          </cell>
        </row>
      </sheetData>
      <sheetData sheetId="10573">
        <row r="4">
          <cell r="I4">
            <v>0</v>
          </cell>
        </row>
      </sheetData>
      <sheetData sheetId="10574">
        <row r="4">
          <cell r="I4">
            <v>0</v>
          </cell>
        </row>
      </sheetData>
      <sheetData sheetId="10575">
        <row r="4">
          <cell r="I4">
            <v>0</v>
          </cell>
        </row>
      </sheetData>
      <sheetData sheetId="10576">
        <row r="4">
          <cell r="I4">
            <v>0</v>
          </cell>
        </row>
      </sheetData>
      <sheetData sheetId="10577">
        <row r="4">
          <cell r="I4">
            <v>0</v>
          </cell>
        </row>
      </sheetData>
      <sheetData sheetId="10578">
        <row r="4">
          <cell r="I4">
            <v>0</v>
          </cell>
        </row>
      </sheetData>
      <sheetData sheetId="10579">
        <row r="4">
          <cell r="I4">
            <v>0</v>
          </cell>
        </row>
      </sheetData>
      <sheetData sheetId="10580">
        <row r="4">
          <cell r="I4">
            <v>0</v>
          </cell>
        </row>
      </sheetData>
      <sheetData sheetId="10581">
        <row r="4">
          <cell r="I4">
            <v>0</v>
          </cell>
        </row>
      </sheetData>
      <sheetData sheetId="10582">
        <row r="4">
          <cell r="I4">
            <v>0</v>
          </cell>
        </row>
      </sheetData>
      <sheetData sheetId="10583">
        <row r="4">
          <cell r="I4">
            <v>0</v>
          </cell>
        </row>
      </sheetData>
      <sheetData sheetId="10584">
        <row r="4">
          <cell r="I4">
            <v>0</v>
          </cell>
        </row>
      </sheetData>
      <sheetData sheetId="10585">
        <row r="4">
          <cell r="I4">
            <v>0</v>
          </cell>
        </row>
      </sheetData>
      <sheetData sheetId="10586">
        <row r="4">
          <cell r="I4">
            <v>0</v>
          </cell>
        </row>
      </sheetData>
      <sheetData sheetId="10587">
        <row r="4">
          <cell r="I4">
            <v>0</v>
          </cell>
        </row>
      </sheetData>
      <sheetData sheetId="10588">
        <row r="4">
          <cell r="I4">
            <v>0</v>
          </cell>
        </row>
      </sheetData>
      <sheetData sheetId="10589">
        <row r="4">
          <cell r="I4">
            <v>0</v>
          </cell>
        </row>
      </sheetData>
      <sheetData sheetId="10590">
        <row r="4">
          <cell r="I4">
            <v>0</v>
          </cell>
        </row>
      </sheetData>
      <sheetData sheetId="10591">
        <row r="4">
          <cell r="I4">
            <v>0</v>
          </cell>
        </row>
      </sheetData>
      <sheetData sheetId="10592">
        <row r="4">
          <cell r="I4">
            <v>0</v>
          </cell>
        </row>
      </sheetData>
      <sheetData sheetId="10593">
        <row r="4">
          <cell r="I4">
            <v>0</v>
          </cell>
        </row>
      </sheetData>
      <sheetData sheetId="10594">
        <row r="4">
          <cell r="I4">
            <v>0</v>
          </cell>
        </row>
      </sheetData>
      <sheetData sheetId="10595">
        <row r="4">
          <cell r="I4">
            <v>0</v>
          </cell>
        </row>
      </sheetData>
      <sheetData sheetId="10596">
        <row r="4">
          <cell r="I4">
            <v>0</v>
          </cell>
        </row>
      </sheetData>
      <sheetData sheetId="10597">
        <row r="4">
          <cell r="I4">
            <v>0</v>
          </cell>
        </row>
      </sheetData>
      <sheetData sheetId="10598">
        <row r="4">
          <cell r="I4">
            <v>0</v>
          </cell>
        </row>
      </sheetData>
      <sheetData sheetId="10599">
        <row r="4">
          <cell r="I4">
            <v>0</v>
          </cell>
        </row>
      </sheetData>
      <sheetData sheetId="10600">
        <row r="4">
          <cell r="I4">
            <v>0</v>
          </cell>
        </row>
      </sheetData>
      <sheetData sheetId="10601">
        <row r="4">
          <cell r="I4">
            <v>0</v>
          </cell>
        </row>
      </sheetData>
      <sheetData sheetId="10602">
        <row r="4">
          <cell r="I4">
            <v>0</v>
          </cell>
        </row>
      </sheetData>
      <sheetData sheetId="10603">
        <row r="4">
          <cell r="I4">
            <v>0</v>
          </cell>
        </row>
      </sheetData>
      <sheetData sheetId="10604">
        <row r="4">
          <cell r="I4">
            <v>0</v>
          </cell>
        </row>
      </sheetData>
      <sheetData sheetId="10605">
        <row r="4">
          <cell r="I4">
            <v>0</v>
          </cell>
        </row>
      </sheetData>
      <sheetData sheetId="10606">
        <row r="4">
          <cell r="I4">
            <v>0</v>
          </cell>
        </row>
      </sheetData>
      <sheetData sheetId="10607">
        <row r="4">
          <cell r="I4">
            <v>0</v>
          </cell>
        </row>
      </sheetData>
      <sheetData sheetId="10608">
        <row r="4">
          <cell r="I4">
            <v>0</v>
          </cell>
        </row>
      </sheetData>
      <sheetData sheetId="10609">
        <row r="4">
          <cell r="I4">
            <v>0</v>
          </cell>
        </row>
      </sheetData>
      <sheetData sheetId="10610">
        <row r="4">
          <cell r="I4">
            <v>0</v>
          </cell>
        </row>
      </sheetData>
      <sheetData sheetId="10611">
        <row r="4">
          <cell r="I4">
            <v>0</v>
          </cell>
        </row>
      </sheetData>
      <sheetData sheetId="10612">
        <row r="4">
          <cell r="I4">
            <v>0</v>
          </cell>
        </row>
      </sheetData>
      <sheetData sheetId="10613">
        <row r="4">
          <cell r="I4">
            <v>0</v>
          </cell>
        </row>
      </sheetData>
      <sheetData sheetId="10614">
        <row r="4">
          <cell r="I4">
            <v>0</v>
          </cell>
        </row>
      </sheetData>
      <sheetData sheetId="10615">
        <row r="4">
          <cell r="I4">
            <v>0</v>
          </cell>
        </row>
      </sheetData>
      <sheetData sheetId="10616">
        <row r="4">
          <cell r="I4">
            <v>0</v>
          </cell>
        </row>
      </sheetData>
      <sheetData sheetId="10617">
        <row r="4">
          <cell r="I4">
            <v>0</v>
          </cell>
        </row>
      </sheetData>
      <sheetData sheetId="10618">
        <row r="4">
          <cell r="I4">
            <v>0</v>
          </cell>
        </row>
      </sheetData>
      <sheetData sheetId="10619">
        <row r="4">
          <cell r="I4">
            <v>0</v>
          </cell>
        </row>
      </sheetData>
      <sheetData sheetId="10620">
        <row r="4">
          <cell r="I4">
            <v>0</v>
          </cell>
        </row>
      </sheetData>
      <sheetData sheetId="10621">
        <row r="4">
          <cell r="I4">
            <v>0</v>
          </cell>
        </row>
      </sheetData>
      <sheetData sheetId="10622">
        <row r="4">
          <cell r="I4">
            <v>0</v>
          </cell>
        </row>
      </sheetData>
      <sheetData sheetId="10623">
        <row r="4">
          <cell r="I4">
            <v>0</v>
          </cell>
        </row>
      </sheetData>
      <sheetData sheetId="10624">
        <row r="4">
          <cell r="I4">
            <v>0</v>
          </cell>
        </row>
      </sheetData>
      <sheetData sheetId="10625">
        <row r="4">
          <cell r="I4">
            <v>0</v>
          </cell>
        </row>
      </sheetData>
      <sheetData sheetId="10626">
        <row r="4">
          <cell r="I4">
            <v>0</v>
          </cell>
        </row>
      </sheetData>
      <sheetData sheetId="10627">
        <row r="4">
          <cell r="I4">
            <v>0</v>
          </cell>
        </row>
      </sheetData>
      <sheetData sheetId="10628">
        <row r="4">
          <cell r="I4">
            <v>0</v>
          </cell>
        </row>
      </sheetData>
      <sheetData sheetId="10629">
        <row r="4">
          <cell r="I4">
            <v>0</v>
          </cell>
        </row>
      </sheetData>
      <sheetData sheetId="10630">
        <row r="4">
          <cell r="I4">
            <v>0</v>
          </cell>
        </row>
      </sheetData>
      <sheetData sheetId="10631">
        <row r="4">
          <cell r="I4">
            <v>0</v>
          </cell>
        </row>
      </sheetData>
      <sheetData sheetId="10632">
        <row r="4">
          <cell r="I4">
            <v>0</v>
          </cell>
        </row>
      </sheetData>
      <sheetData sheetId="10633">
        <row r="4">
          <cell r="I4">
            <v>0</v>
          </cell>
        </row>
      </sheetData>
      <sheetData sheetId="10634">
        <row r="4">
          <cell r="I4">
            <v>0</v>
          </cell>
        </row>
      </sheetData>
      <sheetData sheetId="10635">
        <row r="4">
          <cell r="I4">
            <v>0</v>
          </cell>
        </row>
      </sheetData>
      <sheetData sheetId="10636">
        <row r="4">
          <cell r="I4">
            <v>0</v>
          </cell>
        </row>
      </sheetData>
      <sheetData sheetId="10637">
        <row r="4">
          <cell r="I4">
            <v>0</v>
          </cell>
        </row>
      </sheetData>
      <sheetData sheetId="10638">
        <row r="4">
          <cell r="I4">
            <v>0</v>
          </cell>
        </row>
      </sheetData>
      <sheetData sheetId="10639">
        <row r="4">
          <cell r="I4">
            <v>0</v>
          </cell>
        </row>
      </sheetData>
      <sheetData sheetId="10640">
        <row r="4">
          <cell r="I4">
            <v>0</v>
          </cell>
        </row>
      </sheetData>
      <sheetData sheetId="10641">
        <row r="4">
          <cell r="I4">
            <v>0</v>
          </cell>
        </row>
      </sheetData>
      <sheetData sheetId="10642">
        <row r="4">
          <cell r="I4">
            <v>0</v>
          </cell>
        </row>
      </sheetData>
      <sheetData sheetId="10643">
        <row r="4">
          <cell r="I4">
            <v>0</v>
          </cell>
        </row>
      </sheetData>
      <sheetData sheetId="10644">
        <row r="4">
          <cell r="I4">
            <v>0</v>
          </cell>
        </row>
      </sheetData>
      <sheetData sheetId="10645">
        <row r="4">
          <cell r="I4">
            <v>0</v>
          </cell>
        </row>
      </sheetData>
      <sheetData sheetId="10646">
        <row r="4">
          <cell r="I4">
            <v>0</v>
          </cell>
        </row>
      </sheetData>
      <sheetData sheetId="10647">
        <row r="4">
          <cell r="I4">
            <v>0</v>
          </cell>
        </row>
      </sheetData>
      <sheetData sheetId="10648">
        <row r="4">
          <cell r="I4">
            <v>0</v>
          </cell>
        </row>
      </sheetData>
      <sheetData sheetId="10649">
        <row r="4">
          <cell r="I4">
            <v>0</v>
          </cell>
        </row>
      </sheetData>
      <sheetData sheetId="10650">
        <row r="4">
          <cell r="I4">
            <v>0</v>
          </cell>
        </row>
      </sheetData>
      <sheetData sheetId="10651">
        <row r="4">
          <cell r="I4">
            <v>0</v>
          </cell>
        </row>
      </sheetData>
      <sheetData sheetId="10652">
        <row r="4">
          <cell r="I4">
            <v>0</v>
          </cell>
        </row>
      </sheetData>
      <sheetData sheetId="10653">
        <row r="4">
          <cell r="I4">
            <v>0</v>
          </cell>
        </row>
      </sheetData>
      <sheetData sheetId="10654">
        <row r="4">
          <cell r="I4">
            <v>0</v>
          </cell>
        </row>
      </sheetData>
      <sheetData sheetId="10655">
        <row r="4">
          <cell r="I4">
            <v>0</v>
          </cell>
        </row>
      </sheetData>
      <sheetData sheetId="10656">
        <row r="4">
          <cell r="I4">
            <v>0</v>
          </cell>
        </row>
      </sheetData>
      <sheetData sheetId="10657">
        <row r="4">
          <cell r="I4">
            <v>0</v>
          </cell>
        </row>
      </sheetData>
      <sheetData sheetId="10658">
        <row r="4">
          <cell r="I4">
            <v>0</v>
          </cell>
        </row>
      </sheetData>
      <sheetData sheetId="10659">
        <row r="4">
          <cell r="I4">
            <v>0</v>
          </cell>
        </row>
      </sheetData>
      <sheetData sheetId="10660">
        <row r="4">
          <cell r="I4">
            <v>0</v>
          </cell>
        </row>
      </sheetData>
      <sheetData sheetId="10661">
        <row r="4">
          <cell r="I4">
            <v>0</v>
          </cell>
        </row>
      </sheetData>
      <sheetData sheetId="10662">
        <row r="4">
          <cell r="I4">
            <v>0</v>
          </cell>
        </row>
      </sheetData>
      <sheetData sheetId="10663">
        <row r="4">
          <cell r="I4">
            <v>0</v>
          </cell>
        </row>
      </sheetData>
      <sheetData sheetId="10664">
        <row r="4">
          <cell r="I4">
            <v>0</v>
          </cell>
        </row>
      </sheetData>
      <sheetData sheetId="10665">
        <row r="4">
          <cell r="I4">
            <v>0</v>
          </cell>
        </row>
      </sheetData>
      <sheetData sheetId="10666">
        <row r="4">
          <cell r="I4">
            <v>0</v>
          </cell>
        </row>
      </sheetData>
      <sheetData sheetId="10667">
        <row r="4">
          <cell r="I4">
            <v>0</v>
          </cell>
        </row>
      </sheetData>
      <sheetData sheetId="10668">
        <row r="4">
          <cell r="I4">
            <v>0</v>
          </cell>
        </row>
      </sheetData>
      <sheetData sheetId="10669">
        <row r="4">
          <cell r="I4">
            <v>0</v>
          </cell>
        </row>
      </sheetData>
      <sheetData sheetId="10670">
        <row r="4">
          <cell r="I4">
            <v>0</v>
          </cell>
        </row>
      </sheetData>
      <sheetData sheetId="10671">
        <row r="4">
          <cell r="I4">
            <v>0</v>
          </cell>
        </row>
      </sheetData>
      <sheetData sheetId="10672">
        <row r="4">
          <cell r="I4">
            <v>0</v>
          </cell>
        </row>
      </sheetData>
      <sheetData sheetId="10673">
        <row r="4">
          <cell r="I4">
            <v>0</v>
          </cell>
        </row>
      </sheetData>
      <sheetData sheetId="10674">
        <row r="4">
          <cell r="I4">
            <v>0</v>
          </cell>
        </row>
      </sheetData>
      <sheetData sheetId="10675">
        <row r="4">
          <cell r="I4">
            <v>0</v>
          </cell>
        </row>
      </sheetData>
      <sheetData sheetId="10676">
        <row r="4">
          <cell r="I4">
            <v>0</v>
          </cell>
        </row>
      </sheetData>
      <sheetData sheetId="10677">
        <row r="4">
          <cell r="I4">
            <v>0</v>
          </cell>
        </row>
      </sheetData>
      <sheetData sheetId="10678">
        <row r="4">
          <cell r="I4">
            <v>0</v>
          </cell>
        </row>
      </sheetData>
      <sheetData sheetId="10679">
        <row r="4">
          <cell r="I4">
            <v>0</v>
          </cell>
        </row>
      </sheetData>
      <sheetData sheetId="10680">
        <row r="4">
          <cell r="I4">
            <v>0</v>
          </cell>
        </row>
      </sheetData>
      <sheetData sheetId="10681">
        <row r="4">
          <cell r="I4">
            <v>0</v>
          </cell>
        </row>
      </sheetData>
      <sheetData sheetId="10682">
        <row r="4">
          <cell r="I4">
            <v>0</v>
          </cell>
        </row>
      </sheetData>
      <sheetData sheetId="10683">
        <row r="4">
          <cell r="I4">
            <v>0</v>
          </cell>
        </row>
      </sheetData>
      <sheetData sheetId="10684">
        <row r="4">
          <cell r="I4">
            <v>0</v>
          </cell>
        </row>
      </sheetData>
      <sheetData sheetId="10685">
        <row r="4">
          <cell r="I4">
            <v>0</v>
          </cell>
        </row>
      </sheetData>
      <sheetData sheetId="10686">
        <row r="4">
          <cell r="I4">
            <v>0</v>
          </cell>
        </row>
      </sheetData>
      <sheetData sheetId="10687">
        <row r="4">
          <cell r="I4">
            <v>0</v>
          </cell>
        </row>
      </sheetData>
      <sheetData sheetId="10688">
        <row r="4">
          <cell r="I4">
            <v>0</v>
          </cell>
        </row>
      </sheetData>
      <sheetData sheetId="10689">
        <row r="4">
          <cell r="I4">
            <v>0</v>
          </cell>
        </row>
      </sheetData>
      <sheetData sheetId="10690">
        <row r="4">
          <cell r="I4">
            <v>0</v>
          </cell>
        </row>
      </sheetData>
      <sheetData sheetId="10691">
        <row r="4">
          <cell r="I4">
            <v>0</v>
          </cell>
        </row>
      </sheetData>
      <sheetData sheetId="10692">
        <row r="4">
          <cell r="I4">
            <v>0</v>
          </cell>
        </row>
      </sheetData>
      <sheetData sheetId="10693">
        <row r="4">
          <cell r="I4">
            <v>0</v>
          </cell>
        </row>
      </sheetData>
      <sheetData sheetId="10694">
        <row r="4">
          <cell r="I4">
            <v>0</v>
          </cell>
        </row>
      </sheetData>
      <sheetData sheetId="10695">
        <row r="4">
          <cell r="I4">
            <v>0</v>
          </cell>
        </row>
      </sheetData>
      <sheetData sheetId="10696">
        <row r="4">
          <cell r="I4">
            <v>0</v>
          </cell>
        </row>
      </sheetData>
      <sheetData sheetId="10697">
        <row r="4">
          <cell r="I4">
            <v>0</v>
          </cell>
        </row>
      </sheetData>
      <sheetData sheetId="10698">
        <row r="4">
          <cell r="I4">
            <v>0</v>
          </cell>
        </row>
      </sheetData>
      <sheetData sheetId="10699">
        <row r="4">
          <cell r="I4">
            <v>0</v>
          </cell>
        </row>
      </sheetData>
      <sheetData sheetId="10700">
        <row r="4">
          <cell r="I4">
            <v>0</v>
          </cell>
        </row>
      </sheetData>
      <sheetData sheetId="10701">
        <row r="4">
          <cell r="I4">
            <v>0</v>
          </cell>
        </row>
      </sheetData>
      <sheetData sheetId="10702">
        <row r="4">
          <cell r="I4">
            <v>0</v>
          </cell>
        </row>
      </sheetData>
      <sheetData sheetId="10703">
        <row r="4">
          <cell r="I4">
            <v>0</v>
          </cell>
        </row>
      </sheetData>
      <sheetData sheetId="10704">
        <row r="4">
          <cell r="I4">
            <v>0</v>
          </cell>
        </row>
      </sheetData>
      <sheetData sheetId="10705">
        <row r="4">
          <cell r="I4">
            <v>0</v>
          </cell>
        </row>
      </sheetData>
      <sheetData sheetId="10706">
        <row r="4">
          <cell r="I4">
            <v>0</v>
          </cell>
        </row>
      </sheetData>
      <sheetData sheetId="10707">
        <row r="4">
          <cell r="I4">
            <v>0</v>
          </cell>
        </row>
      </sheetData>
      <sheetData sheetId="10708">
        <row r="4">
          <cell r="I4">
            <v>0</v>
          </cell>
        </row>
      </sheetData>
      <sheetData sheetId="10709">
        <row r="4">
          <cell r="I4">
            <v>0</v>
          </cell>
        </row>
      </sheetData>
      <sheetData sheetId="10710">
        <row r="4">
          <cell r="I4">
            <v>0</v>
          </cell>
        </row>
      </sheetData>
      <sheetData sheetId="10711">
        <row r="4">
          <cell r="I4">
            <v>0</v>
          </cell>
        </row>
      </sheetData>
      <sheetData sheetId="10712">
        <row r="4">
          <cell r="I4">
            <v>0</v>
          </cell>
        </row>
      </sheetData>
      <sheetData sheetId="10713">
        <row r="4">
          <cell r="I4">
            <v>0</v>
          </cell>
        </row>
      </sheetData>
      <sheetData sheetId="10714">
        <row r="4">
          <cell r="I4">
            <v>0</v>
          </cell>
        </row>
      </sheetData>
      <sheetData sheetId="10715">
        <row r="4">
          <cell r="I4">
            <v>0</v>
          </cell>
        </row>
      </sheetData>
      <sheetData sheetId="10716">
        <row r="4">
          <cell r="I4">
            <v>0</v>
          </cell>
        </row>
      </sheetData>
      <sheetData sheetId="10717">
        <row r="4">
          <cell r="I4">
            <v>0</v>
          </cell>
        </row>
      </sheetData>
      <sheetData sheetId="10718">
        <row r="4">
          <cell r="I4">
            <v>0</v>
          </cell>
        </row>
      </sheetData>
      <sheetData sheetId="10719">
        <row r="4">
          <cell r="I4">
            <v>0</v>
          </cell>
        </row>
      </sheetData>
      <sheetData sheetId="10720">
        <row r="4">
          <cell r="I4">
            <v>0</v>
          </cell>
        </row>
      </sheetData>
      <sheetData sheetId="10721">
        <row r="4">
          <cell r="I4">
            <v>0</v>
          </cell>
        </row>
      </sheetData>
      <sheetData sheetId="10722">
        <row r="4">
          <cell r="I4">
            <v>0</v>
          </cell>
        </row>
      </sheetData>
      <sheetData sheetId="10723">
        <row r="4">
          <cell r="I4">
            <v>0</v>
          </cell>
        </row>
      </sheetData>
      <sheetData sheetId="10724">
        <row r="4">
          <cell r="I4">
            <v>0</v>
          </cell>
        </row>
      </sheetData>
      <sheetData sheetId="10725">
        <row r="4">
          <cell r="I4">
            <v>0</v>
          </cell>
        </row>
      </sheetData>
      <sheetData sheetId="10726">
        <row r="4">
          <cell r="I4">
            <v>0</v>
          </cell>
        </row>
      </sheetData>
      <sheetData sheetId="10727">
        <row r="4">
          <cell r="I4">
            <v>0</v>
          </cell>
        </row>
      </sheetData>
      <sheetData sheetId="10728">
        <row r="4">
          <cell r="I4">
            <v>0</v>
          </cell>
        </row>
      </sheetData>
      <sheetData sheetId="10729">
        <row r="4">
          <cell r="I4">
            <v>0</v>
          </cell>
        </row>
      </sheetData>
      <sheetData sheetId="10730">
        <row r="4">
          <cell r="I4">
            <v>0</v>
          </cell>
        </row>
      </sheetData>
      <sheetData sheetId="10731">
        <row r="4">
          <cell r="I4">
            <v>0</v>
          </cell>
        </row>
      </sheetData>
      <sheetData sheetId="10732">
        <row r="4">
          <cell r="I4">
            <v>0</v>
          </cell>
        </row>
      </sheetData>
      <sheetData sheetId="10733">
        <row r="4">
          <cell r="I4">
            <v>0</v>
          </cell>
        </row>
      </sheetData>
      <sheetData sheetId="10734">
        <row r="4">
          <cell r="I4">
            <v>0</v>
          </cell>
        </row>
      </sheetData>
      <sheetData sheetId="10735">
        <row r="4">
          <cell r="I4">
            <v>0</v>
          </cell>
        </row>
      </sheetData>
      <sheetData sheetId="10736">
        <row r="4">
          <cell r="I4">
            <v>0</v>
          </cell>
        </row>
      </sheetData>
      <sheetData sheetId="10737">
        <row r="4">
          <cell r="I4">
            <v>0</v>
          </cell>
        </row>
      </sheetData>
      <sheetData sheetId="10738">
        <row r="4">
          <cell r="I4">
            <v>0</v>
          </cell>
        </row>
      </sheetData>
      <sheetData sheetId="10739">
        <row r="4">
          <cell r="I4">
            <v>0</v>
          </cell>
        </row>
      </sheetData>
      <sheetData sheetId="10740">
        <row r="4">
          <cell r="I4">
            <v>0</v>
          </cell>
        </row>
      </sheetData>
      <sheetData sheetId="10741">
        <row r="4">
          <cell r="I4">
            <v>0</v>
          </cell>
        </row>
      </sheetData>
      <sheetData sheetId="10742">
        <row r="4">
          <cell r="I4">
            <v>0</v>
          </cell>
        </row>
      </sheetData>
      <sheetData sheetId="10743">
        <row r="4">
          <cell r="I4">
            <v>0</v>
          </cell>
        </row>
      </sheetData>
      <sheetData sheetId="10744">
        <row r="4">
          <cell r="I4">
            <v>0</v>
          </cell>
        </row>
      </sheetData>
      <sheetData sheetId="10745">
        <row r="4">
          <cell r="I4">
            <v>0</v>
          </cell>
        </row>
      </sheetData>
      <sheetData sheetId="10746">
        <row r="4">
          <cell r="I4">
            <v>0</v>
          </cell>
        </row>
      </sheetData>
      <sheetData sheetId="10747">
        <row r="4">
          <cell r="I4">
            <v>0</v>
          </cell>
        </row>
      </sheetData>
      <sheetData sheetId="10748">
        <row r="4">
          <cell r="I4">
            <v>0</v>
          </cell>
        </row>
      </sheetData>
      <sheetData sheetId="10749">
        <row r="4">
          <cell r="I4">
            <v>0</v>
          </cell>
        </row>
      </sheetData>
      <sheetData sheetId="10750">
        <row r="4">
          <cell r="I4">
            <v>0</v>
          </cell>
        </row>
      </sheetData>
      <sheetData sheetId="10751">
        <row r="4">
          <cell r="I4">
            <v>0</v>
          </cell>
        </row>
      </sheetData>
      <sheetData sheetId="10752">
        <row r="4">
          <cell r="I4">
            <v>0</v>
          </cell>
        </row>
      </sheetData>
      <sheetData sheetId="10753">
        <row r="4">
          <cell r="I4">
            <v>0</v>
          </cell>
        </row>
      </sheetData>
      <sheetData sheetId="10754">
        <row r="4">
          <cell r="I4">
            <v>0</v>
          </cell>
        </row>
      </sheetData>
      <sheetData sheetId="10755">
        <row r="4">
          <cell r="I4">
            <v>0</v>
          </cell>
        </row>
      </sheetData>
      <sheetData sheetId="10756">
        <row r="4">
          <cell r="I4">
            <v>0</v>
          </cell>
        </row>
      </sheetData>
      <sheetData sheetId="10757">
        <row r="4">
          <cell r="I4">
            <v>0</v>
          </cell>
        </row>
      </sheetData>
      <sheetData sheetId="10758">
        <row r="4">
          <cell r="I4">
            <v>0</v>
          </cell>
        </row>
      </sheetData>
      <sheetData sheetId="10759">
        <row r="4">
          <cell r="I4">
            <v>0</v>
          </cell>
        </row>
      </sheetData>
      <sheetData sheetId="10760">
        <row r="4">
          <cell r="I4">
            <v>0</v>
          </cell>
        </row>
      </sheetData>
      <sheetData sheetId="10761">
        <row r="4">
          <cell r="I4">
            <v>0</v>
          </cell>
        </row>
      </sheetData>
      <sheetData sheetId="10762">
        <row r="4">
          <cell r="I4">
            <v>0</v>
          </cell>
        </row>
      </sheetData>
      <sheetData sheetId="10763">
        <row r="4">
          <cell r="I4">
            <v>0</v>
          </cell>
        </row>
      </sheetData>
      <sheetData sheetId="10764">
        <row r="4">
          <cell r="I4">
            <v>0</v>
          </cell>
        </row>
      </sheetData>
      <sheetData sheetId="10765">
        <row r="4">
          <cell r="I4">
            <v>0</v>
          </cell>
        </row>
      </sheetData>
      <sheetData sheetId="10766">
        <row r="4">
          <cell r="I4">
            <v>0</v>
          </cell>
        </row>
      </sheetData>
      <sheetData sheetId="10767">
        <row r="4">
          <cell r="I4">
            <v>0</v>
          </cell>
        </row>
      </sheetData>
      <sheetData sheetId="10768">
        <row r="4">
          <cell r="I4">
            <v>0</v>
          </cell>
        </row>
      </sheetData>
      <sheetData sheetId="10769">
        <row r="4">
          <cell r="I4">
            <v>0</v>
          </cell>
        </row>
      </sheetData>
      <sheetData sheetId="10770">
        <row r="4">
          <cell r="I4">
            <v>0</v>
          </cell>
        </row>
      </sheetData>
      <sheetData sheetId="10771">
        <row r="4">
          <cell r="I4">
            <v>0</v>
          </cell>
        </row>
      </sheetData>
      <sheetData sheetId="10772">
        <row r="4">
          <cell r="I4">
            <v>0</v>
          </cell>
        </row>
      </sheetData>
      <sheetData sheetId="10773">
        <row r="4">
          <cell r="I4">
            <v>0</v>
          </cell>
        </row>
      </sheetData>
      <sheetData sheetId="10774">
        <row r="4">
          <cell r="I4">
            <v>0</v>
          </cell>
        </row>
      </sheetData>
      <sheetData sheetId="10775">
        <row r="4">
          <cell r="I4">
            <v>0</v>
          </cell>
        </row>
      </sheetData>
      <sheetData sheetId="10776">
        <row r="4">
          <cell r="I4">
            <v>0</v>
          </cell>
        </row>
      </sheetData>
      <sheetData sheetId="10777">
        <row r="4">
          <cell r="I4">
            <v>0</v>
          </cell>
        </row>
      </sheetData>
      <sheetData sheetId="10778">
        <row r="4">
          <cell r="I4">
            <v>0</v>
          </cell>
        </row>
      </sheetData>
      <sheetData sheetId="10779">
        <row r="4">
          <cell r="I4">
            <v>0</v>
          </cell>
        </row>
      </sheetData>
      <sheetData sheetId="10780">
        <row r="4">
          <cell r="I4">
            <v>0</v>
          </cell>
        </row>
      </sheetData>
      <sheetData sheetId="10781">
        <row r="4">
          <cell r="I4">
            <v>0</v>
          </cell>
        </row>
      </sheetData>
      <sheetData sheetId="10782">
        <row r="4">
          <cell r="I4">
            <v>0</v>
          </cell>
        </row>
      </sheetData>
      <sheetData sheetId="10783">
        <row r="4">
          <cell r="I4">
            <v>0</v>
          </cell>
        </row>
      </sheetData>
      <sheetData sheetId="10784">
        <row r="4">
          <cell r="I4">
            <v>0</v>
          </cell>
        </row>
      </sheetData>
      <sheetData sheetId="10785">
        <row r="4">
          <cell r="I4">
            <v>0</v>
          </cell>
        </row>
      </sheetData>
      <sheetData sheetId="10786">
        <row r="4">
          <cell r="I4">
            <v>0</v>
          </cell>
        </row>
      </sheetData>
      <sheetData sheetId="10787">
        <row r="4">
          <cell r="I4">
            <v>0</v>
          </cell>
        </row>
      </sheetData>
      <sheetData sheetId="10788">
        <row r="4">
          <cell r="I4">
            <v>0</v>
          </cell>
        </row>
      </sheetData>
      <sheetData sheetId="10789">
        <row r="4">
          <cell r="I4">
            <v>0</v>
          </cell>
        </row>
      </sheetData>
      <sheetData sheetId="10790">
        <row r="4">
          <cell r="I4">
            <v>0</v>
          </cell>
        </row>
      </sheetData>
      <sheetData sheetId="10791">
        <row r="4">
          <cell r="I4">
            <v>0</v>
          </cell>
        </row>
      </sheetData>
      <sheetData sheetId="10792">
        <row r="4">
          <cell r="I4">
            <v>0</v>
          </cell>
        </row>
      </sheetData>
      <sheetData sheetId="10793">
        <row r="4">
          <cell r="I4">
            <v>0</v>
          </cell>
        </row>
      </sheetData>
      <sheetData sheetId="10794">
        <row r="4">
          <cell r="I4">
            <v>0</v>
          </cell>
        </row>
      </sheetData>
      <sheetData sheetId="10795">
        <row r="4">
          <cell r="I4">
            <v>0</v>
          </cell>
        </row>
      </sheetData>
      <sheetData sheetId="10796">
        <row r="4">
          <cell r="I4">
            <v>0</v>
          </cell>
        </row>
      </sheetData>
      <sheetData sheetId="10797">
        <row r="4">
          <cell r="I4">
            <v>0</v>
          </cell>
        </row>
      </sheetData>
      <sheetData sheetId="10798">
        <row r="4">
          <cell r="I4">
            <v>0</v>
          </cell>
        </row>
      </sheetData>
      <sheetData sheetId="10799">
        <row r="4">
          <cell r="I4">
            <v>0</v>
          </cell>
        </row>
      </sheetData>
      <sheetData sheetId="10800">
        <row r="4">
          <cell r="I4">
            <v>0</v>
          </cell>
        </row>
      </sheetData>
      <sheetData sheetId="10801">
        <row r="4">
          <cell r="I4">
            <v>0</v>
          </cell>
        </row>
      </sheetData>
      <sheetData sheetId="10802">
        <row r="4">
          <cell r="I4">
            <v>0</v>
          </cell>
        </row>
      </sheetData>
      <sheetData sheetId="10803">
        <row r="4">
          <cell r="I4">
            <v>0</v>
          </cell>
        </row>
      </sheetData>
      <sheetData sheetId="10804">
        <row r="4">
          <cell r="I4">
            <v>0</v>
          </cell>
        </row>
      </sheetData>
      <sheetData sheetId="10805">
        <row r="4">
          <cell r="I4">
            <v>0</v>
          </cell>
        </row>
      </sheetData>
      <sheetData sheetId="10806">
        <row r="4">
          <cell r="I4">
            <v>0</v>
          </cell>
        </row>
      </sheetData>
      <sheetData sheetId="10807">
        <row r="4">
          <cell r="I4">
            <v>0</v>
          </cell>
        </row>
      </sheetData>
      <sheetData sheetId="10808">
        <row r="4">
          <cell r="I4">
            <v>0</v>
          </cell>
        </row>
      </sheetData>
      <sheetData sheetId="10809">
        <row r="4">
          <cell r="I4">
            <v>0</v>
          </cell>
        </row>
      </sheetData>
      <sheetData sheetId="10810">
        <row r="4">
          <cell r="I4">
            <v>0</v>
          </cell>
        </row>
      </sheetData>
      <sheetData sheetId="10811">
        <row r="4">
          <cell r="I4">
            <v>0</v>
          </cell>
        </row>
      </sheetData>
      <sheetData sheetId="10812">
        <row r="4">
          <cell r="I4">
            <v>0</v>
          </cell>
        </row>
      </sheetData>
      <sheetData sheetId="10813">
        <row r="4">
          <cell r="I4">
            <v>0</v>
          </cell>
        </row>
      </sheetData>
      <sheetData sheetId="10814">
        <row r="4">
          <cell r="I4">
            <v>0</v>
          </cell>
        </row>
      </sheetData>
      <sheetData sheetId="10815">
        <row r="4">
          <cell r="I4">
            <v>0</v>
          </cell>
        </row>
      </sheetData>
      <sheetData sheetId="10816">
        <row r="4">
          <cell r="I4">
            <v>0</v>
          </cell>
        </row>
      </sheetData>
      <sheetData sheetId="10817">
        <row r="4">
          <cell r="I4">
            <v>0</v>
          </cell>
        </row>
      </sheetData>
      <sheetData sheetId="10818">
        <row r="4">
          <cell r="I4">
            <v>0</v>
          </cell>
        </row>
      </sheetData>
      <sheetData sheetId="10819">
        <row r="4">
          <cell r="I4">
            <v>0</v>
          </cell>
        </row>
      </sheetData>
      <sheetData sheetId="10820">
        <row r="4">
          <cell r="I4">
            <v>0</v>
          </cell>
        </row>
      </sheetData>
      <sheetData sheetId="10821">
        <row r="4">
          <cell r="I4">
            <v>0</v>
          </cell>
        </row>
      </sheetData>
      <sheetData sheetId="10822">
        <row r="4">
          <cell r="I4">
            <v>0</v>
          </cell>
        </row>
      </sheetData>
      <sheetData sheetId="10823">
        <row r="4">
          <cell r="I4">
            <v>0</v>
          </cell>
        </row>
      </sheetData>
      <sheetData sheetId="10824">
        <row r="4">
          <cell r="I4">
            <v>0</v>
          </cell>
        </row>
      </sheetData>
      <sheetData sheetId="10825">
        <row r="4">
          <cell r="I4">
            <v>0</v>
          </cell>
        </row>
      </sheetData>
      <sheetData sheetId="10826">
        <row r="4">
          <cell r="I4">
            <v>0</v>
          </cell>
        </row>
      </sheetData>
      <sheetData sheetId="10827">
        <row r="4">
          <cell r="I4">
            <v>0</v>
          </cell>
        </row>
      </sheetData>
      <sheetData sheetId="10828">
        <row r="4">
          <cell r="I4">
            <v>0</v>
          </cell>
        </row>
      </sheetData>
      <sheetData sheetId="10829">
        <row r="4">
          <cell r="I4">
            <v>0</v>
          </cell>
        </row>
      </sheetData>
      <sheetData sheetId="10830">
        <row r="4">
          <cell r="I4">
            <v>0</v>
          </cell>
        </row>
      </sheetData>
      <sheetData sheetId="10831">
        <row r="4">
          <cell r="I4">
            <v>0</v>
          </cell>
        </row>
      </sheetData>
      <sheetData sheetId="10832">
        <row r="4">
          <cell r="I4">
            <v>0</v>
          </cell>
        </row>
      </sheetData>
      <sheetData sheetId="10833">
        <row r="4">
          <cell r="I4">
            <v>0</v>
          </cell>
        </row>
      </sheetData>
      <sheetData sheetId="10834">
        <row r="4">
          <cell r="I4">
            <v>0</v>
          </cell>
        </row>
      </sheetData>
      <sheetData sheetId="10835">
        <row r="4">
          <cell r="I4">
            <v>0</v>
          </cell>
        </row>
      </sheetData>
      <sheetData sheetId="10836">
        <row r="4">
          <cell r="I4">
            <v>0</v>
          </cell>
        </row>
      </sheetData>
      <sheetData sheetId="10837">
        <row r="4">
          <cell r="I4">
            <v>0</v>
          </cell>
        </row>
      </sheetData>
      <sheetData sheetId="10838">
        <row r="4">
          <cell r="I4">
            <v>0</v>
          </cell>
        </row>
      </sheetData>
      <sheetData sheetId="10839">
        <row r="4">
          <cell r="I4">
            <v>0</v>
          </cell>
        </row>
      </sheetData>
      <sheetData sheetId="10840">
        <row r="4">
          <cell r="I4">
            <v>0</v>
          </cell>
        </row>
      </sheetData>
      <sheetData sheetId="10841">
        <row r="4">
          <cell r="I4">
            <v>0</v>
          </cell>
        </row>
      </sheetData>
      <sheetData sheetId="10842">
        <row r="4">
          <cell r="I4">
            <v>0</v>
          </cell>
        </row>
      </sheetData>
      <sheetData sheetId="10843">
        <row r="4">
          <cell r="I4">
            <v>0</v>
          </cell>
        </row>
      </sheetData>
      <sheetData sheetId="10844">
        <row r="4">
          <cell r="I4">
            <v>0</v>
          </cell>
        </row>
      </sheetData>
      <sheetData sheetId="10845">
        <row r="4">
          <cell r="I4">
            <v>0</v>
          </cell>
        </row>
      </sheetData>
      <sheetData sheetId="10846">
        <row r="4">
          <cell r="I4">
            <v>0</v>
          </cell>
        </row>
      </sheetData>
      <sheetData sheetId="10847">
        <row r="4">
          <cell r="I4">
            <v>0</v>
          </cell>
        </row>
      </sheetData>
      <sheetData sheetId="10848">
        <row r="4">
          <cell r="I4">
            <v>0</v>
          </cell>
        </row>
      </sheetData>
      <sheetData sheetId="10849">
        <row r="4">
          <cell r="I4">
            <v>0</v>
          </cell>
        </row>
      </sheetData>
      <sheetData sheetId="10850">
        <row r="4">
          <cell r="I4">
            <v>0</v>
          </cell>
        </row>
      </sheetData>
      <sheetData sheetId="10851">
        <row r="4">
          <cell r="I4">
            <v>0</v>
          </cell>
        </row>
      </sheetData>
      <sheetData sheetId="10852">
        <row r="4">
          <cell r="I4">
            <v>0</v>
          </cell>
        </row>
      </sheetData>
      <sheetData sheetId="10853">
        <row r="4">
          <cell r="I4">
            <v>0</v>
          </cell>
        </row>
      </sheetData>
      <sheetData sheetId="10854">
        <row r="4">
          <cell r="I4">
            <v>0</v>
          </cell>
        </row>
      </sheetData>
      <sheetData sheetId="10855">
        <row r="4">
          <cell r="I4">
            <v>0</v>
          </cell>
        </row>
      </sheetData>
      <sheetData sheetId="10856">
        <row r="4">
          <cell r="I4">
            <v>0</v>
          </cell>
        </row>
      </sheetData>
      <sheetData sheetId="10857">
        <row r="4">
          <cell r="I4">
            <v>0</v>
          </cell>
        </row>
      </sheetData>
      <sheetData sheetId="10858">
        <row r="4">
          <cell r="I4">
            <v>0</v>
          </cell>
        </row>
      </sheetData>
      <sheetData sheetId="10859">
        <row r="4">
          <cell r="I4">
            <v>0</v>
          </cell>
        </row>
      </sheetData>
      <sheetData sheetId="10860">
        <row r="4">
          <cell r="I4">
            <v>0</v>
          </cell>
        </row>
      </sheetData>
      <sheetData sheetId="10861">
        <row r="4">
          <cell r="I4">
            <v>0</v>
          </cell>
        </row>
      </sheetData>
      <sheetData sheetId="10862">
        <row r="4">
          <cell r="I4">
            <v>0</v>
          </cell>
        </row>
      </sheetData>
      <sheetData sheetId="10863">
        <row r="4">
          <cell r="I4">
            <v>0</v>
          </cell>
        </row>
      </sheetData>
      <sheetData sheetId="10864">
        <row r="4">
          <cell r="I4">
            <v>0</v>
          </cell>
        </row>
      </sheetData>
      <sheetData sheetId="10865">
        <row r="4">
          <cell r="I4">
            <v>0</v>
          </cell>
        </row>
      </sheetData>
      <sheetData sheetId="10866">
        <row r="4">
          <cell r="I4">
            <v>0</v>
          </cell>
        </row>
      </sheetData>
      <sheetData sheetId="10867">
        <row r="4">
          <cell r="I4">
            <v>0</v>
          </cell>
        </row>
      </sheetData>
      <sheetData sheetId="10868">
        <row r="4">
          <cell r="I4">
            <v>0</v>
          </cell>
        </row>
      </sheetData>
      <sheetData sheetId="10869">
        <row r="4">
          <cell r="I4">
            <v>0</v>
          </cell>
        </row>
      </sheetData>
      <sheetData sheetId="10870">
        <row r="4">
          <cell r="I4">
            <v>0</v>
          </cell>
        </row>
      </sheetData>
      <sheetData sheetId="10871">
        <row r="4">
          <cell r="I4">
            <v>0</v>
          </cell>
        </row>
      </sheetData>
      <sheetData sheetId="10872">
        <row r="4">
          <cell r="I4">
            <v>0</v>
          </cell>
        </row>
      </sheetData>
      <sheetData sheetId="10873">
        <row r="4">
          <cell r="I4">
            <v>0</v>
          </cell>
        </row>
      </sheetData>
      <sheetData sheetId="10874">
        <row r="4">
          <cell r="I4">
            <v>0</v>
          </cell>
        </row>
      </sheetData>
      <sheetData sheetId="10875">
        <row r="4">
          <cell r="I4">
            <v>0</v>
          </cell>
        </row>
      </sheetData>
      <sheetData sheetId="10876">
        <row r="4">
          <cell r="I4">
            <v>0</v>
          </cell>
        </row>
      </sheetData>
      <sheetData sheetId="10877">
        <row r="4">
          <cell r="I4">
            <v>0</v>
          </cell>
        </row>
      </sheetData>
      <sheetData sheetId="10878">
        <row r="4">
          <cell r="I4">
            <v>0</v>
          </cell>
        </row>
      </sheetData>
      <sheetData sheetId="10879">
        <row r="4">
          <cell r="I4">
            <v>0</v>
          </cell>
        </row>
      </sheetData>
      <sheetData sheetId="10880">
        <row r="4">
          <cell r="I4">
            <v>0</v>
          </cell>
        </row>
      </sheetData>
      <sheetData sheetId="10881">
        <row r="4">
          <cell r="I4">
            <v>0</v>
          </cell>
        </row>
      </sheetData>
      <sheetData sheetId="10882">
        <row r="4">
          <cell r="I4">
            <v>0</v>
          </cell>
        </row>
      </sheetData>
      <sheetData sheetId="10883">
        <row r="4">
          <cell r="I4">
            <v>0</v>
          </cell>
        </row>
      </sheetData>
      <sheetData sheetId="10884">
        <row r="4">
          <cell r="I4">
            <v>0</v>
          </cell>
        </row>
      </sheetData>
      <sheetData sheetId="10885">
        <row r="4">
          <cell r="I4">
            <v>0</v>
          </cell>
        </row>
      </sheetData>
      <sheetData sheetId="10886">
        <row r="4">
          <cell r="I4">
            <v>0</v>
          </cell>
        </row>
      </sheetData>
      <sheetData sheetId="10887">
        <row r="4">
          <cell r="I4">
            <v>0</v>
          </cell>
        </row>
      </sheetData>
      <sheetData sheetId="10888">
        <row r="4">
          <cell r="I4">
            <v>0</v>
          </cell>
        </row>
      </sheetData>
      <sheetData sheetId="10889">
        <row r="4">
          <cell r="I4">
            <v>0</v>
          </cell>
        </row>
      </sheetData>
      <sheetData sheetId="10890">
        <row r="4">
          <cell r="I4">
            <v>0</v>
          </cell>
        </row>
      </sheetData>
      <sheetData sheetId="10891">
        <row r="4">
          <cell r="I4">
            <v>0</v>
          </cell>
        </row>
      </sheetData>
      <sheetData sheetId="10892">
        <row r="4">
          <cell r="I4">
            <v>0</v>
          </cell>
        </row>
      </sheetData>
      <sheetData sheetId="10893">
        <row r="4">
          <cell r="I4">
            <v>0</v>
          </cell>
        </row>
      </sheetData>
      <sheetData sheetId="10894">
        <row r="4">
          <cell r="I4">
            <v>0</v>
          </cell>
        </row>
      </sheetData>
      <sheetData sheetId="10895">
        <row r="4">
          <cell r="I4">
            <v>0</v>
          </cell>
        </row>
      </sheetData>
      <sheetData sheetId="10896">
        <row r="4">
          <cell r="I4">
            <v>0</v>
          </cell>
        </row>
      </sheetData>
      <sheetData sheetId="10897">
        <row r="4">
          <cell r="I4">
            <v>0</v>
          </cell>
        </row>
      </sheetData>
      <sheetData sheetId="10898">
        <row r="4">
          <cell r="I4">
            <v>0</v>
          </cell>
        </row>
      </sheetData>
      <sheetData sheetId="10899">
        <row r="4">
          <cell r="I4">
            <v>0</v>
          </cell>
        </row>
      </sheetData>
      <sheetData sheetId="10900">
        <row r="4">
          <cell r="I4">
            <v>0</v>
          </cell>
        </row>
      </sheetData>
      <sheetData sheetId="10901">
        <row r="4">
          <cell r="I4">
            <v>0</v>
          </cell>
        </row>
      </sheetData>
      <sheetData sheetId="10902">
        <row r="4">
          <cell r="I4">
            <v>0</v>
          </cell>
        </row>
      </sheetData>
      <sheetData sheetId="10903">
        <row r="4">
          <cell r="I4">
            <v>0</v>
          </cell>
        </row>
      </sheetData>
      <sheetData sheetId="10904">
        <row r="4">
          <cell r="I4">
            <v>0</v>
          </cell>
        </row>
      </sheetData>
      <sheetData sheetId="10905">
        <row r="4">
          <cell r="I4">
            <v>0</v>
          </cell>
        </row>
      </sheetData>
      <sheetData sheetId="10906">
        <row r="4">
          <cell r="I4">
            <v>0</v>
          </cell>
        </row>
      </sheetData>
      <sheetData sheetId="10907">
        <row r="4">
          <cell r="I4">
            <v>0</v>
          </cell>
        </row>
      </sheetData>
      <sheetData sheetId="10908">
        <row r="4">
          <cell r="I4">
            <v>0</v>
          </cell>
        </row>
      </sheetData>
      <sheetData sheetId="10909">
        <row r="4">
          <cell r="I4">
            <v>0</v>
          </cell>
        </row>
      </sheetData>
      <sheetData sheetId="10910">
        <row r="4">
          <cell r="I4">
            <v>0</v>
          </cell>
        </row>
      </sheetData>
      <sheetData sheetId="10911">
        <row r="4">
          <cell r="I4">
            <v>0</v>
          </cell>
        </row>
      </sheetData>
      <sheetData sheetId="10912">
        <row r="4">
          <cell r="I4">
            <v>0</v>
          </cell>
        </row>
      </sheetData>
      <sheetData sheetId="10913">
        <row r="4">
          <cell r="I4">
            <v>0</v>
          </cell>
        </row>
      </sheetData>
      <sheetData sheetId="10914">
        <row r="4">
          <cell r="I4">
            <v>0</v>
          </cell>
        </row>
      </sheetData>
      <sheetData sheetId="10915">
        <row r="4">
          <cell r="I4">
            <v>0</v>
          </cell>
        </row>
      </sheetData>
      <sheetData sheetId="10916">
        <row r="4">
          <cell r="I4">
            <v>0</v>
          </cell>
        </row>
      </sheetData>
      <sheetData sheetId="10917">
        <row r="4">
          <cell r="I4">
            <v>0</v>
          </cell>
        </row>
      </sheetData>
      <sheetData sheetId="10918">
        <row r="4">
          <cell r="I4">
            <v>0</v>
          </cell>
        </row>
      </sheetData>
      <sheetData sheetId="10919">
        <row r="4">
          <cell r="I4">
            <v>0</v>
          </cell>
        </row>
      </sheetData>
      <sheetData sheetId="10920">
        <row r="4">
          <cell r="I4">
            <v>0</v>
          </cell>
        </row>
      </sheetData>
      <sheetData sheetId="10921">
        <row r="4">
          <cell r="I4">
            <v>0</v>
          </cell>
        </row>
      </sheetData>
      <sheetData sheetId="10922">
        <row r="4">
          <cell r="I4">
            <v>0</v>
          </cell>
        </row>
      </sheetData>
      <sheetData sheetId="10923">
        <row r="4">
          <cell r="I4">
            <v>0</v>
          </cell>
        </row>
      </sheetData>
      <sheetData sheetId="10924">
        <row r="4">
          <cell r="I4">
            <v>0</v>
          </cell>
        </row>
      </sheetData>
      <sheetData sheetId="10925">
        <row r="4">
          <cell r="I4">
            <v>0</v>
          </cell>
        </row>
      </sheetData>
      <sheetData sheetId="10926">
        <row r="4">
          <cell r="I4">
            <v>0</v>
          </cell>
        </row>
      </sheetData>
      <sheetData sheetId="10927">
        <row r="4">
          <cell r="I4">
            <v>0</v>
          </cell>
        </row>
      </sheetData>
      <sheetData sheetId="10928">
        <row r="4">
          <cell r="I4">
            <v>0</v>
          </cell>
        </row>
      </sheetData>
      <sheetData sheetId="10929">
        <row r="4">
          <cell r="I4">
            <v>0</v>
          </cell>
        </row>
      </sheetData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/>
      <sheetData sheetId="10953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>
        <row r="4">
          <cell r="I4">
            <v>0</v>
          </cell>
        </row>
      </sheetData>
      <sheetData sheetId="10970">
        <row r="4">
          <cell r="I4">
            <v>0</v>
          </cell>
        </row>
      </sheetData>
      <sheetData sheetId="10971">
        <row r="4">
          <cell r="I4">
            <v>0</v>
          </cell>
        </row>
      </sheetData>
      <sheetData sheetId="10972">
        <row r="4">
          <cell r="I4">
            <v>0</v>
          </cell>
        </row>
      </sheetData>
      <sheetData sheetId="10973">
        <row r="4">
          <cell r="I4">
            <v>0</v>
          </cell>
        </row>
      </sheetData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>
        <row r="4">
          <cell r="I4">
            <v>0</v>
          </cell>
        </row>
      </sheetData>
      <sheetData sheetId="10983">
        <row r="4">
          <cell r="I4">
            <v>0</v>
          </cell>
        </row>
      </sheetData>
      <sheetData sheetId="10984">
        <row r="4">
          <cell r="I4">
            <v>0</v>
          </cell>
        </row>
      </sheetData>
      <sheetData sheetId="10985">
        <row r="4">
          <cell r="I4">
            <v>0</v>
          </cell>
        </row>
      </sheetData>
      <sheetData sheetId="10986">
        <row r="4">
          <cell r="I4">
            <v>0</v>
          </cell>
        </row>
      </sheetData>
      <sheetData sheetId="10987">
        <row r="4">
          <cell r="I4">
            <v>0</v>
          </cell>
        </row>
      </sheetData>
      <sheetData sheetId="10988">
        <row r="4">
          <cell r="I4">
            <v>0</v>
          </cell>
        </row>
      </sheetData>
      <sheetData sheetId="10989">
        <row r="4">
          <cell r="I4">
            <v>0</v>
          </cell>
        </row>
      </sheetData>
      <sheetData sheetId="10990">
        <row r="4">
          <cell r="I4">
            <v>0</v>
          </cell>
        </row>
      </sheetData>
      <sheetData sheetId="10991">
        <row r="4">
          <cell r="I4">
            <v>0</v>
          </cell>
        </row>
      </sheetData>
      <sheetData sheetId="10992">
        <row r="4">
          <cell r="I4">
            <v>0</v>
          </cell>
        </row>
      </sheetData>
      <sheetData sheetId="10993">
        <row r="4">
          <cell r="I4">
            <v>0</v>
          </cell>
        </row>
      </sheetData>
      <sheetData sheetId="10994">
        <row r="4">
          <cell r="I4">
            <v>0</v>
          </cell>
        </row>
      </sheetData>
      <sheetData sheetId="10995">
        <row r="4">
          <cell r="I4">
            <v>0</v>
          </cell>
        </row>
      </sheetData>
      <sheetData sheetId="10996">
        <row r="4">
          <cell r="I4">
            <v>0</v>
          </cell>
        </row>
      </sheetData>
      <sheetData sheetId="10997">
        <row r="4">
          <cell r="I4">
            <v>0</v>
          </cell>
        </row>
      </sheetData>
      <sheetData sheetId="10998">
        <row r="4">
          <cell r="I4">
            <v>0</v>
          </cell>
        </row>
      </sheetData>
      <sheetData sheetId="10999">
        <row r="4">
          <cell r="I4">
            <v>0</v>
          </cell>
        </row>
      </sheetData>
      <sheetData sheetId="11000">
        <row r="4">
          <cell r="I4">
            <v>0</v>
          </cell>
        </row>
      </sheetData>
      <sheetData sheetId="11001">
        <row r="4">
          <cell r="I4">
            <v>0</v>
          </cell>
        </row>
      </sheetData>
      <sheetData sheetId="11002">
        <row r="4">
          <cell r="I4">
            <v>0</v>
          </cell>
        </row>
      </sheetData>
      <sheetData sheetId="11003">
        <row r="4">
          <cell r="I4">
            <v>0</v>
          </cell>
        </row>
      </sheetData>
      <sheetData sheetId="11004">
        <row r="4">
          <cell r="I4">
            <v>0</v>
          </cell>
        </row>
      </sheetData>
      <sheetData sheetId="11005">
        <row r="4">
          <cell r="I4">
            <v>0</v>
          </cell>
        </row>
      </sheetData>
      <sheetData sheetId="11006">
        <row r="4">
          <cell r="I4">
            <v>0</v>
          </cell>
        </row>
      </sheetData>
      <sheetData sheetId="11007">
        <row r="4">
          <cell r="I4">
            <v>0</v>
          </cell>
        </row>
      </sheetData>
      <sheetData sheetId="11008">
        <row r="4">
          <cell r="I4">
            <v>0</v>
          </cell>
        </row>
      </sheetData>
      <sheetData sheetId="11009">
        <row r="4">
          <cell r="I4">
            <v>0</v>
          </cell>
        </row>
      </sheetData>
      <sheetData sheetId="11010">
        <row r="4">
          <cell r="I4">
            <v>0</v>
          </cell>
        </row>
      </sheetData>
      <sheetData sheetId="11011">
        <row r="4">
          <cell r="I4">
            <v>0</v>
          </cell>
        </row>
      </sheetData>
      <sheetData sheetId="11012">
        <row r="4">
          <cell r="I4">
            <v>0</v>
          </cell>
        </row>
      </sheetData>
      <sheetData sheetId="11013">
        <row r="4">
          <cell r="I4">
            <v>0</v>
          </cell>
        </row>
      </sheetData>
      <sheetData sheetId="11014">
        <row r="4">
          <cell r="I4">
            <v>0</v>
          </cell>
        </row>
      </sheetData>
      <sheetData sheetId="11015">
        <row r="4">
          <cell r="I4">
            <v>0</v>
          </cell>
        </row>
      </sheetData>
      <sheetData sheetId="11016">
        <row r="4">
          <cell r="I4">
            <v>0</v>
          </cell>
        </row>
      </sheetData>
      <sheetData sheetId="11017">
        <row r="4">
          <cell r="I4">
            <v>0</v>
          </cell>
        </row>
      </sheetData>
      <sheetData sheetId="11018">
        <row r="4">
          <cell r="I4">
            <v>0</v>
          </cell>
        </row>
      </sheetData>
      <sheetData sheetId="11019">
        <row r="4">
          <cell r="I4">
            <v>0</v>
          </cell>
        </row>
      </sheetData>
      <sheetData sheetId="11020">
        <row r="4">
          <cell r="I4">
            <v>0</v>
          </cell>
        </row>
      </sheetData>
      <sheetData sheetId="11021">
        <row r="4">
          <cell r="I4">
            <v>0</v>
          </cell>
        </row>
      </sheetData>
      <sheetData sheetId="11022">
        <row r="4">
          <cell r="I4">
            <v>0</v>
          </cell>
        </row>
      </sheetData>
      <sheetData sheetId="11023">
        <row r="4">
          <cell r="I4">
            <v>0</v>
          </cell>
        </row>
      </sheetData>
      <sheetData sheetId="11024">
        <row r="4">
          <cell r="I4">
            <v>0</v>
          </cell>
        </row>
      </sheetData>
      <sheetData sheetId="11025">
        <row r="4">
          <cell r="I4">
            <v>0</v>
          </cell>
        </row>
      </sheetData>
      <sheetData sheetId="11026">
        <row r="4">
          <cell r="I4">
            <v>0</v>
          </cell>
        </row>
      </sheetData>
      <sheetData sheetId="11027">
        <row r="4">
          <cell r="I4">
            <v>0</v>
          </cell>
        </row>
      </sheetData>
      <sheetData sheetId="11028">
        <row r="4">
          <cell r="I4">
            <v>0</v>
          </cell>
        </row>
      </sheetData>
      <sheetData sheetId="11029">
        <row r="4">
          <cell r="I4">
            <v>0</v>
          </cell>
        </row>
      </sheetData>
      <sheetData sheetId="11030">
        <row r="4">
          <cell r="I4">
            <v>0</v>
          </cell>
        </row>
      </sheetData>
      <sheetData sheetId="11031">
        <row r="4">
          <cell r="I4">
            <v>0</v>
          </cell>
        </row>
      </sheetData>
      <sheetData sheetId="11032">
        <row r="4">
          <cell r="I4">
            <v>0</v>
          </cell>
        </row>
      </sheetData>
      <sheetData sheetId="11033">
        <row r="4">
          <cell r="I4">
            <v>0</v>
          </cell>
        </row>
      </sheetData>
      <sheetData sheetId="11034">
        <row r="4">
          <cell r="I4">
            <v>0</v>
          </cell>
        </row>
      </sheetData>
      <sheetData sheetId="11035">
        <row r="4">
          <cell r="I4">
            <v>0</v>
          </cell>
        </row>
      </sheetData>
      <sheetData sheetId="11036">
        <row r="4">
          <cell r="I4">
            <v>0</v>
          </cell>
        </row>
      </sheetData>
      <sheetData sheetId="11037">
        <row r="4">
          <cell r="I4">
            <v>0</v>
          </cell>
        </row>
      </sheetData>
      <sheetData sheetId="11038">
        <row r="4">
          <cell r="I4">
            <v>0</v>
          </cell>
        </row>
      </sheetData>
      <sheetData sheetId="11039">
        <row r="4">
          <cell r="I4">
            <v>0</v>
          </cell>
        </row>
      </sheetData>
      <sheetData sheetId="11040">
        <row r="4">
          <cell r="I4">
            <v>0</v>
          </cell>
        </row>
      </sheetData>
      <sheetData sheetId="11041">
        <row r="4">
          <cell r="I4">
            <v>0</v>
          </cell>
        </row>
      </sheetData>
      <sheetData sheetId="11042">
        <row r="4">
          <cell r="I4">
            <v>0</v>
          </cell>
        </row>
      </sheetData>
      <sheetData sheetId="11043">
        <row r="4">
          <cell r="I4">
            <v>0</v>
          </cell>
        </row>
      </sheetData>
      <sheetData sheetId="11044">
        <row r="4">
          <cell r="I4">
            <v>0</v>
          </cell>
        </row>
      </sheetData>
      <sheetData sheetId="11045">
        <row r="4">
          <cell r="I4">
            <v>0</v>
          </cell>
        </row>
      </sheetData>
      <sheetData sheetId="11046">
        <row r="4">
          <cell r="I4">
            <v>0</v>
          </cell>
        </row>
      </sheetData>
      <sheetData sheetId="11047">
        <row r="4">
          <cell r="I4">
            <v>0</v>
          </cell>
        </row>
      </sheetData>
      <sheetData sheetId="11048">
        <row r="4">
          <cell r="I4">
            <v>0</v>
          </cell>
        </row>
      </sheetData>
      <sheetData sheetId="11049">
        <row r="4">
          <cell r="I4">
            <v>0</v>
          </cell>
        </row>
      </sheetData>
      <sheetData sheetId="11050">
        <row r="4">
          <cell r="I4">
            <v>0</v>
          </cell>
        </row>
      </sheetData>
      <sheetData sheetId="11051">
        <row r="4">
          <cell r="I4">
            <v>0</v>
          </cell>
        </row>
      </sheetData>
      <sheetData sheetId="11052">
        <row r="4">
          <cell r="I4">
            <v>0</v>
          </cell>
        </row>
      </sheetData>
      <sheetData sheetId="11053">
        <row r="4">
          <cell r="I4">
            <v>0</v>
          </cell>
        </row>
      </sheetData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>
        <row r="4">
          <cell r="I4">
            <v>0</v>
          </cell>
        </row>
      </sheetData>
      <sheetData sheetId="11062">
        <row r="4">
          <cell r="I4">
            <v>0</v>
          </cell>
        </row>
      </sheetData>
      <sheetData sheetId="11063">
        <row r="4">
          <cell r="I4">
            <v>0</v>
          </cell>
        </row>
      </sheetData>
      <sheetData sheetId="11064">
        <row r="4">
          <cell r="I4">
            <v>0</v>
          </cell>
        </row>
      </sheetData>
      <sheetData sheetId="11065">
        <row r="4">
          <cell r="I4">
            <v>0</v>
          </cell>
        </row>
      </sheetData>
      <sheetData sheetId="11066">
        <row r="4">
          <cell r="I4">
            <v>0</v>
          </cell>
        </row>
      </sheetData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>
        <row r="4">
          <cell r="I4">
            <v>0</v>
          </cell>
        </row>
      </sheetData>
      <sheetData sheetId="11082">
        <row r="4">
          <cell r="I4">
            <v>0</v>
          </cell>
        </row>
      </sheetData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>
        <row r="4">
          <cell r="I4">
            <v>0</v>
          </cell>
        </row>
      </sheetData>
      <sheetData sheetId="11287">
        <row r="4">
          <cell r="I4">
            <v>0</v>
          </cell>
        </row>
      </sheetData>
      <sheetData sheetId="11288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>
        <row r="4">
          <cell r="I4">
            <v>0</v>
          </cell>
        </row>
      </sheetData>
      <sheetData sheetId="11332">
        <row r="4">
          <cell r="I4">
            <v>0</v>
          </cell>
        </row>
      </sheetData>
      <sheetData sheetId="11333">
        <row r="4">
          <cell r="I4">
            <v>0</v>
          </cell>
        </row>
      </sheetData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>
        <row r="4">
          <cell r="I4">
            <v>0</v>
          </cell>
        </row>
      </sheetData>
      <sheetData sheetId="11352">
        <row r="4">
          <cell r="I4">
            <v>0</v>
          </cell>
        </row>
      </sheetData>
      <sheetData sheetId="11353">
        <row r="4">
          <cell r="I4">
            <v>0</v>
          </cell>
        </row>
      </sheetData>
      <sheetData sheetId="11354">
        <row r="4">
          <cell r="I4">
            <v>0</v>
          </cell>
        </row>
      </sheetData>
      <sheetData sheetId="11355">
        <row r="4">
          <cell r="I4">
            <v>0</v>
          </cell>
        </row>
      </sheetData>
      <sheetData sheetId="11356"/>
      <sheetData sheetId="11357">
        <row r="4">
          <cell r="I4">
            <v>0</v>
          </cell>
        </row>
      </sheetData>
      <sheetData sheetId="11358">
        <row r="4">
          <cell r="I4">
            <v>0</v>
          </cell>
        </row>
      </sheetData>
      <sheetData sheetId="11359">
        <row r="4">
          <cell r="I4">
            <v>0</v>
          </cell>
        </row>
      </sheetData>
      <sheetData sheetId="11360">
        <row r="4">
          <cell r="I4">
            <v>0</v>
          </cell>
        </row>
      </sheetData>
      <sheetData sheetId="11361">
        <row r="4">
          <cell r="I4">
            <v>0</v>
          </cell>
        </row>
      </sheetData>
      <sheetData sheetId="11362">
        <row r="4">
          <cell r="I4">
            <v>0</v>
          </cell>
        </row>
      </sheetData>
      <sheetData sheetId="11363">
        <row r="4">
          <cell r="I4">
            <v>0</v>
          </cell>
        </row>
      </sheetData>
      <sheetData sheetId="11364">
        <row r="4">
          <cell r="I4">
            <v>0</v>
          </cell>
        </row>
      </sheetData>
      <sheetData sheetId="11365">
        <row r="4">
          <cell r="I4">
            <v>0</v>
          </cell>
        </row>
      </sheetData>
      <sheetData sheetId="11366">
        <row r="4">
          <cell r="I4">
            <v>0</v>
          </cell>
        </row>
      </sheetData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>
        <row r="4">
          <cell r="I4">
            <v>0</v>
          </cell>
        </row>
      </sheetData>
      <sheetData sheetId="11392">
        <row r="4">
          <cell r="I4">
            <v>0</v>
          </cell>
        </row>
      </sheetData>
      <sheetData sheetId="11393">
        <row r="4">
          <cell r="I4">
            <v>0</v>
          </cell>
        </row>
      </sheetData>
      <sheetData sheetId="11394">
        <row r="4">
          <cell r="I4">
            <v>0</v>
          </cell>
        </row>
      </sheetData>
      <sheetData sheetId="11395"/>
      <sheetData sheetId="11396"/>
      <sheetData sheetId="11397"/>
      <sheetData sheetId="11398"/>
      <sheetData sheetId="11399"/>
      <sheetData sheetId="11400"/>
      <sheetData sheetId="11401">
        <row r="4">
          <cell r="I4">
            <v>0</v>
          </cell>
        </row>
      </sheetData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>
        <row r="4">
          <cell r="I4">
            <v>0</v>
          </cell>
        </row>
      </sheetData>
      <sheetData sheetId="11415">
        <row r="4">
          <cell r="I4">
            <v>0</v>
          </cell>
        </row>
      </sheetData>
      <sheetData sheetId="11416">
        <row r="4">
          <cell r="I4">
            <v>0</v>
          </cell>
        </row>
      </sheetData>
      <sheetData sheetId="11417">
        <row r="4">
          <cell r="I4">
            <v>0</v>
          </cell>
        </row>
      </sheetData>
      <sheetData sheetId="11418">
        <row r="4">
          <cell r="I4">
            <v>0</v>
          </cell>
        </row>
      </sheetData>
      <sheetData sheetId="11419">
        <row r="4">
          <cell r="I4">
            <v>0</v>
          </cell>
        </row>
      </sheetData>
      <sheetData sheetId="11420">
        <row r="4">
          <cell r="I4">
            <v>0</v>
          </cell>
        </row>
      </sheetData>
      <sheetData sheetId="11421">
        <row r="4">
          <cell r="I4">
            <v>0</v>
          </cell>
        </row>
      </sheetData>
      <sheetData sheetId="11422">
        <row r="4">
          <cell r="I4">
            <v>0</v>
          </cell>
        </row>
      </sheetData>
      <sheetData sheetId="11423" refreshError="1"/>
      <sheetData sheetId="11424" refreshError="1"/>
      <sheetData sheetId="11425" refreshError="1"/>
      <sheetData sheetId="11426" refreshError="1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>
        <row r="4">
          <cell r="I4">
            <v>0</v>
          </cell>
        </row>
      </sheetData>
      <sheetData sheetId="11439"/>
      <sheetData sheetId="11440"/>
      <sheetData sheetId="11441"/>
      <sheetData sheetId="11442"/>
      <sheetData sheetId="11443"/>
      <sheetData sheetId="11444">
        <row r="4">
          <cell r="I4">
            <v>0</v>
          </cell>
        </row>
      </sheetData>
      <sheetData sheetId="11445"/>
      <sheetData sheetId="11446"/>
      <sheetData sheetId="11447"/>
      <sheetData sheetId="11448">
        <row r="4">
          <cell r="I4">
            <v>0</v>
          </cell>
        </row>
      </sheetData>
      <sheetData sheetId="11449"/>
      <sheetData sheetId="11450"/>
      <sheetData sheetId="11451">
        <row r="4">
          <cell r="I4">
            <v>0</v>
          </cell>
        </row>
      </sheetData>
      <sheetData sheetId="11452">
        <row r="4">
          <cell r="I4">
            <v>0</v>
          </cell>
        </row>
      </sheetData>
      <sheetData sheetId="11453">
        <row r="4">
          <cell r="I4">
            <v>0</v>
          </cell>
        </row>
      </sheetData>
      <sheetData sheetId="11454">
        <row r="4">
          <cell r="M4">
            <v>100</v>
          </cell>
        </row>
      </sheetData>
      <sheetData sheetId="11455">
        <row r="4">
          <cell r="I4">
            <v>0</v>
          </cell>
        </row>
      </sheetData>
      <sheetData sheetId="11456">
        <row r="4">
          <cell r="I4">
            <v>0</v>
          </cell>
        </row>
      </sheetData>
      <sheetData sheetId="11457">
        <row r="4">
          <cell r="I4">
            <v>0</v>
          </cell>
        </row>
      </sheetData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>
        <row r="4">
          <cell r="I4">
            <v>0</v>
          </cell>
        </row>
      </sheetData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>
        <row r="4">
          <cell r="I4">
            <v>0</v>
          </cell>
        </row>
      </sheetData>
      <sheetData sheetId="11768">
        <row r="4">
          <cell r="I4">
            <v>0</v>
          </cell>
        </row>
      </sheetData>
      <sheetData sheetId="11769">
        <row r="4">
          <cell r="I4">
            <v>0</v>
          </cell>
        </row>
      </sheetData>
      <sheetData sheetId="11770"/>
      <sheetData sheetId="11771"/>
      <sheetData sheetId="11772"/>
      <sheetData sheetId="11773"/>
      <sheetData sheetId="11774"/>
      <sheetData sheetId="11775">
        <row r="4">
          <cell r="I4">
            <v>0</v>
          </cell>
        </row>
      </sheetData>
      <sheetData sheetId="11776">
        <row r="4">
          <cell r="I4">
            <v>0</v>
          </cell>
        </row>
      </sheetData>
      <sheetData sheetId="11777">
        <row r="4">
          <cell r="I4">
            <v>0</v>
          </cell>
        </row>
      </sheetData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>
        <row r="4">
          <cell r="I4">
            <v>0</v>
          </cell>
        </row>
      </sheetData>
      <sheetData sheetId="11798">
        <row r="4">
          <cell r="I4">
            <v>0</v>
          </cell>
        </row>
      </sheetData>
      <sheetData sheetId="11799">
        <row r="4">
          <cell r="I4">
            <v>0</v>
          </cell>
        </row>
      </sheetData>
      <sheetData sheetId="11800">
        <row r="4">
          <cell r="I4">
            <v>0</v>
          </cell>
        </row>
      </sheetData>
      <sheetData sheetId="11801">
        <row r="4">
          <cell r="I4">
            <v>0</v>
          </cell>
        </row>
      </sheetData>
      <sheetData sheetId="11802"/>
      <sheetData sheetId="11803"/>
      <sheetData sheetId="11804"/>
      <sheetData sheetId="11805"/>
      <sheetData sheetId="11806"/>
      <sheetData sheetId="11807"/>
      <sheetData sheetId="11808">
        <row r="4">
          <cell r="I4">
            <v>0</v>
          </cell>
        </row>
      </sheetData>
      <sheetData sheetId="11809">
        <row r="4">
          <cell r="I4">
            <v>0</v>
          </cell>
        </row>
      </sheetData>
      <sheetData sheetId="11810">
        <row r="4">
          <cell r="I4">
            <v>0</v>
          </cell>
        </row>
      </sheetData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>
        <row r="4">
          <cell r="I4">
            <v>0</v>
          </cell>
        </row>
      </sheetData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>
        <row r="4">
          <cell r="M4">
            <v>100</v>
          </cell>
        </row>
      </sheetData>
      <sheetData sheetId="11837"/>
      <sheetData sheetId="11838"/>
      <sheetData sheetId="11839"/>
      <sheetData sheetId="11840"/>
      <sheetData sheetId="11841">
        <row r="4">
          <cell r="I4">
            <v>0</v>
          </cell>
        </row>
      </sheetData>
      <sheetData sheetId="11842">
        <row r="4">
          <cell r="I4">
            <v>0</v>
          </cell>
        </row>
      </sheetData>
      <sheetData sheetId="11843">
        <row r="4">
          <cell r="I4">
            <v>0</v>
          </cell>
        </row>
      </sheetData>
      <sheetData sheetId="11844">
        <row r="4">
          <cell r="I4">
            <v>0</v>
          </cell>
        </row>
      </sheetData>
      <sheetData sheetId="11845">
        <row r="4">
          <cell r="I4">
            <v>0</v>
          </cell>
        </row>
      </sheetData>
      <sheetData sheetId="11846">
        <row r="4">
          <cell r="I4">
            <v>0</v>
          </cell>
        </row>
      </sheetData>
      <sheetData sheetId="11847">
        <row r="4">
          <cell r="I4">
            <v>0</v>
          </cell>
        </row>
      </sheetData>
      <sheetData sheetId="11848">
        <row r="4">
          <cell r="I4">
            <v>0</v>
          </cell>
        </row>
      </sheetData>
      <sheetData sheetId="11849">
        <row r="4">
          <cell r="I4">
            <v>0</v>
          </cell>
        </row>
      </sheetData>
      <sheetData sheetId="11850">
        <row r="4">
          <cell r="I4">
            <v>0</v>
          </cell>
        </row>
      </sheetData>
      <sheetData sheetId="11851">
        <row r="4">
          <cell r="I4">
            <v>0</v>
          </cell>
        </row>
      </sheetData>
      <sheetData sheetId="11852">
        <row r="4">
          <cell r="I4">
            <v>0</v>
          </cell>
        </row>
      </sheetData>
      <sheetData sheetId="11853">
        <row r="4">
          <cell r="I4">
            <v>0</v>
          </cell>
        </row>
      </sheetData>
      <sheetData sheetId="11854">
        <row r="4">
          <cell r="I4">
            <v>0</v>
          </cell>
        </row>
      </sheetData>
      <sheetData sheetId="11855">
        <row r="4">
          <cell r="I4">
            <v>0</v>
          </cell>
        </row>
      </sheetData>
      <sheetData sheetId="11856">
        <row r="4">
          <cell r="I4">
            <v>0</v>
          </cell>
        </row>
      </sheetData>
      <sheetData sheetId="11857">
        <row r="4">
          <cell r="I4">
            <v>0</v>
          </cell>
        </row>
      </sheetData>
      <sheetData sheetId="11858">
        <row r="4">
          <cell r="I4">
            <v>0</v>
          </cell>
        </row>
      </sheetData>
      <sheetData sheetId="11859">
        <row r="4">
          <cell r="I4">
            <v>0</v>
          </cell>
        </row>
      </sheetData>
      <sheetData sheetId="11860">
        <row r="4">
          <cell r="I4">
            <v>0</v>
          </cell>
        </row>
      </sheetData>
      <sheetData sheetId="11861">
        <row r="4">
          <cell r="I4">
            <v>0</v>
          </cell>
        </row>
      </sheetData>
      <sheetData sheetId="11862">
        <row r="4">
          <cell r="I4">
            <v>0</v>
          </cell>
        </row>
      </sheetData>
      <sheetData sheetId="11863">
        <row r="4">
          <cell r="I4">
            <v>0</v>
          </cell>
        </row>
      </sheetData>
      <sheetData sheetId="11864">
        <row r="4">
          <cell r="I4">
            <v>0</v>
          </cell>
        </row>
      </sheetData>
      <sheetData sheetId="11865">
        <row r="4">
          <cell r="I4">
            <v>0</v>
          </cell>
        </row>
      </sheetData>
      <sheetData sheetId="11866"/>
      <sheetData sheetId="11867"/>
      <sheetData sheetId="11868"/>
      <sheetData sheetId="11869"/>
      <sheetData sheetId="11870"/>
      <sheetData sheetId="11871">
        <row r="4">
          <cell r="I4">
            <v>0</v>
          </cell>
        </row>
      </sheetData>
      <sheetData sheetId="11872">
        <row r="4">
          <cell r="I4">
            <v>0</v>
          </cell>
        </row>
      </sheetData>
      <sheetData sheetId="11873">
        <row r="4">
          <cell r="I4">
            <v>0</v>
          </cell>
        </row>
      </sheetData>
      <sheetData sheetId="11874">
        <row r="4">
          <cell r="I4">
            <v>0</v>
          </cell>
        </row>
      </sheetData>
      <sheetData sheetId="11875">
        <row r="4">
          <cell r="I4">
            <v>0</v>
          </cell>
        </row>
      </sheetData>
      <sheetData sheetId="11876">
        <row r="4">
          <cell r="I4">
            <v>0</v>
          </cell>
        </row>
      </sheetData>
      <sheetData sheetId="11877">
        <row r="4">
          <cell r="I4">
            <v>0</v>
          </cell>
        </row>
      </sheetData>
      <sheetData sheetId="11878">
        <row r="4">
          <cell r="I4">
            <v>0</v>
          </cell>
        </row>
      </sheetData>
      <sheetData sheetId="11879">
        <row r="4">
          <cell r="I4">
            <v>0</v>
          </cell>
        </row>
      </sheetData>
      <sheetData sheetId="11880">
        <row r="4">
          <cell r="I4">
            <v>0</v>
          </cell>
        </row>
      </sheetData>
      <sheetData sheetId="11881"/>
      <sheetData sheetId="11882">
        <row r="4">
          <cell r="I4">
            <v>0</v>
          </cell>
        </row>
      </sheetData>
      <sheetData sheetId="11883">
        <row r="4">
          <cell r="I4">
            <v>0</v>
          </cell>
        </row>
      </sheetData>
      <sheetData sheetId="11884">
        <row r="4">
          <cell r="I4">
            <v>0</v>
          </cell>
        </row>
      </sheetData>
      <sheetData sheetId="11885">
        <row r="4">
          <cell r="I4">
            <v>0</v>
          </cell>
        </row>
      </sheetData>
      <sheetData sheetId="11886">
        <row r="4">
          <cell r="I4">
            <v>0</v>
          </cell>
        </row>
      </sheetData>
      <sheetData sheetId="11887">
        <row r="4">
          <cell r="I4">
            <v>0</v>
          </cell>
        </row>
      </sheetData>
      <sheetData sheetId="11888">
        <row r="4">
          <cell r="I4">
            <v>0</v>
          </cell>
        </row>
      </sheetData>
      <sheetData sheetId="11889">
        <row r="4">
          <cell r="I4">
            <v>0</v>
          </cell>
        </row>
      </sheetData>
      <sheetData sheetId="11890"/>
      <sheetData sheetId="11891">
        <row r="4">
          <cell r="I4">
            <v>0</v>
          </cell>
        </row>
      </sheetData>
      <sheetData sheetId="11892">
        <row r="4">
          <cell r="I4">
            <v>0</v>
          </cell>
        </row>
      </sheetData>
      <sheetData sheetId="11893">
        <row r="4">
          <cell r="I4">
            <v>0</v>
          </cell>
        </row>
      </sheetData>
      <sheetData sheetId="11894">
        <row r="4">
          <cell r="I4">
            <v>0</v>
          </cell>
        </row>
      </sheetData>
      <sheetData sheetId="11895"/>
      <sheetData sheetId="11896"/>
      <sheetData sheetId="11897"/>
      <sheetData sheetId="11898">
        <row r="4">
          <cell r="I4">
            <v>0</v>
          </cell>
        </row>
      </sheetData>
      <sheetData sheetId="11899"/>
      <sheetData sheetId="11900">
        <row r="4">
          <cell r="I4">
            <v>0</v>
          </cell>
        </row>
      </sheetData>
      <sheetData sheetId="11901">
        <row r="4">
          <cell r="I4">
            <v>0</v>
          </cell>
        </row>
      </sheetData>
      <sheetData sheetId="11902">
        <row r="4">
          <cell r="I4">
            <v>0</v>
          </cell>
        </row>
      </sheetData>
      <sheetData sheetId="11903">
        <row r="4">
          <cell r="I4">
            <v>0</v>
          </cell>
        </row>
      </sheetData>
      <sheetData sheetId="11904"/>
      <sheetData sheetId="11905"/>
      <sheetData sheetId="11906"/>
      <sheetData sheetId="11907">
        <row r="4">
          <cell r="I4">
            <v>0</v>
          </cell>
        </row>
      </sheetData>
      <sheetData sheetId="11908">
        <row r="4">
          <cell r="I4">
            <v>0</v>
          </cell>
        </row>
      </sheetData>
      <sheetData sheetId="11909">
        <row r="4">
          <cell r="I4">
            <v>0</v>
          </cell>
        </row>
      </sheetData>
      <sheetData sheetId="11910">
        <row r="4">
          <cell r="I4">
            <v>0</v>
          </cell>
        </row>
      </sheetData>
      <sheetData sheetId="11911">
        <row r="4">
          <cell r="I4">
            <v>0</v>
          </cell>
        </row>
      </sheetData>
      <sheetData sheetId="11912">
        <row r="4">
          <cell r="I4">
            <v>0</v>
          </cell>
        </row>
      </sheetData>
      <sheetData sheetId="11913">
        <row r="4">
          <cell r="I4">
            <v>0</v>
          </cell>
        </row>
      </sheetData>
      <sheetData sheetId="11914">
        <row r="4">
          <cell r="I4">
            <v>0</v>
          </cell>
        </row>
      </sheetData>
      <sheetData sheetId="11915">
        <row r="4">
          <cell r="I4">
            <v>0</v>
          </cell>
        </row>
      </sheetData>
      <sheetData sheetId="11916">
        <row r="4">
          <cell r="I4">
            <v>0</v>
          </cell>
        </row>
      </sheetData>
      <sheetData sheetId="11917">
        <row r="4">
          <cell r="I4">
            <v>0</v>
          </cell>
        </row>
      </sheetData>
      <sheetData sheetId="11918"/>
      <sheetData sheetId="11919">
        <row r="4">
          <cell r="I4">
            <v>0</v>
          </cell>
        </row>
      </sheetData>
      <sheetData sheetId="11920">
        <row r="4">
          <cell r="I4">
            <v>0</v>
          </cell>
        </row>
      </sheetData>
      <sheetData sheetId="11921">
        <row r="4">
          <cell r="I4">
            <v>0</v>
          </cell>
        </row>
      </sheetData>
      <sheetData sheetId="11922">
        <row r="4">
          <cell r="I4">
            <v>0</v>
          </cell>
        </row>
      </sheetData>
      <sheetData sheetId="11923">
        <row r="4">
          <cell r="I4">
            <v>0</v>
          </cell>
        </row>
      </sheetData>
      <sheetData sheetId="11924">
        <row r="4">
          <cell r="I4">
            <v>0</v>
          </cell>
        </row>
      </sheetData>
      <sheetData sheetId="11925">
        <row r="4">
          <cell r="I4">
            <v>0</v>
          </cell>
        </row>
      </sheetData>
      <sheetData sheetId="11926">
        <row r="4">
          <cell r="I4">
            <v>0</v>
          </cell>
        </row>
      </sheetData>
      <sheetData sheetId="11927">
        <row r="4">
          <cell r="I4">
            <v>0</v>
          </cell>
        </row>
      </sheetData>
      <sheetData sheetId="11928">
        <row r="4">
          <cell r="I4">
            <v>0</v>
          </cell>
        </row>
      </sheetData>
      <sheetData sheetId="11929">
        <row r="4">
          <cell r="I4">
            <v>0</v>
          </cell>
        </row>
      </sheetData>
      <sheetData sheetId="11930">
        <row r="4">
          <cell r="I4">
            <v>0</v>
          </cell>
        </row>
      </sheetData>
      <sheetData sheetId="11931">
        <row r="4">
          <cell r="I4">
            <v>0</v>
          </cell>
        </row>
      </sheetData>
      <sheetData sheetId="11932">
        <row r="4">
          <cell r="I4">
            <v>0</v>
          </cell>
        </row>
      </sheetData>
      <sheetData sheetId="11933">
        <row r="4">
          <cell r="I4">
            <v>0</v>
          </cell>
        </row>
      </sheetData>
      <sheetData sheetId="11934">
        <row r="4">
          <cell r="I4">
            <v>0</v>
          </cell>
        </row>
      </sheetData>
      <sheetData sheetId="11935">
        <row r="4">
          <cell r="I4">
            <v>0</v>
          </cell>
        </row>
      </sheetData>
      <sheetData sheetId="11936">
        <row r="4">
          <cell r="I4">
            <v>0</v>
          </cell>
        </row>
      </sheetData>
      <sheetData sheetId="11937">
        <row r="4">
          <cell r="I4">
            <v>0</v>
          </cell>
        </row>
      </sheetData>
      <sheetData sheetId="11938">
        <row r="4">
          <cell r="I4">
            <v>0</v>
          </cell>
        </row>
      </sheetData>
      <sheetData sheetId="11939">
        <row r="4">
          <cell r="I4">
            <v>0</v>
          </cell>
        </row>
      </sheetData>
      <sheetData sheetId="11940">
        <row r="4">
          <cell r="I4">
            <v>0</v>
          </cell>
        </row>
      </sheetData>
      <sheetData sheetId="11941">
        <row r="4">
          <cell r="I4">
            <v>0</v>
          </cell>
        </row>
      </sheetData>
      <sheetData sheetId="11942">
        <row r="4">
          <cell r="I4">
            <v>0</v>
          </cell>
        </row>
      </sheetData>
      <sheetData sheetId="11943">
        <row r="4">
          <cell r="I4">
            <v>0</v>
          </cell>
        </row>
      </sheetData>
      <sheetData sheetId="11944">
        <row r="4">
          <cell r="I4">
            <v>0</v>
          </cell>
        </row>
      </sheetData>
      <sheetData sheetId="11945">
        <row r="4">
          <cell r="I4">
            <v>0</v>
          </cell>
        </row>
      </sheetData>
      <sheetData sheetId="11946">
        <row r="4">
          <cell r="I4">
            <v>0</v>
          </cell>
        </row>
      </sheetData>
      <sheetData sheetId="11947">
        <row r="4">
          <cell r="I4">
            <v>0</v>
          </cell>
        </row>
      </sheetData>
      <sheetData sheetId="11948">
        <row r="4">
          <cell r="I4">
            <v>0</v>
          </cell>
        </row>
      </sheetData>
      <sheetData sheetId="11949">
        <row r="4">
          <cell r="I4">
            <v>0</v>
          </cell>
        </row>
      </sheetData>
      <sheetData sheetId="11950">
        <row r="4">
          <cell r="I4">
            <v>0</v>
          </cell>
        </row>
      </sheetData>
      <sheetData sheetId="11951">
        <row r="4">
          <cell r="I4">
            <v>0</v>
          </cell>
        </row>
      </sheetData>
      <sheetData sheetId="11952">
        <row r="4">
          <cell r="I4">
            <v>0</v>
          </cell>
        </row>
      </sheetData>
      <sheetData sheetId="11953">
        <row r="4">
          <cell r="I4">
            <v>0</v>
          </cell>
        </row>
      </sheetData>
      <sheetData sheetId="11954"/>
      <sheetData sheetId="11955">
        <row r="4">
          <cell r="I4">
            <v>0</v>
          </cell>
        </row>
      </sheetData>
      <sheetData sheetId="11956"/>
      <sheetData sheetId="11957">
        <row r="4">
          <cell r="I4">
            <v>0</v>
          </cell>
        </row>
      </sheetData>
      <sheetData sheetId="11958">
        <row r="4">
          <cell r="I4">
            <v>0</v>
          </cell>
        </row>
      </sheetData>
      <sheetData sheetId="11959">
        <row r="4">
          <cell r="I4">
            <v>0</v>
          </cell>
        </row>
      </sheetData>
      <sheetData sheetId="11960">
        <row r="4">
          <cell r="I4">
            <v>0</v>
          </cell>
        </row>
      </sheetData>
      <sheetData sheetId="11961">
        <row r="4">
          <cell r="I4">
            <v>0</v>
          </cell>
        </row>
      </sheetData>
      <sheetData sheetId="11962">
        <row r="4">
          <cell r="I4">
            <v>0</v>
          </cell>
        </row>
      </sheetData>
      <sheetData sheetId="11963">
        <row r="4">
          <cell r="I4">
            <v>0</v>
          </cell>
        </row>
      </sheetData>
      <sheetData sheetId="11964">
        <row r="4">
          <cell r="I4">
            <v>0</v>
          </cell>
        </row>
      </sheetData>
      <sheetData sheetId="11965">
        <row r="4">
          <cell r="I4">
            <v>0</v>
          </cell>
        </row>
      </sheetData>
      <sheetData sheetId="11966">
        <row r="4">
          <cell r="I4">
            <v>0</v>
          </cell>
        </row>
      </sheetData>
      <sheetData sheetId="11967">
        <row r="4">
          <cell r="I4">
            <v>0</v>
          </cell>
        </row>
      </sheetData>
      <sheetData sheetId="11968">
        <row r="4">
          <cell r="I4">
            <v>0</v>
          </cell>
        </row>
      </sheetData>
      <sheetData sheetId="11969">
        <row r="4">
          <cell r="I4">
            <v>0</v>
          </cell>
        </row>
      </sheetData>
      <sheetData sheetId="11970">
        <row r="4">
          <cell r="I4">
            <v>0</v>
          </cell>
        </row>
      </sheetData>
      <sheetData sheetId="11971">
        <row r="4">
          <cell r="I4">
            <v>0</v>
          </cell>
        </row>
      </sheetData>
      <sheetData sheetId="11972">
        <row r="4">
          <cell r="I4">
            <v>0</v>
          </cell>
        </row>
      </sheetData>
      <sheetData sheetId="11973">
        <row r="4">
          <cell r="I4">
            <v>0</v>
          </cell>
        </row>
      </sheetData>
      <sheetData sheetId="11974">
        <row r="4">
          <cell r="I4">
            <v>0</v>
          </cell>
        </row>
      </sheetData>
      <sheetData sheetId="11975">
        <row r="4">
          <cell r="I4">
            <v>0</v>
          </cell>
        </row>
      </sheetData>
      <sheetData sheetId="11976">
        <row r="4">
          <cell r="I4">
            <v>0</v>
          </cell>
        </row>
      </sheetData>
      <sheetData sheetId="11977">
        <row r="4">
          <cell r="I4">
            <v>0</v>
          </cell>
        </row>
      </sheetData>
      <sheetData sheetId="11978">
        <row r="4">
          <cell r="I4">
            <v>0</v>
          </cell>
        </row>
      </sheetData>
      <sheetData sheetId="11979">
        <row r="4">
          <cell r="I4">
            <v>0</v>
          </cell>
        </row>
      </sheetData>
      <sheetData sheetId="11980">
        <row r="4">
          <cell r="I4">
            <v>0</v>
          </cell>
        </row>
      </sheetData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>
        <row r="4">
          <cell r="I4">
            <v>0</v>
          </cell>
        </row>
      </sheetData>
      <sheetData sheetId="12020">
        <row r="4">
          <cell r="I4">
            <v>0</v>
          </cell>
        </row>
      </sheetData>
      <sheetData sheetId="12021">
        <row r="4">
          <cell r="I4">
            <v>0</v>
          </cell>
        </row>
      </sheetData>
      <sheetData sheetId="12022">
        <row r="4">
          <cell r="I4">
            <v>0</v>
          </cell>
        </row>
      </sheetData>
      <sheetData sheetId="12023">
        <row r="4">
          <cell r="I4">
            <v>0</v>
          </cell>
        </row>
      </sheetData>
      <sheetData sheetId="12024">
        <row r="4">
          <cell r="I4">
            <v>0</v>
          </cell>
        </row>
      </sheetData>
      <sheetData sheetId="12025">
        <row r="4">
          <cell r="I4">
            <v>0</v>
          </cell>
        </row>
      </sheetData>
      <sheetData sheetId="12026">
        <row r="4">
          <cell r="I4">
            <v>0</v>
          </cell>
        </row>
      </sheetData>
      <sheetData sheetId="12027">
        <row r="4">
          <cell r="I4">
            <v>0</v>
          </cell>
        </row>
      </sheetData>
      <sheetData sheetId="12028">
        <row r="4">
          <cell r="I4">
            <v>0</v>
          </cell>
        </row>
      </sheetData>
      <sheetData sheetId="12029">
        <row r="4">
          <cell r="I4">
            <v>0</v>
          </cell>
        </row>
      </sheetData>
      <sheetData sheetId="12030">
        <row r="4">
          <cell r="I4">
            <v>0</v>
          </cell>
        </row>
      </sheetData>
      <sheetData sheetId="12031">
        <row r="4">
          <cell r="I4">
            <v>0</v>
          </cell>
        </row>
      </sheetData>
      <sheetData sheetId="12032">
        <row r="4">
          <cell r="I4">
            <v>0</v>
          </cell>
        </row>
      </sheetData>
      <sheetData sheetId="12033"/>
      <sheetData sheetId="12034">
        <row r="4">
          <cell r="I4">
            <v>0</v>
          </cell>
        </row>
      </sheetData>
      <sheetData sheetId="12035">
        <row r="4">
          <cell r="I4">
            <v>0</v>
          </cell>
        </row>
      </sheetData>
      <sheetData sheetId="12036">
        <row r="4">
          <cell r="I4">
            <v>0</v>
          </cell>
        </row>
      </sheetData>
      <sheetData sheetId="12037">
        <row r="4">
          <cell r="I4">
            <v>0</v>
          </cell>
        </row>
      </sheetData>
      <sheetData sheetId="12038">
        <row r="4">
          <cell r="I4">
            <v>0</v>
          </cell>
        </row>
      </sheetData>
      <sheetData sheetId="12039">
        <row r="4">
          <cell r="I4">
            <v>0</v>
          </cell>
        </row>
      </sheetData>
      <sheetData sheetId="12040">
        <row r="4">
          <cell r="I4">
            <v>0</v>
          </cell>
        </row>
      </sheetData>
      <sheetData sheetId="12041">
        <row r="4">
          <cell r="I4">
            <v>0</v>
          </cell>
        </row>
      </sheetData>
      <sheetData sheetId="12042">
        <row r="4">
          <cell r="I4">
            <v>0</v>
          </cell>
        </row>
      </sheetData>
      <sheetData sheetId="12043">
        <row r="4">
          <cell r="I4">
            <v>0</v>
          </cell>
        </row>
      </sheetData>
      <sheetData sheetId="12044">
        <row r="4">
          <cell r="I4">
            <v>0</v>
          </cell>
        </row>
      </sheetData>
      <sheetData sheetId="12045">
        <row r="4">
          <cell r="I4">
            <v>0</v>
          </cell>
        </row>
      </sheetData>
      <sheetData sheetId="12046">
        <row r="4">
          <cell r="I4">
            <v>0</v>
          </cell>
        </row>
      </sheetData>
      <sheetData sheetId="12047">
        <row r="4">
          <cell r="I4">
            <v>0</v>
          </cell>
        </row>
      </sheetData>
      <sheetData sheetId="12048">
        <row r="4">
          <cell r="I4">
            <v>0</v>
          </cell>
        </row>
      </sheetData>
      <sheetData sheetId="12049">
        <row r="4">
          <cell r="I4">
            <v>0</v>
          </cell>
        </row>
      </sheetData>
      <sheetData sheetId="12050">
        <row r="4">
          <cell r="I4">
            <v>0</v>
          </cell>
        </row>
      </sheetData>
      <sheetData sheetId="12051">
        <row r="4">
          <cell r="I4">
            <v>0</v>
          </cell>
        </row>
      </sheetData>
      <sheetData sheetId="12052">
        <row r="4">
          <cell r="I4">
            <v>0</v>
          </cell>
        </row>
      </sheetData>
      <sheetData sheetId="12053">
        <row r="4">
          <cell r="I4">
            <v>0</v>
          </cell>
        </row>
      </sheetData>
      <sheetData sheetId="12054">
        <row r="4">
          <cell r="I4">
            <v>0</v>
          </cell>
        </row>
      </sheetData>
      <sheetData sheetId="12055">
        <row r="4">
          <cell r="I4">
            <v>0</v>
          </cell>
        </row>
      </sheetData>
      <sheetData sheetId="12056">
        <row r="4">
          <cell r="I4">
            <v>0</v>
          </cell>
        </row>
      </sheetData>
      <sheetData sheetId="12057">
        <row r="4">
          <cell r="I4">
            <v>0</v>
          </cell>
        </row>
      </sheetData>
      <sheetData sheetId="12058">
        <row r="4">
          <cell r="I4">
            <v>0</v>
          </cell>
        </row>
      </sheetData>
      <sheetData sheetId="12059">
        <row r="4">
          <cell r="I4">
            <v>0</v>
          </cell>
        </row>
      </sheetData>
      <sheetData sheetId="12060"/>
      <sheetData sheetId="12061"/>
      <sheetData sheetId="12062"/>
      <sheetData sheetId="12063"/>
      <sheetData sheetId="12064"/>
      <sheetData sheetId="12065"/>
      <sheetData sheetId="12066"/>
      <sheetData sheetId="12067">
        <row r="4">
          <cell r="I4">
            <v>0</v>
          </cell>
        </row>
      </sheetData>
      <sheetData sheetId="12068"/>
      <sheetData sheetId="12069"/>
      <sheetData sheetId="12070"/>
      <sheetData sheetId="12071">
        <row r="4">
          <cell r="I4">
            <v>0</v>
          </cell>
        </row>
      </sheetData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>
        <row r="4">
          <cell r="I4">
            <v>0</v>
          </cell>
        </row>
      </sheetData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>
        <row r="4">
          <cell r="I4">
            <v>0</v>
          </cell>
        </row>
      </sheetData>
      <sheetData sheetId="12112"/>
      <sheetData sheetId="12113"/>
      <sheetData sheetId="12114"/>
      <sheetData sheetId="12115"/>
      <sheetData sheetId="12116">
        <row r="4">
          <cell r="I4">
            <v>0</v>
          </cell>
        </row>
      </sheetData>
      <sheetData sheetId="12117">
        <row r="4">
          <cell r="I4">
            <v>0</v>
          </cell>
        </row>
      </sheetData>
      <sheetData sheetId="12118">
        <row r="4">
          <cell r="I4">
            <v>0</v>
          </cell>
        </row>
      </sheetData>
      <sheetData sheetId="12119">
        <row r="4">
          <cell r="I4">
            <v>0</v>
          </cell>
        </row>
      </sheetData>
      <sheetData sheetId="12120">
        <row r="4">
          <cell r="I4">
            <v>0</v>
          </cell>
        </row>
      </sheetData>
      <sheetData sheetId="12121">
        <row r="4">
          <cell r="I4">
            <v>0</v>
          </cell>
        </row>
      </sheetData>
      <sheetData sheetId="12122">
        <row r="4">
          <cell r="I4">
            <v>0</v>
          </cell>
        </row>
      </sheetData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>
        <row r="4">
          <cell r="I4">
            <v>0</v>
          </cell>
        </row>
      </sheetData>
      <sheetData sheetId="12142"/>
      <sheetData sheetId="12143"/>
      <sheetData sheetId="12144"/>
      <sheetData sheetId="12145">
        <row r="4">
          <cell r="I4">
            <v>0</v>
          </cell>
        </row>
      </sheetData>
      <sheetData sheetId="12146"/>
      <sheetData sheetId="12147"/>
      <sheetData sheetId="12148"/>
      <sheetData sheetId="12149">
        <row r="4">
          <cell r="I4">
            <v>0</v>
          </cell>
        </row>
      </sheetData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>
        <row r="4">
          <cell r="M4">
            <v>100</v>
          </cell>
        </row>
      </sheetData>
      <sheetData sheetId="12167">
        <row r="4">
          <cell r="M4">
            <v>100</v>
          </cell>
        </row>
      </sheetData>
      <sheetData sheetId="12168">
        <row r="4">
          <cell r="M4">
            <v>100</v>
          </cell>
        </row>
      </sheetData>
      <sheetData sheetId="12169">
        <row r="4">
          <cell r="M4">
            <v>100</v>
          </cell>
        </row>
      </sheetData>
      <sheetData sheetId="12170">
        <row r="4">
          <cell r="I4">
            <v>0</v>
          </cell>
        </row>
      </sheetData>
      <sheetData sheetId="12171">
        <row r="4">
          <cell r="M4">
            <v>100</v>
          </cell>
        </row>
      </sheetData>
      <sheetData sheetId="12172">
        <row r="4">
          <cell r="I4">
            <v>0</v>
          </cell>
        </row>
      </sheetData>
      <sheetData sheetId="12173">
        <row r="4">
          <cell r="I4">
            <v>0</v>
          </cell>
        </row>
      </sheetData>
      <sheetData sheetId="12174">
        <row r="4">
          <cell r="M4">
            <v>100</v>
          </cell>
        </row>
      </sheetData>
      <sheetData sheetId="12175">
        <row r="4">
          <cell r="M4">
            <v>100</v>
          </cell>
        </row>
      </sheetData>
      <sheetData sheetId="12176">
        <row r="4">
          <cell r="M4">
            <v>100</v>
          </cell>
        </row>
      </sheetData>
      <sheetData sheetId="12177">
        <row r="4">
          <cell r="M4">
            <v>100</v>
          </cell>
        </row>
      </sheetData>
      <sheetData sheetId="12178">
        <row r="4">
          <cell r="M4">
            <v>100</v>
          </cell>
        </row>
      </sheetData>
      <sheetData sheetId="12179">
        <row r="4">
          <cell r="M4">
            <v>100</v>
          </cell>
        </row>
      </sheetData>
      <sheetData sheetId="12180">
        <row r="4">
          <cell r="M4">
            <v>100</v>
          </cell>
        </row>
      </sheetData>
      <sheetData sheetId="12181">
        <row r="4">
          <cell r="M4">
            <v>100</v>
          </cell>
        </row>
      </sheetData>
      <sheetData sheetId="12182">
        <row r="4">
          <cell r="M4">
            <v>100</v>
          </cell>
        </row>
      </sheetData>
      <sheetData sheetId="12183">
        <row r="4">
          <cell r="M4">
            <v>100</v>
          </cell>
        </row>
      </sheetData>
      <sheetData sheetId="12184">
        <row r="4">
          <cell r="I4">
            <v>0</v>
          </cell>
        </row>
      </sheetData>
      <sheetData sheetId="12185">
        <row r="4">
          <cell r="I4">
            <v>0</v>
          </cell>
        </row>
      </sheetData>
      <sheetData sheetId="12186">
        <row r="4">
          <cell r="I4">
            <v>0</v>
          </cell>
        </row>
      </sheetData>
      <sheetData sheetId="12187">
        <row r="4">
          <cell r="I4">
            <v>0</v>
          </cell>
        </row>
      </sheetData>
      <sheetData sheetId="12188">
        <row r="4">
          <cell r="I4">
            <v>0</v>
          </cell>
        </row>
      </sheetData>
      <sheetData sheetId="12189">
        <row r="4">
          <cell r="I4">
            <v>0</v>
          </cell>
        </row>
      </sheetData>
      <sheetData sheetId="12190">
        <row r="4">
          <cell r="I4">
            <v>0</v>
          </cell>
        </row>
      </sheetData>
      <sheetData sheetId="12191">
        <row r="4">
          <cell r="I4">
            <v>0</v>
          </cell>
        </row>
      </sheetData>
      <sheetData sheetId="12192">
        <row r="4">
          <cell r="I4">
            <v>0</v>
          </cell>
        </row>
      </sheetData>
      <sheetData sheetId="12193">
        <row r="4">
          <cell r="I4">
            <v>0</v>
          </cell>
        </row>
      </sheetData>
      <sheetData sheetId="12194">
        <row r="4">
          <cell r="I4">
            <v>0</v>
          </cell>
        </row>
      </sheetData>
      <sheetData sheetId="12195">
        <row r="4">
          <cell r="I4">
            <v>0</v>
          </cell>
        </row>
      </sheetData>
      <sheetData sheetId="12196">
        <row r="4">
          <cell r="I4">
            <v>0</v>
          </cell>
        </row>
      </sheetData>
      <sheetData sheetId="12197">
        <row r="4">
          <cell r="I4">
            <v>0</v>
          </cell>
        </row>
      </sheetData>
      <sheetData sheetId="12198">
        <row r="4">
          <cell r="I4">
            <v>0</v>
          </cell>
        </row>
      </sheetData>
      <sheetData sheetId="12199">
        <row r="4">
          <cell r="I4">
            <v>0</v>
          </cell>
        </row>
      </sheetData>
      <sheetData sheetId="12200">
        <row r="4">
          <cell r="I4">
            <v>0</v>
          </cell>
        </row>
      </sheetData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>
        <row r="4">
          <cell r="I4">
            <v>0</v>
          </cell>
        </row>
      </sheetData>
      <sheetData sheetId="12223">
        <row r="4">
          <cell r="I4">
            <v>0</v>
          </cell>
        </row>
      </sheetData>
      <sheetData sheetId="12224"/>
      <sheetData sheetId="12225"/>
      <sheetData sheetId="12226">
        <row r="4">
          <cell r="I4">
            <v>0</v>
          </cell>
        </row>
      </sheetData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>
        <row r="4">
          <cell r="I4">
            <v>0</v>
          </cell>
        </row>
      </sheetData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>
        <row r="4">
          <cell r="I4">
            <v>0</v>
          </cell>
        </row>
      </sheetData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>
        <row r="4">
          <cell r="I4">
            <v>0</v>
          </cell>
        </row>
      </sheetData>
      <sheetData sheetId="12315">
        <row r="4">
          <cell r="I4">
            <v>0</v>
          </cell>
        </row>
      </sheetData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>
        <row r="4">
          <cell r="I4">
            <v>0</v>
          </cell>
        </row>
      </sheetData>
      <sheetData sheetId="12325"/>
      <sheetData sheetId="12326"/>
      <sheetData sheetId="12327"/>
      <sheetData sheetId="12328"/>
      <sheetData sheetId="12329">
        <row r="4">
          <cell r="M4">
            <v>100</v>
          </cell>
        </row>
      </sheetData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/>
      <sheetData sheetId="12425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/>
      <sheetData sheetId="12435" refreshError="1"/>
      <sheetData sheetId="12436" refreshError="1"/>
      <sheetData sheetId="12437" refreshError="1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>
        <row r="4">
          <cell r="I4">
            <v>0</v>
          </cell>
        </row>
      </sheetData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 refreshError="1"/>
      <sheetData sheetId="13577" refreshError="1"/>
      <sheetData sheetId="13578"/>
      <sheetData sheetId="13579">
        <row r="4">
          <cell r="I4">
            <v>0</v>
          </cell>
        </row>
      </sheetData>
      <sheetData sheetId="13580">
        <row r="4">
          <cell r="I4">
            <v>0</v>
          </cell>
        </row>
      </sheetData>
      <sheetData sheetId="13581"/>
      <sheetData sheetId="13582"/>
      <sheetData sheetId="13583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/>
      <sheetData sheetId="13737" refreshError="1"/>
      <sheetData sheetId="13738"/>
      <sheetData sheetId="13739" refreshError="1"/>
      <sheetData sheetId="13740" refreshError="1"/>
      <sheetData sheetId="13741"/>
      <sheetData sheetId="13742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/>
      <sheetData sheetId="13788"/>
      <sheetData sheetId="13789">
        <row r="4">
          <cell r="I4">
            <v>0</v>
          </cell>
        </row>
      </sheetData>
      <sheetData sheetId="13790">
        <row r="4">
          <cell r="M4">
            <v>100</v>
          </cell>
        </row>
      </sheetData>
      <sheetData sheetId="13791">
        <row r="4">
          <cell r="I4">
            <v>0</v>
          </cell>
        </row>
      </sheetData>
      <sheetData sheetId="13792">
        <row r="4">
          <cell r="M4">
            <v>100</v>
          </cell>
        </row>
      </sheetData>
      <sheetData sheetId="13793">
        <row r="4">
          <cell r="I4">
            <v>0</v>
          </cell>
        </row>
      </sheetData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 refreshError="1"/>
      <sheetData sheetId="13864" refreshError="1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 refreshError="1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/>
      <sheetData sheetId="13933"/>
      <sheetData sheetId="13934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/>
      <sheetData sheetId="13974"/>
      <sheetData sheetId="13975" refreshError="1"/>
      <sheetData sheetId="13976" refreshError="1"/>
      <sheetData sheetId="13977" refreshError="1"/>
      <sheetData sheetId="1397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. Mobilization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hil-week page"/>
      <sheetName val="Phil-month page"/>
      <sheetName val="Weekly %'s"/>
      <sheetName val="Onsite Progress"/>
      <sheetName val="Weekly CMS Progress"/>
      <sheetName val="Productivity"/>
      <sheetName val="Monthly CMS Progress"/>
      <sheetName val="Chart1"/>
      <sheetName val="Design Data"/>
      <sheetName val="RAB AR&amp;STR"/>
      <sheetName val="B"/>
      <sheetName val="Rate Analysis"/>
      <sheetName val="백분율"/>
      <sheetName val="DHEQSUPT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EQSUPT"/>
      <sheetName val="laroux"/>
      <sheetName val="도급공사비"/>
      <sheetName val="백분율"/>
      <sheetName val="산출근거#2-4(MONORAIL)"/>
      <sheetName val="B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V2701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PIPING"/>
      <sheetName val="TTL"/>
      <sheetName val="Rate Analysis"/>
    </sheetNames>
    <sheetDataSet>
      <sheetData sheetId="0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공사내역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TTL"/>
      <sheetName val="Sheet4"/>
      <sheetName val="10현장조직"/>
      <sheetName val="as boq list up"/>
      <sheetName val="MixBed"/>
      <sheetName val="CondPol"/>
      <sheetName val="노임단가"/>
      <sheetName val="sheet1"/>
      <sheetName val="자재단가"/>
      <sheetName val="36신설수량"/>
      <sheetName val="물가대비표"/>
      <sheetName val="Sheet6"/>
      <sheetName val="갑지1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갑지"/>
      <sheetName val="운반"/>
      <sheetName val="해외 연수비용 계산-삭제"/>
      <sheetName val="해외 기술훈련비 (합계)"/>
      <sheetName val="95삼성급(본사)"/>
      <sheetName val="h-013211-2"/>
      <sheetName val="대비표"/>
      <sheetName val="공문"/>
      <sheetName val="DESBASTE"/>
      <sheetName val="집계표"/>
      <sheetName val="개시대사 (2)"/>
      <sheetName val="금액내역서"/>
      <sheetName val="연돌일위집계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M Budget"/>
      <sheetName val="Material of Quantities"/>
      <sheetName val="unit price list"/>
      <sheetName val="Project Data"/>
      <sheetName val="Cover"/>
      <sheetName val="아파트 "/>
      <sheetName val="6MONTHS"/>
      <sheetName val="inter"/>
      <sheetName val="PRECAST lightconc-II"/>
      <sheetName val="Pile-Br-Capacity"/>
      <sheetName val=" RFQ for BOP Bldgs(No.51,53,58)"/>
      <sheetName val="BQMPALOC"/>
      <sheetName val="Eq. Mobilization"/>
      <sheetName val="Air Cooler-E"/>
      <sheetName val="간접인원 급료산출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PI"/>
      <sheetName val="Ｎｏ.13"/>
      <sheetName val="Raw Data"/>
      <sheetName val="mvac_Offer"/>
      <sheetName val="mvac_BOQ"/>
      <sheetName val="Summary"/>
      <sheetName val="Factors"/>
      <sheetName val="업무처리전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1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설비"/>
      <sheetName val="일위대가"/>
      <sheetName val="간접비내역-1"/>
      <sheetName val="2.2 띠장의 설계"/>
      <sheetName val="BLR_12"/>
      <sheetName val="Utility_and_Fire_flange2"/>
      <sheetName val="해외_연수비용_계산-삭제2"/>
      <sheetName val="해외_기술훈련비_(합계)2"/>
      <sheetName val="설산1_나"/>
      <sheetName val="PRECAST_lightconc-II"/>
      <sheetName val="as_boq_list_up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PWA"/>
      <sheetName val="BXLDL"/>
      <sheetName val="실행"/>
      <sheetName val="#REF"/>
      <sheetName val="PSV2701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J16">
            <v>-3100889.7360623879</v>
          </cell>
          <cell r="K16">
            <v>-3100889.7360623879</v>
          </cell>
        </row>
        <row r="17">
          <cell r="J17">
            <v>3270260.8906708667</v>
          </cell>
          <cell r="K17">
            <v>169371.15460847877</v>
          </cell>
        </row>
        <row r="18">
          <cell r="J18">
            <v>-441747.35457777925</v>
          </cell>
          <cell r="K18">
            <v>-272376.19996930048</v>
          </cell>
        </row>
        <row r="19">
          <cell r="J19">
            <v>-565829.35575965873</v>
          </cell>
          <cell r="K19">
            <v>-838205.55572895915</v>
          </cell>
        </row>
        <row r="20">
          <cell r="J20">
            <v>-339427.47117581428</v>
          </cell>
          <cell r="K20">
            <v>-1177633.0269047734</v>
          </cell>
        </row>
        <row r="21">
          <cell r="J21">
            <v>-96645.766817710944</v>
          </cell>
          <cell r="K21">
            <v>-1274278.7937224843</v>
          </cell>
        </row>
        <row r="22">
          <cell r="J22">
            <v>-43686.328851310071</v>
          </cell>
          <cell r="K22">
            <v>-1317965.1225737943</v>
          </cell>
        </row>
        <row r="23">
          <cell r="J23">
            <v>-157770.37578145368</v>
          </cell>
          <cell r="K23">
            <v>-1475735.498355248</v>
          </cell>
        </row>
        <row r="24">
          <cell r="J24">
            <v>-31904.301259564934</v>
          </cell>
          <cell r="K24">
            <v>-1507639.7996148129</v>
          </cell>
        </row>
        <row r="25">
          <cell r="J25">
            <v>32340.963578523137</v>
          </cell>
          <cell r="K25">
            <v>-1475298.8360362898</v>
          </cell>
        </row>
        <row r="26">
          <cell r="J26">
            <v>106535.03291010531</v>
          </cell>
          <cell r="K26">
            <v>-1368763.8031261845</v>
          </cell>
        </row>
        <row r="27">
          <cell r="J27">
            <v>-1645.5875842371024</v>
          </cell>
          <cell r="K27">
            <v>-1370409.3907104216</v>
          </cell>
        </row>
        <row r="28">
          <cell r="J28">
            <v>294415.34818107402</v>
          </cell>
          <cell r="K28">
            <v>-1075994.0425293476</v>
          </cell>
        </row>
        <row r="29">
          <cell r="J29">
            <v>-78134.719742490212</v>
          </cell>
          <cell r="K29">
            <v>-1154128.7622718378</v>
          </cell>
        </row>
        <row r="30">
          <cell r="J30">
            <v>32326.792100662133</v>
          </cell>
          <cell r="K30">
            <v>-1121801.9701711757</v>
          </cell>
        </row>
        <row r="31">
          <cell r="J31">
            <v>463798.22697295237</v>
          </cell>
          <cell r="K31">
            <v>-658003.7431982233</v>
          </cell>
        </row>
        <row r="32">
          <cell r="J32">
            <v>607947.97597508598</v>
          </cell>
          <cell r="K32">
            <v>-50055.767223137314</v>
          </cell>
        </row>
        <row r="33">
          <cell r="J33">
            <v>0</v>
          </cell>
          <cell r="K33">
            <v>-50055.767223137314</v>
          </cell>
        </row>
        <row r="34">
          <cell r="J34">
            <v>0</v>
          </cell>
          <cell r="K34">
            <v>-50055.767223137314</v>
          </cell>
        </row>
        <row r="35">
          <cell r="J35">
            <v>1051161.6616859552</v>
          </cell>
          <cell r="K35">
            <v>1001105.8944628179</v>
          </cell>
        </row>
        <row r="36">
          <cell r="J36">
            <v>0</v>
          </cell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초"/>
      <sheetName val="집계표"/>
      <sheetName val="내역서"/>
      <sheetName val="총괄표"/>
      <sheetName val="CB"/>
      <sheetName val="경비"/>
      <sheetName val="Sheet3"/>
      <sheetName val="변경"/>
      <sheetName val="cvr"/>
      <sheetName val="sum"/>
      <sheetName val="indirect"/>
      <sheetName val="bm"/>
      <sheetName val="bm (2)"/>
      <sheetName val="Sheet2"/>
      <sheetName val="Instrument"/>
      <sheetName val="Junction Box"/>
      <sheetName val="JB_Final checked"/>
      <sheetName val="Equipment"/>
      <sheetName val="F&amp;G System"/>
      <sheetName val="F&amp;G System (Detail)"/>
      <sheetName val="MOTOR"/>
      <sheetName val="동결보온"/>
      <sheetName val="금액내역서"/>
      <sheetName val="BID"/>
      <sheetName val=" 배관자재비-SKEC구매분"/>
      <sheetName val="108"/>
      <sheetName val="제경비"/>
      <sheetName val="EQT-ESTN"/>
      <sheetName val="abc"/>
      <sheetName val="fitting"/>
      <sheetName val="JCS"/>
      <sheetName val="Working"/>
      <sheetName val="Manpower"/>
      <sheetName val="Datas"/>
      <sheetName val="Int. Pr.-Shell"/>
      <sheetName val="Ext. Pr.-Shell"/>
      <sheetName val="Int. Pr.-D'End"/>
      <sheetName val="Ext. Pr.-D'End"/>
      <sheetName val="Reinforcement Pad"/>
      <sheetName val="Nozzles"/>
      <sheetName val="Painting"/>
      <sheetName val="수입"/>
      <sheetName val="TTL"/>
      <sheetName val="Sheet1"/>
      <sheetName val="명세서"/>
      <sheetName val="정부노임단가"/>
      <sheetName val="HVAC"/>
      <sheetName val="할증 "/>
      <sheetName val="DATA"/>
      <sheetName val="품셈"/>
      <sheetName val="Proposal"/>
      <sheetName val="WORK-VOL"/>
      <sheetName val="12CGOU"/>
      <sheetName val="입찰안"/>
      <sheetName val="직원동원SCH"/>
      <sheetName val="DB@Acess"/>
      <sheetName val="Civil"/>
      <sheetName val="연돌일위집계"/>
      <sheetName val="작성방법"/>
      <sheetName val="자격 땡겨오기"/>
      <sheetName val="bm_(2)"/>
      <sheetName val="Junction_Box"/>
      <sheetName val="JB_Final_checked"/>
      <sheetName val="F&amp;G_System"/>
      <sheetName val="F&amp;G_System_(Detail)"/>
      <sheetName val="_배관자재비-SKEC구매분"/>
      <sheetName val="General Data"/>
      <sheetName val="FAB_I"/>
      <sheetName val="조도계산서 (도서)"/>
      <sheetName val="현장지지물물량"/>
      <sheetName val="ITEM"/>
      <sheetName val="wall"/>
      <sheetName val="주요기준"/>
      <sheetName val="COVER"/>
      <sheetName val="결재판(삭제하지말아주세요)"/>
      <sheetName val="4300 UTILITY BLDG (2)"/>
      <sheetName val="EQUIP"/>
      <sheetName val="Erection"/>
      <sheetName val="공사비 내역 (가)"/>
      <sheetName val="PUMP"/>
      <sheetName val="Main"/>
      <sheetName val="적용환율"/>
      <sheetName val="기성내역"/>
      <sheetName val="공정율 기초 Data"/>
      <sheetName val="가격분석@1100(990104)"/>
      <sheetName val="Escalation"/>
      <sheetName val="예가표"/>
      <sheetName val="PIPING"/>
      <sheetName val="분뇨"/>
      <sheetName val="001"/>
      <sheetName val="BQ"/>
      <sheetName val="산근"/>
      <sheetName val="공문"/>
      <sheetName val="B"/>
      <sheetName val="Sheet6"/>
      <sheetName val="PBS"/>
      <sheetName val="D-3109"/>
      <sheetName val="TOEC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일위대가목차"/>
      <sheetName val="#REF"/>
      <sheetName val="도급양식"/>
      <sheetName val="INVOICE_CERT EIV'S"/>
      <sheetName val="Factor"/>
      <sheetName val="SPT vs PHI"/>
      <sheetName val="광통신 견적내역서1"/>
      <sheetName val="DRUM"/>
      <sheetName val="Requirement(Work Crew)"/>
      <sheetName val="MODELING"/>
      <sheetName val="INPUT"/>
      <sheetName val="포장공"/>
      <sheetName val="LinerWt"/>
      <sheetName val="Sch.1"/>
      <sheetName val="운반"/>
      <sheetName val="단중"/>
      <sheetName val="품셈표"/>
      <sheetName val="Onerous Terms"/>
      <sheetName val="공통비"/>
      <sheetName val="SM1-09"/>
      <sheetName val="SM2-09"/>
      <sheetName val="BD-09"/>
      <sheetName val="MT-09"/>
      <sheetName val="1_RA_Master_절감후"/>
      <sheetName val="공사내역"/>
      <sheetName val="extensions lookup"/>
      <sheetName val="3. Piping"/>
      <sheetName val="1. Stationary"/>
      <sheetName val="COST SUMMARY"/>
      <sheetName val="Total"/>
      <sheetName val="산#2-1 (2)"/>
      <sheetName val="API Units"/>
      <sheetName val="15100"/>
      <sheetName val="#2_일위대가목록"/>
      <sheetName val="공통부대비"/>
      <sheetName val="BQMPALOC"/>
      <sheetName val="Coversheet "/>
      <sheetName val="6BPRO"/>
      <sheetName val="COS_REP.XLS"/>
      <sheetName val="POWER"/>
      <sheetName val="내역"/>
      <sheetName val="01"/>
      <sheetName val="계측 내역서"/>
      <sheetName val="결과조달"/>
      <sheetName val="견적정보"/>
      <sheetName val="FLANGE"/>
      <sheetName val="VALVE"/>
      <sheetName val="hitlin"/>
      <sheetName val="PER"/>
      <sheetName val="PIR(석유화학)"/>
      <sheetName val="silica"/>
      <sheetName val="rw"/>
      <sheetName val="gw"/>
      <sheetName val="우레탄"/>
      <sheetName val="fg"/>
      <sheetName val="iig silica(캐나다)"/>
      <sheetName val="간접비내역-1"/>
      <sheetName val="국내"/>
      <sheetName val="SOHAR(2nd)"/>
      <sheetName val="견적대비표"/>
      <sheetName val="변수 정의"/>
      <sheetName val="BSD (2)"/>
      <sheetName val="건축내역"/>
      <sheetName val="작성기준"/>
      <sheetName val="LEGEND"/>
      <sheetName val="AILC004"/>
      <sheetName val="jobhist"/>
      <sheetName val="SG"/>
      <sheetName val="RING WALL"/>
      <sheetName val="TYPE-B 평균H"/>
      <sheetName val="PRO_DCI"/>
      <sheetName val="INST_DCI"/>
      <sheetName val="HVAC_DCI"/>
      <sheetName val="PIPE_DCI"/>
      <sheetName val="AC포장수량"/>
      <sheetName val="일위대가"/>
      <sheetName val="DB_ET200(R. A)"/>
      <sheetName val="PIPE"/>
      <sheetName val="Final Summary"/>
      <sheetName val="inter"/>
      <sheetName val="조명율표"/>
      <sheetName val="갑지"/>
      <sheetName val="bm_(2)1"/>
      <sheetName val="Junction_Box1"/>
      <sheetName val="JB_Final_checked1"/>
      <sheetName val="F&amp;G_System1"/>
      <sheetName val="F&amp;G_System_(Detail)1"/>
      <sheetName val="_배관자재비-SKEC구매분1"/>
      <sheetName val="Int__Pr_-Shell"/>
      <sheetName val="Ext__Pr_-Shell"/>
      <sheetName val="Int__Pr_-D'End"/>
      <sheetName val="Ext__Pr_-D'End"/>
      <sheetName val="Reinforcement_Pad"/>
      <sheetName val="할증_"/>
      <sheetName val="공사비_내역_(가)"/>
      <sheetName val="General_Data"/>
      <sheetName val="XZLC003_PART1"/>
      <sheetName val="XZLC004_PART2"/>
      <sheetName val="현장관리비"/>
      <sheetName val="Inst_"/>
      <sheetName val="Piping_Design_Data"/>
      <sheetName val="실행내역"/>
      <sheetName val="CAL"/>
      <sheetName val="Piping Design Data"/>
      <sheetName val="견적을지"/>
      <sheetName val="FAB별"/>
      <sheetName val="설산1.나"/>
      <sheetName val="본사S"/>
      <sheetName val="WORK"/>
      <sheetName val="Sheet4"/>
      <sheetName val="CPM챠트"/>
      <sheetName val="Eq. Mobilization"/>
      <sheetName val="대비표"/>
      <sheetName val="잡비"/>
      <sheetName val="Units Def'n"/>
      <sheetName val="SHL"/>
      <sheetName val="영업2"/>
      <sheetName val="Precios"/>
      <sheetName val="WEIGHT LIST"/>
      <sheetName val="POL6차-PIPING"/>
      <sheetName val="산#3-1"/>
      <sheetName val="간접인원 급료산출"/>
      <sheetName val="95삼성급(본사)"/>
      <sheetName val="입찰내역 발주처 양식"/>
      <sheetName val="견적의뢰"/>
      <sheetName val="15 문제점"/>
      <sheetName val="costing_CV"/>
      <sheetName val="Spec1"/>
      <sheetName val="설계명세서"/>
      <sheetName val="Rate Analysis"/>
      <sheetName val="INSTR"/>
      <sheetName val="---FAB#1업무일지---"/>
      <sheetName val="BEND LOSS"/>
      <sheetName val="방배동내역(리라)"/>
      <sheetName val="현장경비"/>
      <sheetName val="건축공사집계표"/>
      <sheetName val="방배동내역 (총괄)"/>
      <sheetName val="부대공사총괄"/>
      <sheetName val="Steam-Sys"/>
      <sheetName val="PRICES"/>
      <sheetName val="노임9월"/>
      <sheetName val=" 갑지"/>
      <sheetName val="Cash2"/>
      <sheetName val="Z"/>
      <sheetName val="A"/>
      <sheetName val="CONTROL LIST"/>
      <sheetName val="costing_ESDV"/>
      <sheetName val="costing_Misc"/>
      <sheetName val="costing_MOV"/>
      <sheetName val="가로등내역서"/>
      <sheetName val="항목별진도율"/>
      <sheetName val="C3"/>
      <sheetName val="mech"/>
      <sheetName val="w't table"/>
      <sheetName val="IT-BAT"/>
      <sheetName val="임율 Data"/>
      <sheetName val="HANJUNG EQUIPMENT"/>
      <sheetName val="SPARE PART"/>
      <sheetName val="97 사업추정(WEKI)"/>
      <sheetName val="2. 집계표"/>
      <sheetName val="LP산출"/>
      <sheetName val="45,46"/>
      <sheetName val="CF Rev.0"/>
      <sheetName val="견적"/>
      <sheetName val="실행예산SHEET도장재검토"/>
      <sheetName val="TNK12"/>
      <sheetName val="사업추진 조직도"/>
      <sheetName val="계정과목 (2)"/>
      <sheetName val="계정과목"/>
      <sheetName val="EQ_E1"/>
      <sheetName val="환율"/>
      <sheetName val="산출근거#2-3"/>
      <sheetName val="#3E1_GCR"/>
      <sheetName val="cp-e1"/>
      <sheetName val="일보"/>
      <sheetName val="rate"/>
      <sheetName val="slipsumpR"/>
      <sheetName val="배수내역"/>
      <sheetName val="자재단가"/>
      <sheetName val="NYS"/>
      <sheetName val="10현장조직"/>
      <sheetName val="기계공사비집계(원안)"/>
      <sheetName val="기계내역서"/>
      <sheetName val="공사설계서"/>
      <sheetName val="소일위대가코드표"/>
      <sheetName val="실행(1)"/>
      <sheetName val="out_prog"/>
      <sheetName val="선적schedule (2)"/>
      <sheetName val="9509"/>
      <sheetName val="SORCE1"/>
      <sheetName val="내역(전)"/>
      <sheetName val="VUOTO"/>
      <sheetName val="Labor"/>
      <sheetName val="kode rekening"/>
      <sheetName val="name"/>
      <sheetName val="NAMES"/>
      <sheetName val="SUM_Steel-Strc"/>
      <sheetName val="COST-SUM"/>
      <sheetName val="산3_4"/>
      <sheetName val="환율change"/>
      <sheetName val="assy"/>
      <sheetName val="일반공사"/>
      <sheetName val="조도계산서_(도서)"/>
      <sheetName val="표지"/>
      <sheetName val="DTmpData"/>
      <sheetName val="건장설비"/>
      <sheetName val="ORIGINAL"/>
      <sheetName val="직재"/>
      <sheetName val="IBASE"/>
      <sheetName val="laroux"/>
      <sheetName val="자재집계"/>
      <sheetName val="N賃率-職"/>
      <sheetName val="집계표(OPTION)"/>
      <sheetName val="선택항목"/>
      <sheetName val="Sheet"/>
      <sheetName val="Onerous_Terms"/>
      <sheetName val="INVOICE_CERT_EIV'S"/>
      <sheetName val="COST_SUMMARY"/>
      <sheetName val="extensions_lookup"/>
      <sheetName val="3__Piping"/>
      <sheetName val="자격_땡겨오기"/>
      <sheetName val="4300_UTILITY_BLDG_(2)"/>
      <sheetName val="공정율_기초_Data"/>
      <sheetName val="Rate_Analysis"/>
      <sheetName val="광통신_견적내역서1"/>
      <sheetName val="산#2-1_(2)"/>
      <sheetName val="API_Units"/>
      <sheetName val="TDC_COA_Sumry"/>
      <sheetName val="COA_Sumry_by_Area"/>
      <sheetName val="COA_Sumry_by_Contr"/>
      <sheetName val="COA_Sumry_by_RG"/>
      <sheetName val="TDC_COA_Grp_Sumry"/>
      <sheetName val="TDC_Item_Dets-Full"/>
      <sheetName val="TDC_Item_Dets-IPM-Full"/>
      <sheetName val="TDC_Item_Dets"/>
      <sheetName val="TDC_Item_Sumry"/>
      <sheetName val="TDC_Key_Qty_Sumry"/>
      <sheetName val="List_-_Components"/>
      <sheetName val="List_-_Equipment"/>
      <sheetName val="Project_Metrics"/>
      <sheetName val="COA_Sumry_-_Std_Imp"/>
      <sheetName val="Contr_TDC_-_Std_Imp"/>
      <sheetName val="Item_Sumry_-_Std_Imp"/>
      <sheetName val="Proj_TIC_-_Std_Imp"/>
      <sheetName val="Unit_Costs_-_Std_Imp"/>
      <sheetName val="Unit_MH_-_Std_Imp"/>
      <sheetName val="Sch_1"/>
      <sheetName val="Coversheet_"/>
      <sheetName val="1__Stationary"/>
      <sheetName val="Requirement(Work_Crew)"/>
      <sheetName val="계측_내역서"/>
      <sheetName val="iig_silica(캐나다)"/>
      <sheetName val="변수_정의"/>
      <sheetName val="BSD_(2)"/>
      <sheetName val="SPT_vs_PHI"/>
      <sheetName val="COS_REP_XLS"/>
      <sheetName val="_갑지"/>
      <sheetName val="환산표"/>
      <sheetName val="LAB"/>
      <sheetName val="Setup"/>
      <sheetName val="판가반영"/>
      <sheetName val="Proj Cost Sumry"/>
      <sheetName val="Form 0"/>
      <sheetName val="Detail Breakdown Work"/>
      <sheetName val="품의서"/>
      <sheetName val="항목"/>
      <sheetName val="FR"/>
      <sheetName val="??"/>
      <sheetName val="기준정보"/>
      <sheetName val="L형옹벽(key)"/>
      <sheetName val="밸브설치"/>
      <sheetName val="계열사현황종합"/>
      <sheetName val="TAREC"/>
      <sheetName val="MEXICO-C"/>
      <sheetName val="HP"/>
      <sheetName val="배수공"/>
      <sheetName val="Units_Def'n"/>
      <sheetName val="TYPE-B_평균H"/>
      <sheetName val="Eq__Mobilization"/>
      <sheetName val="RING_WALL"/>
      <sheetName val="bm_(2)2"/>
      <sheetName val="Junction_Box2"/>
      <sheetName val="JB_Final_checked2"/>
      <sheetName val="F&amp;G_System2"/>
      <sheetName val="F&amp;G_System_(Detail)2"/>
      <sheetName val="_배관자재비-SKEC구매분2"/>
      <sheetName val="자격_땡겨오기1"/>
      <sheetName val="Int__Pr_-Shell1"/>
      <sheetName val="Ext__Pr_-Shell1"/>
      <sheetName val="Int__Pr_-D'End1"/>
      <sheetName val="Ext__Pr_-D'End1"/>
      <sheetName val="Reinforcement_Pad1"/>
      <sheetName val="4300_UTILITY_BLDG_(2)1"/>
      <sheetName val="할증_1"/>
      <sheetName val="공사비_내역_(가)1"/>
      <sheetName val="General_Data1"/>
      <sheetName val="공정율_기초_Data1"/>
      <sheetName val="조도계산서_(도서)1"/>
      <sheetName val="TDC_COA_Sumry1"/>
      <sheetName val="COA_Sumry_by_Area1"/>
      <sheetName val="COA_Sumry_by_Contr1"/>
      <sheetName val="COA_Sumry_by_RG1"/>
      <sheetName val="TDC_COA_Grp_Sumry1"/>
      <sheetName val="TDC_Item_Dets-Full1"/>
      <sheetName val="TDC_Item_Dets-IPM-Full1"/>
      <sheetName val="TDC_Item_Dets1"/>
      <sheetName val="TDC_Item_Sumry1"/>
      <sheetName val="TDC_Key_Qty_Sumry1"/>
      <sheetName val="List_-_Components1"/>
      <sheetName val="List_-_Equipment1"/>
      <sheetName val="Project_Metrics1"/>
      <sheetName val="COA_Sumry_-_Std_Imp1"/>
      <sheetName val="Contr_TDC_-_Std_Imp1"/>
      <sheetName val="Item_Sumry_-_Std_Imp1"/>
      <sheetName val="Proj_TIC_-_Std_Imp1"/>
      <sheetName val="Unit_Costs_-_Std_Imp1"/>
      <sheetName val="Unit_MH_-_Std_Imp1"/>
      <sheetName val="광통신_견적내역서11"/>
      <sheetName val="Requirement(Work_Crew)1"/>
      <sheetName val="SPT_vs_PHI1"/>
      <sheetName val="INVOICE_CERT_EIV'S1"/>
      <sheetName val="Onerous_Terms1"/>
      <sheetName val="extensions_lookup1"/>
      <sheetName val="3__Piping1"/>
      <sheetName val="1__Stationary1"/>
      <sheetName val="COST_SUMMARY1"/>
      <sheetName val="산#2-1_(2)1"/>
      <sheetName val="API_Units1"/>
      <sheetName val="Sch_11"/>
      <sheetName val="Coversheet_1"/>
      <sheetName val="COS_REP_XLS1"/>
      <sheetName val="계측_내역서1"/>
      <sheetName val="iig_silica(캐나다)1"/>
      <sheetName val="변수_정의1"/>
      <sheetName val="BSD_(2)1"/>
      <sheetName val="TYPE-B_평균H1"/>
      <sheetName val="Eq__Mobilization1"/>
      <sheetName val="RING_WALL1"/>
      <sheetName val="설산1_나"/>
      <sheetName val="Units_Def'n1"/>
      <sheetName val="WEIGHT_LIST"/>
      <sheetName val="DB_ET200(R__A)"/>
      <sheetName val="Final_Summary"/>
      <sheetName val="간접인원_급료산출"/>
      <sheetName val="입찰내역_발주처_양식"/>
      <sheetName val="15_문제점"/>
      <sheetName val="Rate_Analysis1"/>
      <sheetName val="BEND_LOSS"/>
      <sheetName val="방배동내역_(총괄)"/>
      <sheetName val="_갑지1"/>
      <sheetName val="Piping_Design_Data1"/>
      <sheetName val="CONTROL_LIST"/>
      <sheetName val="w't_table"/>
      <sheetName val="임율_Data"/>
      <sheetName val="HANJUNG_EQUIPMENT"/>
      <sheetName val="SPARE_PART"/>
      <sheetName val="97_사업추정(WEKI)"/>
      <sheetName val="2__집계표"/>
      <sheetName val="CF_Rev_0"/>
      <sheetName val="사업추진_조직도"/>
      <sheetName val="계정과목_(2)"/>
      <sheetName val="선적schedule_(2)"/>
      <sheetName val="kode_rekening"/>
      <sheetName val="Proj_Cost_Sumry"/>
      <sheetName val="Form_0"/>
      <sheetName val="Detail_Breakdown_Work"/>
      <sheetName val="bm_(2)3"/>
      <sheetName val="Junction_Box3"/>
      <sheetName val="JB_Final_checked3"/>
      <sheetName val="F&amp;G_System3"/>
      <sheetName val="F&amp;G_System_(Detail)3"/>
      <sheetName val="_배관자재비-SKEC구매분3"/>
      <sheetName val="자격_땡겨오기2"/>
      <sheetName val="Int__Pr_-Shell2"/>
      <sheetName val="Ext__Pr_-Shell2"/>
      <sheetName val="Int__Pr_-D'End2"/>
      <sheetName val="Ext__Pr_-D'End2"/>
      <sheetName val="Reinforcement_Pad2"/>
      <sheetName val="4300_UTILITY_BLDG_(2)2"/>
      <sheetName val="할증_2"/>
      <sheetName val="공사비_내역_(가)2"/>
      <sheetName val="General_Data2"/>
      <sheetName val="공정율_기초_Data2"/>
      <sheetName val="조도계산서_(도서)2"/>
      <sheetName val="TDC_COA_Sumry2"/>
      <sheetName val="COA_Sumry_by_Area2"/>
      <sheetName val="COA_Sumry_by_Contr2"/>
      <sheetName val="COA_Sumry_by_RG2"/>
      <sheetName val="TDC_COA_Grp_Sumry2"/>
      <sheetName val="TDC_Item_Dets-Full2"/>
      <sheetName val="TDC_Item_Dets-IPM-Full2"/>
      <sheetName val="TDC_Item_Dets2"/>
      <sheetName val="TDC_Item_Sumry2"/>
      <sheetName val="TDC_Key_Qty_Sumry2"/>
      <sheetName val="List_-_Components2"/>
      <sheetName val="List_-_Equipment2"/>
      <sheetName val="Project_Metrics2"/>
      <sheetName val="COA_Sumry_-_Std_Imp2"/>
      <sheetName val="Contr_TDC_-_Std_Imp2"/>
      <sheetName val="Item_Sumry_-_Std_Imp2"/>
      <sheetName val="Proj_TIC_-_Std_Imp2"/>
      <sheetName val="Unit_Costs_-_Std_Imp2"/>
      <sheetName val="Unit_MH_-_Std_Imp2"/>
      <sheetName val="광통신_견적내역서12"/>
      <sheetName val="Requirement(Work_Crew)2"/>
      <sheetName val="SPT_vs_PHI2"/>
      <sheetName val="INVOICE_CERT_EIV'S2"/>
      <sheetName val="Onerous_Terms2"/>
      <sheetName val="extensions_lookup2"/>
      <sheetName val="3__Piping2"/>
      <sheetName val="1__Stationary2"/>
      <sheetName val="COST_SUMMARY2"/>
      <sheetName val="산#2-1_(2)2"/>
      <sheetName val="API_Units2"/>
      <sheetName val="Sch_12"/>
      <sheetName val="Coversheet_2"/>
      <sheetName val="COS_REP_XLS2"/>
      <sheetName val="계측_내역서2"/>
      <sheetName val="iig_silica(캐나다)2"/>
      <sheetName val="변수_정의2"/>
      <sheetName val="BSD_(2)2"/>
      <sheetName val="TYPE-B_평균H2"/>
      <sheetName val="Eq__Mobilization2"/>
      <sheetName val="RING_WALL2"/>
      <sheetName val="설산1_나1"/>
      <sheetName val="Units_Def'n2"/>
      <sheetName val="WEIGHT_LIST1"/>
      <sheetName val="DB_ET200(R__A)1"/>
      <sheetName val="Final_Summary1"/>
      <sheetName val="간접인원_급료산출1"/>
      <sheetName val="입찰내역_발주처_양식1"/>
      <sheetName val="15_문제점1"/>
      <sheetName val="Rate_Analysis2"/>
      <sheetName val="BEND_LOSS1"/>
      <sheetName val="방배동내역_(총괄)1"/>
      <sheetName val="_갑지2"/>
      <sheetName val="Piping_Design_Data2"/>
      <sheetName val="CONTROL_LIST1"/>
      <sheetName val="w't_table1"/>
      <sheetName val="임율_Data1"/>
      <sheetName val="HANJUNG_EQUIPMENT1"/>
      <sheetName val="SPARE_PART1"/>
      <sheetName val="97_사업추정(WEKI)1"/>
      <sheetName val="2__집계표1"/>
      <sheetName val="CF_Rev_01"/>
      <sheetName val="사업추진_조직도1"/>
      <sheetName val="계정과목_(2)1"/>
      <sheetName val="선적schedule_(2)1"/>
      <sheetName val="kode_rekening1"/>
      <sheetName val="Proj_Cost_Sumry1"/>
      <sheetName val="Form_01"/>
      <sheetName val="Detail_Breakdown_Work1"/>
      <sheetName val="bm_(2)4"/>
      <sheetName val="Junction_Box4"/>
      <sheetName val="JB_Final_checked4"/>
      <sheetName val="F&amp;G_System4"/>
      <sheetName val="F&amp;G_System_(Detail)4"/>
      <sheetName val="_배관자재비-SKEC구매분4"/>
      <sheetName val="자격_땡겨오기3"/>
      <sheetName val="Int__Pr_-Shell3"/>
      <sheetName val="Ext__Pr_-Shell3"/>
      <sheetName val="Int__Pr_-D'End3"/>
      <sheetName val="Ext__Pr_-D'End3"/>
      <sheetName val="Reinforcement_Pad3"/>
      <sheetName val="4300_UTILITY_BLDG_(2)3"/>
      <sheetName val="할증_3"/>
      <sheetName val="공사비_내역_(가)3"/>
      <sheetName val="General_Data3"/>
      <sheetName val="공정율_기초_Data3"/>
      <sheetName val="조도계산서_(도서)3"/>
      <sheetName val="TDC_COA_Sumry3"/>
      <sheetName val="COA_Sumry_by_Area3"/>
      <sheetName val="COA_Sumry_by_Contr3"/>
      <sheetName val="COA_Sumry_by_RG3"/>
      <sheetName val="TDC_COA_Grp_Sumry3"/>
      <sheetName val="TDC_Item_Dets-Full3"/>
      <sheetName val="TDC_Item_Dets-IPM-Full3"/>
      <sheetName val="TDC_Item_Dets3"/>
      <sheetName val="TDC_Item_Sumry3"/>
      <sheetName val="TDC_Key_Qty_Sumry3"/>
      <sheetName val="List_-_Components3"/>
      <sheetName val="List_-_Equipment3"/>
      <sheetName val="Project_Metrics3"/>
      <sheetName val="COA_Sumry_-_Std_Imp3"/>
      <sheetName val="Contr_TDC_-_Std_Imp3"/>
      <sheetName val="Item_Sumry_-_Std_Imp3"/>
      <sheetName val="Proj_TIC_-_Std_Imp3"/>
      <sheetName val="Unit_Costs_-_Std_Imp3"/>
      <sheetName val="Unit_MH_-_Std_Imp3"/>
      <sheetName val="광통신_견적내역서13"/>
      <sheetName val="Requirement(Work_Crew)3"/>
      <sheetName val="SPT_vs_PHI3"/>
      <sheetName val="INVOICE_CERT_EIV'S3"/>
      <sheetName val="Onerous_Terms3"/>
      <sheetName val="extensions_lookup3"/>
      <sheetName val="3__Piping3"/>
      <sheetName val="1__Stationary3"/>
      <sheetName val="COST_SUMMARY3"/>
      <sheetName val="산#2-1_(2)3"/>
      <sheetName val="API_Units3"/>
      <sheetName val="Sch_13"/>
      <sheetName val="Coversheet_3"/>
      <sheetName val="COS_REP_XLS3"/>
      <sheetName val="계측_내역서3"/>
      <sheetName val="iig_silica(캐나다)3"/>
      <sheetName val="변수_정의3"/>
      <sheetName val="BSD_(2)3"/>
      <sheetName val="TYPE-B_평균H3"/>
      <sheetName val="Eq__Mobilization3"/>
      <sheetName val="RING_WALL3"/>
      <sheetName val="설산1_나2"/>
      <sheetName val="Units_Def'n3"/>
      <sheetName val="WEIGHT_LIST2"/>
      <sheetName val="DB_ET200(R__A)2"/>
      <sheetName val="Final_Summary2"/>
      <sheetName val="간접인원_급료산출2"/>
      <sheetName val="입찰내역_발주처_양식2"/>
      <sheetName val="15_문제점2"/>
      <sheetName val="Rate_Analysis3"/>
      <sheetName val="BEND_LOSS2"/>
      <sheetName val="방배동내역_(총괄)2"/>
      <sheetName val="_갑지3"/>
      <sheetName val="Piping_Design_Data3"/>
      <sheetName val="CONTROL_LIST2"/>
      <sheetName val="w't_table2"/>
      <sheetName val="임율_Data2"/>
      <sheetName val="HANJUNG_EQUIPMENT2"/>
      <sheetName val="SPARE_PART2"/>
      <sheetName val="97_사업추정(WEKI)2"/>
      <sheetName val="2__집계표2"/>
      <sheetName val="CF_Rev_02"/>
      <sheetName val="사업추진_조직도2"/>
      <sheetName val="계정과목_(2)2"/>
      <sheetName val="선적schedule_(2)2"/>
      <sheetName val="kode_rekening2"/>
      <sheetName val="Proj_Cost_Sumry2"/>
      <sheetName val="Form_02"/>
      <sheetName val="Detail_Breakdown_Work2"/>
      <sheetName val="bm_(2)5"/>
      <sheetName val="Junction_Box5"/>
      <sheetName val="JB_Final_checked5"/>
      <sheetName val="F&amp;G_System5"/>
      <sheetName val="F&amp;G_System_(Detail)5"/>
      <sheetName val="_배관자재비-SKEC구매분5"/>
      <sheetName val="자격_땡겨오기4"/>
      <sheetName val="Int__Pr_-Shell4"/>
      <sheetName val="Ext__Pr_-Shell4"/>
      <sheetName val="Int__Pr_-D'End4"/>
      <sheetName val="Ext__Pr_-D'End4"/>
      <sheetName val="Reinforcement_Pad4"/>
      <sheetName val="4300_UTILITY_BLDG_(2)4"/>
      <sheetName val="할증_4"/>
      <sheetName val="공사비_내역_(가)4"/>
      <sheetName val="General_Data4"/>
      <sheetName val="공정율_기초_Data4"/>
      <sheetName val="조도계산서_(도서)4"/>
      <sheetName val="TDC_COA_Sumry4"/>
      <sheetName val="COA_Sumry_by_Area4"/>
      <sheetName val="COA_Sumry_by_Contr4"/>
      <sheetName val="COA_Sumry_by_RG4"/>
      <sheetName val="TDC_COA_Grp_Sumry4"/>
      <sheetName val="TDC_Item_Dets-Full4"/>
      <sheetName val="TDC_Item_Dets-IPM-Full4"/>
      <sheetName val="TDC_Item_Dets4"/>
      <sheetName val="TDC_Item_Sumry4"/>
      <sheetName val="TDC_Key_Qty_Sumry4"/>
      <sheetName val="List_-_Components4"/>
      <sheetName val="List_-_Equipment4"/>
      <sheetName val="Project_Metrics4"/>
      <sheetName val="COA_Sumry_-_Std_Imp4"/>
      <sheetName val="Contr_TDC_-_Std_Imp4"/>
      <sheetName val="Item_Sumry_-_Std_Imp4"/>
      <sheetName val="Proj_TIC_-_Std_Imp4"/>
      <sheetName val="Unit_Costs_-_Std_Imp4"/>
      <sheetName val="Unit_MH_-_Std_Imp4"/>
      <sheetName val="광통신_견적내역서14"/>
      <sheetName val="Requirement(Work_Crew)4"/>
      <sheetName val="SPT_vs_PHI4"/>
      <sheetName val="INVOICE_CERT_EIV'S4"/>
      <sheetName val="Onerous_Terms4"/>
      <sheetName val="extensions_lookup4"/>
      <sheetName val="3__Piping4"/>
      <sheetName val="1__Stationary4"/>
      <sheetName val="COST_SUMMARY4"/>
      <sheetName val="산#2-1_(2)4"/>
      <sheetName val="API_Units4"/>
      <sheetName val="Sch_14"/>
      <sheetName val="Coversheet_4"/>
      <sheetName val="COS_REP_XLS4"/>
      <sheetName val="계측_내역서4"/>
      <sheetName val="iig_silica(캐나다)4"/>
      <sheetName val="변수_정의4"/>
      <sheetName val="BSD_(2)4"/>
      <sheetName val="TYPE-B_평균H4"/>
      <sheetName val="Eq__Mobilization4"/>
      <sheetName val="RING_WALL4"/>
      <sheetName val="CONTROL_LIST3"/>
      <sheetName val="설산1_나3"/>
      <sheetName val="WEIGHT_LIST3"/>
      <sheetName val="DB_ET200(R__A)3"/>
      <sheetName val="Final_Summary3"/>
      <sheetName val="간접인원_급료산출3"/>
      <sheetName val="입찰내역_발주처_양식3"/>
      <sheetName val="15_문제점3"/>
      <sheetName val="방배동내역_(총괄)3"/>
      <sheetName val="Units_Def'n4"/>
      <sheetName val="Rate_Analysis4"/>
      <sheetName val="BEND_LOSS3"/>
      <sheetName val="_갑지4"/>
      <sheetName val="Piping_Design_Data4"/>
      <sheetName val="w't_table3"/>
      <sheetName val="임율_Data3"/>
      <sheetName val="HANJUNG_EQUIPMENT3"/>
      <sheetName val="SPARE_PART3"/>
      <sheetName val="97_사업추정(WEKI)3"/>
      <sheetName val="2__집계표3"/>
      <sheetName val="CF_Rev_03"/>
      <sheetName val="사업추진_조직도3"/>
      <sheetName val="계정과목_(2)3"/>
      <sheetName val="선적schedule_(2)3"/>
      <sheetName val="kode_rekening3"/>
      <sheetName val="Proj_Cost_Sumry3"/>
      <sheetName val="Form_03"/>
      <sheetName val="Detail_Breakdown_Work3"/>
      <sheetName val="Sheet5"/>
      <sheetName val="PipWT"/>
      <sheetName val="일위대가표"/>
      <sheetName val="Backup"/>
      <sheetName val="ITB COST"/>
      <sheetName val="Summary Sheets"/>
      <sheetName val="Calculation"/>
      <sheetName val="OD5000"/>
      <sheetName val="SUPTMTO"/>
      <sheetName val="손익분석"/>
      <sheetName val="투찰(하수)"/>
      <sheetName val="장비당단가 (1)"/>
      <sheetName val="현장투입(원장)"/>
      <sheetName val="품산출서"/>
      <sheetName val="Weather"/>
      <sheetName val="실행내역서 "/>
      <sheetName val="__"/>
      <sheetName val="원료구매"/>
      <sheetName val="DATA LISTS"/>
      <sheetName val="P3"/>
      <sheetName val="WIP"/>
      <sheetName val="ITB_COST"/>
      <sheetName val="Summary_Sheets"/>
      <sheetName val="FIRE"/>
      <sheetName val="견적집계표"/>
      <sheetName val="2공구산출내역"/>
      <sheetName val="노임단가"/>
      <sheetName val="토공정보"/>
      <sheetName val="두앙"/>
      <sheetName val="의왕F사"/>
      <sheetName val="가공사"/>
      <sheetName val="기안지"/>
      <sheetName val="cable-data"/>
      <sheetName val="골조시행"/>
      <sheetName val="매출"/>
      <sheetName val="10.25"/>
      <sheetName val="VL"/>
      <sheetName val="연환"/>
      <sheetName val="수주이월"/>
      <sheetName val="sheeet2"/>
      <sheetName val="石炭性状"/>
      <sheetName val="교각계산"/>
      <sheetName val="sum1 (2)"/>
      <sheetName val="Confidencial "/>
      <sheetName val="COEFF"/>
      <sheetName val="Calculos Emerson"/>
      <sheetName val="1515"/>
      <sheetName val="INVOICE"/>
      <sheetName val="Others"/>
      <sheetName val="Process Piping"/>
      <sheetName val="PRICE-COMP"/>
      <sheetName val="Cover sheet"/>
      <sheetName val="6PILE  (돌출)"/>
      <sheetName val="금융비용"/>
      <sheetName val="평균환율-USD"/>
      <sheetName val="Equip Rental Summary by Contr"/>
      <sheetName val="Project Equip Rental Summary"/>
      <sheetName val="Contractor Indirect Sumry"/>
      <sheetName val="Project Indirect Sumry"/>
      <sheetName val="TDC COA Grp Sumry by Area"/>
      <sheetName val="TDC COA Grp Sumry by RG"/>
      <sheetName val="Equipment Sumry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ALL AREA-12LE0U"/>
      <sheetName val="Cashflow Analysis"/>
      <sheetName val="E1"/>
      <sheetName val="ALL UNITS"/>
      <sheetName val="EQUIPMENT ERECTION BREAKDOWN"/>
      <sheetName val="Breakdown-1"/>
      <sheetName val="Add"/>
      <sheetName val="Table"/>
      <sheetName val="RPP 12 SEPT"/>
      <sheetName val="L.INDIRECT (rev.1)"/>
      <sheetName val="7.3 Table"/>
      <sheetName val="7.2 Material"/>
      <sheetName val="기술부 VENDOR LIST"/>
      <sheetName val="Testing"/>
      <sheetName val="산출"/>
      <sheetName val="낙찰표"/>
      <sheetName val="I一般比"/>
      <sheetName val="Foglio dati"/>
      <sheetName val="Settings"/>
      <sheetName val="ITB_COST1"/>
      <sheetName val="Summary_Sheets1"/>
      <sheetName val="실행내역서_"/>
      <sheetName val="7_3_Table"/>
      <sheetName val="7_2_Material"/>
      <sheetName val="Cover_sheet"/>
      <sheetName val="Cashflow_Analysis"/>
      <sheetName val="ALL_UNITS"/>
      <sheetName val="Equip_Rental_Summary_by_Contr"/>
      <sheetName val="Project_Equip_Rental_Summary"/>
      <sheetName val="Contractor_Indirect_Sumry"/>
      <sheetName val="Project_Indirect_Sumry"/>
      <sheetName val="TDC_COA_Grp_Sumry_by_Area"/>
      <sheetName val="TDC_COA_Grp_Sumry_by_RG"/>
      <sheetName val="Equipment_Sumry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ALL_AREA-12LE0U"/>
      <sheetName val="RPP_12_SEPT"/>
      <sheetName val="L_INDIRECT_(rev_1)"/>
      <sheetName val="Confidencial_"/>
      <sheetName val="Calculos_Emerson"/>
      <sheetName val="Process_Piping"/>
      <sheetName val="7.5 A.C.H"/>
      <sheetName val="SUMMARY (0)"/>
      <sheetName val="8"/>
      <sheetName val="10"/>
      <sheetName val="12"/>
      <sheetName val="9"/>
      <sheetName val="11"/>
      <sheetName val="KNA1"/>
      <sheetName val="steam table"/>
      <sheetName val="단가조사"/>
      <sheetName val="수정단중"/>
      <sheetName val="노임이"/>
      <sheetName val="BOJUNGGM"/>
      <sheetName val="코드관리"/>
      <sheetName val="CABLE BULK"/>
      <sheetName val="2호맨홀공제수량"/>
      <sheetName val="공사비_NDE"/>
      <sheetName val="CTEMCOST"/>
      <sheetName val="터파기및재료"/>
      <sheetName val="모래기초"/>
      <sheetName val="자료입력"/>
      <sheetName val="2000년1차"/>
      <sheetName val="정산서"/>
      <sheetName val="보호"/>
      <sheetName val="현황CODE"/>
      <sheetName val="손익현황"/>
      <sheetName val="간접비 총괄표"/>
      <sheetName val="산출내역서"/>
      <sheetName val="현장인원"/>
      <sheetName val="단가집"/>
      <sheetName val="HRSG PRINT"/>
      <sheetName val="SAN"/>
      <sheetName val="B31.1"/>
      <sheetName val="견적서을"/>
      <sheetName val="FWBS7000,8000"/>
      <sheetName val="ANALYSER"/>
      <sheetName val="역T형교대(PILE기초)"/>
      <sheetName val="앉음벽 (2)"/>
      <sheetName val="인원계획"/>
      <sheetName val="토목주소"/>
      <sheetName val="프랜트면허"/>
      <sheetName val="ELECTRIC"/>
      <sheetName val="SCHEDULE"/>
      <sheetName val="상품원가피벗"/>
      <sheetName val="안정계산"/>
      <sheetName val="단면검토"/>
      <sheetName val="DATA for Bill"/>
      <sheetName val="BQLIST"/>
      <sheetName val="시행예산"/>
      <sheetName val="Accounting book"/>
      <sheetName val="Code"/>
      <sheetName val="가동비율"/>
      <sheetName val="Sheet13"/>
      <sheetName val=" ｹ-ﾌﾞ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 refreshError="1"/>
      <sheetData sheetId="913" refreshError="1"/>
      <sheetData sheetId="9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찍기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X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APP"/>
      <sheetName val="예산총괄표"/>
      <sheetName val="재료비"/>
      <sheetName val="경비총괄표"/>
      <sheetName val="1. 검사비외"/>
      <sheetName val="2.외주공사비"/>
      <sheetName val="공사운영비"/>
      <sheetName val="비교검토서"/>
      <sheetName val="HX"/>
      <sheetName val="UNIT PRICES"/>
      <sheetName val="설계내역서"/>
      <sheetName val="PROCURE"/>
      <sheetName val="산근"/>
      <sheetName val="Items"/>
      <sheetName val="Detail"/>
      <sheetName val="¥ "/>
      <sheetName val="KLall"/>
      <sheetName val="F4-F7"/>
      <sheetName val="Cashflow Analysis"/>
      <sheetName val="Schedule(overall)"/>
      <sheetName val="Quant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kecot"/>
      <sheetName val="XL4Poppy"/>
      <sheetName val="XD4Poppy"/>
      <sheetName val="SILICATE"/>
      <sheetName val="cot_xa"/>
      <sheetName val="Gioi thieu"/>
      <sheetName val="VL"/>
      <sheetName val="Du Toan"/>
      <sheetName val="6823_PS_1700"/>
      <sheetName val="PU_ITALY_"/>
      <sheetName val="6823_PS_17001"/>
      <sheetName val="PU_ITALY_1"/>
      <sheetName val="LKVL-CK-HT-GD1"/>
      <sheetName val="TONGKE-HT"/>
      <sheetName val="V-M(Bdinh)"/>
      <sheetName val="heso"/>
      <sheetName val="갑지"/>
      <sheetName val="6823_PS_17002"/>
      <sheetName val="PU_ITALY_2"/>
      <sheetName val="TT35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PT ksat"/>
      <sheetName val="LUONG KS"/>
      <sheetName val="May"/>
      <sheetName val="PTDG"/>
      <sheetName val="THDT"/>
      <sheetName val="VAT LIEU"/>
      <sheetName val="DTCT"/>
      <sheetName val="MTO REV.2(ARMOR)"/>
      <sheetName val="ranh hong"/>
      <sheetName val="gVL"/>
      <sheetName val="DATA"/>
      <sheetName val="luong"/>
      <sheetName val="Equipment"/>
      <sheetName val="DT_THAU"/>
      <sheetName val="DGVL"/>
      <sheetName val="??-BLDG"/>
      <sheetName val="Sheet3"/>
      <sheetName val="NhanCong"/>
      <sheetName val="Ts"/>
      <sheetName val="NC"/>
      <sheetName val="Bia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Sheet1"/>
      <sheetName val="A1.8 NhIII (1050k)"/>
      <sheetName val="Nhan cong nhom I"/>
      <sheetName val="Luong TT05"/>
      <sheetName val="10_VC đ. ngắn"/>
      <sheetName val="__-BLDG"/>
      <sheetName val="ND"/>
      <sheetName val="Luong TT01"/>
      <sheetName val="GiaVT"/>
      <sheetName val="Chiet tinh"/>
      <sheetName val="KH tai chinh khoa san"/>
      <sheetName val="BG"/>
      <sheetName val="B-B"/>
      <sheetName val="Chenh lech vat tu"/>
      <sheetName val="Chiet tinh dz35"/>
      <sheetName val="Chi ti?t Goc -AB"/>
      <sheetName val="Chi ti_t Goc -AB"/>
      <sheetName val="san dao"/>
      <sheetName val="Ty le"/>
      <sheetName val="MAIN GATE HOUSE"/>
      <sheetName val="CT -THVLNC"/>
      <sheetName val="NOTE"/>
      <sheetName val="TN"/>
      <sheetName val="Canopy,SS5"/>
      <sheetName val="Vat tu"/>
      <sheetName val="Canopy,SS5 (2)"/>
      <sheetName val="Rate"/>
      <sheetName val="RAB AR&amp;STR"/>
      <sheetName val="QD957"/>
      <sheetName val="THCP Lap dat"/>
      <sheetName val="THCP xay dung"/>
      <sheetName val="escon"/>
      <sheetName val="D+W"/>
      <sheetName val="D&amp;W def."/>
      <sheetName val="실행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조명시설"/>
      <sheetName val="Nhan cong"/>
      <sheetName val="Thiet bi"/>
      <sheetName val="DM.ChiPhi"/>
      <sheetName val="May TC"/>
      <sheetName val="Phan tich"/>
      <sheetName val="Bang KL"/>
      <sheetName val="TH Kinh phi"/>
      <sheetName val="Electrical Breakdown"/>
      <sheetName val="SEX"/>
      <sheetName val="Tien do TV"/>
      <sheetName val="Config"/>
      <sheetName val="CP Du phong"/>
      <sheetName val="Tong hop kinh phi"/>
      <sheetName val="FitOutConfCentre"/>
      <sheetName val="B3A - TOWER A"/>
      <sheetName val="125x125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THDT goi thau TB"/>
      <sheetName val="QD79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NT-QUOT-#3"/>
      <sheetName val="COAT&amp;WRAP-QIOT-#3"/>
      <sheetName val="Phan tich tong hop"/>
      <sheetName val="Sàn T1"/>
      <sheetName val="Lỗ thông gió"/>
      <sheetName val="Master"/>
      <sheetName val="SUM-AIR-Submit"/>
      <sheetName val="Earthwork"/>
      <sheetName val="Sheet4"/>
      <sheetName val="proj"/>
      <sheetName val="BTT (CAT COC)"/>
      <sheetName val="KESSAN"/>
      <sheetName val="Cash Flow"/>
      <sheetName val="Yield"/>
      <sheetName val="실행철강하도"/>
      <sheetName val="DM"/>
      <sheetName val="Div26 - Elect"/>
      <sheetName val="Tho lai may"/>
      <sheetName val="Don gia LD"/>
      <sheetName val="Du toan XD"/>
      <sheetName val="Don gia XD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ThongTinBanDau"/>
      <sheetName val="Gia. vat tu"/>
      <sheetName val="見積書"/>
      <sheetName val="Gia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Tra_bang"/>
      <sheetName val="BID"/>
      <sheetName val="TOSHIBA-Structure"/>
      <sheetName val="Tong hop"/>
      <sheetName val="Tennancy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SITE-E"/>
      <sheetName val="Input"/>
      <sheetName val="BXLDL"/>
      <sheetName val="Tien_do_TV"/>
      <sheetName val="CP_Du_phong"/>
      <sheetName val="Tong_hop_kinh_phi"/>
      <sheetName val="THDT_goi_thau_TB"/>
      <sheetName val="Z"/>
      <sheetName val="入力作成表"/>
      <sheetName val="BQ"/>
      <sheetName val="BK04"/>
      <sheetName val="Hệ số"/>
      <sheetName val="Động cơ"/>
      <sheetName val="Currency Rate"/>
      <sheetName val="EXTERNAL"/>
      <sheetName val="DRUM"/>
      <sheetName val="PriceSummary"/>
      <sheetName val="CodePipe"/>
      <sheetName val="CodeTubeCalc."/>
      <sheetName val="DPres Calc"/>
      <sheetName val="대비표"/>
      <sheetName val="Productivity"/>
      <sheetName val="찍기"/>
      <sheetName val="WT-LIST"/>
      <sheetName val="MTL$-INTER"/>
      <sheetName val="TH"/>
      <sheetName val="산근"/>
      <sheetName val="石炭性状"/>
      <sheetName val="PipeSummary"/>
      <sheetName val="재료비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Luong BN"/>
      <sheetName val="Luong TB"/>
      <sheetName val="Ca may TB"/>
      <sheetName val="Máy BN"/>
      <sheetName val="NC+MTC"/>
      <sheetName val="NC "/>
      <sheetName val="Luong A3"/>
      <sheetName val="DG_TN TB LE (2)"/>
      <sheetName val="giavl"/>
      <sheetName val="KH-Q1,Q2,01"/>
      <sheetName val="C.BI DAO"/>
      <sheetName val="RFI-1"/>
      <sheetName val="PTDG "/>
      <sheetName val="AASHTO92"/>
      <sheetName val="Lương"/>
      <sheetName val="Ca máy"/>
      <sheetName val="TH khối lượng phải làm"/>
      <sheetName val="TTVanChuyen"/>
      <sheetName val="DGCT"/>
      <sheetName val="Bang cap"/>
      <sheetName val="vlieu"/>
      <sheetName val="Cp&gt;10-Ln&lt;10"/>
      <sheetName val="Ln&lt;20"/>
      <sheetName val="EIRR&gt;1&lt;1"/>
      <sheetName val="EIRR&gt; 2"/>
      <sheetName val="EIRR&lt;2"/>
      <sheetName val="macBT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Noise (3)"/>
      <sheetName val="Estimation of splitter length"/>
      <sheetName val="Tables"/>
      <sheetName val="Radiation (6)"/>
      <sheetName val="Material for Silencers (8)"/>
      <sheetName val="Rates"/>
      <sheetName val="Input (1)"/>
      <sheetName val="Cash2"/>
      <sheetName val="List"/>
      <sheetName val="Don gia (khong in)"/>
      <sheetName val="149-2"/>
      <sheetName val="khung ten TD"/>
      <sheetName val="THEP TAM"/>
      <sheetName val="THEP HÌNH"/>
      <sheetName val="THEP HINH"/>
      <sheetName val="XA GO"/>
      <sheetName val="BANG TRA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Chiettinh dz0,4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Elec LG"/>
      <sheetName val="1.Requisition(E)"/>
      <sheetName val="電気設備表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M"/>
      <sheetName val="TOEC"/>
      <sheetName val="目次"/>
      <sheetName val="REF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ESTI."/>
      <sheetName val="DI-ESTI"/>
      <sheetName val="DS CHU Ph_x0001__x0000_"/>
      <sheetName val=""/>
      <sheetName val="材労機単価"/>
      <sheetName val="LME"/>
      <sheetName val="CT Thang Mo"/>
      <sheetName val="CT  PL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kinh."/>
      <sheetName val="Profile"/>
      <sheetName val="03 Detailed"/>
      <sheetName val="01 Bid Price summary"/>
      <sheetName val="Breadown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GAEYO"/>
      <sheetName val="PCCC"/>
      <sheetName val="NVN Hotel"/>
      <sheetName val="수정시산표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names"/>
      <sheetName val="LaborPY"/>
      <sheetName val="LaborKH"/>
      <sheetName val="Equip "/>
      <sheetName val="Material"/>
      <sheetName val="A1.CN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E"/>
      <sheetName val="TSCK"/>
      <sheetName val="DMCV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Sum material"/>
      <sheetName val="Detail"/>
      <sheetName val="Breadown-Nop"/>
      <sheetName val="MHMay-13"/>
      <sheetName val="装置"/>
      <sheetName val="hrs &amp; prg"/>
      <sheetName val="SORT"/>
      <sheetName val="TỔNG HỢP KHỐI LƯỢNG"/>
      <sheetName val="NƯƠC CẤP TRỤC + TAY NHÁNH"/>
      <sheetName val="CTEMCOST"/>
      <sheetName val="PT_ksat"/>
      <sheetName val="LUONG_KS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CFA (ME)"/>
      <sheetName val="BANRA"/>
      <sheetName val="KL san lap"/>
      <sheetName val="CTDZTA(5)"/>
      <sheetName val="THONG SO"/>
      <sheetName val="Đơn giá chi tiết TN 39"/>
      <sheetName val="KLHT"/>
      <sheetName val="GOC-KO IN"/>
      <sheetName val="TH thiet bi"/>
      <sheetName val="TH may TC"/>
      <sheetName val="Bang phan tich"/>
      <sheetName val="DM Chi phi"/>
      <sheetName val="luong "/>
      <sheetName val="BẢNG ÁP GIÁ (in)"/>
      <sheetName val="NT (KL) IN"/>
      <sheetName val="DOM D2"/>
      <sheetName val="nhà ăn"/>
      <sheetName val="Công nhật"/>
      <sheetName val="btkt cột"/>
      <sheetName val="THÉP"/>
      <sheetName val="Bill rekap"/>
      <sheetName val="Thong tin"/>
      <sheetName val="Danh muc NT cong viec"/>
      <sheetName val="Danh muc NT Giai doan"/>
      <sheetName val="Danh muc NT Vat lieu"/>
      <sheetName val="ND Nhat ky"/>
      <sheetName val="NT cong viec"/>
      <sheetName val="Cost Report Sum"/>
      <sheetName val="Solieutinh"/>
      <sheetName val="負荷集計（断熱不燃）"/>
      <sheetName val="VTLD"/>
      <sheetName val="QLDA"/>
      <sheetName val="XD nhanh 3"/>
      <sheetName val="Sheet1 (2)"/>
      <sheetName val="Moäul'1"/>
      <sheetName val="Assumptions"/>
      <sheetName val="0"/>
      <sheetName val="Dầm 1"/>
      <sheetName val="Cọc nhồi"/>
      <sheetName val="Temp&amp;Site"/>
      <sheetName val="Budget Code"/>
      <sheetName val="Code"/>
      <sheetName val="係数"/>
      <sheetName val="ELEC"/>
      <sheetName val="Maker List"/>
      <sheetName val="REQUEST BUILDER"/>
      <sheetName val="B"/>
      <sheetName val="DS CHU Ph_x0001_"/>
      <sheetName val="PP"/>
      <sheetName val="갑지(추정)"/>
      <sheetName val="1. BCC T03.2018"/>
      <sheetName val="2.  BCC T04.2018"/>
      <sheetName val="5.2.1 Đo bóc KL OLK-10"/>
      <sheetName val="4.2.1 Đo bóc KL OLK-06"/>
      <sheetName val="4.1.1 CHI TIET OLK-06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THCP Tuyen"/>
      <sheetName val="Bang chiet tinh TBA"/>
      <sheetName val="CT DZ"/>
      <sheetName val="D&amp;W"/>
      <sheetName val="TT05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Chi_ti_t_Goc_-AB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Breakdown (B)"/>
      <sheetName val="Cong nợ"/>
      <sheetName val="DS CHU Ph_x0001__x0"/>
      <sheetName val="BASE"/>
      <sheetName val="Luong+may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hép phần thô"/>
      <sheetName val="개산공사비"/>
      <sheetName val="STR"/>
      <sheetName val="Tong du toan"/>
      <sheetName val="THVT"/>
      <sheetName val="Keothep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Cover"/>
      <sheetName val="HVAC"/>
      <sheetName val="P&amp;S"/>
      <sheetName val="Changelog"/>
      <sheetName val="DGchitiet "/>
      <sheetName val="CP HMC"/>
      <sheetName val="TH_CPTB"/>
      <sheetName val="CP Khac cuoc VC"/>
      <sheetName val="banggia1"/>
      <sheetName val="설계내역서"/>
      <sheetName val="MTO REV.0"/>
      <sheetName val="TDTKP (2)"/>
      <sheetName val="TONGKE3p"/>
      <sheetName val="CHITIET VL-NC-DDTT3PHA "/>
      <sheetName val="CHITIET VL-NC-TT1p"/>
      <sheetName val="Du lieu"/>
      <sheetName val="THDG"/>
      <sheetName val="TNHC"/>
      <sheetName val="1_Data"/>
      <sheetName val="Tong hop cpc"/>
      <sheetName val="Du lieu CK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4.3 Scope of work "/>
      <sheetName val="__"/>
      <sheetName val="_ QUOTATION.xlsx"/>
      <sheetName val="6. Scope of work "/>
      <sheetName val="4.6 Phân tích nhân sự "/>
      <sheetName val="4.5 Mức độ tham gia dự á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 refreshError="1"/>
      <sheetData sheetId="470" refreshError="1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 refreshError="1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/>
      <sheetData sheetId="1121"/>
      <sheetData sheetId="1122" refreshError="1"/>
      <sheetData sheetId="1123" refreshError="1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TO_STACK"/>
      <sheetName val="User_Input"/>
      <sheetName val="STD_User_Input"/>
      <sheetName val="Breech_Duct"/>
      <sheetName val="Platforms"/>
      <sheetName val="Data Comparison"/>
      <sheetName val="Wind Load"/>
      <sheetName val="New Stack Weights"/>
      <sheetName val="Stack_RFQ"/>
      <sheetName val="Exist Stack Summary"/>
      <sheetName val="GO1985 Stack"/>
      <sheetName val="GO2000 Stack"/>
      <sheetName val="GO2001 Stack"/>
      <sheetName val="GO2010 Stack"/>
      <sheetName val="GO2020 Stack"/>
      <sheetName val="Out To BOQ_H"/>
      <sheetName val="Shipping"/>
      <sheetName val="Master_File"/>
      <sheetName val="Quantity"/>
      <sheetName val="Spread"/>
      <sheetName val="Lists"/>
      <sheetName val="HX"/>
      <sheetName val="List Equip"/>
      <sheetName val="LabCost"/>
      <sheetName val="MatCost"/>
      <sheetName val="Concrete"/>
      <sheetName val="Process C (1-166)"/>
      <sheetName val="Data_Comparison"/>
      <sheetName val="Wind_Load"/>
      <sheetName val="New_Stack_Weights"/>
      <sheetName val="Exist_Stack_Summary"/>
      <sheetName val="GO1985_Stack"/>
      <sheetName val="GO2000_Stack"/>
      <sheetName val="GO2001_Stack"/>
      <sheetName val="GO2010_Stack"/>
      <sheetName val="GO2020_Stack"/>
      <sheetName val="Out_To_BOQ_H"/>
      <sheetName val="inter"/>
      <sheetName val="ESTADIST(PTS.)"/>
      <sheetName val="Process Piping"/>
      <sheetName val="PriceSummary"/>
    </sheetNames>
    <sheetDataSet>
      <sheetData sheetId="0" refreshError="1"/>
      <sheetData sheetId="1" refreshError="1"/>
      <sheetData sheetId="2" refreshError="1"/>
      <sheetData sheetId="3" refreshError="1">
        <row r="64">
          <cell r="B64">
            <v>5.77</v>
          </cell>
        </row>
        <row r="65">
          <cell r="B65">
            <v>3.5052000000000003</v>
          </cell>
        </row>
        <row r="66">
          <cell r="B66">
            <v>1.5</v>
          </cell>
        </row>
        <row r="67">
          <cell r="E67">
            <v>14.440002</v>
          </cell>
        </row>
        <row r="70">
          <cell r="B70">
            <v>7.6383851068141357</v>
          </cell>
        </row>
        <row r="71">
          <cell r="B71">
            <v>4.1331851068141354</v>
          </cell>
        </row>
        <row r="72">
          <cell r="B72">
            <v>0.8674523396880417</v>
          </cell>
          <cell r="E72">
            <v>1.1204150917958591</v>
          </cell>
        </row>
        <row r="74">
          <cell r="B74">
            <v>4.0599198111160035</v>
          </cell>
        </row>
        <row r="75">
          <cell r="B75">
            <v>7.0977800876085712E-2</v>
          </cell>
        </row>
        <row r="79">
          <cell r="B79">
            <v>8.3694051550683754E-2</v>
          </cell>
          <cell r="E79">
            <v>0.51295496050297829</v>
          </cell>
        </row>
        <row r="80">
          <cell r="B80">
            <v>4.7841661731986314</v>
          </cell>
        </row>
        <row r="83">
          <cell r="B83">
            <v>49.059919811116004</v>
          </cell>
          <cell r="E83">
            <v>5.2601703866329013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h-013211-2"/>
      <sheetName val="총괄표"/>
      <sheetName val="POWER"/>
      <sheetName val="SG"/>
      <sheetName val="TTL"/>
      <sheetName val="Plan"/>
      <sheetName val="CAT_5"/>
      <sheetName val="SHL"/>
      <sheetName val="도"/>
      <sheetName val="기계내역서"/>
      <sheetName val="INSTR"/>
      <sheetName val="LinerWt"/>
      <sheetName val="산근"/>
      <sheetName val="일위대가"/>
      <sheetName val="DESIGN"/>
      <sheetName val="OCT.FDN"/>
      <sheetName val="Summary Sheets"/>
      <sheetName val="12CGOU"/>
      <sheetName val="인원계획"/>
      <sheetName val="VXXXXX"/>
      <sheetName val="Input"/>
      <sheetName val="Activity"/>
      <sheetName val="Crew"/>
      <sheetName val="Piping"/>
      <sheetName val="Pipe Supports"/>
      <sheetName val="Cash2"/>
      <sheetName val="Z"/>
      <sheetName val="공조위생"/>
      <sheetName val="EQUIP LIST"/>
      <sheetName val="3. GROUNDING SYSTEM"/>
      <sheetName val="SKETCH"/>
      <sheetName val="FILTER"/>
      <sheetName val="기준"/>
      <sheetName val="CST_STAT"/>
      <sheetName val="9_Material Rates"/>
      <sheetName val="1_References"/>
      <sheetName val="Process Piping"/>
      <sheetName val="WORK-VOL"/>
      <sheetName val="노임9월"/>
      <sheetName val="B"/>
      <sheetName val="boq"/>
      <sheetName val="Code"/>
      <sheetName val="PROCURE"/>
      <sheetName val="blk"/>
      <sheetName val="Sheet3"/>
      <sheetName val="EQT-ESTN"/>
      <sheetName val="당진1,2호기전선관설치및접지4차공사내역서-을지"/>
      <sheetName val="rate"/>
      <sheetName val="P-HOT.XLS"/>
      <sheetName val="일위대가표"/>
      <sheetName val="집계표"/>
      <sheetName val="내역서"/>
      <sheetName val="실행내역"/>
      <sheetName val="단가"/>
      <sheetName val="환율"/>
      <sheetName val="갑지1"/>
      <sheetName val="조명시설"/>
      <sheetName val="CALCULATION"/>
      <sheetName val="PRO_DCI"/>
      <sheetName val="INST_DCI"/>
      <sheetName val="HVAC_DCI"/>
      <sheetName val="PIPE_DCI"/>
      <sheetName val="대비표"/>
      <sheetName val="Material and Manpower data"/>
      <sheetName val="Pricing Summary"/>
      <sheetName val="Project-A"/>
      <sheetName val="Chart"/>
      <sheetName val="EQUIP"/>
      <sheetName val="견"/>
      <sheetName val="보온자재단가표"/>
      <sheetName val="작성기준"/>
      <sheetName val="Alum."/>
      <sheetName val="Data"/>
      <sheetName val="Calc"/>
      <sheetName val="LEGEND"/>
      <sheetName val="look-up"/>
      <sheetName val="AILC004"/>
      <sheetName val="Fax"/>
      <sheetName val="현장지지물물량"/>
      <sheetName val="2.2 STAFF Scedule"/>
      <sheetName val="CONTENTS"/>
      <sheetName val="금액내역서"/>
      <sheetName val="WORK"/>
      <sheetName val="HORI. VESSEL"/>
      <sheetName val="BQ"/>
      <sheetName val="@PRICE1"/>
      <sheetName val="최종단가"/>
      <sheetName val="#REF"/>
      <sheetName val="steam table"/>
      <sheetName val="토목품셈"/>
      <sheetName val="장비"/>
      <sheetName val="노무"/>
      <sheetName val="자재"/>
      <sheetName val="산근1"/>
      <sheetName val="Quantity"/>
      <sheetName val="BQMPALOC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97 사업추정(WEKI)"/>
      <sheetName val="찍기"/>
      <sheetName val="95삼성급(본사)"/>
      <sheetName val="Sheet1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Rate Analysis"/>
      <sheetName val="insulation"/>
      <sheetName val="Sheet5"/>
      <sheetName val="재료비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Inst Matl Table"/>
      <sheetName val="Inst_Type"/>
      <sheetName val="Loop Type"/>
      <sheetName val="Tracing"/>
      <sheetName val="Hookup"/>
      <sheetName val="WBS"/>
      <sheetName val="내역"/>
      <sheetName val="초기화면"/>
      <sheetName val="TABLES"/>
      <sheetName val="Code_Magics"/>
      <sheetName val="MP MOB"/>
      <sheetName val="Civil"/>
      <sheetName val="DB@Acess"/>
      <sheetName val="공사내역"/>
      <sheetName val="D-3109"/>
      <sheetName val="당초"/>
      <sheetName val="경비"/>
      <sheetName val="GROUNDING SYSTEM"/>
      <sheetName val="El(Increased)"/>
      <sheetName val="1. 설계조건 2.단면가정 3. 하중계산"/>
      <sheetName val="DATA 입력란"/>
      <sheetName val="집계표(OPTION)"/>
      <sheetName val="견적"/>
      <sheetName val="C1"/>
      <sheetName val="GiaVL"/>
      <sheetName val="Car park lease"/>
      <sheetName val="SILICATE"/>
      <sheetName val="공사비예산서(토목분)"/>
      <sheetName val="가격조사서"/>
      <sheetName val="연돌일위집계"/>
      <sheetName val="HANDHOLE(2)"/>
      <sheetName val="PAD TR보호대기초"/>
      <sheetName val="가로등기초"/>
      <sheetName val="Master_Data"/>
      <sheetName val="철근단위중량"/>
      <sheetName val="TANK"/>
      <sheetName val="배명(단가)"/>
      <sheetName val="단면가정"/>
      <sheetName val="설계조건"/>
      <sheetName val="LTR-2"/>
      <sheetName val="sum1 (2)"/>
      <sheetName val="s"/>
      <sheetName val="대비"/>
      <sheetName val="Default"/>
      <sheetName val="소화실적"/>
      <sheetName val="General Data"/>
      <sheetName val="8.PILE  (돌출)"/>
      <sheetName val="CTEMCOST"/>
      <sheetName val="Utility and Fire flange"/>
      <sheetName val="L V Separator"/>
      <sheetName val="PI"/>
      <sheetName val="Eq. Mobilization"/>
      <sheetName val="DRUM"/>
      <sheetName val="부하(성남)"/>
      <sheetName val="전기"/>
      <sheetName val="SCHEDULE"/>
      <sheetName val="bldg list"/>
      <sheetName val="ABB"/>
      <sheetName val="MTO REV.2(ARMOR)"/>
      <sheetName val="Steel-Main Work"/>
      <sheetName val="parts-V2"/>
      <sheetName val="C-301E~305E"/>
      <sheetName val="IBASE"/>
      <sheetName val="노임단가"/>
      <sheetName val="계수시트"/>
      <sheetName val="영업소실적"/>
      <sheetName val="MK2-1"/>
      <sheetName val="실행철강하도"/>
      <sheetName val="DATE"/>
      <sheetName val="D2old"/>
      <sheetName val="D2"/>
      <sheetName val="D1.1"/>
      <sheetName val="Library"/>
      <sheetName val="D1X"/>
      <sheetName val="D2X"/>
      <sheetName val="D2.1"/>
      <sheetName val="Checklist"/>
      <sheetName val="D4"/>
      <sheetName val="eq_data"/>
      <sheetName val="시가지우회도로공내역서"/>
      <sheetName val="jobhist"/>
      <sheetName val="Administrative Prices"/>
      <sheetName val="Summary"/>
      <sheetName val="TOTAL"/>
      <sheetName val="초임연봉"/>
      <sheetName val="Proj Cost Sumry"/>
      <sheetName val="토공정보"/>
      <sheetName val="두앙"/>
      <sheetName val="2"/>
      <sheetName val="Bid Summary"/>
      <sheetName val="EAS"/>
      <sheetName val="Wt of Mod."/>
      <sheetName val="Sheet4"/>
      <sheetName val="BM"/>
      <sheetName val="기성내역"/>
      <sheetName val="M3산출"/>
      <sheetName val="SM1-09"/>
      <sheetName val="SM2-09"/>
      <sheetName val="BAND(200)"/>
      <sheetName val="BD-09"/>
      <sheetName val="EL 표면적"/>
      <sheetName val="MT-09"/>
      <sheetName val="980731"/>
      <sheetName val="날개벽(좌,우=60도-4개)"/>
      <sheetName val="15100"/>
      <sheetName val="장비검사 사진"/>
      <sheetName val="SPEC"/>
      <sheetName val="2000년1차"/>
      <sheetName val="Engineering"/>
      <sheetName val="Summary_Sheets"/>
      <sheetName val="OCT_FDN"/>
      <sheetName val="Pipe_Supports"/>
      <sheetName val="Process_Piping"/>
      <sheetName val="EQUIP_LIST"/>
      <sheetName val="9_Material_Rates"/>
      <sheetName val="3__GROUNDING_SYSTEM"/>
      <sheetName val="Material_and_Manpower_data"/>
      <sheetName val="Pricing_Summary"/>
      <sheetName val="Alum_"/>
      <sheetName val="P-HOT_XLS"/>
      <sheetName val="steam_table"/>
      <sheetName val="2_2_STAFF_Scedule"/>
      <sheetName val="Civil_1"/>
      <sheetName val="Civil_2"/>
      <sheetName val="Civil_3"/>
      <sheetName val="Site_1"/>
      <sheetName val="Site_2"/>
      <sheetName val="Site_3"/>
      <sheetName val="Site_Faci"/>
      <sheetName val="Rate_Analysis"/>
      <sheetName val="HORI__VESSEL"/>
      <sheetName val="입출재고현황_(2)"/>
      <sheetName val="Man_Hole"/>
      <sheetName val="MP_MOB"/>
      <sheetName val="GROUNDING_SYSTEM"/>
      <sheetName val="97_사업추정(WEKI)"/>
      <sheetName val="Inst_Matl_Table"/>
      <sheetName val="Loop_Type"/>
      <sheetName val="PAD_TR보호대기초"/>
      <sheetName val="1__설계조건_2_단면가정_3__하중계산"/>
      <sheetName val="DATA_입력란"/>
      <sheetName val="General_Data"/>
      <sheetName val="Car_park_lease"/>
      <sheetName val="Utility_and_Fire_flange"/>
      <sheetName val="sum1_(2)"/>
      <sheetName val="L_V_Separator"/>
      <sheetName val="Eq__Mobilization"/>
      <sheetName val="8_PILE__(돌출)"/>
      <sheetName val="bldg_list"/>
      <sheetName val="IN"/>
      <sheetName val="골조시행"/>
      <sheetName val="KUNGDEVI"/>
      <sheetName val="부대공Ⅱ"/>
      <sheetName val="12월 수선비 사용실적"/>
      <sheetName val="Based Data_WACC"/>
      <sheetName val="일위(PN)"/>
      <sheetName val="PIPE(UG)내역"/>
      <sheetName val="MEXICO-C"/>
      <sheetName val="PriceSummary"/>
      <sheetName val="dc1"/>
      <sheetName val="2-Conc"/>
      <sheetName val="Air Cooler-E"/>
      <sheetName val="CASH"/>
      <sheetName val="⑤항목별2"/>
      <sheetName val="SOS_PLC &amp; Panel"/>
      <sheetName val="95D"/>
      <sheetName val="94D"/>
      <sheetName val="p2-1"/>
      <sheetName val="#1유량조정조"/>
      <sheetName val="중간재 재공"/>
      <sheetName val="UTCA"/>
      <sheetName val="static.cal"/>
      <sheetName val="CAUDIT"/>
      <sheetName val="본문"/>
      <sheetName val="EXT.CHECK"/>
      <sheetName val="수입"/>
      <sheetName val="Ex-Rate"/>
      <sheetName val="HX"/>
      <sheetName val="백분율"/>
      <sheetName val="DHEQSUPT"/>
      <sheetName val="118.세금과공과"/>
      <sheetName val="108.수선비"/>
      <sheetName val="CRITERIA"/>
      <sheetName val="Process_Piping1"/>
      <sheetName val="OCT_FDN1"/>
      <sheetName val="Summary_Sheets1"/>
      <sheetName val="Pipe_Supports1"/>
      <sheetName val="EQUIP_LIST1"/>
      <sheetName val="9_Material_Rates1"/>
      <sheetName val="3__GROUNDING_SYSTEM1"/>
      <sheetName val="P-HOT_XLS1"/>
      <sheetName val="Material_and_Manpower_data1"/>
      <sheetName val="Pricing_Summary1"/>
      <sheetName val="Alum_1"/>
      <sheetName val="steam_table1"/>
      <sheetName val="2_2_STAFF_Scedule1"/>
      <sheetName val="HORI__VESSEL1"/>
      <sheetName val="입출재고현황_(2)1"/>
      <sheetName val="Man_Hole1"/>
      <sheetName val="MP_MOB1"/>
      <sheetName val="Civil_11"/>
      <sheetName val="Civil_21"/>
      <sheetName val="Civil_31"/>
      <sheetName val="Site_11"/>
      <sheetName val="Site_21"/>
      <sheetName val="Site_31"/>
      <sheetName val="Site_Faci1"/>
      <sheetName val="Rate_Analysis1"/>
      <sheetName val="97_사업추정(WEKI)1"/>
      <sheetName val="Inst_Matl_Table1"/>
      <sheetName val="Loop_Type1"/>
      <sheetName val="1__설계조건_2_단면가정_3__하중계산1"/>
      <sheetName val="DATA_입력란1"/>
      <sheetName val="GROUNDING_SYSTEM1"/>
      <sheetName val="General_Data1"/>
      <sheetName val="PAD_TR보호대기초1"/>
      <sheetName val="Car_park_lease1"/>
      <sheetName val="Utility_and_Fire_flange1"/>
      <sheetName val="sum1_(2)1"/>
      <sheetName val="L_V_Separator1"/>
      <sheetName val="Eq__Mobilization1"/>
      <sheetName val="8_PILE__(돌출)1"/>
      <sheetName val="bldg_list1"/>
      <sheetName val="MTO_REV_2(ARMOR)"/>
      <sheetName val="Steel-Main_Work"/>
      <sheetName val="Proj_Cost_Sumry"/>
      <sheetName val="Administrative_Prices"/>
      <sheetName val="Wt_of_Mod_"/>
      <sheetName val="D1_1"/>
      <sheetName val="D2_1"/>
      <sheetName val="Summary_Sheets2"/>
      <sheetName val="OCT_FDN2"/>
      <sheetName val="Pipe_Supports2"/>
      <sheetName val="Process_Piping2"/>
      <sheetName val="EQUIP_LIST2"/>
      <sheetName val="9_Material_Rates2"/>
      <sheetName val="3__GROUNDING_SYSTEM2"/>
      <sheetName val="Material_and_Manpower_data2"/>
      <sheetName val="Pricing_Summary2"/>
      <sheetName val="P-HOT_XLS2"/>
      <sheetName val="Alum_2"/>
      <sheetName val="steam_table2"/>
      <sheetName val="2_2_STAFF_Scedule2"/>
      <sheetName val="Civil_12"/>
      <sheetName val="Civil_22"/>
      <sheetName val="Civil_32"/>
      <sheetName val="Site_12"/>
      <sheetName val="Site_22"/>
      <sheetName val="Site_32"/>
      <sheetName val="Site_Faci2"/>
      <sheetName val="Rate_Analysis2"/>
      <sheetName val="HORI__VESSEL2"/>
      <sheetName val="입출재고현황_(2)2"/>
      <sheetName val="Man_Hole2"/>
      <sheetName val="Inst_Matl_Table2"/>
      <sheetName val="Loop_Type2"/>
      <sheetName val="MP_MOB2"/>
      <sheetName val="1__설계조건_2_단면가정_3__하중계산2"/>
      <sheetName val="DATA_입력란2"/>
      <sheetName val="GROUNDING_SYSTEM2"/>
      <sheetName val="General_Data2"/>
      <sheetName val="97_사업추정(WEKI)2"/>
      <sheetName val="Car_park_lease2"/>
      <sheetName val="sum1_(2)2"/>
      <sheetName val="PAD_TR보호대기초2"/>
      <sheetName val="Utility_and_Fire_flange2"/>
      <sheetName val="Summary_Sheets4"/>
      <sheetName val="OCT_FDN4"/>
      <sheetName val="Pipe_Supports4"/>
      <sheetName val="Process_Piping4"/>
      <sheetName val="EQUIP_LIST4"/>
      <sheetName val="9_Material_Rates4"/>
      <sheetName val="3__GROUNDING_SYSTEM4"/>
      <sheetName val="Material_and_Manpower_data4"/>
      <sheetName val="Pricing_Summary4"/>
      <sheetName val="P-HOT_XLS4"/>
      <sheetName val="Alum_4"/>
      <sheetName val="steam_table4"/>
      <sheetName val="2_2_STAFF_Scedule4"/>
      <sheetName val="Civil_14"/>
      <sheetName val="Civil_24"/>
      <sheetName val="Civil_34"/>
      <sheetName val="Site_14"/>
      <sheetName val="Site_24"/>
      <sheetName val="Site_34"/>
      <sheetName val="Site_Faci4"/>
      <sheetName val="Rate_Analysis4"/>
      <sheetName val="HORI__VESSEL4"/>
      <sheetName val="입출재고현황_(2)4"/>
      <sheetName val="Man_Hole4"/>
      <sheetName val="Inst_Matl_Table4"/>
      <sheetName val="Loop_Type4"/>
      <sheetName val="MP_MOB4"/>
      <sheetName val="1__설계조건_2_단면가정_3__하중계산4"/>
      <sheetName val="DATA_입력란4"/>
      <sheetName val="GROUNDING_SYSTEM4"/>
      <sheetName val="General_Data4"/>
      <sheetName val="97_사업추정(WEKI)4"/>
      <sheetName val="Car_park_lease4"/>
      <sheetName val="sum1_(2)4"/>
      <sheetName val="PAD_TR보호대기초4"/>
      <sheetName val="Utility_and_Fire_flange4"/>
      <sheetName val="8_PILE__(돌출)2"/>
      <sheetName val="Summary_Sheets3"/>
      <sheetName val="OCT_FDN3"/>
      <sheetName val="Pipe_Supports3"/>
      <sheetName val="Process_Piping3"/>
      <sheetName val="EQUIP_LIST3"/>
      <sheetName val="9_Material_Rates3"/>
      <sheetName val="3__GROUNDING_SYSTEM3"/>
      <sheetName val="Material_and_Manpower_data3"/>
      <sheetName val="Pricing_Summary3"/>
      <sheetName val="P-HOT_XLS3"/>
      <sheetName val="Alum_3"/>
      <sheetName val="steam_table3"/>
      <sheetName val="2_2_STAFF_Scedule3"/>
      <sheetName val="Civil_13"/>
      <sheetName val="Civil_23"/>
      <sheetName val="Civil_33"/>
      <sheetName val="Site_13"/>
      <sheetName val="Site_23"/>
      <sheetName val="Site_33"/>
      <sheetName val="Site_Faci3"/>
      <sheetName val="Rate_Analysis3"/>
      <sheetName val="HORI__VESSEL3"/>
      <sheetName val="입출재고현황_(2)3"/>
      <sheetName val="Man_Hole3"/>
      <sheetName val="Inst_Matl_Table3"/>
      <sheetName val="Loop_Type3"/>
      <sheetName val="MP_MOB3"/>
      <sheetName val="1__설계조건_2_단면가정_3__하중계산3"/>
      <sheetName val="DATA_입력란3"/>
      <sheetName val="GROUNDING_SYSTEM3"/>
      <sheetName val="General_Data3"/>
      <sheetName val="97_사업추정(WEKI)3"/>
      <sheetName val="Car_park_lease3"/>
      <sheetName val="sum1_(2)3"/>
      <sheetName val="PAD_TR보호대기초3"/>
      <sheetName val="Utility_and_Fire_flange3"/>
      <sheetName val="A"/>
      <sheetName val="업무분장"/>
      <sheetName val="1.설계조건"/>
      <sheetName val="terdistribusi"/>
      <sheetName val="Insts"/>
      <sheetName val="Benchmark"/>
      <sheetName val="영동(D)"/>
      <sheetName val="ANALISA"/>
      <sheetName val="M 11"/>
      <sheetName val="PKG &quot;A&quot; Detail - 정풍"/>
      <sheetName val="nde_request"/>
      <sheetName val="공문"/>
      <sheetName val="sum3"/>
      <sheetName val="근로자명부"/>
      <sheetName val="입찰안"/>
      <sheetName val="DB3"/>
      <sheetName val="CBF-Boş"/>
      <sheetName val="PRICES"/>
      <sheetName val="h_013211_2"/>
      <sheetName val="Readiness"/>
      <sheetName val="EL_표면적"/>
      <sheetName val="Bid_Summary"/>
      <sheetName val="장비검사_사진"/>
      <sheetName val="backup"/>
      <sheetName val="Part A"/>
      <sheetName val="Part B"/>
      <sheetName val="Part C"/>
      <sheetName val="교각계산"/>
      <sheetName val="COVERSHEET"/>
      <sheetName val="Attach 4-18"/>
      <sheetName val="주관사업"/>
      <sheetName val="요약배부"/>
      <sheetName val="Proposal"/>
      <sheetName val="견적총괄표"/>
      <sheetName val="Valve Cl"/>
      <sheetName val="CODE-STR"/>
      <sheetName val="FLUID_INFO"/>
      <sheetName val="Page 2"/>
      <sheetName val="Coeff"/>
      <sheetName val="Subcon TR"/>
      <sheetName val="Material_TR"/>
      <sheetName val="PRO_A"/>
      <sheetName val="DWG"/>
      <sheetName val="ELEC_MCI"/>
      <sheetName val="MAIN"/>
      <sheetName val="INST_MCI"/>
      <sheetName val="MECH_MCI"/>
      <sheetName val="PRO"/>
      <sheetName val="상반기손익차2총괄"/>
      <sheetName val="예산M11A"/>
      <sheetName val="부표총괄"/>
      <sheetName val="품셈1-26"/>
      <sheetName val="Param"/>
      <sheetName val="EQUIPMENT -2"/>
      <sheetName val="R01 p1"/>
      <sheetName val=" 표지"/>
      <sheetName val="날개벽"/>
      <sheetName val="OCT_FDN5"/>
      <sheetName val="Pipe_Supports5"/>
      <sheetName val="Summary_Sheets5"/>
      <sheetName val="Process_Piping5"/>
      <sheetName val="EQUIP_LIST5"/>
      <sheetName val="3__GROUNDING_SYSTEM5"/>
      <sheetName val="Material_and_Manpower_data5"/>
      <sheetName val="Pricing_Summary5"/>
      <sheetName val="P-HOT_XLS5"/>
      <sheetName val="Alum_5"/>
      <sheetName val="9_Material_Rates5"/>
      <sheetName val="2_2_STAFF_Scedule5"/>
      <sheetName val="steam_table5"/>
      <sheetName val="HORI__VESSEL5"/>
      <sheetName val="입출재고현황_(2)5"/>
      <sheetName val="Rate_Analysis5"/>
      <sheetName val="Inst_Matl_Table5"/>
      <sheetName val="Loop_Type5"/>
      <sheetName val="Civil_15"/>
      <sheetName val="Civil_25"/>
      <sheetName val="Civil_35"/>
      <sheetName val="Site_15"/>
      <sheetName val="Site_25"/>
      <sheetName val="Site_35"/>
      <sheetName val="Site_Faci5"/>
      <sheetName val="Man_Hole5"/>
      <sheetName val="97_사업추정(WEKI)5"/>
      <sheetName val="MP_MOB5"/>
      <sheetName val="1__설계조건_2_단면가정_3__하중계산5"/>
      <sheetName val="DATA_입력란5"/>
      <sheetName val="Car_park_lease5"/>
      <sheetName val="GROUNDING_SYSTEM5"/>
      <sheetName val="PAD_TR보호대기초5"/>
      <sheetName val="Utility_and_Fire_flange5"/>
      <sheetName val="sum1_(2)5"/>
      <sheetName val="General_Data5"/>
      <sheetName val="L_V_Separator2"/>
      <sheetName val="Eq__Mobilization2"/>
      <sheetName val="8_PILE__(돌출)3"/>
      <sheetName val="bldg_list2"/>
      <sheetName val="MTO_REV_2(ARMOR)1"/>
      <sheetName val="Steel-Main_Work1"/>
      <sheetName val="D1_11"/>
      <sheetName val="D2_11"/>
      <sheetName val="Administrative_Prices1"/>
      <sheetName val="Proj_Cost_Sumry1"/>
      <sheetName val="Wt_of_Mod_1"/>
      <sheetName val="Air_Cooler-E"/>
      <sheetName val="SOS_PLC_&amp;_Panel"/>
      <sheetName val="중간재_재공"/>
      <sheetName val="static_cal"/>
      <sheetName val="EXT_CHECK"/>
      <sheetName val="갑지(추정)"/>
      <sheetName val="G2설비도급"/>
      <sheetName val=""/>
      <sheetName val="Malaysia incl. RET"/>
      <sheetName val="pipeline-1"/>
      <sheetName val="Paint Mat Summ"/>
      <sheetName val="石炭性状"/>
      <sheetName val="HP"/>
      <sheetName val="FORM-0"/>
      <sheetName val="CSR"/>
      <sheetName val="의왕"/>
      <sheetName val="E"/>
      <sheetName val="BID"/>
      <sheetName val="118_세금과공과"/>
      <sheetName val="108_수선비"/>
      <sheetName val="12월_수선비_사용실적"/>
      <sheetName val="Based_Data_WACC"/>
      <sheetName val="1_설계조건"/>
      <sheetName val="M_11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SP10"/>
      <sheetName val="float&amp;bear"/>
      <sheetName val="Kfracture"/>
      <sheetName val="F4-F7"/>
      <sheetName val="7. Aeration Tanks (ATV)"/>
      <sheetName val="8. Aeration"/>
      <sheetName val="1. Project Base"/>
      <sheetName val="p9work"/>
      <sheetName val="Subcon A"/>
      <sheetName val="Subcon_A"/>
      <sheetName val="Land Dev't. Ph-1"/>
      <sheetName val="Hac.Lots"/>
      <sheetName val="4-Lane bridge"/>
      <sheetName val="Res.Lots"/>
      <sheetName val="Spine Road"/>
      <sheetName val="MANP"/>
      <sheetName val="M-EQPT-Z"/>
      <sheetName val="XZLC003_PART1"/>
      <sheetName val="tabulation of deductions"/>
      <sheetName val="Insulation_Utl_Off"/>
      <sheetName val="Note_Piping"/>
      <sheetName val="DESBAST"/>
      <sheetName val="GAE8'97"/>
      <sheetName val="2.223M_due to adj profit"/>
      <sheetName val="Table"/>
      <sheetName val="co-no.2"/>
      <sheetName val="PipWT"/>
      <sheetName val="LLEGADA"/>
      <sheetName val="경비2내역"/>
      <sheetName val="EXRATE"/>
      <sheetName val="BOQ(검토용)"/>
      <sheetName val="UPA"/>
      <sheetName val="EQUI"/>
      <sheetName val="LABOR"/>
      <sheetName val="MATRI"/>
      <sheetName val="EQUIPT"/>
      <sheetName val="SCIC-GenReq"/>
      <sheetName val="Materials"/>
      <sheetName val="CPA_EQP"/>
      <sheetName val="Code 07"/>
      <sheetName val="eqpmt"/>
      <sheetName val="mat'ls"/>
      <sheetName val="hauling"/>
      <sheetName val="공사비SUM"/>
      <sheetName val="Assump (Time) - Project Co."/>
      <sheetName val="LabCost"/>
      <sheetName val="Code03"/>
      <sheetName val="UPA(Part C,D,E,G,H)"/>
      <sheetName val="UPA(Part F)"/>
      <sheetName val="일위대가 (Part C,D,E,G,H)"/>
      <sheetName val="ironmongery"/>
      <sheetName val="salary"/>
      <sheetName val="Wind"/>
      <sheetName val="EL_표면적1"/>
      <sheetName val="Bid_Summary1"/>
      <sheetName val="장비검사_사진1"/>
      <sheetName val="12월_수선비_사용실적1"/>
      <sheetName val="Based_Data_WACC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1"/>
      <sheetName val="노임이"/>
      <sheetName val="H.Satuan"/>
      <sheetName val="HOURS INDEX"/>
      <sheetName val="RATE INDEX"/>
      <sheetName val="Civ⁩l_24"/>
      <sheetName val="CRITERI⁁"/>
      <sheetName val="EST-1"/>
      <sheetName val="Factor"/>
      <sheetName val="Feuil3"/>
      <sheetName val="upah bahan"/>
      <sheetName val="ana"/>
      <sheetName val="SEX"/>
      <sheetName val="RefG"/>
      <sheetName val="IRR sponsor"/>
      <sheetName val="품셈TABLE"/>
      <sheetName val="LAST UPDATE"/>
      <sheetName val="Arch"/>
      <sheetName val="HRB"/>
      <sheetName val="sc"/>
      <sheetName val="worksheet"/>
      <sheetName val="Dir-Conc "/>
      <sheetName val="Derv"/>
      <sheetName val="BOQ-mdc"/>
      <sheetName val="EQ"/>
      <sheetName val="ﾄﾞﾊﾞｲFUEL GAS追見"/>
      <sheetName val="Forecast"/>
      <sheetName val="203 Eqpt r1"/>
      <sheetName val="project management"/>
      <sheetName val="1) COMMON FACILITIES"/>
      <sheetName val="Wind Calculation(cpi-0.4)"/>
      <sheetName val="M"/>
      <sheetName val="4121"/>
      <sheetName val="OS"/>
      <sheetName val="Applications"/>
      <sheetName val="1.PPC Summary EN"/>
      <sheetName val="2.Price List"/>
      <sheetName val="3.Fireproofing"/>
      <sheetName val="FP List"/>
      <sheetName val="4.Equip. Insulation"/>
      <sheetName val="Insulation list"/>
      <sheetName val="5.Piping Insulation"/>
      <sheetName val="6.Painting"/>
      <sheetName val="7.RWEs"/>
      <sheetName val="8.CD&amp;VAT rbst"/>
      <sheetName val="detail vat and CD"/>
      <sheetName val="SQM"/>
      <sheetName val="견적금액(2003.12.22)"/>
      <sheetName val="45,46"/>
      <sheetName val="ORIGN"/>
      <sheetName val="PIPE"/>
      <sheetName val="FLANGE"/>
      <sheetName val="VALVE"/>
      <sheetName val="CONCRETE"/>
      <sheetName val="data_dci"/>
      <sheetName val="data_mci"/>
      <sheetName val="behind"/>
      <sheetName val="직무명&amp;직무코드"/>
      <sheetName val="A &amp; B"/>
      <sheetName val="Manpower List-1"/>
      <sheetName val="DAILY"/>
      <sheetName val="Index Daily Alloaction"/>
      <sheetName val="SUMMARY FOR DPR"/>
      <sheetName val="Manpower List"/>
      <sheetName val="G.R300경비"/>
      <sheetName val="공사원가"/>
      <sheetName val="PW3"/>
      <sheetName val="PW4"/>
      <sheetName val="SC1"/>
      <sheetName val="General"/>
      <sheetName val="Tubi"/>
      <sheetName val="final abstract"/>
      <sheetName val="Material "/>
      <sheetName val="Labour &amp; Plant"/>
      <sheetName val="Curves"/>
      <sheetName val="Note"/>
      <sheetName val="Heads"/>
      <sheetName val="Dbase"/>
      <sheetName val="Project Brief"/>
      <sheetName val="Form 6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Measurement sheet"/>
      <sheetName val="Sheet2"/>
      <sheetName val="Material Only"/>
      <sheetName val="Man power supply"/>
      <sheetName val="Camp Deduction"/>
      <sheetName val="cpvl"/>
      <sheetName val="CHITIET-DZ04"/>
      <sheetName val="General_Data6"/>
      <sheetName val="OCT_FDN6"/>
      <sheetName val="Summary_Sheets6"/>
      <sheetName val="Pipe_Supports6"/>
      <sheetName val="EQUIP_LIST6"/>
      <sheetName val="P-HOT_XLS6"/>
      <sheetName val="Process_Piping6"/>
      <sheetName val="3__GROUNDING_SYSTEM6"/>
      <sheetName val="9_Material_Rates6"/>
      <sheetName val="Material_and_Manpower_data6"/>
      <sheetName val="Pricing_Summary6"/>
      <sheetName val="Alum_6"/>
      <sheetName val="2_2_STAFF_Scedule6"/>
      <sheetName val="HORI__VESSEL6"/>
      <sheetName val="steam_table6"/>
      <sheetName val="입출재고현황_(2)6"/>
      <sheetName val="Rate_Analysis6"/>
      <sheetName val="Civil_16"/>
      <sheetName val="Civil_26"/>
      <sheetName val="Civil_36"/>
      <sheetName val="Site_16"/>
      <sheetName val="Site_26"/>
      <sheetName val="Site_36"/>
      <sheetName val="Site_Faci6"/>
      <sheetName val="97_사업추정(WEKI)6"/>
      <sheetName val="MP_MOB6"/>
      <sheetName val="Inst_Matl_Table6"/>
      <sheetName val="Loop_Type6"/>
      <sheetName val="Man_Hole6"/>
      <sheetName val="GROUNDING_SYSTEM6"/>
      <sheetName val="1__설계조건_2_단면가정_3__하중계산6"/>
      <sheetName val="DATA_입력란6"/>
      <sheetName val="PAD_TR보호대기초6"/>
      <sheetName val="Car_park_lease6"/>
      <sheetName val="sum1_(2)6"/>
      <sheetName val="8_PILE__(돌출)4"/>
      <sheetName val="Utility_and_Fire_flange6"/>
      <sheetName val="bldg_list3"/>
      <sheetName val="L_V_Separator3"/>
      <sheetName val="Eq__Mobilization3"/>
      <sheetName val="MTO_REV_2(ARMOR)2"/>
      <sheetName val="Steel-Main_Work2"/>
      <sheetName val="D1_12"/>
      <sheetName val="D2_12"/>
      <sheetName val="Administrative_Prices2"/>
      <sheetName val="Proj_Cost_Sumry2"/>
      <sheetName val="Wt_of_Mod_2"/>
      <sheetName val="Air_Cooler-E1"/>
      <sheetName val="static_cal1"/>
      <sheetName val="SOS_PLC_&amp;_Panel1"/>
      <sheetName val="중간재_재공1"/>
      <sheetName val="118_세금과공과1"/>
      <sheetName val="108_수선비1"/>
      <sheetName val="EXT_CHECK1"/>
      <sheetName val="1_설계조건1"/>
      <sheetName val="M_111"/>
      <sheetName val="PKG_&quot;A&quot;_Detail_-_정풍"/>
      <sheetName val="Part_A"/>
      <sheetName val="Part_B"/>
      <sheetName val="Part_C"/>
      <sheetName val="_표지"/>
      <sheetName val="Valve_Cl"/>
      <sheetName val="Attach_4-18"/>
      <sheetName val="Page_2"/>
      <sheetName val="Subcon_TR"/>
      <sheetName val="Malaysia_incl__RET"/>
      <sheetName val="Paint_Mat_Summ"/>
      <sheetName val="EQUIPMENT_-2"/>
      <sheetName val="R01_p1"/>
      <sheetName val="Subcon_A1"/>
      <sheetName val="Land_Dev't__Ph-1"/>
      <sheetName val="Hac_Lots"/>
      <sheetName val="4-Lane_bridge"/>
      <sheetName val="Res_Lots"/>
      <sheetName val="Spine_Road"/>
      <sheetName val="7__Aeration_Tanks_(ATV)"/>
      <sheetName val="8__Aeration"/>
      <sheetName val="1__Project_Base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tabulation_of_deductions"/>
      <sheetName val="2_223M_due_to_adj_profit"/>
      <sheetName val="co-no_2"/>
      <sheetName val="Code_07"/>
      <sheetName val="Assump_(Time)_-_Project_Co_"/>
      <sheetName val="UPA(Part_C,D,E,G,H)"/>
      <sheetName val="UPA(Part_F)"/>
      <sheetName val="일위대가_(Part_C,D,E,G,H)"/>
      <sheetName val="H_Satuan"/>
      <sheetName val="HOURS_INDEX"/>
      <sheetName val="RATE_INDEX"/>
      <sheetName val="타견적(을)"/>
      <sheetName val="PRICE-COMP"/>
      <sheetName val="an. struktur"/>
      <sheetName val="harsat"/>
      <sheetName val="Dashboard"/>
      <sheetName val="BP"/>
      <sheetName val="BOQ for HRSG &amp; BOP-mech."/>
      <sheetName val="Customize Your Invoice"/>
      <sheetName val="CD-실적"/>
      <sheetName val="Defn"/>
      <sheetName val="Material Standards"/>
      <sheetName val="BW"/>
      <sheetName val="6호기"/>
      <sheetName val="MIJIBI"/>
      <sheetName val="HRSG SMALL07220"/>
      <sheetName val="구성비"/>
      <sheetName val="man 150221"/>
      <sheetName val="Ummantelung"/>
      <sheetName val=" Armaflex "/>
      <sheetName val="Drahtnetzmatte"/>
      <sheetName val="   Basis-Kalk.   "/>
      <sheetName val="MW-Schale, alukasch."/>
      <sheetName val="UK, Kleinmaterial"/>
      <sheetName val="PUR, FOAMGLAS"/>
      <sheetName val="Cashflow Analysis"/>
      <sheetName val="TOSHIBA-Structure"/>
      <sheetName val="DESBASTE"/>
      <sheetName val="derive"/>
      <sheetName val="List Equip"/>
      <sheetName val="MatCost"/>
      <sheetName val="Process C (1-166)"/>
      <sheetName val="チューブ仕様"/>
      <sheetName val="예총"/>
      <sheetName val="Schedule S-Curve Revision#3"/>
      <sheetName val="lookups"/>
      <sheetName val="ref"/>
      <sheetName val="Bach Dang"/>
      <sheetName val="Bill summary of cost"/>
      <sheetName val="THISWORKSHEET"/>
      <sheetName val="MATERIAL'S PRICE"/>
      <sheetName val="EqptRate (2)"/>
      <sheetName val="HSBC"/>
      <sheetName val="차액보증"/>
      <sheetName val="Activity(new)"/>
      <sheetName val="Total(new)"/>
      <sheetName val="BRICK"/>
      <sheetName val="ESCON"/>
      <sheetName val="Cash Flow bulanan"/>
      <sheetName val="6PILE  (돌출)"/>
      <sheetName val="RATES G-5"/>
      <sheetName val="RSB_RATIO"/>
      <sheetName val="Summary-In House"/>
      <sheetName val="factors"/>
      <sheetName val="UC"/>
      <sheetName val="BSD (2)"/>
      <sheetName val="VERTICAL CENTR. PUMP Sh. 2"/>
      <sheetName val="beam-reinft-IIInd floor"/>
      <sheetName val="COLUMN"/>
      <sheetName val="Pipe Sizes"/>
      <sheetName val="EQUIVALENT LENGTH"/>
      <sheetName val="Estimate-Cold"/>
      <sheetName val="ALLOWANCE"/>
      <sheetName val="MH RATE"/>
      <sheetName val="JGC Weekly MH "/>
      <sheetName val="rumus"/>
      <sheetName val="jpr"/>
      <sheetName val="REKAP.VOLUME"/>
      <sheetName val="PaintBreak"/>
      <sheetName val="INSSUBCON"/>
      <sheetName val="BoQ_Int"/>
      <sheetName val="RAB_ALT (2)"/>
      <sheetName val="PRESSURE GAUGE"/>
      <sheetName val="MdBase"/>
      <sheetName val="Breech_Duct"/>
      <sheetName val="TKOFF"/>
      <sheetName val="Exch Rates &amp; duties"/>
      <sheetName val="ANALYSIS"/>
      <sheetName val="Proj_Info"/>
      <sheetName val="BREAKDOWN(철거설치)"/>
      <sheetName val="SAT-BHN"/>
      <sheetName val="HMB Case 1"/>
      <sheetName val="Pengalaman Per"/>
      <sheetName val="临建"/>
      <sheetName val="PROG."/>
      <sheetName val="9-1차이내역"/>
      <sheetName val="COVER-P"/>
      <sheetName val="BHANDUP"/>
      <sheetName val="산출내역서"/>
      <sheetName val="동해title"/>
      <sheetName val="SCH5"/>
      <sheetName val="OCT_FDN7"/>
      <sheetName val="Summary_Sheets7"/>
      <sheetName val="Pipe_Supports7"/>
      <sheetName val="EQUIP_LIST7"/>
      <sheetName val="Process_Piping7"/>
      <sheetName val="P-HOT_XLS7"/>
      <sheetName val="3__GROUNDING_SYSTEM7"/>
      <sheetName val="Material_and_Manpower_data7"/>
      <sheetName val="Pricing_Summary7"/>
      <sheetName val="Alum_7"/>
      <sheetName val="9_Material_Rates7"/>
      <sheetName val="steam_table7"/>
      <sheetName val="2_2_STAFF_Scedule7"/>
      <sheetName val="HORI__VESSEL7"/>
      <sheetName val="97_사업추정(WEKI)7"/>
      <sheetName val="입출재고현황_(2)7"/>
      <sheetName val="Rate_Analysis7"/>
      <sheetName val="Civil_17"/>
      <sheetName val="Civil_27"/>
      <sheetName val="Civil_37"/>
      <sheetName val="Site_17"/>
      <sheetName val="Site_27"/>
      <sheetName val="Site_37"/>
      <sheetName val="Site_Faci7"/>
      <sheetName val="Man_Hole7"/>
      <sheetName val="Inst_Matl_Table7"/>
      <sheetName val="Loop_Type7"/>
      <sheetName val="GROUNDING_SYSTEM7"/>
      <sheetName val="1__설계조건_2_단면가정_3__하중계산7"/>
      <sheetName val="DATA_입력란7"/>
      <sheetName val="MP_MOB7"/>
      <sheetName val="General_Data7"/>
      <sheetName val="PAD_TR보호대기초7"/>
      <sheetName val="Car_park_lease7"/>
      <sheetName val="8_PILE__(돌출)5"/>
      <sheetName val="Utility_and_Fire_flange7"/>
      <sheetName val="sum1_(2)7"/>
      <sheetName val="L_V_Separator4"/>
      <sheetName val="Eq__Mobilization4"/>
      <sheetName val="bldg_list4"/>
      <sheetName val="MTO_REV_2(ARMOR)3"/>
      <sheetName val="Steel-Main_Work3"/>
      <sheetName val="EL_표면적2"/>
      <sheetName val="D1_13"/>
      <sheetName val="D2_13"/>
      <sheetName val="Administrative_Prices3"/>
      <sheetName val="Proj_Cost_Sumry3"/>
      <sheetName val="Wt_of_Mod_3"/>
      <sheetName val="Bid_Summary2"/>
      <sheetName val="장비검사_사진2"/>
      <sheetName val="Air_Cooler-E2"/>
      <sheetName val="static_cal2"/>
      <sheetName val="SOS_PLC_&amp;_Panel2"/>
      <sheetName val="중간재_재공2"/>
      <sheetName val="EXT_CHECK2"/>
      <sheetName val="PKG_&quot;A&quot;_Detail_-_정풍1"/>
      <sheetName val="Part_A1"/>
      <sheetName val="Part_B1"/>
      <sheetName val="Part_C1"/>
      <sheetName val="EQUIPMENT_-21"/>
      <sheetName val="R01_p11"/>
      <sheetName val="Valve_Cl1"/>
      <sheetName val="Attach_4-181"/>
      <sheetName val="Page_21"/>
      <sheetName val="Subcon_TR1"/>
      <sheetName val="Malaysia_incl__RET1"/>
      <sheetName val="Paint_Mat_Summ1"/>
      <sheetName val="_표지1"/>
      <sheetName val="OCT_FDN8"/>
      <sheetName val="Summary_Sheets8"/>
      <sheetName val="Pipe_Supports8"/>
      <sheetName val="EQUIP_LIST8"/>
      <sheetName val="Process_Piping8"/>
      <sheetName val="P-HOT_XLS8"/>
      <sheetName val="3__GROUNDING_SYSTEM8"/>
      <sheetName val="Material_and_Manpower_data8"/>
      <sheetName val="Pricing_Summary8"/>
      <sheetName val="Alum_8"/>
      <sheetName val="9_Material_Rates8"/>
      <sheetName val="steam_table8"/>
      <sheetName val="2_2_STAFF_Scedule8"/>
      <sheetName val="HORI__VESSEL8"/>
      <sheetName val="97_사업추정(WEKI)8"/>
      <sheetName val="입출재고현황_(2)8"/>
      <sheetName val="Rate_Analysis8"/>
      <sheetName val="Civil_18"/>
      <sheetName val="Civil_28"/>
      <sheetName val="Civil_38"/>
      <sheetName val="Site_18"/>
      <sheetName val="Site_28"/>
      <sheetName val="Site_38"/>
      <sheetName val="Site_Faci8"/>
      <sheetName val="Man_Hole8"/>
      <sheetName val="Inst_Matl_Table8"/>
      <sheetName val="Loop_Type8"/>
      <sheetName val="GROUNDING_SYSTEM8"/>
      <sheetName val="1__설계조건_2_단면가정_3__하중계산8"/>
      <sheetName val="DATA_입력란8"/>
      <sheetName val="MP_MOB8"/>
      <sheetName val="General_Data8"/>
      <sheetName val="PAD_TR보호대기초8"/>
      <sheetName val="Car_park_lease8"/>
      <sheetName val="8_PILE__(돌출)6"/>
      <sheetName val="Utility_and_Fire_flange8"/>
      <sheetName val="sum1_(2)8"/>
      <sheetName val="L_V_Separator5"/>
      <sheetName val="Eq__Mobilization5"/>
      <sheetName val="bldg_list5"/>
      <sheetName val="MTO_REV_2(ARMOR)4"/>
      <sheetName val="Steel-Main_Work4"/>
      <sheetName val="EL_표면적3"/>
      <sheetName val="D1_14"/>
      <sheetName val="D2_14"/>
      <sheetName val="Administrative_Prices4"/>
      <sheetName val="Proj_Cost_Sumry4"/>
      <sheetName val="Wt_of_Mod_4"/>
      <sheetName val="Bid_Summary3"/>
      <sheetName val="장비검사_사진3"/>
      <sheetName val="Air_Cooler-E3"/>
      <sheetName val="static_cal3"/>
      <sheetName val="SOS_PLC_&amp;_Panel3"/>
      <sheetName val="중간재_재공3"/>
      <sheetName val="118_세금과공과2"/>
      <sheetName val="108_수선비2"/>
      <sheetName val="EXT_CHECK3"/>
      <sheetName val="1_설계조건2"/>
      <sheetName val="12월_수선비_사용실적2"/>
      <sheetName val="Based_Data_WACC2"/>
      <sheetName val="PKG_&quot;A&quot;_Detail_-_정풍2"/>
      <sheetName val="M_112"/>
      <sheetName val="Part_A2"/>
      <sheetName val="Part_B2"/>
      <sheetName val="Part_C2"/>
      <sheetName val="EQUIPMENT_-22"/>
      <sheetName val="R01_p12"/>
      <sheetName val="Valve_Cl2"/>
      <sheetName val="Attach_4-182"/>
      <sheetName val="Page_22"/>
      <sheetName val="Subcon_TR2"/>
      <sheetName val="Malaysia_incl__RET2"/>
      <sheetName val="Paint_Mat_Summ2"/>
      <sheetName val="_표지2"/>
      <sheetName val="LANGUAGE"/>
      <sheetName val="PART_DISCOUNT"/>
      <sheetName val="Bag_1"/>
      <sheetName val="DAFTAR 7"/>
      <sheetName val="DAF_1"/>
      <sheetName val="DAFTAR_8"/>
      <sheetName val="Rekap Direct Cost"/>
      <sheetName val="Rekap Prelim"/>
      <sheetName val="DAFTAR_7"/>
      <sheetName val="Rekap_Direct_Cost"/>
      <sheetName val="Rekap_Prelim"/>
      <sheetName val="References"/>
      <sheetName val="DeltaAmount"/>
      <sheetName val="Material Database"/>
      <sheetName val="CBS Code"/>
      <sheetName val="Material Code"/>
      <sheetName val="0865"/>
      <sheetName val="8000"/>
      <sheetName val="8002"/>
      <sheetName val="8004"/>
      <sheetName val="8005"/>
      <sheetName val="8007"/>
      <sheetName val="8008"/>
      <sheetName val="8009"/>
      <sheetName val="8010"/>
      <sheetName val="8011"/>
      <sheetName val="8302"/>
      <sheetName val="8309"/>
      <sheetName val="8310"/>
      <sheetName val="8311"/>
      <sheetName val="8312"/>
      <sheetName val="8313"/>
      <sheetName val="8314"/>
      <sheetName val="8315"/>
      <sheetName val="8316"/>
      <sheetName val="8317"/>
      <sheetName val="8318"/>
      <sheetName val="8319"/>
      <sheetName val="8320"/>
      <sheetName val="8321"/>
      <sheetName val="8322"/>
      <sheetName val="8323"/>
      <sheetName val="8324"/>
      <sheetName val="8325"/>
      <sheetName val="8327"/>
      <sheetName val="9772"/>
      <sheetName val="9773"/>
      <sheetName val="9918"/>
      <sheetName val="9919"/>
      <sheetName val="Consolidated"/>
      <sheetName val="PSRLIC"/>
      <sheetName val="CONST OD"/>
      <sheetName val="DMPOWER"/>
      <sheetName val="D CONSUMABLE"/>
      <sheetName val="D MATERIAL"/>
      <sheetName val="EQPTMNT"/>
      <sheetName val="FINAL"/>
      <sheetName val="OTHER OD"/>
      <sheetName val="SITE FCT"/>
      <sheetName val="CCTR wise cost summ"/>
      <sheetName val="SUPERVISION"/>
      <sheetName val="Price Sheet TP AD"/>
      <sheetName val="Material"/>
      <sheetName val="Works"/>
      <sheetName val="Form MF - 2"/>
      <sheetName val="BQ INSUL"/>
      <sheetName val="BQ PIPE"/>
      <sheetName val="제출계산서"/>
      <sheetName val="TPAD"/>
      <sheetName val="data sheet"/>
      <sheetName val="OCT_FDN9"/>
      <sheetName val="Summary_Sheets9"/>
      <sheetName val="Pipe_Supports9"/>
      <sheetName val="EQUIP_LIST9"/>
      <sheetName val="Process_Piping9"/>
      <sheetName val="P-HOT_XLS9"/>
      <sheetName val="3__GROUNDING_SYSTEM9"/>
      <sheetName val="Material_and_Manpower_data9"/>
      <sheetName val="Pricing_Summary9"/>
      <sheetName val="Alum_9"/>
      <sheetName val="9_Material_Rates9"/>
      <sheetName val="steam_table9"/>
      <sheetName val="2_2_STAFF_Scedule9"/>
      <sheetName val="HORI__VESSEL9"/>
      <sheetName val="97_사업추정(WEKI)9"/>
      <sheetName val="입출재고현황_(2)9"/>
      <sheetName val="Rate_Analysis9"/>
      <sheetName val="Civil_19"/>
      <sheetName val="Civil_29"/>
      <sheetName val="Civil_39"/>
      <sheetName val="Site_19"/>
      <sheetName val="Site_29"/>
      <sheetName val="Site_39"/>
      <sheetName val="Site_Faci9"/>
      <sheetName val="Man_Hole9"/>
      <sheetName val="Inst_Matl_Table9"/>
      <sheetName val="Loop_Type9"/>
      <sheetName val="GROUNDING_SYSTEM9"/>
      <sheetName val="1__설계조건_2_단면가정_3__하중계산9"/>
      <sheetName val="DATA_입력란9"/>
      <sheetName val="MP_MOB9"/>
      <sheetName val="General_Data9"/>
      <sheetName val="PAD_TR보호대기초9"/>
      <sheetName val="Car_park_lease9"/>
      <sheetName val="8_PILE__(돌출)7"/>
      <sheetName val="Utility_and_Fire_flange9"/>
      <sheetName val="sum1_(2)9"/>
      <sheetName val="L_V_Separator6"/>
      <sheetName val="Eq__Mobilization6"/>
      <sheetName val="bldg_list6"/>
      <sheetName val="MTO_REV_2(ARMOR)5"/>
      <sheetName val="Steel-Main_Work5"/>
      <sheetName val="EL_표면적4"/>
      <sheetName val="D1_15"/>
      <sheetName val="D2_15"/>
      <sheetName val="Administrative_Prices5"/>
      <sheetName val="Proj_Cost_Sumry5"/>
      <sheetName val="Wt_of_Mod_5"/>
      <sheetName val="Bid_Summary4"/>
      <sheetName val="장비검사_사진4"/>
      <sheetName val="Air_Cooler-E4"/>
      <sheetName val="static_cal4"/>
      <sheetName val="SOS_PLC_&amp;_Panel4"/>
      <sheetName val="중간재_재공4"/>
      <sheetName val="118_세금과공과3"/>
      <sheetName val="108_수선비3"/>
      <sheetName val="EXT_CHECK4"/>
      <sheetName val="1_설계조건3"/>
      <sheetName val="12월_수선비_사용실적3"/>
      <sheetName val="Based_Data_WACC3"/>
      <sheetName val="PKG_&quot;A&quot;_Detail_-_정풍3"/>
      <sheetName val="M_113"/>
      <sheetName val="Part_A3"/>
      <sheetName val="Part_B3"/>
      <sheetName val="Part_C3"/>
      <sheetName val="EQUIPMENT_-23"/>
      <sheetName val="R01_p13"/>
      <sheetName val="Valve_Cl3"/>
      <sheetName val="Attach_4-183"/>
      <sheetName val="Page_23"/>
      <sheetName val="Subcon_TR3"/>
      <sheetName val="Malaysia_incl__RET3"/>
      <sheetName val="Paint_Mat_Summ3"/>
      <sheetName val="_표지3"/>
      <sheetName val="Subcon_A2"/>
      <sheetName val="Land_Dev't__Ph-11"/>
      <sheetName val="Hac_Lots1"/>
      <sheetName val="4-Lane_bridge1"/>
      <sheetName val="Res_Lots1"/>
      <sheetName val="Spine_Road1"/>
      <sheetName val="7__Aeration_Tanks_(ATV)1"/>
      <sheetName val="8__Aeration1"/>
      <sheetName val="1__Project_Base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OCT_FDN10"/>
      <sheetName val="Summary_Sheets10"/>
      <sheetName val="Pipe_Supports10"/>
      <sheetName val="EQUIP_LIST10"/>
      <sheetName val="Process_Piping10"/>
      <sheetName val="P-HOT_XLS10"/>
      <sheetName val="3__GROUNDING_SYSTEM10"/>
      <sheetName val="Material_and_Manpower_data10"/>
      <sheetName val="Pricing_Summary10"/>
      <sheetName val="Alum_10"/>
      <sheetName val="9_Material_Rates10"/>
      <sheetName val="steam_table10"/>
      <sheetName val="2_2_STAFF_Scedule10"/>
      <sheetName val="HORI__VESSEL10"/>
      <sheetName val="97_사업추정(WEKI)10"/>
      <sheetName val="입출재고현황_(2)10"/>
      <sheetName val="Rate_Analysis10"/>
      <sheetName val="Civil_110"/>
      <sheetName val="Civil_210"/>
      <sheetName val="Civil_310"/>
      <sheetName val="Site_110"/>
      <sheetName val="Site_210"/>
      <sheetName val="Site_310"/>
      <sheetName val="Site_Faci10"/>
      <sheetName val="Man_Hole10"/>
      <sheetName val="Inst_Matl_Table10"/>
      <sheetName val="Loop_Type10"/>
      <sheetName val="GROUNDING_SYSTEM10"/>
      <sheetName val="1__설계조건_2_단면가정_3__하중계산10"/>
      <sheetName val="DATA_입력란10"/>
      <sheetName val="MP_MOB10"/>
      <sheetName val="General_Data10"/>
      <sheetName val="PAD_TR보호대기초10"/>
      <sheetName val="Car_park_lease10"/>
      <sheetName val="8_PILE__(돌출)8"/>
      <sheetName val="Utility_and_Fire_flange10"/>
      <sheetName val="sum1_(2)10"/>
      <sheetName val="L_V_Separator7"/>
      <sheetName val="Eq__Mobilization7"/>
      <sheetName val="bldg_list7"/>
      <sheetName val="MTO_REV_2(ARMOR)6"/>
      <sheetName val="Steel-Main_Work6"/>
      <sheetName val="EL_표면적5"/>
      <sheetName val="D1_16"/>
      <sheetName val="D2_16"/>
      <sheetName val="Administrative_Prices6"/>
      <sheetName val="Proj_Cost_Sumry6"/>
      <sheetName val="Wt_of_Mod_6"/>
      <sheetName val="Bid_Summary5"/>
      <sheetName val="장비검사_사진5"/>
      <sheetName val="Air_Cooler-E5"/>
      <sheetName val="static_cal5"/>
      <sheetName val="SOS_PLC_&amp;_Panel5"/>
      <sheetName val="중간재_재공5"/>
      <sheetName val="118_세금과공과4"/>
      <sheetName val="108_수선비4"/>
      <sheetName val="EXT_CHECK5"/>
      <sheetName val="1_설계조건4"/>
      <sheetName val="12월_수선비_사용실적4"/>
      <sheetName val="Based_Data_WACC4"/>
      <sheetName val="PKG_&quot;A&quot;_Detail_-_정풍4"/>
      <sheetName val="M_114"/>
      <sheetName val="Part_A4"/>
      <sheetName val="Part_B4"/>
      <sheetName val="Part_C4"/>
      <sheetName val="EQUIPMENT_-24"/>
      <sheetName val="R01_p14"/>
      <sheetName val="Valve_Cl4"/>
      <sheetName val="Attach_4-184"/>
      <sheetName val="Page_24"/>
      <sheetName val="Subcon_TR4"/>
      <sheetName val="Malaysia_incl__RET4"/>
      <sheetName val="Paint_Mat_Summ4"/>
      <sheetName val="_표지4"/>
      <sheetName val="Subcon_A3"/>
      <sheetName val="Land_Dev't__Ph-12"/>
      <sheetName val="Hac_Lots2"/>
      <sheetName val="4-Lane_bridge2"/>
      <sheetName val="Res_Lots2"/>
      <sheetName val="Spine_Road2"/>
      <sheetName val="7__Aeration_Tanks_(ATV)2"/>
      <sheetName val="8__Aeration2"/>
      <sheetName val="1__Project_Base2"/>
      <sheetName val="Total_Staff2"/>
      <sheetName val="0__SUMMARY2"/>
      <sheetName val="1__Engineering2"/>
      <sheetName val="2__Check_point2"/>
      <sheetName val="II_Changes_12"/>
      <sheetName val="III_Changes_22"/>
      <sheetName val="Qty_2"/>
      <sheetName val="OQC_Summary2"/>
      <sheetName val="6_Unit_Rates2"/>
      <sheetName val="Cost Components"/>
      <sheetName val="CPS"/>
      <sheetName val="BORDGC"/>
      <sheetName val="WPA_Mechanical Equipment AMP2"/>
      <sheetName val="office"/>
      <sheetName val="Lab"/>
      <sheetName val="Material&amp;equipment"/>
      <sheetName val="TBEAM"/>
      <sheetName val="Sales &amp; Prod"/>
      <sheetName val="Internet"/>
      <sheetName val="Project_Brief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BLR_1"/>
      <sheetName val="IRR_sponsor"/>
      <sheetName val="LAST_UPDATE"/>
      <sheetName val="Dir-Conc_"/>
      <sheetName val="ﾄﾞﾊﾞｲFUEL_GAS追見"/>
      <sheetName val="203_Eqpt_r1"/>
      <sheetName val="project_management"/>
      <sheetName val="1)_COMMON_FACILITIES"/>
      <sheetName val="upah_bahan"/>
      <sheetName val="Wind_Calculation(cpi-0_4)"/>
      <sheetName val="1_PPC_Summary_EN"/>
      <sheetName val="2_Price_List"/>
      <sheetName val="3_Fireproofing"/>
      <sheetName val="FP_List"/>
      <sheetName val="4_Equip__Insulation"/>
      <sheetName val="Insulation_list"/>
      <sheetName val="5_Piping_Insulation"/>
      <sheetName val="6_Painting"/>
      <sheetName val="7_RWEs"/>
      <sheetName val="8_CD&amp;VAT_rbst"/>
      <sheetName val="detail_vat_and_CD"/>
      <sheetName val="A_&amp;_B"/>
      <sheetName val="Manpower_List-1"/>
      <sheetName val="Index_Daily_Alloaction"/>
      <sheetName val="SUMMARY_FOR_DPR"/>
      <sheetName val="Manpower_List"/>
      <sheetName val="Form_6"/>
      <sheetName val="final_abstract"/>
      <sheetName val="Material_"/>
      <sheetName val="Labour_&amp;_Plant"/>
      <sheetName val="Material_Standards"/>
      <sheetName val="G_R300경비"/>
      <sheetName val="견적금액(2003_12_22)"/>
      <sheetName val="FREE"/>
      <sheetName val="Sch.1"/>
      <sheetName val="List of prices"/>
      <sheetName val="List_of_prices"/>
      <sheetName val="33628-Rev. A"/>
      <sheetName val="을"/>
      <sheetName val="1.0표준품셈"/>
      <sheetName val="1.0계산품셈"/>
      <sheetName val="ISO_input"/>
      <sheetName val="lookup"/>
      <sheetName val="BQMP"/>
      <sheetName val="Micro"/>
      <sheetName val="Macro"/>
      <sheetName val="Titles"/>
      <sheetName val="Information"/>
      <sheetName val="공용정보"/>
      <sheetName val="음료실행"/>
      <sheetName val="schtng"/>
      <sheetName val="schbhn"/>
      <sheetName val="schalt"/>
      <sheetName val="Fixset"/>
      <sheetName val="CBE (Vendor)"/>
      <sheetName val="HRG BAHAN &amp; UPAH okk"/>
      <sheetName val="Analis Kusen okk"/>
      <sheetName val="Konfirm"/>
      <sheetName val="CRUDE PSV LIST"/>
      <sheetName val="安装取费"/>
      <sheetName val="土建取费"/>
      <sheetName val="引进表"/>
      <sheetName val="磨煤加压"/>
      <sheetName val="空分"/>
      <sheetName val="KP1590_E"/>
      <sheetName val="Project Details"/>
      <sheetName val="7-2"/>
      <sheetName val="TIE-INS"/>
      <sheetName val="MTO REV.0"/>
      <sheetName val="B101"/>
      <sheetName val="Main Bldg."/>
      <sheetName val="표지"/>
      <sheetName val="CERTIFICATE"/>
      <sheetName val="CapitalMetrics"/>
      <sheetName val="03"/>
      <sheetName val="INPUT DATA HERE"/>
      <sheetName val="Account Summary"/>
      <sheetName val="ITB COST"/>
      <sheetName val="Regenerator  Concrete Structure"/>
      <sheetName val="INTERIOR WALLS"/>
      <sheetName val="bridge # 1"/>
      <sheetName val="MANHOLE"/>
      <sheetName val="MATL"/>
      <sheetName val="CIM"/>
      <sheetName val="Electrical Pricelist"/>
      <sheetName val="Candy ee"/>
      <sheetName val="수안보-MBR1"/>
      <sheetName val="COPING"/>
      <sheetName val="0000"/>
      <sheetName val="Computed Floor Area"/>
      <sheetName val="10현장조직"/>
      <sheetName val="AROMIN"/>
      <sheetName val="FOOTING"/>
      <sheetName val="마감물량"/>
      <sheetName val="MU"/>
      <sheetName val="FINISHES"/>
      <sheetName val="예산M12A"/>
      <sheetName val="本体取纏"/>
      <sheetName val="S-curve"/>
      <sheetName val="subcon sched"/>
      <sheetName val="PL Plumbing"/>
      <sheetName val="Floor Level"/>
      <sheetName val="FINANCIAL (FLR)"/>
      <sheetName val="structural ratios"/>
      <sheetName val="ok slab on grade"/>
      <sheetName val="Bill 3 -BPO1"/>
      <sheetName val="Bill 3 -BPO2"/>
      <sheetName val="Bill 2 -RETAIL"/>
      <sheetName val="RFP Codes"/>
      <sheetName val="설계내역서"/>
      <sheetName val="예산대비"/>
      <sheetName val="실행"/>
      <sheetName val="주식"/>
      <sheetName val="SPARE PART"/>
      <sheetName val="MCC제원"/>
      <sheetName val="VXXXX"/>
      <sheetName val="COVER "/>
      <sheetName val="CAL-SHEET"/>
      <sheetName val="개별표지"/>
      <sheetName val="DESIGN CRITERIA"/>
      <sheetName val="1~5 (2)"/>
      <sheetName val="DeltaCom wan orders"/>
      <sheetName val="업무처리전"/>
      <sheetName val="TEST1"/>
      <sheetName val="ITEM"/>
      <sheetName val="확인서"/>
      <sheetName val="LOADDAT"/>
      <sheetName val="6MONTHS"/>
      <sheetName val="여흥"/>
      <sheetName val="TACE"/>
      <sheetName val="금융비용"/>
      <sheetName val="2.설계제원"/>
      <sheetName val="Rot-Pack"/>
      <sheetName val="STEP"/>
      <sheetName val="MASTER"/>
      <sheetName val="Dwg_List"/>
      <sheetName val="tabulation_of_deductions1"/>
      <sheetName val="2_223M_due_to_adj_profit1"/>
      <sheetName val="co-no_21"/>
      <sheetName val="Code_071"/>
      <sheetName val="Assump_(Time)_-_Project_Co_1"/>
      <sheetName val="UPA(Part_C,D,E,G,H)1"/>
      <sheetName val="UPA(Part_F)1"/>
      <sheetName val="일위대가_(Part_C,D,E,G,H)1"/>
      <sheetName val="H_Satuan1"/>
      <sheetName val="HOURS_INDEX1"/>
      <sheetName val="RATE_INDEX1"/>
      <sheetName val="beam-reinft-IIInd_floor"/>
      <sheetName val="an__struktur"/>
      <sheetName val="BOQ_for_HRSG_&amp;_BOP-mech_"/>
      <sheetName val="Customize_Your_Invoice"/>
      <sheetName val="HRSG_SMALL07220"/>
      <sheetName val="Pipe_Sizes"/>
      <sheetName val="EQUIVALENT_LENGTH"/>
      <sheetName val="VERTICAL_CENTR__PUMP_Sh__2"/>
      <sheetName val="List_Equip"/>
      <sheetName val="Process_C_(1-166)"/>
      <sheetName val="Schedule_S-Curve_Revision#3"/>
      <sheetName val="Bach_Dang"/>
      <sheetName val="Bill_summary_of_cost"/>
      <sheetName val="MATERIAL'S_PRICE"/>
      <sheetName val="EqptRate_(2)"/>
      <sheetName val="Cash_Flow_bulanan"/>
      <sheetName val="6PILE__(돌출)"/>
      <sheetName val="RATES_G-5"/>
      <sheetName val="Summary-In_House"/>
      <sheetName val="BSD_(2)"/>
      <sheetName val="man_150221"/>
      <sheetName val="MH_RATE"/>
      <sheetName val="RAB_ALT_(2)"/>
      <sheetName val="_Armaflex_"/>
      <sheetName val="___Basis-Kalk____"/>
      <sheetName val="MW-Schale,_alukasch_"/>
      <sheetName val="UK,_Kleinmaterial"/>
      <sheetName val="PUR,_FOAMGLAS"/>
      <sheetName val="Cashflow_Analysis"/>
      <sheetName val="Pengalaman_Per"/>
      <sheetName val="Exch_Rates_&amp;_duties"/>
      <sheetName val="JGC_Weekly_MH_"/>
      <sheetName val="REKAP_VOLUME"/>
      <sheetName val="HMB_Case_1"/>
      <sheetName val="PROG_"/>
      <sheetName val="Ts&amp;Cs"/>
      <sheetName val="sal"/>
      <sheetName val="유림골조"/>
      <sheetName val="공통비총괄표"/>
      <sheetName val="Repilogo"/>
      <sheetName val="Pipe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/>
      <sheetData sheetId="1561"/>
      <sheetData sheetId="1562"/>
      <sheetData sheetId="1563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claim"/>
      <sheetName val="Categories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claim"/>
      <sheetName val="Categories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Dbase"/>
      <sheetName val="Page 2"/>
      <sheetName val="Transport"/>
      <sheetName val="Mtls"/>
      <sheetName val="Cost Source"/>
      <sheetName val="Curves"/>
      <sheetName val="Tables"/>
      <sheetName val="Heads"/>
      <sheetName val="Macros"/>
      <sheetName val="Macro 04"/>
      <sheetName val="Macro 07"/>
      <sheetName val="Macro 09"/>
      <sheetName val="Macro 11"/>
      <sheetName val="cover"/>
      <sheetName val="XZLC004_PART2"/>
      <sheetName val="CAT_5"/>
      <sheetName val="EQUIPMENT"/>
      <sheetName val="기본DATA"/>
      <sheetName val="Y-WORK"/>
      <sheetName val="AIR SHOWER(3인용)"/>
      <sheetName val="COA-17"/>
      <sheetName val="C-18"/>
      <sheetName val="Pbutil1"/>
      <sheetName val="Factor"/>
      <sheetName val="환율change"/>
      <sheetName val="당초"/>
      <sheetName val="01.가설-파일"/>
      <sheetName val="#REF"/>
      <sheetName val="7.6.3(B) UG Piping"/>
      <sheetName val="Sheet1"/>
      <sheetName val="XZLC003_PA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2">
          <cell r="E112" t="str">
            <v>M0101</v>
          </cell>
          <cell r="F112" t="str">
            <v>003/1828 HDS GREECE+1846 HDSU GREECE (HE CS/CS) 12-1994</v>
          </cell>
          <cell r="I112">
            <v>16.084947004724398</v>
          </cell>
          <cell r="J112">
            <v>-1.24656465790945</v>
          </cell>
          <cell r="K112">
            <v>4.9497055525748401E-2</v>
          </cell>
          <cell r="L112">
            <v>16.385051597174737</v>
          </cell>
        </row>
        <row r="113">
          <cell r="E113" t="str">
            <v>M3001</v>
          </cell>
          <cell r="F113" t="str">
            <v>004/1864 AMOCO GEEEL No. 3 PTA BELGIUM (30/30) 05-1996</v>
          </cell>
          <cell r="I113">
            <v>17.919841905717298</v>
          </cell>
          <cell r="J113">
            <v>-1.4749999467863599</v>
          </cell>
          <cell r="K113">
            <v>6.5954240247760296E-2</v>
          </cell>
          <cell r="L113">
            <v>17.868548611329746</v>
          </cell>
        </row>
        <row r="114">
          <cell r="E114" t="str">
            <v>M</v>
          </cell>
          <cell r="L114">
            <v>0</v>
          </cell>
        </row>
        <row r="115">
          <cell r="E115" t="str">
            <v>M</v>
          </cell>
          <cell r="L115">
            <v>0</v>
          </cell>
        </row>
        <row r="116">
          <cell r="E116" t="str">
            <v>M</v>
          </cell>
          <cell r="L116">
            <v>0</v>
          </cell>
        </row>
        <row r="117">
          <cell r="E117" t="str">
            <v>M</v>
          </cell>
          <cell r="L117">
            <v>0</v>
          </cell>
        </row>
        <row r="118">
          <cell r="E118" t="str">
            <v>M</v>
          </cell>
          <cell r="L118">
            <v>0</v>
          </cell>
        </row>
        <row r="119">
          <cell r="E119" t="str">
            <v>M</v>
          </cell>
          <cell r="L119">
            <v>0</v>
          </cell>
        </row>
        <row r="120">
          <cell r="E120" t="str">
            <v>M</v>
          </cell>
          <cell r="L120">
            <v>0</v>
          </cell>
        </row>
        <row r="121">
          <cell r="E121" t="str">
            <v>M</v>
          </cell>
          <cell r="L121">
            <v>0</v>
          </cell>
        </row>
        <row r="122">
          <cell r="E122" t="str">
            <v>M</v>
          </cell>
          <cell r="L122">
            <v>0</v>
          </cell>
        </row>
        <row r="123">
          <cell r="E123" t="str">
            <v>M</v>
          </cell>
          <cell r="L123">
            <v>0</v>
          </cell>
        </row>
      </sheetData>
      <sheetData sheetId="7" refreshError="1">
        <row r="2">
          <cell r="C2">
            <v>-999</v>
          </cell>
          <cell r="D2">
            <v>38</v>
          </cell>
          <cell r="E2">
            <v>93</v>
          </cell>
          <cell r="F2">
            <v>149</v>
          </cell>
          <cell r="G2">
            <v>204</v>
          </cell>
          <cell r="H2">
            <v>260</v>
          </cell>
          <cell r="I2">
            <v>316</v>
          </cell>
          <cell r="J2">
            <v>343</v>
          </cell>
          <cell r="K2">
            <v>371</v>
          </cell>
          <cell r="L2">
            <v>399</v>
          </cell>
          <cell r="M2">
            <v>427</v>
          </cell>
          <cell r="N2">
            <v>454</v>
          </cell>
          <cell r="O2">
            <v>482</v>
          </cell>
          <cell r="P2">
            <v>510</v>
          </cell>
          <cell r="Q2">
            <v>538</v>
          </cell>
          <cell r="R2">
            <v>566</v>
          </cell>
          <cell r="S2">
            <v>593</v>
          </cell>
          <cell r="T2">
            <v>621</v>
          </cell>
          <cell r="U2">
            <v>649</v>
          </cell>
          <cell r="V2">
            <v>677</v>
          </cell>
          <cell r="W2">
            <v>704</v>
          </cell>
          <cell r="X2">
            <v>732</v>
          </cell>
          <cell r="Y2">
            <v>760</v>
          </cell>
          <cell r="Z2">
            <v>788</v>
          </cell>
          <cell r="AA2">
            <v>816</v>
          </cell>
        </row>
        <row r="3">
          <cell r="C3">
            <v>12.3</v>
          </cell>
          <cell r="D3">
            <v>12.3</v>
          </cell>
          <cell r="E3">
            <v>12.3</v>
          </cell>
          <cell r="F3">
            <v>12.3</v>
          </cell>
          <cell r="G3">
            <v>12.3</v>
          </cell>
          <cell r="H3">
            <v>12.3</v>
          </cell>
          <cell r="I3">
            <v>12.3</v>
          </cell>
          <cell r="J3">
            <v>12.3</v>
          </cell>
          <cell r="K3">
            <v>11.7</v>
          </cell>
          <cell r="L3">
            <v>10.4</v>
          </cell>
          <cell r="M3">
            <v>8.4</v>
          </cell>
          <cell r="N3">
            <v>6.5</v>
          </cell>
          <cell r="O3">
            <v>4.5999999999999996</v>
          </cell>
          <cell r="P3">
            <v>3.2</v>
          </cell>
          <cell r="Q3">
            <v>1.8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C4">
            <v>12.3</v>
          </cell>
          <cell r="D4">
            <v>12.3</v>
          </cell>
          <cell r="E4">
            <v>12.3</v>
          </cell>
          <cell r="F4">
            <v>12.3</v>
          </cell>
          <cell r="G4">
            <v>12.3</v>
          </cell>
          <cell r="H4">
            <v>12.3</v>
          </cell>
          <cell r="I4">
            <v>12.3</v>
          </cell>
          <cell r="J4">
            <v>12.3</v>
          </cell>
          <cell r="K4">
            <v>11.7</v>
          </cell>
          <cell r="L4">
            <v>10.4</v>
          </cell>
          <cell r="M4">
            <v>8.4</v>
          </cell>
          <cell r="N4">
            <v>6.5</v>
          </cell>
          <cell r="O4">
            <v>4.5999999999999996</v>
          </cell>
          <cell r="P4">
            <v>3.2</v>
          </cell>
          <cell r="Q4">
            <v>1.8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C5">
            <v>12.3</v>
          </cell>
          <cell r="D5">
            <v>12.3</v>
          </cell>
          <cell r="E5">
            <v>12.3</v>
          </cell>
          <cell r="F5">
            <v>12.3</v>
          </cell>
          <cell r="G5">
            <v>12.3</v>
          </cell>
          <cell r="H5">
            <v>12.3</v>
          </cell>
          <cell r="I5">
            <v>12.3</v>
          </cell>
          <cell r="J5">
            <v>12.3</v>
          </cell>
          <cell r="K5">
            <v>11.7</v>
          </cell>
          <cell r="L5">
            <v>10.4</v>
          </cell>
          <cell r="M5">
            <v>8.4</v>
          </cell>
          <cell r="N5">
            <v>6.5</v>
          </cell>
          <cell r="O5">
            <v>4.5999999999999996</v>
          </cell>
          <cell r="P5">
            <v>3.2</v>
          </cell>
          <cell r="Q5">
            <v>1.8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C6">
            <v>13.2</v>
          </cell>
          <cell r="D6">
            <v>13.2</v>
          </cell>
          <cell r="E6">
            <v>13.2</v>
          </cell>
          <cell r="F6">
            <v>13.2</v>
          </cell>
          <cell r="G6">
            <v>13.2</v>
          </cell>
          <cell r="H6">
            <v>13.2</v>
          </cell>
          <cell r="I6">
            <v>13.2</v>
          </cell>
          <cell r="J6">
            <v>13.2</v>
          </cell>
          <cell r="K6">
            <v>13.2</v>
          </cell>
          <cell r="L6">
            <v>13.2</v>
          </cell>
          <cell r="M6">
            <v>13.2</v>
          </cell>
          <cell r="N6">
            <v>12.9</v>
          </cell>
          <cell r="O6">
            <v>9.6</v>
          </cell>
          <cell r="P6">
            <v>5.8</v>
          </cell>
          <cell r="Q6">
            <v>3.4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</row>
        <row r="7">
          <cell r="C7">
            <v>13.2</v>
          </cell>
          <cell r="D7">
            <v>13.2</v>
          </cell>
          <cell r="E7">
            <v>13.2</v>
          </cell>
          <cell r="F7">
            <v>13.2</v>
          </cell>
          <cell r="G7">
            <v>13.2</v>
          </cell>
          <cell r="H7">
            <v>13.2</v>
          </cell>
          <cell r="I7">
            <v>13.2</v>
          </cell>
          <cell r="J7">
            <v>13.2</v>
          </cell>
          <cell r="K7">
            <v>13.2</v>
          </cell>
          <cell r="L7">
            <v>13.2</v>
          </cell>
          <cell r="M7">
            <v>13.2</v>
          </cell>
          <cell r="N7">
            <v>12.9</v>
          </cell>
          <cell r="O7">
            <v>11.2</v>
          </cell>
          <cell r="P7">
            <v>7.7</v>
          </cell>
          <cell r="Q7">
            <v>4.9000000000000004</v>
          </cell>
          <cell r="R7">
            <v>3.2</v>
          </cell>
          <cell r="S7">
            <v>2</v>
          </cell>
          <cell r="T7">
            <v>1.5</v>
          </cell>
          <cell r="U7">
            <v>0.8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C8">
            <v>13.2</v>
          </cell>
          <cell r="D8">
            <v>13.2</v>
          </cell>
          <cell r="E8">
            <v>13.2</v>
          </cell>
          <cell r="F8">
            <v>13.2</v>
          </cell>
          <cell r="G8">
            <v>13.2</v>
          </cell>
          <cell r="H8">
            <v>13.2</v>
          </cell>
          <cell r="I8">
            <v>13.2</v>
          </cell>
          <cell r="J8">
            <v>13.2</v>
          </cell>
          <cell r="K8">
            <v>13.2</v>
          </cell>
          <cell r="L8">
            <v>13.2</v>
          </cell>
          <cell r="M8">
            <v>13.2</v>
          </cell>
          <cell r="N8">
            <v>12.9</v>
          </cell>
          <cell r="O8">
            <v>11.2</v>
          </cell>
          <cell r="P8">
            <v>7.7</v>
          </cell>
          <cell r="Q8">
            <v>4.9000000000000004</v>
          </cell>
          <cell r="R8">
            <v>3.2</v>
          </cell>
          <cell r="S8">
            <v>2</v>
          </cell>
          <cell r="T8">
            <v>1.5</v>
          </cell>
          <cell r="U8">
            <v>0.8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C9">
            <v>13.2</v>
          </cell>
          <cell r="D9">
            <v>13.2</v>
          </cell>
          <cell r="E9">
            <v>12.5</v>
          </cell>
          <cell r="F9">
            <v>11.7</v>
          </cell>
          <cell r="G9">
            <v>11.4</v>
          </cell>
          <cell r="H9">
            <v>11.2</v>
          </cell>
          <cell r="I9">
            <v>11.2</v>
          </cell>
          <cell r="J9">
            <v>11.2</v>
          </cell>
          <cell r="K9">
            <v>11.2</v>
          </cell>
          <cell r="L9">
            <v>10.9</v>
          </cell>
          <cell r="M9">
            <v>10.7</v>
          </cell>
          <cell r="N9">
            <v>10.5</v>
          </cell>
          <cell r="O9">
            <v>10.3</v>
          </cell>
          <cell r="P9">
            <v>10.1</v>
          </cell>
          <cell r="Q9">
            <v>9.6999999999999993</v>
          </cell>
          <cell r="R9">
            <v>8.6</v>
          </cell>
          <cell r="S9">
            <v>6.9</v>
          </cell>
          <cell r="T9">
            <v>5.4</v>
          </cell>
          <cell r="U9">
            <v>4.3</v>
          </cell>
          <cell r="V9">
            <v>3.3</v>
          </cell>
          <cell r="W9">
            <v>2.6</v>
          </cell>
          <cell r="X9">
            <v>2</v>
          </cell>
          <cell r="Y9">
            <v>1.6</v>
          </cell>
          <cell r="Z9">
            <v>1.3</v>
          </cell>
          <cell r="AA9">
            <v>1</v>
          </cell>
        </row>
        <row r="10">
          <cell r="C10">
            <v>11</v>
          </cell>
          <cell r="D10">
            <v>11</v>
          </cell>
          <cell r="E10">
            <v>11</v>
          </cell>
          <cell r="F10">
            <v>10.8</v>
          </cell>
          <cell r="G10">
            <v>10.3</v>
          </cell>
          <cell r="H10">
            <v>10.1</v>
          </cell>
          <cell r="I10">
            <v>9.8000000000000007</v>
          </cell>
          <cell r="J10">
            <v>9.6</v>
          </cell>
          <cell r="K10">
            <v>9.5</v>
          </cell>
          <cell r="L10">
            <v>9.4</v>
          </cell>
          <cell r="M10">
            <v>9.1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C11">
            <v>13.2</v>
          </cell>
          <cell r="D11">
            <v>13.2</v>
          </cell>
          <cell r="E11">
            <v>13.2</v>
          </cell>
          <cell r="F11">
            <v>12.9</v>
          </cell>
          <cell r="G11">
            <v>12.7</v>
          </cell>
          <cell r="H11">
            <v>12.7</v>
          </cell>
          <cell r="I11">
            <v>12</v>
          </cell>
          <cell r="J11">
            <v>11.7</v>
          </cell>
          <cell r="K11">
            <v>11.5</v>
          </cell>
          <cell r="L11">
            <v>11.3</v>
          </cell>
          <cell r="M11">
            <v>11.2</v>
          </cell>
          <cell r="N11">
            <v>11</v>
          </cell>
          <cell r="O11">
            <v>10.9</v>
          </cell>
          <cell r="P11">
            <v>10.8</v>
          </cell>
          <cell r="Q11">
            <v>10.8</v>
          </cell>
          <cell r="R11">
            <v>10.199999999999999</v>
          </cell>
          <cell r="S11">
            <v>8.6999999999999993</v>
          </cell>
          <cell r="T11">
            <v>6.9</v>
          </cell>
          <cell r="U11">
            <v>5.2</v>
          </cell>
          <cell r="V11">
            <v>3.9</v>
          </cell>
          <cell r="W11">
            <v>2.9</v>
          </cell>
          <cell r="X11">
            <v>2.2000000000000002</v>
          </cell>
          <cell r="Y11">
            <v>1.6</v>
          </cell>
          <cell r="Z11">
            <v>1.2</v>
          </cell>
          <cell r="AA11">
            <v>0.9</v>
          </cell>
        </row>
        <row r="12">
          <cell r="C12">
            <v>11</v>
          </cell>
          <cell r="D12">
            <v>11</v>
          </cell>
          <cell r="E12">
            <v>11</v>
          </cell>
          <cell r="F12">
            <v>11</v>
          </cell>
          <cell r="G12">
            <v>10.9</v>
          </cell>
          <cell r="H12">
            <v>10.1</v>
          </cell>
          <cell r="I12">
            <v>9.5</v>
          </cell>
          <cell r="J12">
            <v>9.3000000000000007</v>
          </cell>
          <cell r="K12">
            <v>9.1</v>
          </cell>
          <cell r="L12">
            <v>8.9</v>
          </cell>
          <cell r="M12">
            <v>8.6999999999999993</v>
          </cell>
          <cell r="N12">
            <v>8.5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C13">
            <v>13.2</v>
          </cell>
          <cell r="D13">
            <v>13.2</v>
          </cell>
          <cell r="E13">
            <v>12.9</v>
          </cell>
          <cell r="F13">
            <v>12.2</v>
          </cell>
          <cell r="G13">
            <v>12</v>
          </cell>
          <cell r="H13">
            <v>12</v>
          </cell>
          <cell r="I13">
            <v>11.5</v>
          </cell>
          <cell r="J13">
            <v>11.3</v>
          </cell>
          <cell r="K13">
            <v>11.1</v>
          </cell>
          <cell r="L13">
            <v>11</v>
          </cell>
          <cell r="M13">
            <v>10.9</v>
          </cell>
          <cell r="N13">
            <v>10.8</v>
          </cell>
          <cell r="O13">
            <v>10.8</v>
          </cell>
          <cell r="P13">
            <v>10.7</v>
          </cell>
          <cell r="Q13">
            <v>9.6999999999999993</v>
          </cell>
          <cell r="R13">
            <v>6.7</v>
          </cell>
          <cell r="S13">
            <v>4.9000000000000004</v>
          </cell>
          <cell r="T13">
            <v>3.5</v>
          </cell>
          <cell r="U13">
            <v>2.5</v>
          </cell>
          <cell r="V13">
            <v>1.8</v>
          </cell>
          <cell r="W13">
            <v>1.2</v>
          </cell>
          <cell r="X13">
            <v>0.8</v>
          </cell>
          <cell r="Y13">
            <v>0.6</v>
          </cell>
          <cell r="Z13">
            <v>0.4</v>
          </cell>
          <cell r="AA13">
            <v>0.2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24">
          <cell r="B24" t="str">
            <v>AEM</v>
          </cell>
          <cell r="C24" t="str">
            <v>AES</v>
          </cell>
          <cell r="D24" t="str">
            <v>AET</v>
          </cell>
          <cell r="E24" t="str">
            <v>AEU</v>
          </cell>
          <cell r="F24" t="str">
            <v>AKM</v>
          </cell>
          <cell r="G24" t="str">
            <v>AKS</v>
          </cell>
          <cell r="H24" t="str">
            <v>AKT</v>
          </cell>
          <cell r="I24" t="str">
            <v>AKU</v>
          </cell>
          <cell r="J24" t="str">
            <v>BEM</v>
          </cell>
          <cell r="K24" t="str">
            <v>BES</v>
          </cell>
          <cell r="L24" t="str">
            <v>BET</v>
          </cell>
          <cell r="M24" t="str">
            <v>BEU</v>
          </cell>
          <cell r="N24" t="str">
            <v>BKM</v>
          </cell>
          <cell r="O24" t="str">
            <v>BKS</v>
          </cell>
          <cell r="P24" t="str">
            <v>BKT</v>
          </cell>
          <cell r="Q24" t="str">
            <v>BKU</v>
          </cell>
        </row>
        <row r="25">
          <cell r="B25">
            <v>0.92</v>
          </cell>
          <cell r="C25">
            <v>1</v>
          </cell>
          <cell r="D25">
            <v>1</v>
          </cell>
          <cell r="E25">
            <v>0.9</v>
          </cell>
          <cell r="F25">
            <v>1.1499999999999999</v>
          </cell>
          <cell r="G25">
            <v>1.25</v>
          </cell>
          <cell r="H25">
            <v>1.25</v>
          </cell>
          <cell r="I25">
            <v>0.95</v>
          </cell>
          <cell r="J25">
            <v>0.9</v>
          </cell>
          <cell r="K25">
            <v>0.95</v>
          </cell>
          <cell r="L25">
            <v>0.95</v>
          </cell>
          <cell r="M25">
            <v>0.85</v>
          </cell>
          <cell r="N25">
            <v>1.1000000000000001</v>
          </cell>
          <cell r="O25">
            <v>1.2</v>
          </cell>
          <cell r="P25">
            <v>1.2</v>
          </cell>
          <cell r="Q25">
            <v>0.9</v>
          </cell>
        </row>
        <row r="28">
          <cell r="B28" t="str">
            <v>A</v>
          </cell>
          <cell r="C28" t="str">
            <v>B</v>
          </cell>
          <cell r="D28" t="str">
            <v>C</v>
          </cell>
          <cell r="E28" t="str">
            <v>D</v>
          </cell>
          <cell r="F28" t="str">
            <v>E</v>
          </cell>
          <cell r="G28" t="str">
            <v>F</v>
          </cell>
          <cell r="H28" t="str">
            <v>G</v>
          </cell>
          <cell r="I28" t="str">
            <v>H</v>
          </cell>
          <cell r="J28" t="str">
            <v>I</v>
          </cell>
          <cell r="K28" t="str">
            <v>J</v>
          </cell>
          <cell r="L28" t="str">
            <v>K</v>
          </cell>
          <cell r="M28" t="str">
            <v>L</v>
          </cell>
          <cell r="N28" t="str">
            <v>M</v>
          </cell>
          <cell r="O28" t="str">
            <v>N</v>
          </cell>
          <cell r="P28" t="str">
            <v>O</v>
          </cell>
          <cell r="Q28" t="str">
            <v>P</v>
          </cell>
          <cell r="R28" t="str">
            <v>Q</v>
          </cell>
          <cell r="S28" t="str">
            <v>R</v>
          </cell>
          <cell r="T28" t="str">
            <v>S</v>
          </cell>
          <cell r="U28" t="str">
            <v>T</v>
          </cell>
          <cell r="V28" t="str">
            <v>U</v>
          </cell>
          <cell r="W28" t="str">
            <v>V</v>
          </cell>
          <cell r="X28" t="str">
            <v>W</v>
          </cell>
          <cell r="Y28" t="str">
            <v>X</v>
          </cell>
          <cell r="Z28" t="str">
            <v>Y</v>
          </cell>
          <cell r="AA28" t="str">
            <v>Z</v>
          </cell>
        </row>
        <row r="29">
          <cell r="B29" t="str">
            <v>A</v>
          </cell>
          <cell r="C29" t="str">
            <v>B</v>
          </cell>
          <cell r="D29" t="str">
            <v>A</v>
          </cell>
          <cell r="E29" t="str">
            <v>A</v>
          </cell>
          <cell r="F29" t="str">
            <v>.</v>
          </cell>
          <cell r="G29" t="str">
            <v>.</v>
          </cell>
          <cell r="H29" t="str">
            <v>.</v>
          </cell>
          <cell r="I29" t="str">
            <v>.</v>
          </cell>
          <cell r="J29" t="str">
            <v>.</v>
          </cell>
          <cell r="K29" t="str">
            <v>.</v>
          </cell>
          <cell r="L29" t="str">
            <v>.</v>
          </cell>
          <cell r="M29" t="str">
            <v>.</v>
          </cell>
          <cell r="N29" t="str">
            <v>.</v>
          </cell>
          <cell r="O29" t="str">
            <v>A</v>
          </cell>
          <cell r="P29" t="str">
            <v>.</v>
          </cell>
          <cell r="Q29" t="str">
            <v>.</v>
          </cell>
          <cell r="R29" t="str">
            <v>.</v>
          </cell>
          <cell r="S29" t="str">
            <v>.</v>
          </cell>
          <cell r="T29" t="str">
            <v>.</v>
          </cell>
          <cell r="U29" t="str">
            <v>.</v>
          </cell>
          <cell r="V29" t="str">
            <v>.</v>
          </cell>
          <cell r="W29" t="str">
            <v>.</v>
          </cell>
          <cell r="X29" t="str">
            <v>.</v>
          </cell>
          <cell r="Y29" t="str">
            <v>.</v>
          </cell>
          <cell r="Z29" t="str">
            <v>.</v>
          </cell>
          <cell r="AA29" t="str">
            <v>.</v>
          </cell>
        </row>
        <row r="30">
          <cell r="B30" t="str">
            <v>.</v>
          </cell>
          <cell r="C30" t="str">
            <v>.</v>
          </cell>
          <cell r="D30" t="str">
            <v>.</v>
          </cell>
          <cell r="E30" t="str">
            <v>.</v>
          </cell>
          <cell r="F30" t="str">
            <v>E</v>
          </cell>
          <cell r="G30" t="str">
            <v>E</v>
          </cell>
          <cell r="H30" t="str">
            <v>E</v>
          </cell>
          <cell r="I30" t="str">
            <v>E</v>
          </cell>
          <cell r="J30" t="str">
            <v>.</v>
          </cell>
          <cell r="K30" t="str">
            <v>E</v>
          </cell>
          <cell r="L30" t="str">
            <v>K</v>
          </cell>
          <cell r="M30" t="str">
            <v>.</v>
          </cell>
          <cell r="N30" t="str">
            <v>.</v>
          </cell>
          <cell r="O30" t="str">
            <v>.</v>
          </cell>
          <cell r="P30" t="str">
            <v>.</v>
          </cell>
          <cell r="Q30" t="str">
            <v>.</v>
          </cell>
          <cell r="R30" t="str">
            <v>.</v>
          </cell>
          <cell r="S30" t="str">
            <v>.</v>
          </cell>
          <cell r="T30" t="str">
            <v>.</v>
          </cell>
          <cell r="U30" t="str">
            <v>.</v>
          </cell>
          <cell r="V30" t="str">
            <v>.</v>
          </cell>
          <cell r="W30" t="str">
            <v>.</v>
          </cell>
          <cell r="X30" t="str">
            <v>.</v>
          </cell>
          <cell r="Y30" t="str">
            <v>E</v>
          </cell>
          <cell r="Z30" t="str">
            <v>.</v>
          </cell>
          <cell r="AA30" t="str">
            <v>.</v>
          </cell>
        </row>
        <row r="31">
          <cell r="B31" t="str">
            <v>.</v>
          </cell>
          <cell r="C31" t="str">
            <v>.</v>
          </cell>
          <cell r="D31" t="str">
            <v>.</v>
          </cell>
          <cell r="E31" t="str">
            <v>.</v>
          </cell>
          <cell r="F31" t="str">
            <v>.</v>
          </cell>
          <cell r="G31" t="str">
            <v>.</v>
          </cell>
          <cell r="H31" t="str">
            <v>.</v>
          </cell>
          <cell r="I31" t="str">
            <v>.</v>
          </cell>
          <cell r="J31" t="str">
            <v>.</v>
          </cell>
          <cell r="K31" t="str">
            <v>.</v>
          </cell>
          <cell r="L31" t="str">
            <v>.</v>
          </cell>
          <cell r="M31" t="str">
            <v>M</v>
          </cell>
          <cell r="N31" t="str">
            <v>M</v>
          </cell>
          <cell r="O31" t="str">
            <v>M</v>
          </cell>
          <cell r="P31" t="str">
            <v>.</v>
          </cell>
          <cell r="Q31" t="str">
            <v>S</v>
          </cell>
          <cell r="R31" t="str">
            <v>.</v>
          </cell>
          <cell r="S31" t="str">
            <v>.</v>
          </cell>
          <cell r="T31" t="str">
            <v>S</v>
          </cell>
          <cell r="U31" t="str">
            <v>T</v>
          </cell>
          <cell r="V31" t="str">
            <v>U</v>
          </cell>
          <cell r="W31" t="str">
            <v>.</v>
          </cell>
          <cell r="X31" t="str">
            <v>S</v>
          </cell>
          <cell r="Y31" t="str">
            <v>.</v>
          </cell>
          <cell r="Z31" t="str">
            <v>.</v>
          </cell>
          <cell r="AA31" t="str">
            <v>.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"/>
      <sheetName val="Summary"/>
      <sheetName val="MD근거"/>
      <sheetName val="PROCESS"/>
      <sheetName val="UTILITIES"/>
      <sheetName val="OFF-SITES"/>
      <sheetName val="REVAMPING"/>
      <sheetName val="cover"/>
      <sheetName val="Curves"/>
      <sheetName val="Tables"/>
      <sheetName val="DOC"/>
      <sheetName val="Steel"/>
      <sheetName val="RFP002"/>
      <sheetName val="piping"/>
      <sheetName val="ABUT수량-A1"/>
      <sheetName val="터널조도"/>
      <sheetName val="Graph (LGEN)"/>
      <sheetName val="out_prog"/>
      <sheetName val="선적schedule (2)"/>
      <sheetName val="Y-WORK"/>
      <sheetName val="노임"/>
      <sheetName val="Load List"/>
      <sheetName val="CBL_OD"/>
      <sheetName val="IN"/>
      <sheetName val="BEAM"/>
      <sheetName val="CAT_5"/>
      <sheetName val="COA-17"/>
      <sheetName val="C-18"/>
      <sheetName val="EQUIPMENT"/>
      <sheetName val="Sitec120"/>
      <sheetName val="당초"/>
      <sheetName val="PIPE내역(FCN)"/>
      <sheetName val="정부노임단가"/>
      <sheetName val="SELTDATA"/>
      <sheetName val="SP&amp;ST 제출가"/>
      <sheetName val="DATE"/>
      <sheetName val="현금"/>
      <sheetName val="AILC004"/>
      <sheetName val="XZLC004_PART2"/>
      <sheetName val="말뚝물량"/>
      <sheetName val="Fax"/>
      <sheetName val="Main"/>
      <sheetName val="Data"/>
      <sheetName val="MC-1"/>
      <sheetName val="작성기준"/>
      <sheetName val="Tbl 1y 4"/>
      <sheetName val="´çÃÊ"/>
      <sheetName val="Sharq mto sum"/>
      <sheetName val="XZLC003_PART1"/>
      <sheetName val="VA_code"/>
      <sheetName val="ANX3A11"/>
      <sheetName val="BQ"/>
      <sheetName val="F-302"/>
      <sheetName val="F301.303"/>
      <sheetName val="Inputs"/>
      <sheetName val="Note"/>
      <sheetName val="Heads"/>
      <sheetName val="Dbase"/>
      <sheetName val="Page 2"/>
      <sheetName val="EQUIPMENT -2"/>
      <sheetName val="SILICATE"/>
      <sheetName val="BQMPALOC"/>
      <sheetName val="기계내역서"/>
      <sheetName val="CB"/>
      <sheetName val="3. GROUNDING SYSTEM"/>
      <sheetName val="적용환율"/>
      <sheetName val="현장관리비"/>
      <sheetName val="실행내역"/>
      <sheetName val="Take-Off"/>
      <sheetName val="Piping(Methanol)"/>
      <sheetName val="basic"/>
      <sheetName val="장비비검토"/>
      <sheetName val="B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LIST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서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  <sheetName val="Breech_Duct"/>
      <sheetName val="Lists"/>
      <sheetName val="Schedule(overall)"/>
      <sheetName val="DATA_LIST"/>
      <sheetName val="Outlet"/>
      <sheetName val="Input"/>
      <sheetName val="Base"/>
      <sheetName val="Breaching"/>
      <sheetName val="Wind"/>
      <sheetName val="Ladders"/>
      <sheetName val="IBC"/>
      <sheetName val="Seismic"/>
      <sheetName val="Vibration"/>
      <sheetName val="Shell"/>
      <sheetName val="Properties"/>
      <sheetName val="Price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기준"/>
      <sheetName val="inspecton plan"/>
      <sheetName val="Sheet1"/>
      <sheetName val="valve설치"/>
      <sheetName val="valve수량"/>
      <sheetName val="건설공사비"/>
      <sheetName val="견적기준"/>
      <sheetName val="배관 공사 물량"/>
      <sheetName val="CAT_5"/>
      <sheetName val="Administrative Prices"/>
      <sheetName val="Summary"/>
      <sheetName val="XZLC003_PART1"/>
      <sheetName val="견"/>
      <sheetName val="Curves"/>
      <sheetName val="Tables"/>
      <sheetName val="산근"/>
      <sheetName val="단가비교"/>
      <sheetName val="F-302"/>
      <sheetName val="F301.303"/>
      <sheetName val="XZLC004_PART2"/>
      <sheetName val="data_dci"/>
      <sheetName val="data_mci"/>
      <sheetName val="behind"/>
      <sheetName val="Main"/>
      <sheetName val="지계"/>
      <sheetName val="Inputs"/>
      <sheetName val="BD"/>
      <sheetName val="REDUCER"/>
      <sheetName val="WE'T"/>
      <sheetName val="DATA"/>
      <sheetName val="Cash2"/>
      <sheetName val="Z"/>
      <sheetName val="EQUIPMENT -2"/>
      <sheetName val="INPUT"/>
      <sheetName val="STATIC"/>
      <sheetName val="Cost_total_배관-3차_한남현"/>
      <sheetName val="CCC"/>
      <sheetName val="MTL(AG)"/>
      <sheetName val="당초"/>
      <sheetName val="ABUT수량-A1"/>
      <sheetName val="Summary Sheets"/>
      <sheetName val="Factor"/>
      <sheetName val="갑지"/>
      <sheetName val="상수도토공집계표"/>
      <sheetName val="BOQ"/>
      <sheetName val="기계내역서"/>
      <sheetName val="Activity(new)"/>
      <sheetName val="Equipment"/>
      <sheetName val="Labor"/>
      <sheetName val="Note"/>
      <sheetName val="Heads"/>
      <sheetName val="Dbase"/>
      <sheetName val="Page 2"/>
      <sheetName val="노임"/>
      <sheetName val=" ｹ-ﾌﾞﾙ"/>
      <sheetName val="내역서"/>
      <sheetName val="투찰(하수)"/>
      <sheetName val="최종견"/>
      <sheetName val="견적"/>
      <sheetName val="계약신규"/>
      <sheetName val="C"/>
      <sheetName val="주관사업"/>
      <sheetName val="요약배부"/>
      <sheetName val="PIPE"/>
      <sheetName val="QMCT"/>
      <sheetName val="LinerWt"/>
      <sheetName val="기본DATA"/>
      <sheetName val="MTO"/>
      <sheetName val="Price Comparison"/>
      <sheetName val="Equip Sch."/>
      <sheetName val="Code03"/>
      <sheetName val="DCS"/>
      <sheetName val="ANALYSER"/>
      <sheetName val="품셈(기초)"/>
      <sheetName val="CAL(1)."/>
      <sheetName val="일위대가표"/>
      <sheetName val="6.Base"/>
      <sheetName val="Pipe Hot"/>
      <sheetName val="LV CDB"/>
      <sheetName val="SH &amp; Control"/>
      <sheetName val="Cable Schedule"/>
      <sheetName val="Motor DB"/>
      <sheetName val="Precios por Administración"/>
      <sheetName val="Resumen"/>
      <sheetName val="Precios Unitarios"/>
      <sheetName val="5-Digit"/>
      <sheetName val="RATES"/>
      <sheetName val="FPSO COST LEVEL 0"/>
      <sheetName val="11FEB"/>
      <sheetName val="ETC"/>
      <sheetName val="KAZAK"/>
      <sheetName val="Design"/>
      <sheetName val="수입"/>
      <sheetName val="BOQ_1"/>
      <sheetName val="inspecton_plan"/>
      <sheetName val="배관_공사_물량"/>
      <sheetName val="Administrative_Prices"/>
      <sheetName val="F301_303"/>
      <sheetName val="EQUIPMENT_-2"/>
      <sheetName val="Summary_Sheets"/>
      <sheetName val="Price_Comparison"/>
      <sheetName val="Equip_Sch_"/>
      <sheetName val="Page_2"/>
      <sheetName val="_ｹ-ﾌﾞﾙ"/>
      <sheetName val="CAL(1)_"/>
      <sheetName val="Precios_por_Administración"/>
      <sheetName val="Precios_Unitarios"/>
      <sheetName val="FPSO_COST_LEVEL_0"/>
      <sheetName val="入力"/>
      <sheetName val="적용환율"/>
      <sheetName val="Other ODC's"/>
      <sheetName val="Project Info"/>
      <sheetName val="Material Rates"/>
      <sheetName val="Subcontracts"/>
      <sheetName val="Salary &amp; Hr Sum"/>
      <sheetName val="Review Summary"/>
      <sheetName val="P3"/>
      <sheetName val="Total(new)"/>
      <sheetName val="BSD (2)"/>
      <sheetName val="Sheet5"/>
      <sheetName val="cal-BF"/>
      <sheetName val="FORMULA"/>
      <sheetName val="LV induction motors"/>
      <sheetName val="Airy"/>
      <sheetName val="Type"/>
      <sheetName val="Discipline"/>
      <sheetName val="Deliverable"/>
      <sheetName val="Area"/>
      <sheetName val="Phase"/>
      <sheetName val="YesNo"/>
      <sheetName val="Notes"/>
      <sheetName val="attach(2)"/>
      <sheetName val="CAMP - CONSTRUCTION"/>
      <sheetName val="Tipo Terzi"/>
      <sheetName val="lookup"/>
      <sheetName val="CBE-VSL"/>
      <sheetName val="LOCAL RATES"/>
      <sheetName val="DATA SHEET"/>
      <sheetName val="Information"/>
      <sheetName val="CalCu"/>
      <sheetName val="당진1,2호기전선관설치및접지4차공사내역서-을지"/>
      <sheetName val="inspecton_plan1"/>
      <sheetName val="배관_공사_물량1"/>
      <sheetName val="Administrative_Prices1"/>
      <sheetName val="F301_3031"/>
      <sheetName val="Summary_Sheets1"/>
      <sheetName val="EQUIPMENT_-21"/>
      <sheetName val="Page_21"/>
      <sheetName val="_ｹ-ﾌﾞﾙ1"/>
      <sheetName val="Price_Comparison1"/>
      <sheetName val="Equip_Sch_1"/>
      <sheetName val="CAL(1)_1"/>
      <sheetName val="6_Base"/>
      <sheetName val="Pipe_Hot"/>
      <sheetName val="LV_induction_motors"/>
      <sheetName val="Precios_por_Administración1"/>
      <sheetName val="Precios_Unitarios1"/>
      <sheetName val="CAMP_-_CONSTRUCTION"/>
      <sheetName val="Tipo_Terzi"/>
      <sheetName val="FPSO_COST_LEVEL_01"/>
      <sheetName val="Other_ODC's"/>
      <sheetName val="Project_Info"/>
      <sheetName val="Material_Rates"/>
      <sheetName val="Salary_&amp;_Hr_Sum"/>
      <sheetName val="Review_Summary"/>
      <sheetName val="Equipment List"/>
      <sheetName val="SILICATE"/>
      <sheetName val="Bases"/>
      <sheetName val="Input - Process"/>
      <sheetName val="Input - General"/>
      <sheetName val="Input - Exchangers"/>
      <sheetName val="B. Fiyatlar"/>
      <sheetName val="Guidance"/>
      <sheetName val="Option Lists"/>
      <sheetName val="ITB COST"/>
      <sheetName val="POWER"/>
      <sheetName val="cable data"/>
      <sheetName val="D+I (Expat)"/>
      <sheetName val="CWLIV"/>
      <sheetName val="3인도계획"/>
      <sheetName val="항목분류끌어오기"/>
      <sheetName val="집계표(OPTION)"/>
      <sheetName val="GAEYO"/>
      <sheetName val="음료실행"/>
      <sheetName val="Product-part-a"/>
      <sheetName val="inter"/>
      <sheetName val="CONCRETE"/>
      <sheetName val="찍기"/>
      <sheetName val="공사비 내역 (가)"/>
      <sheetName val="Take-Off"/>
      <sheetName val="PROCURE"/>
      <sheetName val="HVAC"/>
      <sheetName val="산출근거#2-3"/>
      <sheetName val="BFP"/>
      <sheetName val="inspecton_plan2"/>
      <sheetName val="배관_공사_물량2"/>
      <sheetName val="Administrative_Prices2"/>
      <sheetName val="F301_3032"/>
      <sheetName val="EQUIPMENT_-22"/>
      <sheetName val="Summary_Sheets2"/>
      <sheetName val="Price_Comparison2"/>
      <sheetName val="Equip_Sch_2"/>
      <sheetName val="Page_22"/>
      <sheetName val="_ｹ-ﾌﾞﾙ2"/>
      <sheetName val="CAL(1)_2"/>
      <sheetName val="Precios_por_Administración2"/>
      <sheetName val="Precios_Unitarios2"/>
      <sheetName val="FPSO_COST_LEVEL_02"/>
      <sheetName val="6_Base1"/>
      <sheetName val="Pipe_Hot1"/>
      <sheetName val="LV_induction_motors1"/>
      <sheetName val="Other_ODC's1"/>
      <sheetName val="Project_Info1"/>
      <sheetName val="Material_Rates1"/>
      <sheetName val="Salary_&amp;_Hr_Sum1"/>
      <sheetName val="Review_Summary1"/>
      <sheetName val="CAMP_-_CONSTRUCTION1"/>
      <sheetName val="Tipo_Terzi1"/>
      <sheetName val="BSD_(2)"/>
      <sheetName val="LOCAL_RATES"/>
      <sheetName val="DATA_SHEET"/>
      <sheetName val="Equipment_List"/>
      <sheetName val="Input_-_Process"/>
      <sheetName val="Input_-_General"/>
      <sheetName val="Input_-_Exchangers"/>
      <sheetName val="B__Fiyatlar"/>
      <sheetName val="Option_Lists"/>
      <sheetName val="ITB_COST"/>
      <sheetName val="Tut 1"/>
      <sheetName val="BM"/>
    </sheetNames>
    <sheetDataSet>
      <sheetData sheetId="0" refreshError="1">
        <row r="20">
          <cell r="C20">
            <v>18572.5</v>
          </cell>
        </row>
        <row r="21">
          <cell r="C21">
            <v>24034.999999999996</v>
          </cell>
        </row>
        <row r="23">
          <cell r="C23">
            <v>22643.5</v>
          </cell>
        </row>
        <row r="25">
          <cell r="C25">
            <v>25690.999999999996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Analysis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2"/>
      <sheetName val="Z"/>
    </sheet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Input (1)"/>
      <sheetName val="Process calculation (2)"/>
      <sheetName val="Noise (3)"/>
      <sheetName val="Stack (4)"/>
      <sheetName val="Total attenuation"/>
      <sheetName val="Material for Silencers (8)"/>
      <sheetName val="Weigth Calculation (5)"/>
      <sheetName val="Prices"/>
      <sheetName val="Sheet1"/>
      <sheetName val="Helical Strakes"/>
      <sheetName val="Radiation (6)"/>
      <sheetName val="Shroud"/>
      <sheetName val="Cost Calculation (9)"/>
      <sheetName val="Tables"/>
      <sheetName val="Pressure Drop (7)"/>
      <sheetName val="24Jan"/>
      <sheetName val="Datasheet Acoustics"/>
      <sheetName val="Estimation of splitter length"/>
      <sheetName val="Insulation (10)"/>
      <sheetName val="Bought out items"/>
      <sheetName val="Prelimenary Packing List"/>
      <sheetName val="Quote Data"/>
      <sheetName val="Pressure Drop"/>
      <sheetName val="Rates"/>
      <sheetName val="Price overview"/>
      <sheetName val="R2564AHDTS"/>
      <sheetName val="Cashflow Analysis"/>
      <sheetName val="Cash2"/>
      <sheetName val="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ct Trans Duct"/>
      <sheetName val="Vert Duct 1"/>
      <sheetName val="Stack"/>
      <sheetName val="Support Steel"/>
      <sheetName val="Lists"/>
      <sheetName val="Sheet8"/>
      <sheetName val="Sheet4"/>
      <sheetName val="Elbow"/>
      <sheetName val="Sq Baffles"/>
      <sheetName val="Rnd Baffles"/>
      <sheetName val="Vert Duct 1 (2)"/>
      <sheetName val="Component List"/>
      <sheetName val="BOM Summary"/>
      <sheetName val="Horiz Transition"/>
      <sheetName val="Horiz Duct"/>
      <sheetName val="Sheet3"/>
      <sheetName val="Sheet5"/>
      <sheetName val="Sheet1"/>
      <sheetName val="Horiz Duct 1"/>
      <sheetName val="Cashflow Analysis"/>
      <sheetName val="Quantity"/>
      <sheetName val="CCS"/>
      <sheetName val="HD-XUAT"/>
      <sheetName val="GM 000"/>
      <sheetName val="Rate Analysis"/>
      <sheetName val="Labor Sum"/>
      <sheetName val="Cover"/>
      <sheetName val="Noise (3)"/>
      <sheetName val="Estimation of splitter length"/>
      <sheetName val="Tables"/>
      <sheetName val="Radiation (6)"/>
      <sheetName val="Material for Silencers (8)"/>
      <sheetName val="Rates"/>
      <sheetName val="Input (1)"/>
      <sheetName val="Cash2"/>
      <sheetName val="R2564AHDTS"/>
      <sheetName val="Z"/>
      <sheetName val="Oct_Trans_Duct"/>
      <sheetName val="Vert_Duct_1"/>
      <sheetName val="Support_Steel"/>
      <sheetName val="Sq_Baffles"/>
      <sheetName val="Rnd_Baffles"/>
      <sheetName val="Vert_Duct_1_(2)"/>
      <sheetName val="Component_List"/>
      <sheetName val="BOM_Summary"/>
      <sheetName val="Horiz_Transition"/>
      <sheetName val="Horiz_Duct"/>
      <sheetName val="Horiz_Duct_1"/>
      <sheetName val="Cashflow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G. CONDITION"/>
      <sheetName val="견적 조건"/>
      <sheetName val="Table"/>
      <sheetName val="TEMP POWER(X)"/>
      <sheetName val="BQ"/>
      <sheetName val="Pivot"/>
      <sheetName val="SUMMARY"/>
      <sheetName val="작성기준"/>
      <sheetName val="costing_CV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기준"/>
      <sheetName val="Sheet2"/>
      <sheetName val="Sheet1"/>
      <sheetName val="건설공사비"/>
      <sheetName val="견적기준"/>
      <sheetName val="BSD (2)"/>
      <sheetName val="Alum."/>
      <sheetName val="Factor"/>
      <sheetName val="Summary Sheets"/>
      <sheetName val="LEGEND"/>
      <sheetName val="AILC004"/>
      <sheetName val="BLDG_DCI"/>
      <sheetName val="BLDG_MCI"/>
      <sheetName val="GC_1_4,000"/>
      <sheetName val="ASME B 36.10 M"/>
      <sheetName val="Joints"/>
      <sheetName val="Cash2"/>
      <sheetName val="Z"/>
      <sheetName val="Electrical (2)"/>
      <sheetName val="Data"/>
      <sheetName val="Calc"/>
      <sheetName val="Main"/>
      <sheetName val="Cost_total_배관-이창수2차"/>
      <sheetName val="look-up"/>
      <sheetName val="Fax"/>
      <sheetName val="´çÃÊ"/>
      <sheetName val="CAT_5"/>
      <sheetName val="ANX3A11"/>
      <sheetName val="BQ"/>
      <sheetName val="F-302"/>
      <sheetName val="F301.303"/>
      <sheetName val="Inputs"/>
      <sheetName val="손익분석"/>
      <sheetName val="LIST"/>
      <sheetName val="Engrg Est"/>
      <sheetName val="S0"/>
      <sheetName val="송라터널총괄"/>
      <sheetName val="SILICATE"/>
      <sheetName val="203 Eqpt r1"/>
      <sheetName val="XZLC004_PART2"/>
      <sheetName val="XZLC003_PART1"/>
      <sheetName val="당초"/>
      <sheetName val="도급"/>
      <sheetName val="공정계획(내부계획25%,내부w.f)"/>
      <sheetName val="95삼성급(본사)"/>
      <sheetName val="B31.1"/>
      <sheetName val="PSIZE"/>
      <sheetName val="guard(mac)"/>
      <sheetName val="DNT OSBL"/>
      <sheetName val="PIPE"/>
      <sheetName val="parts-V2"/>
      <sheetName val="적용환율"/>
      <sheetName val="계화배수(3대)"/>
      <sheetName val="DESIGN"/>
      <sheetName val="대치판정"/>
      <sheetName val="표지"/>
      <sheetName val="CBS"/>
      <sheetName val="FLANGE"/>
      <sheetName val="VALVE"/>
      <sheetName val="csdim"/>
      <sheetName val="cdsload"/>
      <sheetName val="chsload"/>
      <sheetName val="대비표"/>
      <sheetName val="내역서"/>
      <sheetName val="POWER"/>
      <sheetName val="laroux"/>
      <sheetName val="ITB COST"/>
      <sheetName val="Price Shee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Allowances"/>
      <sheetName val="5-Digit"/>
      <sheetName val="간접비내역-1"/>
      <sheetName val="교각1"/>
      <sheetName val="간선계산"/>
      <sheetName val="Notes"/>
      <sheetName val="003"/>
      <sheetName val="COST-SUM"/>
      <sheetName val="Kode"/>
      <sheetName val="사기도장"/>
      <sheetName val="General Data"/>
      <sheetName val="Bill of QuantityCIVL"/>
      <sheetName val="Prec.OTS"/>
      <sheetName val="Summary_Sheets"/>
      <sheetName val="Alum_"/>
      <sheetName val="BSD_(2)"/>
      <sheetName val="Electrical_(2)"/>
      <sheetName val="Engrg_Est"/>
      <sheetName val="ITB_COST"/>
      <sheetName val="Price_Sheet"/>
      <sheetName val="F301_303"/>
      <sheetName val="203_Eqpt_r1"/>
      <sheetName val="공정계획(내부계획25%,내부w_f)"/>
      <sheetName val="B31_1"/>
      <sheetName val="Prec_OTS"/>
      <sheetName val="Walls"/>
      <sheetName val="Estimate"/>
      <sheetName val="CAL(1)."/>
      <sheetName val="DATE"/>
      <sheetName val="TYPE-B 평균H"/>
      <sheetName val="95신규호표"/>
      <sheetName val="cable"/>
      <sheetName val="기기리스트"/>
      <sheetName val="Rates"/>
      <sheetName val="MCCSUM"/>
      <sheetName val="HVAC"/>
      <sheetName val="EPC"/>
      <sheetName val="GTG"/>
      <sheetName val="camp"/>
      <sheetName val="CAL"/>
      <sheetName val="CABLE DATA"/>
      <sheetName val="7422CW00"/>
      <sheetName val="#3E1_GCR"/>
      <sheetName val="jobhist"/>
      <sheetName val="BB ATV A 131 "/>
      <sheetName val="PAGE 2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Final(1)summary"/>
      <sheetName val="Alum_1"/>
      <sheetName val="Summary_Sheets1"/>
      <sheetName val="BSD_(2)1"/>
      <sheetName val="Engrg_Est1"/>
      <sheetName val="Electrical_(2)1"/>
      <sheetName val="F301_3031"/>
      <sheetName val="203_Eqpt_r11"/>
      <sheetName val="B31_11"/>
      <sheetName val="공정계획(내부계획25%,내부w_f)1"/>
      <sheetName val="ASME_B_36_10_M"/>
      <sheetName val="ITB_COST1"/>
      <sheetName val="Price_Sheet1"/>
      <sheetName val="DNT_OSBL"/>
      <sheetName val="Prec_OTS1"/>
      <sheetName val="General_Data"/>
      <sheetName val="Bill_of_QuantityCIVL"/>
      <sheetName val="CAL(1)_"/>
      <sheetName val="간접비내역_1"/>
      <sheetName val="Y-WORK"/>
      <sheetName val="Units"/>
      <sheetName val="Pump Matls."/>
      <sheetName val="15100"/>
      <sheetName val="일위대가 "/>
      <sheetName val="spec"/>
      <sheetName val="studbolt no."/>
      <sheetName val="studbolt size"/>
      <sheetName val="item sort no"/>
      <sheetName val="program"/>
      <sheetName val="MixBed"/>
      <sheetName val="Reference"/>
      <sheetName val="Chart"/>
      <sheetName val="PUMP"/>
      <sheetName val="Summary_Sheets2"/>
      <sheetName val="Summary_Sheets3"/>
      <sheetName val="Summary_Sheets4"/>
      <sheetName val=" ｹ-ﾌﾞﾙ"/>
      <sheetName val="INS-Piping"/>
      <sheetName val="도급양식"/>
    </sheetNames>
    <sheetDataSet>
      <sheetData sheetId="0" refreshError="1">
        <row r="19">
          <cell r="C19">
            <v>15524.999999999998</v>
          </cell>
        </row>
        <row r="22">
          <cell r="C22">
            <v>7762.4999999999991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일러"/>
      <sheetName val="수처리"/>
      <sheetName val="GGH"/>
      <sheetName val="집진기"/>
      <sheetName val="북제주내부매출"/>
      <sheetName val="취수설비"/>
      <sheetName val="탈황"/>
      <sheetName val="ash"/>
      <sheetName val="소각로"/>
      <sheetName val="매출TOTAL"/>
      <sheetName val="표지 및 목차"/>
      <sheetName val="정량목표계획"/>
      <sheetName val="PJT매출계획"/>
      <sheetName val="PJT기성계획"/>
      <sheetName val="목표분석"/>
      <sheetName val="목표할당"/>
      <sheetName val="과제분석서_매출"/>
      <sheetName val="과제분석서_매출원가율"/>
      <sheetName val="과제분석서_품질손실비용"/>
      <sheetName val="과제분석서_원가절감"/>
      <sheetName val="과제분석서_기성"/>
      <sheetName val="시책도출매트릭스"/>
      <sheetName val="담당 MAP카드"/>
      <sheetName val="상하MAP조정표"/>
      <sheetName val="관리항목 일람표"/>
      <sheetName val="시책전개표"/>
      <sheetName val="과제분석표 챠트 DATA"/>
      <sheetName val="pjt별계획실적"/>
      <sheetName val="매출계획map전후"/>
      <sheetName val="매출계획 map후"/>
      <sheetName val="부서별 원가절감 계획"/>
      <sheetName val="매출2안"/>
      <sheetName val="기성2안"/>
      <sheetName val="map전매출"/>
      <sheetName val="Sheet1"/>
      <sheetName val="당진포함(사내)"/>
      <sheetName val="SANAE-3"/>
      <sheetName val="부하전망"/>
      <sheetName val="부하"/>
      <sheetName val="기성"/>
      <sheetName val="Sheet4"/>
      <sheetName val="기성 (2)"/>
      <sheetName val="문제점,대책 (2)"/>
      <sheetName val="Invoice(016)"/>
      <sheetName val="Pkg(A)"/>
      <sheetName val="Pkg(B)"/>
      <sheetName val="Sheet5"/>
      <sheetName val="Cash2"/>
      <sheetName val="Z"/>
    </sheetNames>
    <definedNames>
      <definedName name="BULYANGPNT"/>
      <definedName name="GUESTPNT"/>
      <definedName name="MONITORPNT"/>
      <definedName name="RTPNT"/>
      <definedName name="UTPNT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dim"/>
      <sheetName val="SUPTYPE"/>
      <sheetName val="Sheet1"/>
      <sheetName val="cdsload"/>
      <sheetName val="chsload"/>
      <sheetName val="cvsload"/>
      <sheetName val="csdim"/>
      <sheetName val="CLAMP"/>
      <sheetName val="pipe"/>
      <sheetName val="Cash2"/>
      <sheetName val="Z"/>
      <sheetName val="Code03"/>
      <sheetName val="Summary"/>
      <sheetName val="MixBed"/>
      <sheetName val="CondPol"/>
      <sheetName val="eq_data"/>
      <sheetName val="Testing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환산표"/>
      <sheetName val="VSDATA"/>
      <sheetName val="보일러"/>
      <sheetName val="TTL"/>
      <sheetName val="S N"/>
      <sheetName val="Sheet3"/>
      <sheetName val="RFP007"/>
      <sheetName val="RFP006"/>
      <sheetName val="RFP005"/>
      <sheetName val="RFP009"/>
      <sheetName val="QMCT"/>
      <sheetName val="제출계산서"/>
      <sheetName val="insulation"/>
      <sheetName val="변수 정의"/>
      <sheetName val="18 BL 배관 내역"/>
      <sheetName val="#3E1_GCR"/>
      <sheetName val="B31.1"/>
      <sheetName val="PSIZE"/>
      <sheetName val="ITEM-LIST"/>
      <sheetName val="변수정리"/>
      <sheetName val="공정율(기초자료)"/>
      <sheetName val="환율표"/>
      <sheetName val="BQ"/>
      <sheetName val="TABLE"/>
      <sheetName val="Desal-E&amp;I"/>
      <sheetName val="BOQ for HRSG &amp; BOP-mech."/>
      <sheetName val="손익현황"/>
      <sheetName val="현황CODE"/>
      <sheetName val="CBE-VSL"/>
      <sheetName val="당초"/>
      <sheetName val="내역서"/>
      <sheetName val="IT-BAT"/>
      <sheetName val="SAN"/>
      <sheetName val="2. 집계표"/>
      <sheetName val="CF Rev.0"/>
      <sheetName val="견적"/>
      <sheetName val="C3"/>
      <sheetName val="견적서을"/>
      <sheetName val="FWBS7000,8000"/>
      <sheetName val="ANALYSER"/>
      <sheetName val="산근"/>
      <sheetName val="SPT vs PHI"/>
      <sheetName val="石炭性状"/>
      <sheetName val="가격분석@1100(990104)"/>
      <sheetName val="Escalation"/>
      <sheetName val="NCCALC11"/>
      <sheetName val="-15.0"/>
      <sheetName val="노임단가"/>
      <sheetName val="자재단가"/>
      <sheetName val="36신설수량"/>
      <sheetName val="물가대비표"/>
      <sheetName val="Sheet6"/>
      <sheetName val="Sheet1 (2)"/>
      <sheetName val="#REF"/>
      <sheetName val="출력X"/>
      <sheetName val="1.설계조건"/>
      <sheetName val="5-Digit"/>
      <sheetName val="교각1"/>
      <sheetName val="점수계산1-2"/>
      <sheetName val="건축내역"/>
      <sheetName val="DCS"/>
      <sheetName val="갑지"/>
      <sheetName val="작성기준"/>
      <sheetName val="REDUCER"/>
      <sheetName val="WE'T"/>
      <sheetName val="co-no.2"/>
    </sheetNames>
    <sheetDataSet>
      <sheetData sheetId="0">
        <row r="2">
          <cell r="A2" t="str">
            <v>CD05001</v>
          </cell>
        </row>
      </sheetData>
      <sheetData sheetId="1">
        <row r="2">
          <cell r="A2" t="str">
            <v>NPCX-L-020</v>
          </cell>
        </row>
      </sheetData>
      <sheetData sheetId="2">
        <row r="3">
          <cell r="A3">
            <v>0.75</v>
          </cell>
        </row>
      </sheetData>
      <sheetData sheetId="3" refreshError="1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  <row r="63">
          <cell r="A63">
            <v>61</v>
          </cell>
        </row>
        <row r="64">
          <cell r="A64">
            <v>62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</sheetData>
      <sheetData sheetId="4" refreshError="1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>
            <v>24</v>
          </cell>
        </row>
        <row r="27">
          <cell r="A27">
            <v>25</v>
          </cell>
        </row>
        <row r="28">
          <cell r="A28">
            <v>26</v>
          </cell>
        </row>
        <row r="29">
          <cell r="A29">
            <v>27</v>
          </cell>
        </row>
        <row r="30">
          <cell r="A30">
            <v>28</v>
          </cell>
        </row>
        <row r="31">
          <cell r="A31">
            <v>29</v>
          </cell>
        </row>
        <row r="32">
          <cell r="A32">
            <v>30</v>
          </cell>
        </row>
        <row r="33">
          <cell r="A33">
            <v>31</v>
          </cell>
        </row>
        <row r="34">
          <cell r="A34">
            <v>32</v>
          </cell>
        </row>
        <row r="35">
          <cell r="A35">
            <v>33</v>
          </cell>
        </row>
        <row r="36">
          <cell r="A36">
            <v>34</v>
          </cell>
        </row>
        <row r="37">
          <cell r="A37">
            <v>35</v>
          </cell>
        </row>
        <row r="38">
          <cell r="A38">
            <v>36</v>
          </cell>
        </row>
        <row r="39">
          <cell r="A39">
            <v>37</v>
          </cell>
        </row>
        <row r="40">
          <cell r="A40">
            <v>38</v>
          </cell>
        </row>
        <row r="41">
          <cell r="A41">
            <v>39</v>
          </cell>
        </row>
        <row r="42">
          <cell r="A42">
            <v>40</v>
          </cell>
        </row>
        <row r="43">
          <cell r="A43">
            <v>41</v>
          </cell>
        </row>
        <row r="44">
          <cell r="A44">
            <v>42</v>
          </cell>
        </row>
        <row r="45">
          <cell r="A45">
            <v>43</v>
          </cell>
        </row>
        <row r="46">
          <cell r="A46">
            <v>44</v>
          </cell>
        </row>
        <row r="47">
          <cell r="A47">
            <v>45</v>
          </cell>
        </row>
        <row r="48">
          <cell r="A48">
            <v>46</v>
          </cell>
        </row>
        <row r="49">
          <cell r="A49">
            <v>47</v>
          </cell>
        </row>
        <row r="50">
          <cell r="A50">
            <v>48</v>
          </cell>
        </row>
        <row r="51">
          <cell r="A51">
            <v>49</v>
          </cell>
        </row>
        <row r="52">
          <cell r="A52">
            <v>50</v>
          </cell>
        </row>
        <row r="53">
          <cell r="A53">
            <v>51</v>
          </cell>
        </row>
        <row r="54">
          <cell r="A54">
            <v>52</v>
          </cell>
        </row>
        <row r="55">
          <cell r="A55">
            <v>53</v>
          </cell>
        </row>
        <row r="56">
          <cell r="A56">
            <v>54</v>
          </cell>
        </row>
        <row r="57">
          <cell r="A57">
            <v>55</v>
          </cell>
        </row>
        <row r="58">
          <cell r="A58">
            <v>56</v>
          </cell>
        </row>
        <row r="59">
          <cell r="A59">
            <v>57</v>
          </cell>
        </row>
        <row r="60">
          <cell r="A60">
            <v>58</v>
          </cell>
        </row>
        <row r="61">
          <cell r="A61">
            <v>59</v>
          </cell>
        </row>
        <row r="62">
          <cell r="A62">
            <v>60</v>
          </cell>
        </row>
      </sheetData>
      <sheetData sheetId="5" refreshError="1"/>
      <sheetData sheetId="6" refreshError="1">
        <row r="2">
          <cell r="A2" t="str">
            <v>CD05001</v>
          </cell>
        </row>
        <row r="3">
          <cell r="A3" t="str">
            <v>CD05002</v>
          </cell>
        </row>
        <row r="4">
          <cell r="A4" t="str">
            <v>CD05003</v>
          </cell>
        </row>
        <row r="5">
          <cell r="A5" t="str">
            <v>CD05004</v>
          </cell>
        </row>
        <row r="6">
          <cell r="A6" t="str">
            <v>CD05005</v>
          </cell>
        </row>
        <row r="7">
          <cell r="A7" t="str">
            <v>CD05006</v>
          </cell>
        </row>
        <row r="8">
          <cell r="A8" t="str">
            <v>CD05007</v>
          </cell>
        </row>
        <row r="9">
          <cell r="A9" t="str">
            <v>CD05008</v>
          </cell>
        </row>
        <row r="10">
          <cell r="A10" t="str">
            <v>CD05009</v>
          </cell>
        </row>
        <row r="11">
          <cell r="A11" t="str">
            <v>CD05010</v>
          </cell>
        </row>
        <row r="12">
          <cell r="A12" t="str">
            <v>CD05011</v>
          </cell>
        </row>
        <row r="13">
          <cell r="A13" t="str">
            <v>CD05012</v>
          </cell>
        </row>
        <row r="14">
          <cell r="A14" t="str">
            <v>CD06001</v>
          </cell>
        </row>
        <row r="15">
          <cell r="A15" t="str">
            <v>CD06002</v>
          </cell>
        </row>
        <row r="16">
          <cell r="A16" t="str">
            <v>CD06003</v>
          </cell>
        </row>
        <row r="17">
          <cell r="A17" t="str">
            <v>CD06004</v>
          </cell>
        </row>
        <row r="18">
          <cell r="A18" t="str">
            <v>CD06005</v>
          </cell>
        </row>
        <row r="19">
          <cell r="A19" t="str">
            <v>CD06006</v>
          </cell>
        </row>
        <row r="20">
          <cell r="A20" t="str">
            <v>CD06007</v>
          </cell>
        </row>
        <row r="21">
          <cell r="A21" t="str">
            <v>CD06008</v>
          </cell>
        </row>
        <row r="22">
          <cell r="A22" t="str">
            <v>CD06009</v>
          </cell>
        </row>
        <row r="23">
          <cell r="A23" t="str">
            <v>CD06010</v>
          </cell>
        </row>
        <row r="24">
          <cell r="A24" t="str">
            <v>CD06011</v>
          </cell>
        </row>
        <row r="25">
          <cell r="A25" t="str">
            <v>CD06012</v>
          </cell>
        </row>
        <row r="26">
          <cell r="A26" t="str">
            <v>CD06013</v>
          </cell>
        </row>
        <row r="27">
          <cell r="A27" t="str">
            <v>CD06014</v>
          </cell>
        </row>
        <row r="28">
          <cell r="A28" t="str">
            <v>CD06015</v>
          </cell>
        </row>
        <row r="29">
          <cell r="A29" t="str">
            <v>CD06016</v>
          </cell>
        </row>
        <row r="30">
          <cell r="A30" t="str">
            <v>CD06017</v>
          </cell>
        </row>
        <row r="31">
          <cell r="A31" t="str">
            <v>CD06018</v>
          </cell>
        </row>
        <row r="32">
          <cell r="A32" t="str">
            <v>CD06019</v>
          </cell>
        </row>
        <row r="33">
          <cell r="A33" t="str">
            <v>CD06020</v>
          </cell>
        </row>
        <row r="34">
          <cell r="A34" t="str">
            <v>CD06021</v>
          </cell>
        </row>
        <row r="35">
          <cell r="A35" t="str">
            <v>CD06022</v>
          </cell>
        </row>
        <row r="36">
          <cell r="A36" t="str">
            <v>CD06023</v>
          </cell>
        </row>
        <row r="37">
          <cell r="A37" t="str">
            <v>CD06024</v>
          </cell>
        </row>
        <row r="38">
          <cell r="A38" t="str">
            <v>CD06025</v>
          </cell>
        </row>
        <row r="39">
          <cell r="A39" t="str">
            <v>CD06026</v>
          </cell>
        </row>
        <row r="40">
          <cell r="A40" t="str">
            <v>CD06027</v>
          </cell>
        </row>
        <row r="41">
          <cell r="A41" t="str">
            <v>CD06028</v>
          </cell>
        </row>
        <row r="42">
          <cell r="A42" t="str">
            <v>CD07001</v>
          </cell>
        </row>
        <row r="43">
          <cell r="A43" t="str">
            <v>CD07002</v>
          </cell>
        </row>
        <row r="44">
          <cell r="A44" t="str">
            <v>CD07003</v>
          </cell>
        </row>
        <row r="45">
          <cell r="A45" t="str">
            <v>CD07004</v>
          </cell>
        </row>
        <row r="46">
          <cell r="A46" t="str">
            <v>CD07005</v>
          </cell>
        </row>
        <row r="47">
          <cell r="A47" t="str">
            <v>CD07006</v>
          </cell>
        </row>
        <row r="48">
          <cell r="A48" t="str">
            <v>CD07007</v>
          </cell>
        </row>
        <row r="49">
          <cell r="A49" t="str">
            <v>CD07008</v>
          </cell>
        </row>
        <row r="50">
          <cell r="A50" t="str">
            <v>CD07009</v>
          </cell>
        </row>
        <row r="51">
          <cell r="A51" t="str">
            <v>CD07010</v>
          </cell>
        </row>
        <row r="52">
          <cell r="A52" t="str">
            <v>CD07011</v>
          </cell>
        </row>
        <row r="53">
          <cell r="A53" t="str">
            <v>CD07012</v>
          </cell>
        </row>
        <row r="54">
          <cell r="A54" t="str">
            <v>CD07013</v>
          </cell>
        </row>
        <row r="55">
          <cell r="A55" t="str">
            <v>CD07014</v>
          </cell>
        </row>
        <row r="56">
          <cell r="A56" t="str">
            <v>CD07015</v>
          </cell>
        </row>
        <row r="57">
          <cell r="A57" t="str">
            <v>CD07016</v>
          </cell>
        </row>
        <row r="58">
          <cell r="A58" t="str">
            <v>CD07017</v>
          </cell>
        </row>
        <row r="59">
          <cell r="A59" t="str">
            <v>CD07018</v>
          </cell>
        </row>
        <row r="60">
          <cell r="A60" t="str">
            <v>CD07019</v>
          </cell>
        </row>
        <row r="61">
          <cell r="A61" t="str">
            <v>CD07020</v>
          </cell>
        </row>
        <row r="62">
          <cell r="A62" t="str">
            <v>CD07021</v>
          </cell>
        </row>
        <row r="63">
          <cell r="A63" t="str">
            <v>CD07022</v>
          </cell>
        </row>
        <row r="64">
          <cell r="A64" t="str">
            <v>CD07023</v>
          </cell>
        </row>
        <row r="65">
          <cell r="A65" t="str">
            <v>CD07024</v>
          </cell>
        </row>
        <row r="66">
          <cell r="A66" t="str">
            <v>CD07025</v>
          </cell>
        </row>
        <row r="67">
          <cell r="A67" t="str">
            <v>CD07026</v>
          </cell>
        </row>
        <row r="68">
          <cell r="A68" t="str">
            <v>CD07027</v>
          </cell>
        </row>
        <row r="69">
          <cell r="A69" t="str">
            <v>CD07028</v>
          </cell>
        </row>
        <row r="70">
          <cell r="A70" t="str">
            <v>CD08001</v>
          </cell>
        </row>
        <row r="71">
          <cell r="A71" t="str">
            <v>CD08002</v>
          </cell>
        </row>
        <row r="72">
          <cell r="A72" t="str">
            <v>CD08003</v>
          </cell>
        </row>
        <row r="73">
          <cell r="A73" t="str">
            <v>CD08004</v>
          </cell>
        </row>
        <row r="74">
          <cell r="A74" t="str">
            <v>CD08005</v>
          </cell>
        </row>
        <row r="75">
          <cell r="A75" t="str">
            <v>CD08006</v>
          </cell>
        </row>
        <row r="76">
          <cell r="A76" t="str">
            <v>CD08007</v>
          </cell>
        </row>
        <row r="77">
          <cell r="A77" t="str">
            <v>CD08008</v>
          </cell>
        </row>
        <row r="78">
          <cell r="A78" t="str">
            <v>CD08009</v>
          </cell>
        </row>
        <row r="79">
          <cell r="A79" t="str">
            <v>CD08010</v>
          </cell>
        </row>
        <row r="80">
          <cell r="A80" t="str">
            <v>CD08011</v>
          </cell>
        </row>
        <row r="81">
          <cell r="A81" t="str">
            <v>CD08012</v>
          </cell>
        </row>
        <row r="82">
          <cell r="A82" t="str">
            <v>CD08013</v>
          </cell>
        </row>
        <row r="83">
          <cell r="A83" t="str">
            <v>CD08014</v>
          </cell>
        </row>
        <row r="84">
          <cell r="A84" t="str">
            <v>CD08015</v>
          </cell>
        </row>
        <row r="85">
          <cell r="A85" t="str">
            <v>CD08016</v>
          </cell>
        </row>
        <row r="86">
          <cell r="A86" t="str">
            <v>CD08017</v>
          </cell>
        </row>
        <row r="87">
          <cell r="A87" t="str">
            <v>CD08018</v>
          </cell>
        </row>
        <row r="88">
          <cell r="A88" t="str">
            <v>CD08019</v>
          </cell>
        </row>
        <row r="89">
          <cell r="A89" t="str">
            <v>CD08020</v>
          </cell>
        </row>
        <row r="90">
          <cell r="A90" t="str">
            <v>CD08021</v>
          </cell>
        </row>
        <row r="91">
          <cell r="A91" t="str">
            <v>CD08022</v>
          </cell>
        </row>
        <row r="92">
          <cell r="A92" t="str">
            <v>CD08023</v>
          </cell>
        </row>
        <row r="93">
          <cell r="A93" t="str">
            <v>CD08024</v>
          </cell>
        </row>
        <row r="94">
          <cell r="A94" t="str">
            <v>CD08025</v>
          </cell>
        </row>
        <row r="95">
          <cell r="A95" t="str">
            <v>CD08026</v>
          </cell>
        </row>
        <row r="96">
          <cell r="A96" t="str">
            <v>CD08027</v>
          </cell>
        </row>
        <row r="97">
          <cell r="A97" t="str">
            <v>CD08028</v>
          </cell>
        </row>
        <row r="98">
          <cell r="A98" t="str">
            <v>CD08029</v>
          </cell>
        </row>
        <row r="99">
          <cell r="A99" t="str">
            <v>CD08030</v>
          </cell>
        </row>
        <row r="100">
          <cell r="A100" t="str">
            <v>CD08031</v>
          </cell>
        </row>
        <row r="101">
          <cell r="A101" t="str">
            <v>CD08032</v>
          </cell>
        </row>
        <row r="102">
          <cell r="A102" t="str">
            <v>CD08033</v>
          </cell>
        </row>
        <row r="103">
          <cell r="A103" t="str">
            <v>CD08034</v>
          </cell>
        </row>
        <row r="104">
          <cell r="A104" t="str">
            <v>CD08035</v>
          </cell>
        </row>
        <row r="105">
          <cell r="A105" t="str">
            <v>CD08036</v>
          </cell>
        </row>
        <row r="106">
          <cell r="A106" t="str">
            <v>CD09001</v>
          </cell>
        </row>
        <row r="107">
          <cell r="A107" t="str">
            <v>CD09002</v>
          </cell>
        </row>
        <row r="108">
          <cell r="A108" t="str">
            <v>CD09003</v>
          </cell>
        </row>
        <row r="109">
          <cell r="A109" t="str">
            <v>CD09004</v>
          </cell>
        </row>
        <row r="110">
          <cell r="A110" t="str">
            <v>CD09005</v>
          </cell>
        </row>
        <row r="111">
          <cell r="A111" t="str">
            <v>CD09006</v>
          </cell>
        </row>
        <row r="112">
          <cell r="A112" t="str">
            <v>CD09007</v>
          </cell>
        </row>
        <row r="113">
          <cell r="A113" t="str">
            <v>CD09008</v>
          </cell>
        </row>
        <row r="114">
          <cell r="A114" t="str">
            <v>CD09009</v>
          </cell>
        </row>
        <row r="115">
          <cell r="A115" t="str">
            <v>CD09010</v>
          </cell>
        </row>
        <row r="116">
          <cell r="A116" t="str">
            <v>CD09011</v>
          </cell>
        </row>
        <row r="117">
          <cell r="A117" t="str">
            <v>CD09012</v>
          </cell>
        </row>
        <row r="118">
          <cell r="A118" t="str">
            <v>CD09013</v>
          </cell>
        </row>
        <row r="119">
          <cell r="A119" t="str">
            <v>CD09014</v>
          </cell>
        </row>
        <row r="120">
          <cell r="A120" t="str">
            <v>CD09015</v>
          </cell>
        </row>
        <row r="121">
          <cell r="A121" t="str">
            <v>CD09016</v>
          </cell>
        </row>
        <row r="122">
          <cell r="A122" t="str">
            <v>CD09017</v>
          </cell>
        </row>
        <row r="123">
          <cell r="A123" t="str">
            <v>CD09018</v>
          </cell>
        </row>
        <row r="124">
          <cell r="A124" t="str">
            <v>CD09019</v>
          </cell>
        </row>
        <row r="125">
          <cell r="A125" t="str">
            <v>CD09020</v>
          </cell>
        </row>
        <row r="126">
          <cell r="A126" t="str">
            <v>CD09021</v>
          </cell>
        </row>
        <row r="127">
          <cell r="A127" t="str">
            <v>CD09022</v>
          </cell>
        </row>
        <row r="128">
          <cell r="A128" t="str">
            <v>CD09023</v>
          </cell>
        </row>
        <row r="129">
          <cell r="A129" t="str">
            <v>CD09024</v>
          </cell>
        </row>
        <row r="130">
          <cell r="A130" t="str">
            <v>CD09025</v>
          </cell>
        </row>
        <row r="131">
          <cell r="A131" t="str">
            <v>CD09026</v>
          </cell>
        </row>
        <row r="132">
          <cell r="A132" t="str">
            <v>CD09027</v>
          </cell>
        </row>
        <row r="133">
          <cell r="A133" t="str">
            <v>CD09028</v>
          </cell>
        </row>
        <row r="134">
          <cell r="A134" t="str">
            <v>CD09029</v>
          </cell>
        </row>
        <row r="135">
          <cell r="A135" t="str">
            <v>CD09030</v>
          </cell>
        </row>
        <row r="136">
          <cell r="A136" t="str">
            <v>CD09031</v>
          </cell>
        </row>
        <row r="137">
          <cell r="A137" t="str">
            <v>CD09032</v>
          </cell>
        </row>
        <row r="138">
          <cell r="A138" t="str">
            <v>CD09033</v>
          </cell>
        </row>
        <row r="139">
          <cell r="A139" t="str">
            <v>CD09034</v>
          </cell>
        </row>
        <row r="140">
          <cell r="A140" t="str">
            <v>CD09035</v>
          </cell>
        </row>
        <row r="141">
          <cell r="A141" t="str">
            <v>CD09036</v>
          </cell>
        </row>
        <row r="142">
          <cell r="A142" t="str">
            <v>CD10001</v>
          </cell>
        </row>
        <row r="143">
          <cell r="A143" t="str">
            <v>CD10002</v>
          </cell>
        </row>
        <row r="144">
          <cell r="A144" t="str">
            <v>CD10003</v>
          </cell>
        </row>
        <row r="145">
          <cell r="A145" t="str">
            <v>CD10004</v>
          </cell>
        </row>
        <row r="146">
          <cell r="A146" t="str">
            <v>CD10005</v>
          </cell>
        </row>
        <row r="147">
          <cell r="A147" t="str">
            <v>CD10006</v>
          </cell>
        </row>
        <row r="148">
          <cell r="A148" t="str">
            <v>CD10007</v>
          </cell>
        </row>
        <row r="149">
          <cell r="A149" t="str">
            <v>CD10008</v>
          </cell>
        </row>
        <row r="150">
          <cell r="A150" t="str">
            <v>CD10009</v>
          </cell>
        </row>
        <row r="151">
          <cell r="A151" t="str">
            <v>CD10010</v>
          </cell>
        </row>
        <row r="152">
          <cell r="A152" t="str">
            <v>CD10011</v>
          </cell>
        </row>
        <row r="153">
          <cell r="A153" t="str">
            <v>CD10012</v>
          </cell>
        </row>
        <row r="154">
          <cell r="A154" t="str">
            <v>CD10013</v>
          </cell>
        </row>
        <row r="155">
          <cell r="A155" t="str">
            <v>CD10014</v>
          </cell>
        </row>
        <row r="156">
          <cell r="A156" t="str">
            <v>CD10015</v>
          </cell>
        </row>
        <row r="157">
          <cell r="A157" t="str">
            <v>CD10016</v>
          </cell>
        </row>
        <row r="158">
          <cell r="A158" t="str">
            <v>CD10017</v>
          </cell>
        </row>
        <row r="159">
          <cell r="A159" t="str">
            <v>CD10018</v>
          </cell>
        </row>
        <row r="160">
          <cell r="A160" t="str">
            <v>CD10019</v>
          </cell>
        </row>
        <row r="161">
          <cell r="A161" t="str">
            <v>CD10020</v>
          </cell>
        </row>
        <row r="162">
          <cell r="A162" t="str">
            <v>CD10021</v>
          </cell>
        </row>
        <row r="163">
          <cell r="A163" t="str">
            <v>CD10022</v>
          </cell>
        </row>
        <row r="164">
          <cell r="A164" t="str">
            <v>CD10023</v>
          </cell>
        </row>
        <row r="165">
          <cell r="A165" t="str">
            <v>CD10024</v>
          </cell>
        </row>
        <row r="166">
          <cell r="A166" t="str">
            <v>CD10025</v>
          </cell>
        </row>
        <row r="167">
          <cell r="A167" t="str">
            <v>CD10026</v>
          </cell>
        </row>
        <row r="168">
          <cell r="A168" t="str">
            <v>CD10027</v>
          </cell>
        </row>
        <row r="169">
          <cell r="A169" t="str">
            <v>CD10028</v>
          </cell>
        </row>
        <row r="170">
          <cell r="A170" t="str">
            <v>CD10029</v>
          </cell>
        </row>
        <row r="171">
          <cell r="A171" t="str">
            <v>CD10030</v>
          </cell>
        </row>
        <row r="172">
          <cell r="A172" t="str">
            <v>CD10031</v>
          </cell>
        </row>
        <row r="173">
          <cell r="A173" t="str">
            <v>CD10032</v>
          </cell>
        </row>
        <row r="174">
          <cell r="A174" t="str">
            <v>CD10033</v>
          </cell>
        </row>
        <row r="175">
          <cell r="A175" t="str">
            <v>CD10034</v>
          </cell>
        </row>
        <row r="176">
          <cell r="A176" t="str">
            <v>CD10035</v>
          </cell>
        </row>
        <row r="177">
          <cell r="A177" t="str">
            <v>CD10036</v>
          </cell>
        </row>
        <row r="178">
          <cell r="A178" t="str">
            <v>CD10037</v>
          </cell>
        </row>
        <row r="179">
          <cell r="A179" t="str">
            <v>CD10038</v>
          </cell>
        </row>
        <row r="180">
          <cell r="A180" t="str">
            <v>CD10039</v>
          </cell>
        </row>
        <row r="181">
          <cell r="A181" t="str">
            <v>CD10040</v>
          </cell>
        </row>
        <row r="182">
          <cell r="A182" t="str">
            <v>CD10041</v>
          </cell>
        </row>
        <row r="183">
          <cell r="A183" t="str">
            <v>CD10042</v>
          </cell>
        </row>
        <row r="184">
          <cell r="A184" t="str">
            <v>CD10043</v>
          </cell>
        </row>
        <row r="185">
          <cell r="A185" t="str">
            <v>CD10044</v>
          </cell>
        </row>
        <row r="186">
          <cell r="A186" t="str">
            <v>CD10045</v>
          </cell>
        </row>
        <row r="187">
          <cell r="A187" t="str">
            <v>CD10046</v>
          </cell>
        </row>
        <row r="188">
          <cell r="A188" t="str">
            <v>CD11001</v>
          </cell>
        </row>
        <row r="189">
          <cell r="A189" t="str">
            <v>CD11002</v>
          </cell>
        </row>
        <row r="190">
          <cell r="A190" t="str">
            <v>CD11003</v>
          </cell>
        </row>
        <row r="191">
          <cell r="A191" t="str">
            <v>CD11004</v>
          </cell>
        </row>
        <row r="192">
          <cell r="A192" t="str">
            <v>CD11005</v>
          </cell>
        </row>
        <row r="193">
          <cell r="A193" t="str">
            <v>CD11006</v>
          </cell>
        </row>
        <row r="194">
          <cell r="A194" t="str">
            <v>CD11007</v>
          </cell>
        </row>
        <row r="195">
          <cell r="A195" t="str">
            <v>CD11008</v>
          </cell>
        </row>
        <row r="196">
          <cell r="A196" t="str">
            <v>CD11009</v>
          </cell>
        </row>
        <row r="197">
          <cell r="A197" t="str">
            <v>CD11010</v>
          </cell>
        </row>
        <row r="198">
          <cell r="A198" t="str">
            <v>CD11011</v>
          </cell>
        </row>
        <row r="199">
          <cell r="A199" t="str">
            <v>CD11012</v>
          </cell>
        </row>
        <row r="200">
          <cell r="A200" t="str">
            <v>CD11013</v>
          </cell>
        </row>
        <row r="201">
          <cell r="A201" t="str">
            <v>CD11014</v>
          </cell>
        </row>
        <row r="202">
          <cell r="A202" t="str">
            <v>CD11015</v>
          </cell>
        </row>
        <row r="203">
          <cell r="A203" t="str">
            <v>CD11016</v>
          </cell>
        </row>
        <row r="204">
          <cell r="A204" t="str">
            <v>CD11017</v>
          </cell>
        </row>
        <row r="205">
          <cell r="A205" t="str">
            <v>CD11018</v>
          </cell>
        </row>
        <row r="206">
          <cell r="A206" t="str">
            <v>CD11019</v>
          </cell>
        </row>
        <row r="207">
          <cell r="A207" t="str">
            <v>CD11020</v>
          </cell>
        </row>
        <row r="208">
          <cell r="A208" t="str">
            <v>CD11021</v>
          </cell>
        </row>
        <row r="209">
          <cell r="A209" t="str">
            <v>CD11022</v>
          </cell>
        </row>
        <row r="210">
          <cell r="A210" t="str">
            <v>CD11023</v>
          </cell>
        </row>
        <row r="211">
          <cell r="A211" t="str">
            <v>CD11024</v>
          </cell>
        </row>
        <row r="212">
          <cell r="A212" t="str">
            <v>CD11025</v>
          </cell>
        </row>
        <row r="213">
          <cell r="A213" t="str">
            <v>CD11026</v>
          </cell>
        </row>
        <row r="214">
          <cell r="A214" t="str">
            <v>CD11027</v>
          </cell>
        </row>
        <row r="215">
          <cell r="A215" t="str">
            <v>CD11028</v>
          </cell>
        </row>
        <row r="216">
          <cell r="A216" t="str">
            <v>CD11029</v>
          </cell>
        </row>
        <row r="217">
          <cell r="A217" t="str">
            <v>CD11030</v>
          </cell>
        </row>
        <row r="218">
          <cell r="A218" t="str">
            <v>CD11031</v>
          </cell>
        </row>
        <row r="219">
          <cell r="A219" t="str">
            <v>CD11032</v>
          </cell>
        </row>
        <row r="220">
          <cell r="A220" t="str">
            <v>CD11033</v>
          </cell>
        </row>
        <row r="221">
          <cell r="A221" t="str">
            <v>CD11034</v>
          </cell>
        </row>
        <row r="222">
          <cell r="A222" t="str">
            <v>CD11035</v>
          </cell>
        </row>
        <row r="223">
          <cell r="A223" t="str">
            <v>CD11036</v>
          </cell>
        </row>
        <row r="224">
          <cell r="A224" t="str">
            <v>CD11037</v>
          </cell>
        </row>
        <row r="225">
          <cell r="A225" t="str">
            <v>CD11038</v>
          </cell>
        </row>
        <row r="226">
          <cell r="A226" t="str">
            <v>CD11039</v>
          </cell>
        </row>
        <row r="227">
          <cell r="A227" t="str">
            <v>CD11040</v>
          </cell>
        </row>
        <row r="228">
          <cell r="A228" t="str">
            <v>CD11041</v>
          </cell>
        </row>
        <row r="229">
          <cell r="A229" t="str">
            <v>CD11042</v>
          </cell>
        </row>
        <row r="230">
          <cell r="A230" t="str">
            <v>CD11043</v>
          </cell>
        </row>
        <row r="231">
          <cell r="A231" t="str">
            <v>CD11044</v>
          </cell>
        </row>
        <row r="232">
          <cell r="A232" t="str">
            <v>CD11045</v>
          </cell>
        </row>
        <row r="233">
          <cell r="A233" t="str">
            <v>CD11046</v>
          </cell>
        </row>
        <row r="234">
          <cell r="A234" t="str">
            <v>CD11047</v>
          </cell>
        </row>
        <row r="235">
          <cell r="A235" t="str">
            <v>CD11048</v>
          </cell>
        </row>
        <row r="236">
          <cell r="A236" t="str">
            <v>CD11049</v>
          </cell>
        </row>
        <row r="237">
          <cell r="A237" t="str">
            <v>CD11050</v>
          </cell>
        </row>
        <row r="238">
          <cell r="A238" t="str">
            <v>CD11051</v>
          </cell>
        </row>
        <row r="239">
          <cell r="A239" t="str">
            <v>CD11052</v>
          </cell>
        </row>
        <row r="240">
          <cell r="A240" t="str">
            <v>CD11053</v>
          </cell>
        </row>
        <row r="241">
          <cell r="A241" t="str">
            <v>CD11054</v>
          </cell>
        </row>
        <row r="242">
          <cell r="A242" t="str">
            <v>CD11055</v>
          </cell>
        </row>
        <row r="243">
          <cell r="A243" t="str">
            <v>CD11056</v>
          </cell>
        </row>
        <row r="244">
          <cell r="A244" t="str">
            <v>CD11057</v>
          </cell>
        </row>
        <row r="245">
          <cell r="A245" t="str">
            <v>CD11058</v>
          </cell>
        </row>
        <row r="246">
          <cell r="A246" t="str">
            <v>CD11059</v>
          </cell>
        </row>
        <row r="247">
          <cell r="A247" t="str">
            <v>CD11060</v>
          </cell>
        </row>
        <row r="248">
          <cell r="A248" t="str">
            <v>CD12001</v>
          </cell>
        </row>
        <row r="249">
          <cell r="A249" t="str">
            <v>CD12002</v>
          </cell>
        </row>
        <row r="250">
          <cell r="A250" t="str">
            <v>CD12003</v>
          </cell>
        </row>
        <row r="251">
          <cell r="A251" t="str">
            <v>CD12004</v>
          </cell>
        </row>
        <row r="252">
          <cell r="A252" t="str">
            <v>CD12005</v>
          </cell>
        </row>
        <row r="253">
          <cell r="A253" t="str">
            <v>CD12006</v>
          </cell>
        </row>
        <row r="254">
          <cell r="A254" t="str">
            <v>CD12007</v>
          </cell>
        </row>
        <row r="255">
          <cell r="A255" t="str">
            <v>CD12008</v>
          </cell>
        </row>
        <row r="256">
          <cell r="A256" t="str">
            <v>CD12009</v>
          </cell>
        </row>
        <row r="257">
          <cell r="A257" t="str">
            <v>CD12010</v>
          </cell>
        </row>
        <row r="258">
          <cell r="A258" t="str">
            <v>CD12011</v>
          </cell>
        </row>
        <row r="259">
          <cell r="A259" t="str">
            <v>CD12012</v>
          </cell>
        </row>
        <row r="260">
          <cell r="A260" t="str">
            <v>CD12013</v>
          </cell>
        </row>
        <row r="261">
          <cell r="A261" t="str">
            <v>CD12014</v>
          </cell>
        </row>
        <row r="262">
          <cell r="A262" t="str">
            <v>CD12015</v>
          </cell>
        </row>
        <row r="263">
          <cell r="A263" t="str">
            <v>CD12016</v>
          </cell>
        </row>
        <row r="264">
          <cell r="A264" t="str">
            <v>CD12017</v>
          </cell>
        </row>
        <row r="265">
          <cell r="A265" t="str">
            <v>CD12018</v>
          </cell>
        </row>
        <row r="266">
          <cell r="A266" t="str">
            <v>CD12019</v>
          </cell>
        </row>
        <row r="267">
          <cell r="A267" t="str">
            <v>CD12020</v>
          </cell>
        </row>
        <row r="268">
          <cell r="A268" t="str">
            <v>CD12021</v>
          </cell>
        </row>
        <row r="269">
          <cell r="A269" t="str">
            <v>CD12022</v>
          </cell>
        </row>
        <row r="270">
          <cell r="A270" t="str">
            <v>CD12023</v>
          </cell>
        </row>
        <row r="271">
          <cell r="A271" t="str">
            <v>CD12024</v>
          </cell>
        </row>
        <row r="272">
          <cell r="A272" t="str">
            <v>CD12025</v>
          </cell>
        </row>
        <row r="273">
          <cell r="A273" t="str">
            <v>CD12026</v>
          </cell>
        </row>
        <row r="274">
          <cell r="A274" t="str">
            <v>CD12027</v>
          </cell>
        </row>
        <row r="275">
          <cell r="A275" t="str">
            <v>CD12028</v>
          </cell>
        </row>
        <row r="276">
          <cell r="A276" t="str">
            <v>CD12029</v>
          </cell>
        </row>
        <row r="277">
          <cell r="A277" t="str">
            <v>CD12030</v>
          </cell>
        </row>
        <row r="278">
          <cell r="A278" t="str">
            <v>CD12031</v>
          </cell>
        </row>
        <row r="279">
          <cell r="A279" t="str">
            <v>CD12032</v>
          </cell>
        </row>
        <row r="280">
          <cell r="A280" t="str">
            <v>CD12033</v>
          </cell>
        </row>
        <row r="281">
          <cell r="A281" t="str">
            <v>CD12034</v>
          </cell>
        </row>
        <row r="282">
          <cell r="A282" t="str">
            <v>CD12035</v>
          </cell>
        </row>
        <row r="283">
          <cell r="A283" t="str">
            <v>CD12036</v>
          </cell>
        </row>
        <row r="284">
          <cell r="A284" t="str">
            <v>CD12037</v>
          </cell>
        </row>
        <row r="285">
          <cell r="A285" t="str">
            <v>CD12038</v>
          </cell>
        </row>
        <row r="286">
          <cell r="A286" t="str">
            <v>CD12039</v>
          </cell>
        </row>
        <row r="287">
          <cell r="A287" t="str">
            <v>CD12040</v>
          </cell>
        </row>
        <row r="288">
          <cell r="A288" t="str">
            <v>CD12041</v>
          </cell>
        </row>
        <row r="289">
          <cell r="A289" t="str">
            <v>CD12042</v>
          </cell>
        </row>
        <row r="290">
          <cell r="A290" t="str">
            <v>CD12043</v>
          </cell>
        </row>
        <row r="291">
          <cell r="A291" t="str">
            <v>CD12044</v>
          </cell>
        </row>
        <row r="292">
          <cell r="A292" t="str">
            <v>CD12045</v>
          </cell>
        </row>
        <row r="293">
          <cell r="A293" t="str">
            <v>CD12046</v>
          </cell>
        </row>
        <row r="294">
          <cell r="A294" t="str">
            <v>CD12047</v>
          </cell>
        </row>
        <row r="295">
          <cell r="A295" t="str">
            <v>CD12048</v>
          </cell>
        </row>
        <row r="296">
          <cell r="A296" t="str">
            <v>CD12049</v>
          </cell>
        </row>
        <row r="297">
          <cell r="A297" t="str">
            <v>CD12050</v>
          </cell>
        </row>
        <row r="298">
          <cell r="A298" t="str">
            <v>CD12051</v>
          </cell>
        </row>
        <row r="299">
          <cell r="A299" t="str">
            <v>CD12052</v>
          </cell>
        </row>
        <row r="300">
          <cell r="A300" t="str">
            <v>CD12053</v>
          </cell>
        </row>
        <row r="301">
          <cell r="A301" t="str">
            <v>CD12054</v>
          </cell>
        </row>
        <row r="302">
          <cell r="A302" t="str">
            <v>CD12055</v>
          </cell>
        </row>
        <row r="303">
          <cell r="A303" t="str">
            <v>CD12056</v>
          </cell>
        </row>
        <row r="304">
          <cell r="A304" t="str">
            <v>CD12057</v>
          </cell>
        </row>
        <row r="305">
          <cell r="A305" t="str">
            <v>CD12058</v>
          </cell>
        </row>
        <row r="306">
          <cell r="A306" t="str">
            <v>CD12059</v>
          </cell>
        </row>
        <row r="307">
          <cell r="A307" t="str">
            <v>CD12060</v>
          </cell>
        </row>
        <row r="308">
          <cell r="A308" t="str">
            <v>CD13001</v>
          </cell>
        </row>
        <row r="309">
          <cell r="A309" t="str">
            <v>CD13002</v>
          </cell>
        </row>
        <row r="310">
          <cell r="A310" t="str">
            <v>CD13003</v>
          </cell>
        </row>
        <row r="311">
          <cell r="A311" t="str">
            <v>CD13004</v>
          </cell>
        </row>
        <row r="312">
          <cell r="A312" t="str">
            <v>CD13005</v>
          </cell>
        </row>
        <row r="313">
          <cell r="A313" t="str">
            <v>CD13006</v>
          </cell>
        </row>
        <row r="314">
          <cell r="A314" t="str">
            <v>CD13007</v>
          </cell>
        </row>
        <row r="315">
          <cell r="A315" t="str">
            <v>CD13008</v>
          </cell>
        </row>
        <row r="316">
          <cell r="A316" t="str">
            <v>CD13009</v>
          </cell>
        </row>
        <row r="317">
          <cell r="A317" t="str">
            <v>CD13010</v>
          </cell>
        </row>
        <row r="318">
          <cell r="A318" t="str">
            <v>CD13011</v>
          </cell>
        </row>
        <row r="319">
          <cell r="A319" t="str">
            <v>CD13012</v>
          </cell>
        </row>
        <row r="320">
          <cell r="A320" t="str">
            <v>CD13013</v>
          </cell>
        </row>
        <row r="321">
          <cell r="A321" t="str">
            <v>CD13014</v>
          </cell>
        </row>
        <row r="322">
          <cell r="A322" t="str">
            <v>CD13015</v>
          </cell>
        </row>
        <row r="323">
          <cell r="A323" t="str">
            <v>CD13016</v>
          </cell>
        </row>
        <row r="324">
          <cell r="A324" t="str">
            <v>CD13017</v>
          </cell>
        </row>
        <row r="325">
          <cell r="A325" t="str">
            <v>CD13018</v>
          </cell>
        </row>
        <row r="326">
          <cell r="A326" t="str">
            <v>CD13019</v>
          </cell>
        </row>
        <row r="327">
          <cell r="A327" t="str">
            <v>CD13020</v>
          </cell>
        </row>
        <row r="328">
          <cell r="A328" t="str">
            <v>CD13021</v>
          </cell>
        </row>
        <row r="329">
          <cell r="A329" t="str">
            <v>CD13022</v>
          </cell>
        </row>
        <row r="330">
          <cell r="A330" t="str">
            <v>CD13023</v>
          </cell>
        </row>
        <row r="331">
          <cell r="A331" t="str">
            <v>CD13024</v>
          </cell>
        </row>
        <row r="332">
          <cell r="A332" t="str">
            <v>CD13025</v>
          </cell>
        </row>
        <row r="333">
          <cell r="A333" t="str">
            <v>CD13026</v>
          </cell>
        </row>
        <row r="334">
          <cell r="A334" t="str">
            <v>CD13027</v>
          </cell>
        </row>
        <row r="335">
          <cell r="A335" t="str">
            <v>CD13028</v>
          </cell>
        </row>
        <row r="336">
          <cell r="A336" t="str">
            <v>CD13029</v>
          </cell>
        </row>
        <row r="337">
          <cell r="A337" t="str">
            <v>CD13030</v>
          </cell>
        </row>
        <row r="338">
          <cell r="A338" t="str">
            <v>CD13031</v>
          </cell>
        </row>
        <row r="339">
          <cell r="A339" t="str">
            <v>CD13032</v>
          </cell>
        </row>
        <row r="340">
          <cell r="A340" t="str">
            <v>CD13033</v>
          </cell>
        </row>
        <row r="341">
          <cell r="A341" t="str">
            <v>CD13034</v>
          </cell>
        </row>
        <row r="342">
          <cell r="A342" t="str">
            <v>CD13035</v>
          </cell>
        </row>
        <row r="343">
          <cell r="A343" t="str">
            <v>CD13036</v>
          </cell>
        </row>
        <row r="344">
          <cell r="A344" t="str">
            <v>CD13037</v>
          </cell>
        </row>
        <row r="345">
          <cell r="A345" t="str">
            <v>CD13038</v>
          </cell>
        </row>
        <row r="346">
          <cell r="A346" t="str">
            <v>CD13039</v>
          </cell>
        </row>
        <row r="347">
          <cell r="A347" t="str">
            <v>CD13040</v>
          </cell>
        </row>
        <row r="348">
          <cell r="A348" t="str">
            <v>CD13041</v>
          </cell>
        </row>
        <row r="349">
          <cell r="A349" t="str">
            <v>CD13042</v>
          </cell>
        </row>
        <row r="350">
          <cell r="A350" t="str">
            <v>CD13043</v>
          </cell>
        </row>
        <row r="351">
          <cell r="A351" t="str">
            <v>CD13044</v>
          </cell>
        </row>
        <row r="352">
          <cell r="A352" t="str">
            <v>CD13045</v>
          </cell>
        </row>
        <row r="353">
          <cell r="A353" t="str">
            <v>CD13046</v>
          </cell>
        </row>
        <row r="354">
          <cell r="A354" t="str">
            <v>CD13047</v>
          </cell>
        </row>
        <row r="355">
          <cell r="A355" t="str">
            <v>CD13048</v>
          </cell>
        </row>
        <row r="356">
          <cell r="A356" t="str">
            <v>CD13049</v>
          </cell>
        </row>
        <row r="357">
          <cell r="A357" t="str">
            <v>CD13050</v>
          </cell>
        </row>
        <row r="358">
          <cell r="A358" t="str">
            <v>CD13051</v>
          </cell>
        </row>
        <row r="359">
          <cell r="A359" t="str">
            <v>CD13052</v>
          </cell>
        </row>
        <row r="360">
          <cell r="A360" t="str">
            <v>CD13053</v>
          </cell>
        </row>
        <row r="361">
          <cell r="A361" t="str">
            <v>CD13054</v>
          </cell>
        </row>
        <row r="362">
          <cell r="A362" t="str">
            <v>CD13055</v>
          </cell>
        </row>
        <row r="363">
          <cell r="A363" t="str">
            <v>CD13056</v>
          </cell>
        </row>
        <row r="364">
          <cell r="A364" t="str">
            <v>CD13057</v>
          </cell>
        </row>
        <row r="365">
          <cell r="A365" t="str">
            <v>CD13058</v>
          </cell>
        </row>
        <row r="366">
          <cell r="A366" t="str">
            <v>CD13059</v>
          </cell>
        </row>
        <row r="367">
          <cell r="A367" t="str">
            <v>CD13060</v>
          </cell>
        </row>
        <row r="368">
          <cell r="A368" t="str">
            <v>CD13061</v>
          </cell>
        </row>
        <row r="369">
          <cell r="A369" t="str">
            <v>CD13062</v>
          </cell>
        </row>
        <row r="370">
          <cell r="A370" t="str">
            <v>CD13063</v>
          </cell>
        </row>
        <row r="371">
          <cell r="A371" t="str">
            <v>CD13064</v>
          </cell>
        </row>
        <row r="372">
          <cell r="A372" t="str">
            <v>CD14001</v>
          </cell>
        </row>
        <row r="373">
          <cell r="A373" t="str">
            <v>CD14002</v>
          </cell>
        </row>
        <row r="374">
          <cell r="A374" t="str">
            <v>CD14003</v>
          </cell>
        </row>
        <row r="375">
          <cell r="A375" t="str">
            <v>CD14004</v>
          </cell>
        </row>
        <row r="376">
          <cell r="A376" t="str">
            <v>CD14005</v>
          </cell>
        </row>
        <row r="377">
          <cell r="A377" t="str">
            <v>CD14006</v>
          </cell>
        </row>
        <row r="378">
          <cell r="A378" t="str">
            <v>CD14007</v>
          </cell>
        </row>
        <row r="379">
          <cell r="A379" t="str">
            <v>CD14008</v>
          </cell>
        </row>
        <row r="380">
          <cell r="A380" t="str">
            <v>CD14009</v>
          </cell>
        </row>
        <row r="381">
          <cell r="A381" t="str">
            <v>CD14010</v>
          </cell>
        </row>
        <row r="382">
          <cell r="A382" t="str">
            <v>CD14011</v>
          </cell>
        </row>
        <row r="383">
          <cell r="A383" t="str">
            <v>CD14012</v>
          </cell>
        </row>
        <row r="384">
          <cell r="A384" t="str">
            <v>CD14013</v>
          </cell>
        </row>
        <row r="385">
          <cell r="A385" t="str">
            <v>CD14014</v>
          </cell>
        </row>
        <row r="386">
          <cell r="A386" t="str">
            <v>CD14015</v>
          </cell>
        </row>
        <row r="387">
          <cell r="A387" t="str">
            <v>CD14016</v>
          </cell>
        </row>
        <row r="388">
          <cell r="A388" t="str">
            <v>CD14017</v>
          </cell>
        </row>
        <row r="389">
          <cell r="A389" t="str">
            <v>CD14018</v>
          </cell>
        </row>
        <row r="390">
          <cell r="A390" t="str">
            <v>CD14019</v>
          </cell>
        </row>
        <row r="391">
          <cell r="A391" t="str">
            <v>CD14020</v>
          </cell>
        </row>
        <row r="392">
          <cell r="A392" t="str">
            <v>CD14021</v>
          </cell>
        </row>
        <row r="393">
          <cell r="A393" t="str">
            <v>CD14022</v>
          </cell>
        </row>
        <row r="394">
          <cell r="A394" t="str">
            <v>CD14023</v>
          </cell>
        </row>
        <row r="395">
          <cell r="A395" t="str">
            <v>CD14024</v>
          </cell>
        </row>
        <row r="396">
          <cell r="A396" t="str">
            <v>CD14025</v>
          </cell>
        </row>
        <row r="397">
          <cell r="A397" t="str">
            <v>CD14026</v>
          </cell>
        </row>
        <row r="398">
          <cell r="A398" t="str">
            <v>CD14027</v>
          </cell>
        </row>
        <row r="399">
          <cell r="A399" t="str">
            <v>CD14028</v>
          </cell>
        </row>
        <row r="400">
          <cell r="A400" t="str">
            <v>CD14029</v>
          </cell>
        </row>
        <row r="401">
          <cell r="A401" t="str">
            <v>CD14030</v>
          </cell>
        </row>
        <row r="402">
          <cell r="A402" t="str">
            <v>CD14031</v>
          </cell>
        </row>
        <row r="403">
          <cell r="A403" t="str">
            <v>CD14032</v>
          </cell>
        </row>
        <row r="404">
          <cell r="A404" t="str">
            <v>CD14033</v>
          </cell>
        </row>
        <row r="405">
          <cell r="A405" t="str">
            <v>CD14034</v>
          </cell>
        </row>
        <row r="406">
          <cell r="A406" t="str">
            <v>CD14035</v>
          </cell>
        </row>
        <row r="407">
          <cell r="A407" t="str">
            <v>CD14036</v>
          </cell>
        </row>
        <row r="408">
          <cell r="A408" t="str">
            <v>CD14037</v>
          </cell>
        </row>
        <row r="409">
          <cell r="A409" t="str">
            <v>CD14038</v>
          </cell>
        </row>
        <row r="410">
          <cell r="A410" t="str">
            <v>CD14039</v>
          </cell>
        </row>
        <row r="411">
          <cell r="A411" t="str">
            <v>CD14040</v>
          </cell>
        </row>
        <row r="412">
          <cell r="A412" t="str">
            <v>CD14041</v>
          </cell>
        </row>
        <row r="413">
          <cell r="A413" t="str">
            <v>CD14042</v>
          </cell>
        </row>
        <row r="414">
          <cell r="A414" t="str">
            <v>CD14043</v>
          </cell>
        </row>
        <row r="415">
          <cell r="A415" t="str">
            <v>CD14044</v>
          </cell>
        </row>
        <row r="416">
          <cell r="A416" t="str">
            <v>CD14045</v>
          </cell>
        </row>
        <row r="417">
          <cell r="A417" t="str">
            <v>CD14046</v>
          </cell>
        </row>
        <row r="418">
          <cell r="A418" t="str">
            <v>CD14047</v>
          </cell>
        </row>
        <row r="419">
          <cell r="A419" t="str">
            <v>CD14048</v>
          </cell>
        </row>
        <row r="420">
          <cell r="A420" t="str">
            <v>CD14049</v>
          </cell>
        </row>
        <row r="421">
          <cell r="A421" t="str">
            <v>CD14050</v>
          </cell>
        </row>
        <row r="422">
          <cell r="A422" t="str">
            <v>CD14051</v>
          </cell>
        </row>
        <row r="423">
          <cell r="A423" t="str">
            <v>CD14052</v>
          </cell>
        </row>
        <row r="424">
          <cell r="A424" t="str">
            <v>CD14053</v>
          </cell>
        </row>
        <row r="425">
          <cell r="A425" t="str">
            <v>CD14054</v>
          </cell>
        </row>
        <row r="426">
          <cell r="A426" t="str">
            <v>CD14055</v>
          </cell>
        </row>
        <row r="427">
          <cell r="A427" t="str">
            <v>CD14056</v>
          </cell>
        </row>
        <row r="428">
          <cell r="A428" t="str">
            <v>CD14057</v>
          </cell>
        </row>
        <row r="429">
          <cell r="A429" t="str">
            <v>CD14058</v>
          </cell>
        </row>
        <row r="430">
          <cell r="A430" t="str">
            <v>CD14059</v>
          </cell>
        </row>
        <row r="431">
          <cell r="A431" t="str">
            <v>CD14060</v>
          </cell>
        </row>
        <row r="432">
          <cell r="A432" t="str">
            <v>CD14061</v>
          </cell>
        </row>
        <row r="433">
          <cell r="A433" t="str">
            <v>CD14062</v>
          </cell>
        </row>
        <row r="434">
          <cell r="A434" t="str">
            <v>CD14063</v>
          </cell>
        </row>
        <row r="435">
          <cell r="A435" t="str">
            <v>CD14064</v>
          </cell>
        </row>
        <row r="436">
          <cell r="A436" t="str">
            <v>CD15001</v>
          </cell>
        </row>
        <row r="437">
          <cell r="A437" t="str">
            <v>CD15002</v>
          </cell>
        </row>
        <row r="438">
          <cell r="A438" t="str">
            <v>CD15003</v>
          </cell>
        </row>
        <row r="439">
          <cell r="A439" t="str">
            <v>CD15004</v>
          </cell>
        </row>
        <row r="440">
          <cell r="A440" t="str">
            <v>CD15005</v>
          </cell>
        </row>
        <row r="441">
          <cell r="A441" t="str">
            <v>CD15006</v>
          </cell>
        </row>
        <row r="442">
          <cell r="A442" t="str">
            <v>CD15007</v>
          </cell>
        </row>
        <row r="443">
          <cell r="A443" t="str">
            <v>CD15008</v>
          </cell>
        </row>
        <row r="444">
          <cell r="A444" t="str">
            <v>CD15009</v>
          </cell>
        </row>
        <row r="445">
          <cell r="A445" t="str">
            <v>CD15010</v>
          </cell>
        </row>
        <row r="446">
          <cell r="A446" t="str">
            <v>CD15011</v>
          </cell>
        </row>
        <row r="447">
          <cell r="A447" t="str">
            <v>CD15012</v>
          </cell>
        </row>
        <row r="448">
          <cell r="A448" t="str">
            <v>CD15013</v>
          </cell>
        </row>
        <row r="449">
          <cell r="A449" t="str">
            <v>CD15014</v>
          </cell>
        </row>
        <row r="450">
          <cell r="A450" t="str">
            <v>CD15015</v>
          </cell>
        </row>
        <row r="451">
          <cell r="A451" t="str">
            <v>CD15016</v>
          </cell>
        </row>
        <row r="452">
          <cell r="A452" t="str">
            <v>CD15017</v>
          </cell>
        </row>
        <row r="453">
          <cell r="A453" t="str">
            <v>CD15018</v>
          </cell>
        </row>
        <row r="454">
          <cell r="A454" t="str">
            <v>CD15019</v>
          </cell>
        </row>
        <row r="455">
          <cell r="A455" t="str">
            <v>CD15020</v>
          </cell>
        </row>
        <row r="456">
          <cell r="A456" t="str">
            <v>CD15021</v>
          </cell>
        </row>
        <row r="457">
          <cell r="A457" t="str">
            <v>CD15022</v>
          </cell>
        </row>
        <row r="458">
          <cell r="A458" t="str">
            <v>CD15023</v>
          </cell>
        </row>
        <row r="459">
          <cell r="A459" t="str">
            <v>CD15024</v>
          </cell>
        </row>
        <row r="460">
          <cell r="A460" t="str">
            <v>CD15025</v>
          </cell>
        </row>
        <row r="461">
          <cell r="A461" t="str">
            <v>CD15026</v>
          </cell>
        </row>
        <row r="462">
          <cell r="A462" t="str">
            <v>CD15027</v>
          </cell>
        </row>
        <row r="463">
          <cell r="A463" t="str">
            <v>CD15028</v>
          </cell>
        </row>
        <row r="464">
          <cell r="A464" t="str">
            <v>CD15029</v>
          </cell>
        </row>
        <row r="465">
          <cell r="A465" t="str">
            <v>CD15030</v>
          </cell>
        </row>
        <row r="466">
          <cell r="A466" t="str">
            <v>CD15031</v>
          </cell>
        </row>
        <row r="467">
          <cell r="A467" t="str">
            <v>CD15032</v>
          </cell>
        </row>
        <row r="468">
          <cell r="A468" t="str">
            <v>CD15033</v>
          </cell>
        </row>
        <row r="469">
          <cell r="A469" t="str">
            <v>CD15034</v>
          </cell>
        </row>
        <row r="470">
          <cell r="A470" t="str">
            <v>CD15035</v>
          </cell>
        </row>
        <row r="471">
          <cell r="A471" t="str">
            <v>CD15036</v>
          </cell>
        </row>
        <row r="472">
          <cell r="A472" t="str">
            <v>CD15037</v>
          </cell>
        </row>
        <row r="473">
          <cell r="A473" t="str">
            <v>CD15038</v>
          </cell>
        </row>
        <row r="474">
          <cell r="A474" t="str">
            <v>CD15039</v>
          </cell>
        </row>
        <row r="475">
          <cell r="A475" t="str">
            <v>CD15040</v>
          </cell>
        </row>
        <row r="476">
          <cell r="A476" t="str">
            <v>CD15041</v>
          </cell>
        </row>
        <row r="477">
          <cell r="A477" t="str">
            <v>CD15042</v>
          </cell>
        </row>
        <row r="478">
          <cell r="A478" t="str">
            <v>CD15043</v>
          </cell>
        </row>
        <row r="479">
          <cell r="A479" t="str">
            <v>CD15044</v>
          </cell>
        </row>
        <row r="480">
          <cell r="A480" t="str">
            <v>CD15045</v>
          </cell>
        </row>
        <row r="481">
          <cell r="A481" t="str">
            <v>CD15046</v>
          </cell>
        </row>
        <row r="482">
          <cell r="A482" t="str">
            <v>CD15047</v>
          </cell>
        </row>
        <row r="483">
          <cell r="A483" t="str">
            <v>CD15048</v>
          </cell>
        </row>
        <row r="484">
          <cell r="A484" t="str">
            <v>CD15049</v>
          </cell>
        </row>
        <row r="485">
          <cell r="A485" t="str">
            <v>CD15050</v>
          </cell>
        </row>
        <row r="486">
          <cell r="A486" t="str">
            <v>CD15051</v>
          </cell>
        </row>
        <row r="487">
          <cell r="A487" t="str">
            <v>CD15052</v>
          </cell>
        </row>
        <row r="488">
          <cell r="A488" t="str">
            <v>CD15053</v>
          </cell>
        </row>
        <row r="489">
          <cell r="A489" t="str">
            <v>CD15054</v>
          </cell>
        </row>
        <row r="490">
          <cell r="A490" t="str">
            <v>CD15055</v>
          </cell>
        </row>
        <row r="491">
          <cell r="A491" t="str">
            <v>CD15056</v>
          </cell>
        </row>
        <row r="492">
          <cell r="A492" t="str">
            <v>CD15057</v>
          </cell>
        </row>
        <row r="493">
          <cell r="A493" t="str">
            <v>CD15058</v>
          </cell>
        </row>
        <row r="494">
          <cell r="A494" t="str">
            <v>CD15059</v>
          </cell>
        </row>
        <row r="495">
          <cell r="A495" t="str">
            <v>CD15060</v>
          </cell>
        </row>
        <row r="496">
          <cell r="A496" t="str">
            <v>CD15061</v>
          </cell>
        </row>
        <row r="497">
          <cell r="A497" t="str">
            <v>CD15062</v>
          </cell>
        </row>
        <row r="498">
          <cell r="A498" t="str">
            <v>CD15063</v>
          </cell>
        </row>
        <row r="499">
          <cell r="A499" t="str">
            <v>CD15064</v>
          </cell>
        </row>
        <row r="500">
          <cell r="A500" t="str">
            <v>CD16001</v>
          </cell>
        </row>
        <row r="501">
          <cell r="A501" t="str">
            <v>CD16002</v>
          </cell>
        </row>
        <row r="502">
          <cell r="A502" t="str">
            <v>CD16003</v>
          </cell>
        </row>
        <row r="503">
          <cell r="A503" t="str">
            <v>CD16004</v>
          </cell>
        </row>
        <row r="504">
          <cell r="A504" t="str">
            <v>CD16005</v>
          </cell>
        </row>
        <row r="505">
          <cell r="A505" t="str">
            <v>CD16006</v>
          </cell>
        </row>
        <row r="506">
          <cell r="A506" t="str">
            <v>CD16007</v>
          </cell>
        </row>
        <row r="507">
          <cell r="A507" t="str">
            <v>CD16008</v>
          </cell>
        </row>
        <row r="508">
          <cell r="A508" t="str">
            <v>CD16009</v>
          </cell>
        </row>
        <row r="509">
          <cell r="A509" t="str">
            <v>CD16010</v>
          </cell>
        </row>
        <row r="510">
          <cell r="A510" t="str">
            <v>CD16011</v>
          </cell>
        </row>
        <row r="511">
          <cell r="A511" t="str">
            <v>CD16012</v>
          </cell>
        </row>
        <row r="512">
          <cell r="A512" t="str">
            <v>CD16013</v>
          </cell>
        </row>
        <row r="513">
          <cell r="A513" t="str">
            <v>CD16014</v>
          </cell>
        </row>
        <row r="514">
          <cell r="A514" t="str">
            <v>CD16015</v>
          </cell>
        </row>
        <row r="515">
          <cell r="A515" t="str">
            <v>CD16016</v>
          </cell>
        </row>
        <row r="516">
          <cell r="A516" t="str">
            <v>CD16017</v>
          </cell>
        </row>
        <row r="517">
          <cell r="A517" t="str">
            <v>CD16018</v>
          </cell>
        </row>
        <row r="518">
          <cell r="A518" t="str">
            <v>CD16019</v>
          </cell>
        </row>
        <row r="519">
          <cell r="A519" t="str">
            <v>CD16020</v>
          </cell>
        </row>
        <row r="520">
          <cell r="A520" t="str">
            <v>CD16021</v>
          </cell>
        </row>
        <row r="521">
          <cell r="A521" t="str">
            <v>CD16022</v>
          </cell>
        </row>
        <row r="522">
          <cell r="A522" t="str">
            <v>CD16023</v>
          </cell>
        </row>
        <row r="523">
          <cell r="A523" t="str">
            <v>CD16024</v>
          </cell>
        </row>
        <row r="524">
          <cell r="A524" t="str">
            <v>CD16025</v>
          </cell>
        </row>
        <row r="525">
          <cell r="A525" t="str">
            <v>CD16026</v>
          </cell>
        </row>
        <row r="526">
          <cell r="A526" t="str">
            <v>CD16027</v>
          </cell>
        </row>
        <row r="527">
          <cell r="A527" t="str">
            <v>CD16028</v>
          </cell>
        </row>
        <row r="528">
          <cell r="A528" t="str">
            <v>CD16029</v>
          </cell>
        </row>
        <row r="529">
          <cell r="A529" t="str">
            <v>CD16030</v>
          </cell>
        </row>
        <row r="530">
          <cell r="A530" t="str">
            <v>CD16031</v>
          </cell>
        </row>
        <row r="531">
          <cell r="A531" t="str">
            <v>CD16032</v>
          </cell>
        </row>
        <row r="532">
          <cell r="A532" t="str">
            <v>CD16033</v>
          </cell>
        </row>
        <row r="533">
          <cell r="A533" t="str">
            <v>CD16034</v>
          </cell>
        </row>
        <row r="534">
          <cell r="A534" t="str">
            <v>CD16035</v>
          </cell>
        </row>
        <row r="535">
          <cell r="A535" t="str">
            <v>CD16036</v>
          </cell>
        </row>
        <row r="536">
          <cell r="A536" t="str">
            <v>CD16037</v>
          </cell>
        </row>
        <row r="537">
          <cell r="A537" t="str">
            <v>CD16038</v>
          </cell>
        </row>
        <row r="538">
          <cell r="A538" t="str">
            <v>CD16039</v>
          </cell>
        </row>
        <row r="539">
          <cell r="A539" t="str">
            <v>CD16040</v>
          </cell>
        </row>
        <row r="540">
          <cell r="A540" t="str">
            <v>CD16041</v>
          </cell>
        </row>
        <row r="541">
          <cell r="A541" t="str">
            <v>CD16042</v>
          </cell>
        </row>
        <row r="542">
          <cell r="A542" t="str">
            <v>CD16043</v>
          </cell>
        </row>
        <row r="543">
          <cell r="A543" t="str">
            <v>CD16044</v>
          </cell>
        </row>
        <row r="544">
          <cell r="A544" t="str">
            <v>CD16045</v>
          </cell>
        </row>
        <row r="545">
          <cell r="A545" t="str">
            <v>CD16046</v>
          </cell>
        </row>
        <row r="546">
          <cell r="A546" t="str">
            <v>CD16047</v>
          </cell>
        </row>
        <row r="547">
          <cell r="A547" t="str">
            <v>CD16048</v>
          </cell>
        </row>
        <row r="548">
          <cell r="A548" t="str">
            <v>CD16049</v>
          </cell>
        </row>
        <row r="549">
          <cell r="A549" t="str">
            <v>CD16050</v>
          </cell>
        </row>
        <row r="550">
          <cell r="A550" t="str">
            <v>CD16051</v>
          </cell>
        </row>
        <row r="551">
          <cell r="A551" t="str">
            <v>CD16052</v>
          </cell>
        </row>
        <row r="552">
          <cell r="A552" t="str">
            <v>CD16053</v>
          </cell>
        </row>
        <row r="553">
          <cell r="A553" t="str">
            <v>CD16054</v>
          </cell>
        </row>
        <row r="554">
          <cell r="A554" t="str">
            <v>CD16055</v>
          </cell>
        </row>
        <row r="555">
          <cell r="A555" t="str">
            <v>CD16056</v>
          </cell>
        </row>
        <row r="556">
          <cell r="A556" t="str">
            <v>CD16057</v>
          </cell>
        </row>
        <row r="557">
          <cell r="A557" t="str">
            <v>CD16058</v>
          </cell>
        </row>
        <row r="558">
          <cell r="A558" t="str">
            <v>CD16059</v>
          </cell>
        </row>
        <row r="559">
          <cell r="A559" t="str">
            <v>CD16060</v>
          </cell>
        </row>
        <row r="560">
          <cell r="A560" t="str">
            <v>CD16061</v>
          </cell>
        </row>
        <row r="561">
          <cell r="A561" t="str">
            <v>CD16062</v>
          </cell>
        </row>
        <row r="562">
          <cell r="A562" t="str">
            <v>CD16063</v>
          </cell>
        </row>
        <row r="563">
          <cell r="A563" t="str">
            <v>CD16064</v>
          </cell>
        </row>
        <row r="564">
          <cell r="A564" t="str">
            <v>CD17001</v>
          </cell>
        </row>
        <row r="565">
          <cell r="A565" t="str">
            <v>CD17002</v>
          </cell>
        </row>
        <row r="566">
          <cell r="A566" t="str">
            <v>CD17003</v>
          </cell>
        </row>
        <row r="567">
          <cell r="A567" t="str">
            <v>CD17004</v>
          </cell>
        </row>
        <row r="568">
          <cell r="A568" t="str">
            <v>CD17005</v>
          </cell>
        </row>
        <row r="569">
          <cell r="A569" t="str">
            <v>CD17006</v>
          </cell>
        </row>
        <row r="570">
          <cell r="A570" t="str">
            <v>CD17007</v>
          </cell>
        </row>
        <row r="571">
          <cell r="A571" t="str">
            <v>CD17008</v>
          </cell>
        </row>
        <row r="572">
          <cell r="A572" t="str">
            <v>CD17009</v>
          </cell>
        </row>
        <row r="573">
          <cell r="A573" t="str">
            <v>CD17010</v>
          </cell>
        </row>
        <row r="574">
          <cell r="A574" t="str">
            <v>CD17011</v>
          </cell>
        </row>
        <row r="575">
          <cell r="A575" t="str">
            <v>CD17012</v>
          </cell>
        </row>
        <row r="576">
          <cell r="A576" t="str">
            <v>CD17013</v>
          </cell>
        </row>
        <row r="577">
          <cell r="A577" t="str">
            <v>CD17014</v>
          </cell>
        </row>
        <row r="578">
          <cell r="A578" t="str">
            <v>CD17015</v>
          </cell>
        </row>
        <row r="579">
          <cell r="A579" t="str">
            <v>CD17016</v>
          </cell>
        </row>
        <row r="580">
          <cell r="A580" t="str">
            <v>CD17017</v>
          </cell>
        </row>
        <row r="581">
          <cell r="A581" t="str">
            <v>CD17018</v>
          </cell>
        </row>
        <row r="582">
          <cell r="A582" t="str">
            <v>CD17019</v>
          </cell>
        </row>
        <row r="583">
          <cell r="A583" t="str">
            <v>CD17020</v>
          </cell>
        </row>
        <row r="584">
          <cell r="A584" t="str">
            <v>CD17021</v>
          </cell>
        </row>
        <row r="585">
          <cell r="A585" t="str">
            <v>CD17022</v>
          </cell>
        </row>
        <row r="586">
          <cell r="A586" t="str">
            <v>CD17023</v>
          </cell>
        </row>
        <row r="587">
          <cell r="A587" t="str">
            <v>CD17024</v>
          </cell>
        </row>
        <row r="588">
          <cell r="A588" t="str">
            <v>CD17025</v>
          </cell>
        </row>
        <row r="589">
          <cell r="A589" t="str">
            <v>CD17026</v>
          </cell>
        </row>
        <row r="590">
          <cell r="A590" t="str">
            <v>CD17027</v>
          </cell>
        </row>
        <row r="591">
          <cell r="A591" t="str">
            <v>CD17028</v>
          </cell>
        </row>
        <row r="592">
          <cell r="A592" t="str">
            <v>CD17029</v>
          </cell>
        </row>
        <row r="593">
          <cell r="A593" t="str">
            <v>CD17030</v>
          </cell>
        </row>
        <row r="594">
          <cell r="A594" t="str">
            <v>CD17031</v>
          </cell>
        </row>
        <row r="595">
          <cell r="A595" t="str">
            <v>CD17032</v>
          </cell>
        </row>
        <row r="596">
          <cell r="A596" t="str">
            <v>CD17033</v>
          </cell>
        </row>
        <row r="597">
          <cell r="A597" t="str">
            <v>CD17034</v>
          </cell>
        </row>
        <row r="598">
          <cell r="A598" t="str">
            <v>CD17035</v>
          </cell>
        </row>
        <row r="599">
          <cell r="A599" t="str">
            <v>CD17036</v>
          </cell>
        </row>
        <row r="600">
          <cell r="A600" t="str">
            <v>CD17037</v>
          </cell>
        </row>
        <row r="601">
          <cell r="A601" t="str">
            <v>CD17038</v>
          </cell>
        </row>
        <row r="602">
          <cell r="A602" t="str">
            <v>CD17039</v>
          </cell>
        </row>
        <row r="603">
          <cell r="A603" t="str">
            <v>CD17040</v>
          </cell>
        </row>
        <row r="604">
          <cell r="A604" t="str">
            <v>CD17041</v>
          </cell>
        </row>
        <row r="605">
          <cell r="A605" t="str">
            <v>CD17042</v>
          </cell>
        </row>
        <row r="606">
          <cell r="A606" t="str">
            <v>CD17043</v>
          </cell>
        </row>
        <row r="607">
          <cell r="A607" t="str">
            <v>CD17044</v>
          </cell>
        </row>
        <row r="608">
          <cell r="A608" t="str">
            <v>CD17045</v>
          </cell>
        </row>
        <row r="609">
          <cell r="A609" t="str">
            <v>CD17046</v>
          </cell>
        </row>
        <row r="610">
          <cell r="A610" t="str">
            <v>CD17047</v>
          </cell>
        </row>
        <row r="611">
          <cell r="A611" t="str">
            <v>CD17048</v>
          </cell>
        </row>
        <row r="612">
          <cell r="A612" t="str">
            <v>CD17049</v>
          </cell>
        </row>
        <row r="613">
          <cell r="A613" t="str">
            <v>CD17050</v>
          </cell>
        </row>
        <row r="614">
          <cell r="A614" t="str">
            <v>CD17051</v>
          </cell>
        </row>
        <row r="615">
          <cell r="A615" t="str">
            <v>CD17052</v>
          </cell>
        </row>
        <row r="616">
          <cell r="A616" t="str">
            <v>CD17053</v>
          </cell>
        </row>
        <row r="617">
          <cell r="A617" t="str">
            <v>CD17054</v>
          </cell>
        </row>
        <row r="618">
          <cell r="A618" t="str">
            <v>CD17055</v>
          </cell>
        </row>
        <row r="619">
          <cell r="A619" t="str">
            <v>CD17056</v>
          </cell>
        </row>
        <row r="620">
          <cell r="A620" t="str">
            <v>CD17057</v>
          </cell>
        </row>
        <row r="621">
          <cell r="A621" t="str">
            <v>CD17058</v>
          </cell>
        </row>
        <row r="622">
          <cell r="A622" t="str">
            <v>CD17059</v>
          </cell>
        </row>
        <row r="623">
          <cell r="A623" t="str">
            <v>CD17060</v>
          </cell>
        </row>
        <row r="624">
          <cell r="A624" t="str">
            <v>CD17061</v>
          </cell>
        </row>
        <row r="625">
          <cell r="A625" t="str">
            <v>CD17062</v>
          </cell>
        </row>
        <row r="626">
          <cell r="A626" t="str">
            <v>CD17063</v>
          </cell>
        </row>
        <row r="627">
          <cell r="A627" t="str">
            <v>CD17064</v>
          </cell>
        </row>
        <row r="628">
          <cell r="A628" t="str">
            <v>CD18001</v>
          </cell>
        </row>
        <row r="629">
          <cell r="A629" t="str">
            <v>CD18002</v>
          </cell>
        </row>
        <row r="630">
          <cell r="A630" t="str">
            <v>CD18003</v>
          </cell>
        </row>
        <row r="631">
          <cell r="A631" t="str">
            <v>CD18004</v>
          </cell>
        </row>
        <row r="632">
          <cell r="A632" t="str">
            <v>CD18005</v>
          </cell>
        </row>
        <row r="633">
          <cell r="A633" t="str">
            <v>CD18006</v>
          </cell>
        </row>
        <row r="634">
          <cell r="A634" t="str">
            <v>CD18007</v>
          </cell>
        </row>
        <row r="635">
          <cell r="A635" t="str">
            <v>CD18008</v>
          </cell>
        </row>
        <row r="636">
          <cell r="A636" t="str">
            <v>CD18009</v>
          </cell>
        </row>
        <row r="637">
          <cell r="A637" t="str">
            <v>CD18010</v>
          </cell>
        </row>
        <row r="638">
          <cell r="A638" t="str">
            <v>CD18011</v>
          </cell>
        </row>
        <row r="639">
          <cell r="A639" t="str">
            <v>CD18012</v>
          </cell>
        </row>
        <row r="640">
          <cell r="A640" t="str">
            <v>CD18013</v>
          </cell>
        </row>
        <row r="641">
          <cell r="A641" t="str">
            <v>CD18014</v>
          </cell>
        </row>
        <row r="642">
          <cell r="A642" t="str">
            <v>CD18015</v>
          </cell>
        </row>
        <row r="643">
          <cell r="A643" t="str">
            <v>CD18016</v>
          </cell>
        </row>
        <row r="644">
          <cell r="A644" t="str">
            <v>CD18017</v>
          </cell>
        </row>
        <row r="645">
          <cell r="A645" t="str">
            <v>CD18018</v>
          </cell>
        </row>
        <row r="646">
          <cell r="A646" t="str">
            <v>CD18019</v>
          </cell>
        </row>
        <row r="647">
          <cell r="A647" t="str">
            <v>CD18020</v>
          </cell>
        </row>
        <row r="648">
          <cell r="A648" t="str">
            <v>CD18021</v>
          </cell>
        </row>
        <row r="649">
          <cell r="A649" t="str">
            <v>CD18022</v>
          </cell>
        </row>
        <row r="650">
          <cell r="A650" t="str">
            <v>CD18023</v>
          </cell>
        </row>
        <row r="651">
          <cell r="A651" t="str">
            <v>CD18024</v>
          </cell>
        </row>
        <row r="652">
          <cell r="A652" t="str">
            <v>CD18025</v>
          </cell>
        </row>
        <row r="653">
          <cell r="A653" t="str">
            <v>CD18026</v>
          </cell>
        </row>
        <row r="654">
          <cell r="A654" t="str">
            <v>CD18027</v>
          </cell>
        </row>
        <row r="655">
          <cell r="A655" t="str">
            <v>CD18028</v>
          </cell>
        </row>
        <row r="656">
          <cell r="A656" t="str">
            <v>CD18029</v>
          </cell>
        </row>
        <row r="657">
          <cell r="A657" t="str">
            <v>CD18030</v>
          </cell>
        </row>
        <row r="658">
          <cell r="A658" t="str">
            <v>CD18031</v>
          </cell>
        </row>
        <row r="659">
          <cell r="A659" t="str">
            <v>CD18032</v>
          </cell>
        </row>
        <row r="660">
          <cell r="A660" t="str">
            <v>CD18033</v>
          </cell>
        </row>
        <row r="661">
          <cell r="A661" t="str">
            <v>CD18034</v>
          </cell>
        </row>
        <row r="662">
          <cell r="A662" t="str">
            <v>CD18035</v>
          </cell>
        </row>
        <row r="663">
          <cell r="A663" t="str">
            <v>CD18036</v>
          </cell>
        </row>
        <row r="664">
          <cell r="A664" t="str">
            <v>CD18037</v>
          </cell>
        </row>
        <row r="665">
          <cell r="A665" t="str">
            <v>CD18038</v>
          </cell>
        </row>
        <row r="666">
          <cell r="A666" t="str">
            <v>CD18039</v>
          </cell>
        </row>
        <row r="667">
          <cell r="A667" t="str">
            <v>CD18040</v>
          </cell>
        </row>
        <row r="668">
          <cell r="A668" t="str">
            <v>CD18041</v>
          </cell>
        </row>
        <row r="669">
          <cell r="A669" t="str">
            <v>CD18042</v>
          </cell>
        </row>
        <row r="670">
          <cell r="A670" t="str">
            <v>CD18043</v>
          </cell>
        </row>
        <row r="671">
          <cell r="A671" t="str">
            <v>CD18044</v>
          </cell>
        </row>
        <row r="672">
          <cell r="A672" t="str">
            <v>CD18045</v>
          </cell>
        </row>
        <row r="673">
          <cell r="A673" t="str">
            <v>CD18046</v>
          </cell>
        </row>
        <row r="674">
          <cell r="A674" t="str">
            <v>CD18047</v>
          </cell>
        </row>
        <row r="675">
          <cell r="A675" t="str">
            <v>CD18048</v>
          </cell>
        </row>
        <row r="676">
          <cell r="A676" t="str">
            <v>CD18049</v>
          </cell>
        </row>
        <row r="677">
          <cell r="A677" t="str">
            <v>CD18050</v>
          </cell>
        </row>
        <row r="678">
          <cell r="A678" t="str">
            <v>CD18051</v>
          </cell>
        </row>
        <row r="679">
          <cell r="A679" t="str">
            <v>CD18052</v>
          </cell>
        </row>
        <row r="680">
          <cell r="A680" t="str">
            <v>CD18053</v>
          </cell>
        </row>
        <row r="681">
          <cell r="A681" t="str">
            <v>CD18054</v>
          </cell>
        </row>
        <row r="682">
          <cell r="A682" t="str">
            <v>CD18055</v>
          </cell>
        </row>
        <row r="683">
          <cell r="A683" t="str">
            <v>CD18056</v>
          </cell>
        </row>
        <row r="684">
          <cell r="A684" t="str">
            <v>CD18057</v>
          </cell>
        </row>
        <row r="685">
          <cell r="A685" t="str">
            <v>CD18058</v>
          </cell>
        </row>
        <row r="686">
          <cell r="A686" t="str">
            <v>CD18059</v>
          </cell>
        </row>
        <row r="687">
          <cell r="A687" t="str">
            <v>CD18060</v>
          </cell>
        </row>
        <row r="688">
          <cell r="A688" t="str">
            <v>CD18061</v>
          </cell>
        </row>
        <row r="689">
          <cell r="A689" t="str">
            <v>CD18062</v>
          </cell>
        </row>
        <row r="690">
          <cell r="A690" t="str">
            <v>CD18063</v>
          </cell>
        </row>
        <row r="691">
          <cell r="A691" t="str">
            <v>CD18064</v>
          </cell>
        </row>
        <row r="692">
          <cell r="A692" t="str">
            <v>CD18065</v>
          </cell>
        </row>
        <row r="693">
          <cell r="A693" t="str">
            <v>CD18066</v>
          </cell>
        </row>
        <row r="694">
          <cell r="A694" t="str">
            <v>CD18067</v>
          </cell>
        </row>
        <row r="695">
          <cell r="A695" t="str">
            <v>CD18068</v>
          </cell>
        </row>
        <row r="696">
          <cell r="A696" t="str">
            <v>CD19001</v>
          </cell>
        </row>
        <row r="697">
          <cell r="A697" t="str">
            <v>CD19002</v>
          </cell>
        </row>
        <row r="698">
          <cell r="A698" t="str">
            <v>CD19003</v>
          </cell>
        </row>
        <row r="699">
          <cell r="A699" t="str">
            <v>CD19004</v>
          </cell>
        </row>
        <row r="700">
          <cell r="A700" t="str">
            <v>CD19005</v>
          </cell>
        </row>
        <row r="701">
          <cell r="A701" t="str">
            <v>CD19006</v>
          </cell>
        </row>
        <row r="702">
          <cell r="A702" t="str">
            <v>CD19007</v>
          </cell>
        </row>
        <row r="703">
          <cell r="A703" t="str">
            <v>CD19008</v>
          </cell>
        </row>
        <row r="704">
          <cell r="A704" t="str">
            <v>CD19009</v>
          </cell>
        </row>
        <row r="705">
          <cell r="A705" t="str">
            <v>CD19010</v>
          </cell>
        </row>
        <row r="706">
          <cell r="A706" t="str">
            <v>CD19011</v>
          </cell>
        </row>
        <row r="707">
          <cell r="A707" t="str">
            <v>CD19012</v>
          </cell>
        </row>
        <row r="708">
          <cell r="A708" t="str">
            <v>CD19013</v>
          </cell>
        </row>
        <row r="709">
          <cell r="A709" t="str">
            <v>CD19014</v>
          </cell>
        </row>
        <row r="710">
          <cell r="A710" t="str">
            <v>CD19015</v>
          </cell>
        </row>
        <row r="711">
          <cell r="A711" t="str">
            <v>CD19016</v>
          </cell>
        </row>
        <row r="712">
          <cell r="A712" t="str">
            <v>CD19017</v>
          </cell>
        </row>
        <row r="713">
          <cell r="A713" t="str">
            <v>CD19018</v>
          </cell>
        </row>
        <row r="714">
          <cell r="A714" t="str">
            <v>CD19019</v>
          </cell>
        </row>
        <row r="715">
          <cell r="A715" t="str">
            <v>CD19020</v>
          </cell>
        </row>
        <row r="716">
          <cell r="A716" t="str">
            <v>CD19021</v>
          </cell>
        </row>
        <row r="717">
          <cell r="A717" t="str">
            <v>CD19022</v>
          </cell>
        </row>
        <row r="718">
          <cell r="A718" t="str">
            <v>CD19023</v>
          </cell>
        </row>
        <row r="719">
          <cell r="A719" t="str">
            <v>CD19024</v>
          </cell>
        </row>
        <row r="720">
          <cell r="A720" t="str">
            <v>CD19025</v>
          </cell>
        </row>
        <row r="721">
          <cell r="A721" t="str">
            <v>CD19026</v>
          </cell>
        </row>
        <row r="722">
          <cell r="A722" t="str">
            <v>CD19027</v>
          </cell>
        </row>
        <row r="723">
          <cell r="A723" t="str">
            <v>CD19028</v>
          </cell>
        </row>
        <row r="724">
          <cell r="A724" t="str">
            <v>CD19029</v>
          </cell>
        </row>
        <row r="725">
          <cell r="A725" t="str">
            <v>CD19030</v>
          </cell>
        </row>
        <row r="726">
          <cell r="A726" t="str">
            <v>CD19031</v>
          </cell>
        </row>
        <row r="727">
          <cell r="A727" t="str">
            <v>CD19032</v>
          </cell>
        </row>
        <row r="728">
          <cell r="A728" t="str">
            <v>CD19033</v>
          </cell>
        </row>
        <row r="729">
          <cell r="A729" t="str">
            <v>CD19034</v>
          </cell>
        </row>
        <row r="730">
          <cell r="A730" t="str">
            <v>CD19035</v>
          </cell>
        </row>
        <row r="731">
          <cell r="A731" t="str">
            <v>CD19036</v>
          </cell>
        </row>
        <row r="732">
          <cell r="A732" t="str">
            <v>CD19037</v>
          </cell>
        </row>
        <row r="733">
          <cell r="A733" t="str">
            <v>CD19038</v>
          </cell>
        </row>
        <row r="734">
          <cell r="A734" t="str">
            <v>CD19039</v>
          </cell>
        </row>
        <row r="735">
          <cell r="A735" t="str">
            <v>CD19040</v>
          </cell>
        </row>
        <row r="736">
          <cell r="A736" t="str">
            <v>CD19041</v>
          </cell>
        </row>
        <row r="737">
          <cell r="A737" t="str">
            <v>CD19042</v>
          </cell>
        </row>
        <row r="738">
          <cell r="A738" t="str">
            <v>CD19043</v>
          </cell>
        </row>
        <row r="739">
          <cell r="A739" t="str">
            <v>CD19044</v>
          </cell>
        </row>
        <row r="740">
          <cell r="A740" t="str">
            <v>CD19045</v>
          </cell>
        </row>
        <row r="741">
          <cell r="A741" t="str">
            <v>CD19046</v>
          </cell>
        </row>
        <row r="742">
          <cell r="A742" t="str">
            <v>CD19047</v>
          </cell>
        </row>
        <row r="743">
          <cell r="A743" t="str">
            <v>CD19048</v>
          </cell>
        </row>
        <row r="744">
          <cell r="A744" t="str">
            <v>CD19049</v>
          </cell>
        </row>
        <row r="745">
          <cell r="A745" t="str">
            <v>CD19050</v>
          </cell>
        </row>
        <row r="746">
          <cell r="A746" t="str">
            <v>CD19051</v>
          </cell>
        </row>
        <row r="747">
          <cell r="A747" t="str">
            <v>CD19052</v>
          </cell>
        </row>
        <row r="748">
          <cell r="A748" t="str">
            <v>CD19053</v>
          </cell>
        </row>
        <row r="749">
          <cell r="A749" t="str">
            <v>CD19054</v>
          </cell>
        </row>
        <row r="750">
          <cell r="A750" t="str">
            <v>CD19055</v>
          </cell>
        </row>
        <row r="751">
          <cell r="A751" t="str">
            <v>CD19056</v>
          </cell>
        </row>
        <row r="752">
          <cell r="A752" t="str">
            <v>CD19057</v>
          </cell>
        </row>
        <row r="753">
          <cell r="A753" t="str">
            <v>CD19058</v>
          </cell>
        </row>
        <row r="754">
          <cell r="A754" t="str">
            <v>CD19059</v>
          </cell>
        </row>
        <row r="755">
          <cell r="A755" t="str">
            <v>CD19060</v>
          </cell>
        </row>
        <row r="756">
          <cell r="A756" t="str">
            <v>CD19061</v>
          </cell>
        </row>
        <row r="757">
          <cell r="A757" t="str">
            <v>CD19062</v>
          </cell>
        </row>
        <row r="758">
          <cell r="A758" t="str">
            <v>CD19063</v>
          </cell>
        </row>
        <row r="759">
          <cell r="A759" t="str">
            <v>CD19064</v>
          </cell>
        </row>
        <row r="760">
          <cell r="A760" t="str">
            <v>CD19065</v>
          </cell>
        </row>
        <row r="761">
          <cell r="A761" t="str">
            <v>CD19066</v>
          </cell>
        </row>
        <row r="762">
          <cell r="A762" t="str">
            <v>CD19067</v>
          </cell>
        </row>
        <row r="763">
          <cell r="A763" t="str">
            <v>CD19068</v>
          </cell>
        </row>
        <row r="764">
          <cell r="A764" t="str">
            <v>CD20001</v>
          </cell>
        </row>
        <row r="765">
          <cell r="A765" t="str">
            <v>CD20002</v>
          </cell>
        </row>
        <row r="766">
          <cell r="A766" t="str">
            <v>CD20003</v>
          </cell>
        </row>
        <row r="767">
          <cell r="A767" t="str">
            <v>CD20004</v>
          </cell>
        </row>
        <row r="768">
          <cell r="A768" t="str">
            <v>CD20005</v>
          </cell>
        </row>
        <row r="769">
          <cell r="A769" t="str">
            <v>CD20006</v>
          </cell>
        </row>
        <row r="770">
          <cell r="A770" t="str">
            <v>CD20007</v>
          </cell>
        </row>
        <row r="771">
          <cell r="A771" t="str">
            <v>CD20008</v>
          </cell>
        </row>
        <row r="772">
          <cell r="A772" t="str">
            <v>CD20009</v>
          </cell>
        </row>
        <row r="773">
          <cell r="A773" t="str">
            <v>CD20010</v>
          </cell>
        </row>
        <row r="774">
          <cell r="A774" t="str">
            <v>CD20011</v>
          </cell>
        </row>
        <row r="775">
          <cell r="A775" t="str">
            <v>CD20012</v>
          </cell>
        </row>
        <row r="776">
          <cell r="A776" t="str">
            <v>CD20013</v>
          </cell>
        </row>
        <row r="777">
          <cell r="A777" t="str">
            <v>CD20014</v>
          </cell>
        </row>
        <row r="778">
          <cell r="A778" t="str">
            <v>CD20015</v>
          </cell>
        </row>
        <row r="779">
          <cell r="A779" t="str">
            <v>CD20016</v>
          </cell>
        </row>
        <row r="780">
          <cell r="A780" t="str">
            <v>CD20017</v>
          </cell>
        </row>
        <row r="781">
          <cell r="A781" t="str">
            <v>CD20018</v>
          </cell>
        </row>
        <row r="782">
          <cell r="A782" t="str">
            <v>CD20019</v>
          </cell>
        </row>
        <row r="783">
          <cell r="A783" t="str">
            <v>CD20020</v>
          </cell>
        </row>
        <row r="784">
          <cell r="A784" t="str">
            <v>CD20021</v>
          </cell>
        </row>
        <row r="785">
          <cell r="A785" t="str">
            <v>CD20022</v>
          </cell>
        </row>
        <row r="786">
          <cell r="A786" t="str">
            <v>CD20023</v>
          </cell>
        </row>
        <row r="787">
          <cell r="A787" t="str">
            <v>CD20024</v>
          </cell>
        </row>
        <row r="788">
          <cell r="A788" t="str">
            <v>CD20025</v>
          </cell>
        </row>
        <row r="789">
          <cell r="A789" t="str">
            <v>CD20026</v>
          </cell>
        </row>
        <row r="790">
          <cell r="A790" t="str">
            <v>CD20027</v>
          </cell>
        </row>
        <row r="791">
          <cell r="A791" t="str">
            <v>CD20028</v>
          </cell>
        </row>
        <row r="792">
          <cell r="A792" t="str">
            <v>CD20029</v>
          </cell>
        </row>
        <row r="793">
          <cell r="A793" t="str">
            <v>CD20030</v>
          </cell>
        </row>
        <row r="794">
          <cell r="A794" t="str">
            <v>CD20031</v>
          </cell>
        </row>
        <row r="795">
          <cell r="A795" t="str">
            <v>CD20032</v>
          </cell>
        </row>
        <row r="796">
          <cell r="A796" t="str">
            <v>CD20033</v>
          </cell>
        </row>
        <row r="797">
          <cell r="A797" t="str">
            <v>CD20034</v>
          </cell>
        </row>
        <row r="798">
          <cell r="A798" t="str">
            <v>CD20035</v>
          </cell>
        </row>
        <row r="799">
          <cell r="A799" t="str">
            <v>CD20036</v>
          </cell>
        </row>
        <row r="800">
          <cell r="A800" t="str">
            <v>CD20037</v>
          </cell>
        </row>
        <row r="801">
          <cell r="A801" t="str">
            <v>CD20038</v>
          </cell>
        </row>
        <row r="802">
          <cell r="A802" t="str">
            <v>CD20039</v>
          </cell>
        </row>
        <row r="803">
          <cell r="A803" t="str">
            <v>CD20040</v>
          </cell>
        </row>
        <row r="804">
          <cell r="A804" t="str">
            <v>CD20041</v>
          </cell>
        </row>
        <row r="805">
          <cell r="A805" t="str">
            <v>CD20042</v>
          </cell>
        </row>
        <row r="806">
          <cell r="A806" t="str">
            <v>CD20043</v>
          </cell>
        </row>
        <row r="807">
          <cell r="A807" t="str">
            <v>CD20044</v>
          </cell>
        </row>
        <row r="808">
          <cell r="A808" t="str">
            <v>CD20045</v>
          </cell>
        </row>
        <row r="809">
          <cell r="A809" t="str">
            <v>CD20046</v>
          </cell>
        </row>
        <row r="810">
          <cell r="A810" t="str">
            <v>CD20047</v>
          </cell>
        </row>
        <row r="811">
          <cell r="A811" t="str">
            <v>CD20048</v>
          </cell>
        </row>
        <row r="812">
          <cell r="A812" t="str">
            <v>CD20049</v>
          </cell>
        </row>
        <row r="813">
          <cell r="A813" t="str">
            <v>CD20050</v>
          </cell>
        </row>
        <row r="814">
          <cell r="A814" t="str">
            <v>CD20051</v>
          </cell>
        </row>
        <row r="815">
          <cell r="A815" t="str">
            <v>CD20052</v>
          </cell>
        </row>
        <row r="816">
          <cell r="A816" t="str">
            <v>CD20053</v>
          </cell>
        </row>
        <row r="817">
          <cell r="A817" t="str">
            <v>CD20054</v>
          </cell>
        </row>
        <row r="818">
          <cell r="A818" t="str">
            <v>CD20055</v>
          </cell>
        </row>
        <row r="819">
          <cell r="A819" t="str">
            <v>CD20056</v>
          </cell>
        </row>
        <row r="820">
          <cell r="A820" t="str">
            <v>CD20057</v>
          </cell>
        </row>
        <row r="821">
          <cell r="A821" t="str">
            <v>CD20058</v>
          </cell>
        </row>
        <row r="822">
          <cell r="A822" t="str">
            <v>CD20059</v>
          </cell>
        </row>
        <row r="823">
          <cell r="A823" t="str">
            <v>CD20060</v>
          </cell>
        </row>
        <row r="824">
          <cell r="A824" t="str">
            <v>CD20061</v>
          </cell>
        </row>
        <row r="825">
          <cell r="A825" t="str">
            <v>CD20062</v>
          </cell>
        </row>
        <row r="826">
          <cell r="A826" t="str">
            <v>CD20063</v>
          </cell>
        </row>
        <row r="827">
          <cell r="A827" t="str">
            <v>CD20064</v>
          </cell>
        </row>
        <row r="828">
          <cell r="A828" t="str">
            <v>CD20065</v>
          </cell>
        </row>
        <row r="829">
          <cell r="A829" t="str">
            <v>CD20066</v>
          </cell>
        </row>
        <row r="830">
          <cell r="A830" t="str">
            <v>CD20067</v>
          </cell>
        </row>
        <row r="831">
          <cell r="A831" t="str">
            <v>CD20068</v>
          </cell>
        </row>
        <row r="832">
          <cell r="A832" t="str">
            <v>CD22007</v>
          </cell>
        </row>
        <row r="833">
          <cell r="A833" t="str">
            <v>CD22008</v>
          </cell>
        </row>
        <row r="834">
          <cell r="A834" t="str">
            <v>CD22009</v>
          </cell>
        </row>
        <row r="835">
          <cell r="A835" t="str">
            <v>CD22010</v>
          </cell>
        </row>
        <row r="836">
          <cell r="A836" t="str">
            <v>CD22011</v>
          </cell>
        </row>
        <row r="837">
          <cell r="A837" t="str">
            <v>CD22012</v>
          </cell>
        </row>
        <row r="838">
          <cell r="A838" t="str">
            <v>CD22013</v>
          </cell>
        </row>
        <row r="839">
          <cell r="A839" t="str">
            <v>CD22014</v>
          </cell>
        </row>
        <row r="840">
          <cell r="A840" t="str">
            <v>CD22015</v>
          </cell>
        </row>
        <row r="841">
          <cell r="A841" t="str">
            <v>CD22016</v>
          </cell>
        </row>
        <row r="842">
          <cell r="A842" t="str">
            <v>CD22017</v>
          </cell>
        </row>
        <row r="843">
          <cell r="A843" t="str">
            <v>CD22018</v>
          </cell>
        </row>
        <row r="844">
          <cell r="A844" t="str">
            <v>CD22019</v>
          </cell>
        </row>
        <row r="845">
          <cell r="A845" t="str">
            <v>CD22020</v>
          </cell>
        </row>
        <row r="846">
          <cell r="A846" t="str">
            <v>CD22021</v>
          </cell>
        </row>
        <row r="847">
          <cell r="A847" t="str">
            <v>CD22022</v>
          </cell>
        </row>
        <row r="848">
          <cell r="A848" t="str">
            <v>CD22023</v>
          </cell>
        </row>
        <row r="849">
          <cell r="A849" t="str">
            <v>CD22024</v>
          </cell>
        </row>
        <row r="850">
          <cell r="A850" t="str">
            <v>CD22025</v>
          </cell>
        </row>
        <row r="851">
          <cell r="A851" t="str">
            <v>CD22026</v>
          </cell>
        </row>
        <row r="852">
          <cell r="A852" t="str">
            <v>CD22027</v>
          </cell>
        </row>
        <row r="853">
          <cell r="A853" t="str">
            <v>CD22028</v>
          </cell>
        </row>
        <row r="854">
          <cell r="A854" t="str">
            <v>CD22029</v>
          </cell>
        </row>
        <row r="855">
          <cell r="A855" t="str">
            <v>CD22030</v>
          </cell>
        </row>
        <row r="856">
          <cell r="A856" t="str">
            <v>CD22031</v>
          </cell>
        </row>
        <row r="857">
          <cell r="A857" t="str">
            <v>CD22032</v>
          </cell>
        </row>
        <row r="858">
          <cell r="A858" t="str">
            <v>CD22033</v>
          </cell>
        </row>
        <row r="859">
          <cell r="A859" t="str">
            <v>CD22034</v>
          </cell>
        </row>
        <row r="860">
          <cell r="A860" t="str">
            <v>CD22035</v>
          </cell>
        </row>
        <row r="861">
          <cell r="A861" t="str">
            <v>CD22036</v>
          </cell>
        </row>
        <row r="862">
          <cell r="A862" t="str">
            <v>CD22037</v>
          </cell>
        </row>
        <row r="863">
          <cell r="A863" t="str">
            <v>CD22038</v>
          </cell>
        </row>
        <row r="864">
          <cell r="A864" t="str">
            <v>CD22039</v>
          </cell>
        </row>
        <row r="865">
          <cell r="A865" t="str">
            <v>CD22040</v>
          </cell>
        </row>
        <row r="866">
          <cell r="A866" t="str">
            <v>CD22041</v>
          </cell>
        </row>
        <row r="867">
          <cell r="A867" t="str">
            <v>CD22042</v>
          </cell>
        </row>
        <row r="868">
          <cell r="A868" t="str">
            <v>CD22043</v>
          </cell>
        </row>
        <row r="869">
          <cell r="A869" t="str">
            <v>CD22044</v>
          </cell>
        </row>
        <row r="870">
          <cell r="A870" t="str">
            <v>CD22045</v>
          </cell>
        </row>
        <row r="871">
          <cell r="A871" t="str">
            <v>CD22046</v>
          </cell>
        </row>
        <row r="872">
          <cell r="A872" t="str">
            <v>CD22047</v>
          </cell>
        </row>
        <row r="873">
          <cell r="A873" t="str">
            <v>CD22048</v>
          </cell>
        </row>
        <row r="874">
          <cell r="A874" t="str">
            <v>CD22049</v>
          </cell>
        </row>
        <row r="875">
          <cell r="A875" t="str">
            <v>CD22050</v>
          </cell>
        </row>
        <row r="876">
          <cell r="A876" t="str">
            <v>CD22051</v>
          </cell>
        </row>
        <row r="877">
          <cell r="A877" t="str">
            <v>CD22052</v>
          </cell>
        </row>
        <row r="878">
          <cell r="A878" t="str">
            <v>CD22053</v>
          </cell>
        </row>
        <row r="879">
          <cell r="A879" t="str">
            <v>CD22054</v>
          </cell>
        </row>
        <row r="880">
          <cell r="A880" t="str">
            <v>CD22055</v>
          </cell>
        </row>
        <row r="881">
          <cell r="A881" t="str">
            <v>CD22056</v>
          </cell>
        </row>
        <row r="882">
          <cell r="A882" t="str">
            <v>CD22057</v>
          </cell>
        </row>
        <row r="883">
          <cell r="A883" t="str">
            <v>CD22058</v>
          </cell>
        </row>
        <row r="884">
          <cell r="A884" t="str">
            <v>CD22059</v>
          </cell>
        </row>
        <row r="885">
          <cell r="A885" t="str">
            <v>CD22060</v>
          </cell>
        </row>
        <row r="886">
          <cell r="A886" t="str">
            <v>CD22061</v>
          </cell>
        </row>
        <row r="887">
          <cell r="A887" t="str">
            <v>CD22062</v>
          </cell>
        </row>
        <row r="888">
          <cell r="A888" t="str">
            <v>CD22063</v>
          </cell>
        </row>
        <row r="889">
          <cell r="A889" t="str">
            <v>CD22064</v>
          </cell>
        </row>
        <row r="890">
          <cell r="A890" t="str">
            <v>CD22065</v>
          </cell>
        </row>
        <row r="891">
          <cell r="A891" t="str">
            <v>CD22066</v>
          </cell>
        </row>
        <row r="892">
          <cell r="A892" t="str">
            <v>CD22067</v>
          </cell>
        </row>
        <row r="893">
          <cell r="A893" t="str">
            <v>CD22068</v>
          </cell>
        </row>
        <row r="894">
          <cell r="A894" t="str">
            <v>CD24007</v>
          </cell>
        </row>
        <row r="895">
          <cell r="A895" t="str">
            <v>CD24008</v>
          </cell>
        </row>
        <row r="896">
          <cell r="A896" t="str">
            <v>CD24009</v>
          </cell>
        </row>
        <row r="897">
          <cell r="A897" t="str">
            <v>CD24010</v>
          </cell>
        </row>
        <row r="898">
          <cell r="A898" t="str">
            <v>CD24011</v>
          </cell>
        </row>
        <row r="899">
          <cell r="A899" t="str">
            <v>CD24012</v>
          </cell>
        </row>
        <row r="900">
          <cell r="A900" t="str">
            <v>CD24013</v>
          </cell>
        </row>
        <row r="901">
          <cell r="A901" t="str">
            <v>CD24014</v>
          </cell>
        </row>
        <row r="902">
          <cell r="A902" t="str">
            <v>CD24015</v>
          </cell>
        </row>
        <row r="903">
          <cell r="A903" t="str">
            <v>CD24016</v>
          </cell>
        </row>
        <row r="904">
          <cell r="A904" t="str">
            <v>CD24017</v>
          </cell>
        </row>
        <row r="905">
          <cell r="A905" t="str">
            <v>CD24018</v>
          </cell>
        </row>
        <row r="906">
          <cell r="A906" t="str">
            <v>CD24019</v>
          </cell>
        </row>
        <row r="907">
          <cell r="A907" t="str">
            <v>CD24020</v>
          </cell>
        </row>
        <row r="908">
          <cell r="A908" t="str">
            <v>CD24021</v>
          </cell>
        </row>
        <row r="909">
          <cell r="A909" t="str">
            <v>CD24022</v>
          </cell>
        </row>
        <row r="910">
          <cell r="A910" t="str">
            <v>CD24023</v>
          </cell>
        </row>
        <row r="911">
          <cell r="A911" t="str">
            <v>CD24024</v>
          </cell>
        </row>
        <row r="912">
          <cell r="A912" t="str">
            <v>CD24025</v>
          </cell>
        </row>
        <row r="913">
          <cell r="A913" t="str">
            <v>CD24026</v>
          </cell>
        </row>
        <row r="914">
          <cell r="A914" t="str">
            <v>CD24027</v>
          </cell>
        </row>
        <row r="915">
          <cell r="A915" t="str">
            <v>CD24028</v>
          </cell>
        </row>
        <row r="916">
          <cell r="A916" t="str">
            <v>CD24029</v>
          </cell>
        </row>
        <row r="917">
          <cell r="A917" t="str">
            <v>CD24030</v>
          </cell>
        </row>
        <row r="918">
          <cell r="A918" t="str">
            <v>CD24031</v>
          </cell>
        </row>
        <row r="919">
          <cell r="A919" t="str">
            <v>CD24032</v>
          </cell>
        </row>
        <row r="920">
          <cell r="A920" t="str">
            <v>CD24033</v>
          </cell>
        </row>
        <row r="921">
          <cell r="A921" t="str">
            <v>CD24034</v>
          </cell>
        </row>
        <row r="922">
          <cell r="A922" t="str">
            <v>CD24035</v>
          </cell>
        </row>
        <row r="923">
          <cell r="A923" t="str">
            <v>CD24036</v>
          </cell>
        </row>
        <row r="924">
          <cell r="A924" t="str">
            <v>CD24037</v>
          </cell>
        </row>
        <row r="925">
          <cell r="A925" t="str">
            <v>CD24038</v>
          </cell>
        </row>
        <row r="926">
          <cell r="A926" t="str">
            <v>CD24039</v>
          </cell>
        </row>
        <row r="927">
          <cell r="A927" t="str">
            <v>CD24040</v>
          </cell>
        </row>
        <row r="928">
          <cell r="A928" t="str">
            <v>CD24041</v>
          </cell>
        </row>
        <row r="929">
          <cell r="A929" t="str">
            <v>CD24042</v>
          </cell>
        </row>
        <row r="930">
          <cell r="A930" t="str">
            <v>CD24043</v>
          </cell>
        </row>
        <row r="931">
          <cell r="A931" t="str">
            <v>CD24044</v>
          </cell>
        </row>
        <row r="932">
          <cell r="A932" t="str">
            <v>CD24045</v>
          </cell>
        </row>
        <row r="933">
          <cell r="A933" t="str">
            <v>CD24046</v>
          </cell>
        </row>
        <row r="934">
          <cell r="A934" t="str">
            <v>CD24047</v>
          </cell>
        </row>
        <row r="935">
          <cell r="A935" t="str">
            <v>CD24048</v>
          </cell>
        </row>
        <row r="936">
          <cell r="A936" t="str">
            <v>CD24049</v>
          </cell>
        </row>
        <row r="937">
          <cell r="A937" t="str">
            <v>CD24050</v>
          </cell>
        </row>
        <row r="938">
          <cell r="A938" t="str">
            <v>CD24051</v>
          </cell>
        </row>
        <row r="939">
          <cell r="A939" t="str">
            <v>CD24052</v>
          </cell>
        </row>
        <row r="940">
          <cell r="A940" t="str">
            <v>CD24053</v>
          </cell>
        </row>
        <row r="941">
          <cell r="A941" t="str">
            <v>CD24054</v>
          </cell>
        </row>
        <row r="942">
          <cell r="A942" t="str">
            <v>CD24055</v>
          </cell>
        </row>
        <row r="943">
          <cell r="A943" t="str">
            <v>CD24056</v>
          </cell>
        </row>
        <row r="944">
          <cell r="A944" t="str">
            <v>CD24057</v>
          </cell>
        </row>
        <row r="945">
          <cell r="A945" t="str">
            <v>CD24058</v>
          </cell>
        </row>
        <row r="946">
          <cell r="A946" t="str">
            <v>CD24059</v>
          </cell>
        </row>
        <row r="947">
          <cell r="A947" t="str">
            <v>CD24060</v>
          </cell>
        </row>
        <row r="948">
          <cell r="A948" t="str">
            <v>CD24061</v>
          </cell>
        </row>
        <row r="949">
          <cell r="A949" t="str">
            <v>CD24062</v>
          </cell>
        </row>
        <row r="950">
          <cell r="A950" t="str">
            <v>CD24063</v>
          </cell>
        </row>
        <row r="951">
          <cell r="A951" t="str">
            <v>CD24064</v>
          </cell>
        </row>
        <row r="952">
          <cell r="A952" t="str">
            <v>CD24065</v>
          </cell>
        </row>
        <row r="953">
          <cell r="A953" t="str">
            <v>CD24066</v>
          </cell>
        </row>
        <row r="954">
          <cell r="A954" t="str">
            <v>CD24067</v>
          </cell>
        </row>
        <row r="955">
          <cell r="A955" t="str">
            <v>CD24068</v>
          </cell>
        </row>
        <row r="956">
          <cell r="A956" t="str">
            <v>CD26013</v>
          </cell>
        </row>
        <row r="957">
          <cell r="A957" t="str">
            <v>CD26014</v>
          </cell>
        </row>
        <row r="958">
          <cell r="A958" t="str">
            <v>CD26015</v>
          </cell>
        </row>
        <row r="959">
          <cell r="A959" t="str">
            <v>CD26016</v>
          </cell>
        </row>
        <row r="960">
          <cell r="A960" t="str">
            <v>CD26017</v>
          </cell>
        </row>
        <row r="961">
          <cell r="A961" t="str">
            <v>CD26018</v>
          </cell>
        </row>
        <row r="962">
          <cell r="A962" t="str">
            <v>CD26019</v>
          </cell>
        </row>
        <row r="963">
          <cell r="A963" t="str">
            <v>CD26020</v>
          </cell>
        </row>
        <row r="964">
          <cell r="A964" t="str">
            <v>CD26021</v>
          </cell>
        </row>
        <row r="965">
          <cell r="A965" t="str">
            <v>CD26022</v>
          </cell>
        </row>
        <row r="966">
          <cell r="A966" t="str">
            <v>CD26023</v>
          </cell>
        </row>
        <row r="967">
          <cell r="A967" t="str">
            <v>CD26024</v>
          </cell>
        </row>
        <row r="968">
          <cell r="A968" t="str">
            <v>CD26025</v>
          </cell>
        </row>
        <row r="969">
          <cell r="A969" t="str">
            <v>CD26026</v>
          </cell>
        </row>
        <row r="970">
          <cell r="A970" t="str">
            <v>CD26027</v>
          </cell>
        </row>
        <row r="971">
          <cell r="A971" t="str">
            <v>CD26028</v>
          </cell>
        </row>
        <row r="972">
          <cell r="A972" t="str">
            <v>CD26029</v>
          </cell>
        </row>
        <row r="973">
          <cell r="A973" t="str">
            <v>CD26030</v>
          </cell>
        </row>
        <row r="974">
          <cell r="A974" t="str">
            <v>CD26031</v>
          </cell>
        </row>
        <row r="975">
          <cell r="A975" t="str">
            <v>CD26032</v>
          </cell>
        </row>
        <row r="976">
          <cell r="A976" t="str">
            <v>CD26033</v>
          </cell>
        </row>
        <row r="977">
          <cell r="A977" t="str">
            <v>CD26034</v>
          </cell>
        </row>
        <row r="978">
          <cell r="A978" t="str">
            <v>CD26035</v>
          </cell>
        </row>
        <row r="979">
          <cell r="A979" t="str">
            <v>CD26036</v>
          </cell>
        </row>
        <row r="980">
          <cell r="A980" t="str">
            <v>CD26037</v>
          </cell>
        </row>
        <row r="981">
          <cell r="A981" t="str">
            <v>CD26038</v>
          </cell>
        </row>
        <row r="982">
          <cell r="A982" t="str">
            <v>CD26039</v>
          </cell>
        </row>
        <row r="983">
          <cell r="A983" t="str">
            <v>CD26040</v>
          </cell>
        </row>
        <row r="984">
          <cell r="A984" t="str">
            <v>CD26041</v>
          </cell>
        </row>
        <row r="985">
          <cell r="A985" t="str">
            <v>CD26042</v>
          </cell>
        </row>
        <row r="986">
          <cell r="A986" t="str">
            <v>CD26043</v>
          </cell>
        </row>
        <row r="987">
          <cell r="A987" t="str">
            <v>CD26044</v>
          </cell>
        </row>
        <row r="988">
          <cell r="A988" t="str">
            <v>CD26045</v>
          </cell>
        </row>
        <row r="989">
          <cell r="A989" t="str">
            <v>CD26046</v>
          </cell>
        </row>
        <row r="990">
          <cell r="A990" t="str">
            <v>CD26047</v>
          </cell>
        </row>
        <row r="991">
          <cell r="A991" t="str">
            <v>CD26048</v>
          </cell>
        </row>
        <row r="992">
          <cell r="A992" t="str">
            <v>CD26049</v>
          </cell>
        </row>
        <row r="993">
          <cell r="A993" t="str">
            <v>CD26050</v>
          </cell>
        </row>
        <row r="994">
          <cell r="A994" t="str">
            <v>CD26051</v>
          </cell>
        </row>
        <row r="995">
          <cell r="A995" t="str">
            <v>CD26052</v>
          </cell>
        </row>
        <row r="996">
          <cell r="A996" t="str">
            <v>CD26053</v>
          </cell>
        </row>
        <row r="997">
          <cell r="A997" t="str">
            <v>CD26054</v>
          </cell>
        </row>
        <row r="998">
          <cell r="A998" t="str">
            <v>CD26055</v>
          </cell>
        </row>
        <row r="999">
          <cell r="A999" t="str">
            <v>CD26056</v>
          </cell>
        </row>
        <row r="1000">
          <cell r="A1000" t="str">
            <v>CD26057</v>
          </cell>
        </row>
        <row r="1001">
          <cell r="A1001" t="str">
            <v>CD26058</v>
          </cell>
        </row>
        <row r="1002">
          <cell r="A1002" t="str">
            <v>CD26059</v>
          </cell>
        </row>
        <row r="1003">
          <cell r="A1003" t="str">
            <v>CD26060</v>
          </cell>
        </row>
        <row r="1004">
          <cell r="A1004" t="str">
            <v>CD26061</v>
          </cell>
        </row>
        <row r="1005">
          <cell r="A1005" t="str">
            <v>CD26062</v>
          </cell>
        </row>
        <row r="1006">
          <cell r="A1006" t="str">
            <v>CD26063</v>
          </cell>
        </row>
        <row r="1007">
          <cell r="A1007" t="str">
            <v>CD26064</v>
          </cell>
        </row>
        <row r="1008">
          <cell r="A1008" t="str">
            <v>CD26065</v>
          </cell>
        </row>
        <row r="1009">
          <cell r="A1009" t="str">
            <v>CD26066</v>
          </cell>
        </row>
        <row r="1010">
          <cell r="A1010" t="str">
            <v>CD26067</v>
          </cell>
        </row>
        <row r="1011">
          <cell r="A1011" t="str">
            <v>CD26068</v>
          </cell>
        </row>
        <row r="1012">
          <cell r="A1012" t="str">
            <v>CD28013</v>
          </cell>
        </row>
        <row r="1013">
          <cell r="A1013" t="str">
            <v>CD28014</v>
          </cell>
        </row>
        <row r="1014">
          <cell r="A1014" t="str">
            <v>CD28015</v>
          </cell>
        </row>
        <row r="1015">
          <cell r="A1015" t="str">
            <v>CD28016</v>
          </cell>
        </row>
        <row r="1016">
          <cell r="A1016" t="str">
            <v>CD28017</v>
          </cell>
        </row>
        <row r="1017">
          <cell r="A1017" t="str">
            <v>CD28018</v>
          </cell>
        </row>
        <row r="1018">
          <cell r="A1018" t="str">
            <v>CD28019</v>
          </cell>
        </row>
        <row r="1019">
          <cell r="A1019" t="str">
            <v>CD28020</v>
          </cell>
        </row>
        <row r="1020">
          <cell r="A1020" t="str">
            <v>CD28021</v>
          </cell>
        </row>
        <row r="1021">
          <cell r="A1021" t="str">
            <v>CD28022</v>
          </cell>
        </row>
        <row r="1022">
          <cell r="A1022" t="str">
            <v>CD28023</v>
          </cell>
        </row>
        <row r="1023">
          <cell r="A1023" t="str">
            <v>CD28024</v>
          </cell>
        </row>
        <row r="1024">
          <cell r="A1024" t="str">
            <v>CD28025</v>
          </cell>
        </row>
        <row r="1025">
          <cell r="A1025" t="str">
            <v>CD28026</v>
          </cell>
        </row>
        <row r="1026">
          <cell r="A1026" t="str">
            <v>CD28027</v>
          </cell>
        </row>
        <row r="1027">
          <cell r="A1027" t="str">
            <v>CD28028</v>
          </cell>
        </row>
        <row r="1028">
          <cell r="A1028" t="str">
            <v>CD28029</v>
          </cell>
        </row>
        <row r="1029">
          <cell r="A1029" t="str">
            <v>CD28030</v>
          </cell>
        </row>
        <row r="1030">
          <cell r="A1030" t="str">
            <v>CD28031</v>
          </cell>
        </row>
        <row r="1031">
          <cell r="A1031" t="str">
            <v>CD28032</v>
          </cell>
        </row>
        <row r="1032">
          <cell r="A1032" t="str">
            <v>CD28033</v>
          </cell>
        </row>
        <row r="1033">
          <cell r="A1033" t="str">
            <v>CD28034</v>
          </cell>
        </row>
        <row r="1034">
          <cell r="A1034" t="str">
            <v>CD28035</v>
          </cell>
        </row>
        <row r="1035">
          <cell r="A1035" t="str">
            <v>CD28036</v>
          </cell>
        </row>
        <row r="1036">
          <cell r="A1036" t="str">
            <v>CD28037</v>
          </cell>
        </row>
        <row r="1037">
          <cell r="A1037" t="str">
            <v>CD28038</v>
          </cell>
        </row>
        <row r="1038">
          <cell r="A1038" t="str">
            <v>CD28039</v>
          </cell>
        </row>
        <row r="1039">
          <cell r="A1039" t="str">
            <v>CD28040</v>
          </cell>
        </row>
        <row r="1040">
          <cell r="A1040" t="str">
            <v>CD28041</v>
          </cell>
        </row>
        <row r="1041">
          <cell r="A1041" t="str">
            <v>CD28042</v>
          </cell>
        </row>
        <row r="1042">
          <cell r="A1042" t="str">
            <v>CD28043</v>
          </cell>
        </row>
        <row r="1043">
          <cell r="A1043" t="str">
            <v>CD28044</v>
          </cell>
        </row>
        <row r="1044">
          <cell r="A1044" t="str">
            <v>CD28045</v>
          </cell>
        </row>
        <row r="1045">
          <cell r="A1045" t="str">
            <v>CD28046</v>
          </cell>
        </row>
        <row r="1046">
          <cell r="A1046" t="str">
            <v>CD28047</v>
          </cell>
        </row>
        <row r="1047">
          <cell r="A1047" t="str">
            <v>CD28048</v>
          </cell>
        </row>
        <row r="1048">
          <cell r="A1048" t="str">
            <v>CD28049</v>
          </cell>
        </row>
        <row r="1049">
          <cell r="A1049" t="str">
            <v>CD28050</v>
          </cell>
        </row>
        <row r="1050">
          <cell r="A1050" t="str">
            <v>CD28051</v>
          </cell>
        </row>
        <row r="1051">
          <cell r="A1051" t="str">
            <v>CD28052</v>
          </cell>
        </row>
        <row r="1052">
          <cell r="A1052" t="str">
            <v>CD28053</v>
          </cell>
        </row>
        <row r="1053">
          <cell r="A1053" t="str">
            <v>CD28054</v>
          </cell>
        </row>
        <row r="1054">
          <cell r="A1054" t="str">
            <v>CD28055</v>
          </cell>
        </row>
        <row r="1055">
          <cell r="A1055" t="str">
            <v>CD28056</v>
          </cell>
        </row>
        <row r="1056">
          <cell r="A1056" t="str">
            <v>CD28057</v>
          </cell>
        </row>
        <row r="1057">
          <cell r="A1057" t="str">
            <v>CD28058</v>
          </cell>
        </row>
        <row r="1058">
          <cell r="A1058" t="str">
            <v>CD28059</v>
          </cell>
        </row>
        <row r="1059">
          <cell r="A1059" t="str">
            <v>CD28060</v>
          </cell>
        </row>
        <row r="1060">
          <cell r="A1060" t="str">
            <v>CD28061</v>
          </cell>
        </row>
        <row r="1061">
          <cell r="A1061" t="str">
            <v>CD28062</v>
          </cell>
        </row>
        <row r="1062">
          <cell r="A1062" t="str">
            <v>CD28063</v>
          </cell>
        </row>
        <row r="1063">
          <cell r="A1063" t="str">
            <v>CD28064</v>
          </cell>
        </row>
        <row r="1064">
          <cell r="A1064" t="str">
            <v>CD28065</v>
          </cell>
        </row>
        <row r="1065">
          <cell r="A1065" t="str">
            <v>CD28066</v>
          </cell>
        </row>
        <row r="1066">
          <cell r="A1066" t="str">
            <v>CD28067</v>
          </cell>
        </row>
        <row r="1067">
          <cell r="A1067" t="str">
            <v>CD28068</v>
          </cell>
        </row>
        <row r="1068">
          <cell r="A1068" t="str">
            <v>CD30013</v>
          </cell>
        </row>
        <row r="1069">
          <cell r="A1069" t="str">
            <v>CD30014</v>
          </cell>
        </row>
        <row r="1070">
          <cell r="A1070" t="str">
            <v>CD30015</v>
          </cell>
        </row>
        <row r="1071">
          <cell r="A1071" t="str">
            <v>CD30016</v>
          </cell>
        </row>
        <row r="1072">
          <cell r="A1072" t="str">
            <v>CD30017</v>
          </cell>
        </row>
        <row r="1073">
          <cell r="A1073" t="str">
            <v>CD30018</v>
          </cell>
        </row>
        <row r="1074">
          <cell r="A1074" t="str">
            <v>CD30019</v>
          </cell>
        </row>
        <row r="1075">
          <cell r="A1075" t="str">
            <v>CD30020</v>
          </cell>
        </row>
        <row r="1076">
          <cell r="A1076" t="str">
            <v>CD30021</v>
          </cell>
        </row>
        <row r="1077">
          <cell r="A1077" t="str">
            <v>CD30022</v>
          </cell>
        </row>
        <row r="1078">
          <cell r="A1078" t="str">
            <v>CD30023</v>
          </cell>
        </row>
        <row r="1079">
          <cell r="A1079" t="str">
            <v>CD30024</v>
          </cell>
        </row>
        <row r="1080">
          <cell r="A1080" t="str">
            <v>CD30025</v>
          </cell>
        </row>
        <row r="1081">
          <cell r="A1081" t="str">
            <v>CD30026</v>
          </cell>
        </row>
        <row r="1082">
          <cell r="A1082" t="str">
            <v>CD30027</v>
          </cell>
        </row>
        <row r="1083">
          <cell r="A1083" t="str">
            <v>CD30028</v>
          </cell>
        </row>
        <row r="1084">
          <cell r="A1084" t="str">
            <v>CD30029</v>
          </cell>
        </row>
        <row r="1085">
          <cell r="A1085" t="str">
            <v>CD30030</v>
          </cell>
        </row>
        <row r="1086">
          <cell r="A1086" t="str">
            <v>CD30031</v>
          </cell>
        </row>
        <row r="1087">
          <cell r="A1087" t="str">
            <v>CD30032</v>
          </cell>
        </row>
        <row r="1088">
          <cell r="A1088" t="str">
            <v>CD30033</v>
          </cell>
        </row>
        <row r="1089">
          <cell r="A1089" t="str">
            <v>CD30034</v>
          </cell>
        </row>
        <row r="1090">
          <cell r="A1090" t="str">
            <v>CD30035</v>
          </cell>
        </row>
        <row r="1091">
          <cell r="A1091" t="str">
            <v>CD30036</v>
          </cell>
        </row>
        <row r="1092">
          <cell r="A1092" t="str">
            <v>CD30037</v>
          </cell>
        </row>
        <row r="1093">
          <cell r="A1093" t="str">
            <v>CD30038</v>
          </cell>
        </row>
        <row r="1094">
          <cell r="A1094" t="str">
            <v>CD30039</v>
          </cell>
        </row>
        <row r="1095">
          <cell r="A1095" t="str">
            <v>CD30040</v>
          </cell>
        </row>
        <row r="1096">
          <cell r="A1096" t="str">
            <v>CD30041</v>
          </cell>
        </row>
        <row r="1097">
          <cell r="A1097" t="str">
            <v>CD30042</v>
          </cell>
        </row>
        <row r="1098">
          <cell r="A1098" t="str">
            <v>CD30043</v>
          </cell>
        </row>
        <row r="1099">
          <cell r="A1099" t="str">
            <v>CD30044</v>
          </cell>
        </row>
        <row r="1100">
          <cell r="A1100" t="str">
            <v>CD30045</v>
          </cell>
        </row>
        <row r="1101">
          <cell r="A1101" t="str">
            <v>CD30046</v>
          </cell>
        </row>
        <row r="1102">
          <cell r="A1102" t="str">
            <v>CD30047</v>
          </cell>
        </row>
        <row r="1103">
          <cell r="A1103" t="str">
            <v>CD30048</v>
          </cell>
        </row>
        <row r="1104">
          <cell r="A1104" t="str">
            <v>CD30049</v>
          </cell>
        </row>
        <row r="1105">
          <cell r="A1105" t="str">
            <v>CD30050</v>
          </cell>
        </row>
        <row r="1106">
          <cell r="A1106" t="str">
            <v>CD30051</v>
          </cell>
        </row>
        <row r="1107">
          <cell r="A1107" t="str">
            <v>CD30052</v>
          </cell>
        </row>
        <row r="1108">
          <cell r="A1108" t="str">
            <v>CD30053</v>
          </cell>
        </row>
        <row r="1109">
          <cell r="A1109" t="str">
            <v>CD30054</v>
          </cell>
        </row>
        <row r="1110">
          <cell r="A1110" t="str">
            <v>CD30055</v>
          </cell>
        </row>
        <row r="1111">
          <cell r="A1111" t="str">
            <v>CD30056</v>
          </cell>
        </row>
        <row r="1112">
          <cell r="A1112" t="str">
            <v>CD30057</v>
          </cell>
        </row>
        <row r="1113">
          <cell r="A1113" t="str">
            <v>CD30058</v>
          </cell>
        </row>
        <row r="1114">
          <cell r="A1114" t="str">
            <v>CD30059</v>
          </cell>
        </row>
        <row r="1115">
          <cell r="A1115" t="str">
            <v>CD30060</v>
          </cell>
        </row>
        <row r="1116">
          <cell r="A1116" t="str">
            <v>CD30061</v>
          </cell>
        </row>
        <row r="1117">
          <cell r="A1117" t="str">
            <v>CD30062</v>
          </cell>
        </row>
        <row r="1118">
          <cell r="A1118" t="str">
            <v>CD30063</v>
          </cell>
        </row>
        <row r="1119">
          <cell r="A1119" t="str">
            <v>CD30064</v>
          </cell>
        </row>
        <row r="1120">
          <cell r="A1120" t="str">
            <v>CD30065</v>
          </cell>
        </row>
        <row r="1121">
          <cell r="A1121" t="str">
            <v>CD30066</v>
          </cell>
        </row>
        <row r="1122">
          <cell r="A1122" t="str">
            <v>CD30067</v>
          </cell>
        </row>
        <row r="1123">
          <cell r="A1123" t="str">
            <v>CD30068</v>
          </cell>
        </row>
        <row r="1124">
          <cell r="A1124" t="str">
            <v>CD33029</v>
          </cell>
        </row>
        <row r="1125">
          <cell r="A1125" t="str">
            <v>CD33030</v>
          </cell>
        </row>
        <row r="1126">
          <cell r="A1126" t="str">
            <v>CD33031</v>
          </cell>
        </row>
        <row r="1127">
          <cell r="A1127" t="str">
            <v>CD33032</v>
          </cell>
        </row>
        <row r="1128">
          <cell r="A1128" t="str">
            <v>CD33033</v>
          </cell>
        </row>
        <row r="1129">
          <cell r="A1129" t="str">
            <v>CD33034</v>
          </cell>
        </row>
        <row r="1130">
          <cell r="A1130" t="str">
            <v>CD33035</v>
          </cell>
        </row>
        <row r="1131">
          <cell r="A1131" t="str">
            <v>CD33036</v>
          </cell>
        </row>
        <row r="1132">
          <cell r="A1132" t="str">
            <v>CD33037</v>
          </cell>
        </row>
        <row r="1133">
          <cell r="A1133" t="str">
            <v>CD33038</v>
          </cell>
        </row>
        <row r="1134">
          <cell r="A1134" t="str">
            <v>CD33039</v>
          </cell>
        </row>
        <row r="1135">
          <cell r="A1135" t="str">
            <v>CD33040</v>
          </cell>
        </row>
        <row r="1136">
          <cell r="A1136" t="str">
            <v>CD33041</v>
          </cell>
        </row>
        <row r="1137">
          <cell r="A1137" t="str">
            <v>CD33042</v>
          </cell>
        </row>
        <row r="1138">
          <cell r="A1138" t="str">
            <v>CD33043</v>
          </cell>
        </row>
        <row r="1139">
          <cell r="A1139" t="str">
            <v>CD33044</v>
          </cell>
        </row>
        <row r="1140">
          <cell r="A1140" t="str">
            <v>CD33045</v>
          </cell>
        </row>
        <row r="1141">
          <cell r="A1141" t="str">
            <v>CD33046</v>
          </cell>
        </row>
        <row r="1142">
          <cell r="A1142" t="str">
            <v>CD33047</v>
          </cell>
        </row>
        <row r="1143">
          <cell r="A1143" t="str">
            <v>CD33048</v>
          </cell>
        </row>
        <row r="1144">
          <cell r="A1144" t="str">
            <v>CD33049</v>
          </cell>
        </row>
        <row r="1145">
          <cell r="A1145" t="str">
            <v>CD33050</v>
          </cell>
        </row>
        <row r="1146">
          <cell r="A1146" t="str">
            <v>CD33051</v>
          </cell>
        </row>
        <row r="1147">
          <cell r="A1147" t="str">
            <v>CD33052</v>
          </cell>
        </row>
        <row r="1148">
          <cell r="A1148" t="str">
            <v>CD33053</v>
          </cell>
        </row>
        <row r="1149">
          <cell r="A1149" t="str">
            <v>CD33054</v>
          </cell>
        </row>
        <row r="1150">
          <cell r="A1150" t="str">
            <v>CD33055</v>
          </cell>
        </row>
        <row r="1151">
          <cell r="A1151" t="str">
            <v>CD33056</v>
          </cell>
        </row>
        <row r="1152">
          <cell r="A1152" t="str">
            <v>CD33057</v>
          </cell>
        </row>
        <row r="1153">
          <cell r="A1153" t="str">
            <v>CD33058</v>
          </cell>
        </row>
        <row r="1154">
          <cell r="A1154" t="str">
            <v>CD33059</v>
          </cell>
        </row>
        <row r="1155">
          <cell r="A1155" t="str">
            <v>CD33060</v>
          </cell>
        </row>
        <row r="1156">
          <cell r="A1156" t="str">
            <v>CD33061</v>
          </cell>
        </row>
        <row r="1157">
          <cell r="A1157" t="str">
            <v>CD33062</v>
          </cell>
        </row>
        <row r="1158">
          <cell r="A1158" t="str">
            <v>CD33063</v>
          </cell>
        </row>
        <row r="1159">
          <cell r="A1159" t="str">
            <v>CD33064</v>
          </cell>
        </row>
        <row r="1160">
          <cell r="A1160" t="str">
            <v>CD33065</v>
          </cell>
        </row>
        <row r="1161">
          <cell r="A1161" t="str">
            <v>CD33066</v>
          </cell>
        </row>
        <row r="1162">
          <cell r="A1162" t="str">
            <v>CD33067</v>
          </cell>
        </row>
        <row r="1163">
          <cell r="A1163" t="str">
            <v>CD33068</v>
          </cell>
        </row>
        <row r="1164">
          <cell r="A1164" t="str">
            <v>CD36029</v>
          </cell>
        </row>
        <row r="1165">
          <cell r="A1165" t="str">
            <v>CD36030</v>
          </cell>
        </row>
        <row r="1166">
          <cell r="A1166" t="str">
            <v>CD36031</v>
          </cell>
        </row>
        <row r="1167">
          <cell r="A1167" t="str">
            <v>CD36032</v>
          </cell>
        </row>
        <row r="1168">
          <cell r="A1168" t="str">
            <v>CD36033</v>
          </cell>
        </row>
        <row r="1169">
          <cell r="A1169" t="str">
            <v>CD36034</v>
          </cell>
        </row>
        <row r="1170">
          <cell r="A1170" t="str">
            <v>CD36035</v>
          </cell>
        </row>
        <row r="1171">
          <cell r="A1171" t="str">
            <v>CD36036</v>
          </cell>
        </row>
        <row r="1172">
          <cell r="A1172" t="str">
            <v>CD36037</v>
          </cell>
        </row>
        <row r="1173">
          <cell r="A1173" t="str">
            <v>CD36038</v>
          </cell>
        </row>
        <row r="1174">
          <cell r="A1174" t="str">
            <v>CD36039</v>
          </cell>
        </row>
        <row r="1175">
          <cell r="A1175" t="str">
            <v>CD36040</v>
          </cell>
        </row>
        <row r="1176">
          <cell r="A1176" t="str">
            <v>CD36041</v>
          </cell>
        </row>
        <row r="1177">
          <cell r="A1177" t="str">
            <v>CD36042</v>
          </cell>
        </row>
        <row r="1178">
          <cell r="A1178" t="str">
            <v>CD36043</v>
          </cell>
        </row>
        <row r="1179">
          <cell r="A1179" t="str">
            <v>CD36044</v>
          </cell>
        </row>
        <row r="1180">
          <cell r="A1180" t="str">
            <v>CD36045</v>
          </cell>
        </row>
        <row r="1181">
          <cell r="A1181" t="str">
            <v>CD36046</v>
          </cell>
        </row>
        <row r="1182">
          <cell r="A1182" t="str">
            <v>CD36047</v>
          </cell>
        </row>
        <row r="1183">
          <cell r="A1183" t="str">
            <v>CD36048</v>
          </cell>
        </row>
        <row r="1184">
          <cell r="A1184" t="str">
            <v>CD36049</v>
          </cell>
        </row>
        <row r="1185">
          <cell r="A1185" t="str">
            <v>CD36050</v>
          </cell>
        </row>
        <row r="1186">
          <cell r="A1186" t="str">
            <v>CD36051</v>
          </cell>
        </row>
        <row r="1187">
          <cell r="A1187" t="str">
            <v>CD36052</v>
          </cell>
        </row>
        <row r="1188">
          <cell r="A1188" t="str">
            <v>CD36053</v>
          </cell>
        </row>
        <row r="1189">
          <cell r="A1189" t="str">
            <v>CD36054</v>
          </cell>
        </row>
        <row r="1190">
          <cell r="A1190" t="str">
            <v>CD36055</v>
          </cell>
        </row>
        <row r="1191">
          <cell r="A1191" t="str">
            <v>CD36056</v>
          </cell>
        </row>
        <row r="1192">
          <cell r="A1192" t="str">
            <v>CD36057</v>
          </cell>
        </row>
        <row r="1193">
          <cell r="A1193" t="str">
            <v>CD36058</v>
          </cell>
        </row>
        <row r="1194">
          <cell r="A1194" t="str">
            <v>CD36059</v>
          </cell>
        </row>
        <row r="1195">
          <cell r="A1195" t="str">
            <v>CD36060</v>
          </cell>
        </row>
        <row r="1196">
          <cell r="A1196" t="str">
            <v>CD36061</v>
          </cell>
        </row>
        <row r="1197">
          <cell r="A1197" t="str">
            <v>CD36062</v>
          </cell>
        </row>
        <row r="1198">
          <cell r="A1198" t="str">
            <v>CD36063</v>
          </cell>
        </row>
        <row r="1199">
          <cell r="A1199" t="str">
            <v>CD36064</v>
          </cell>
        </row>
        <row r="1200">
          <cell r="A1200" t="str">
            <v>CD36065</v>
          </cell>
        </row>
        <row r="1201">
          <cell r="A1201" t="str">
            <v>CD36066</v>
          </cell>
        </row>
        <row r="1202">
          <cell r="A1202" t="str">
            <v>CD36067</v>
          </cell>
        </row>
        <row r="1203">
          <cell r="A1203" t="str">
            <v>CD36068</v>
          </cell>
        </row>
        <row r="1204">
          <cell r="A1204" t="str">
            <v>CD40029</v>
          </cell>
        </row>
        <row r="1205">
          <cell r="A1205" t="str">
            <v>CD40030</v>
          </cell>
        </row>
        <row r="1206">
          <cell r="A1206" t="str">
            <v>CD40031</v>
          </cell>
        </row>
        <row r="1207">
          <cell r="A1207" t="str">
            <v>CD40032</v>
          </cell>
        </row>
        <row r="1208">
          <cell r="A1208" t="str">
            <v>CD40033</v>
          </cell>
        </row>
        <row r="1209">
          <cell r="A1209" t="str">
            <v>CD40034</v>
          </cell>
        </row>
        <row r="1210">
          <cell r="A1210" t="str">
            <v>CD40035</v>
          </cell>
        </row>
        <row r="1211">
          <cell r="A1211" t="str">
            <v>CD40036</v>
          </cell>
        </row>
        <row r="1212">
          <cell r="A1212" t="str">
            <v>CD40037</v>
          </cell>
        </row>
        <row r="1213">
          <cell r="A1213" t="str">
            <v>CD40038</v>
          </cell>
        </row>
        <row r="1214">
          <cell r="A1214" t="str">
            <v>CD40039</v>
          </cell>
        </row>
        <row r="1215">
          <cell r="A1215" t="str">
            <v>CD40040</v>
          </cell>
        </row>
        <row r="1216">
          <cell r="A1216" t="str">
            <v>CD40041</v>
          </cell>
        </row>
        <row r="1217">
          <cell r="A1217" t="str">
            <v>CD40042</v>
          </cell>
        </row>
        <row r="1218">
          <cell r="A1218" t="str">
            <v>CD40043</v>
          </cell>
        </row>
        <row r="1219">
          <cell r="A1219" t="str">
            <v>CD40044</v>
          </cell>
        </row>
        <row r="1220">
          <cell r="A1220" t="str">
            <v>CD40045</v>
          </cell>
        </row>
        <row r="1221">
          <cell r="A1221" t="str">
            <v>CD40046</v>
          </cell>
        </row>
        <row r="1222">
          <cell r="A1222" t="str">
            <v>CD40047</v>
          </cell>
        </row>
        <row r="1223">
          <cell r="A1223" t="str">
            <v>CD40048</v>
          </cell>
        </row>
        <row r="1224">
          <cell r="A1224" t="str">
            <v>CD40049</v>
          </cell>
        </row>
        <row r="1225">
          <cell r="A1225" t="str">
            <v>CD40050</v>
          </cell>
        </row>
        <row r="1226">
          <cell r="A1226" t="str">
            <v>CD40051</v>
          </cell>
        </row>
        <row r="1227">
          <cell r="A1227" t="str">
            <v>CD40052</v>
          </cell>
        </row>
        <row r="1228">
          <cell r="A1228" t="str">
            <v>CD40053</v>
          </cell>
        </row>
        <row r="1229">
          <cell r="A1229" t="str">
            <v>CD40054</v>
          </cell>
        </row>
        <row r="1230">
          <cell r="A1230" t="str">
            <v>CD40055</v>
          </cell>
        </row>
        <row r="1231">
          <cell r="A1231" t="str">
            <v>CD40056</v>
          </cell>
        </row>
        <row r="1232">
          <cell r="A1232" t="str">
            <v>CD40057</v>
          </cell>
        </row>
        <row r="1233">
          <cell r="A1233" t="str">
            <v>CD40058</v>
          </cell>
        </row>
        <row r="1234">
          <cell r="A1234" t="str">
            <v>CD40059</v>
          </cell>
        </row>
        <row r="1235">
          <cell r="A1235" t="str">
            <v>CD40060</v>
          </cell>
        </row>
        <row r="1236">
          <cell r="A1236" t="str">
            <v>CD40061</v>
          </cell>
        </row>
        <row r="1237">
          <cell r="A1237" t="str">
            <v>CD40062</v>
          </cell>
        </row>
        <row r="1238">
          <cell r="A1238" t="str">
            <v>CD40063</v>
          </cell>
        </row>
        <row r="1239">
          <cell r="A1239" t="str">
            <v>CD40064</v>
          </cell>
        </row>
        <row r="1240">
          <cell r="A1240" t="str">
            <v>CD40065</v>
          </cell>
        </row>
        <row r="1241">
          <cell r="A1241" t="str">
            <v>CD40066</v>
          </cell>
        </row>
        <row r="1242">
          <cell r="A1242" t="str">
            <v>CD40067</v>
          </cell>
        </row>
        <row r="1243">
          <cell r="A1243" t="str">
            <v>CD40068</v>
          </cell>
        </row>
        <row r="1244">
          <cell r="A1244" t="str">
            <v>CH05001</v>
          </cell>
        </row>
        <row r="1245">
          <cell r="A1245" t="str">
            <v>CH05002</v>
          </cell>
        </row>
        <row r="1246">
          <cell r="A1246" t="str">
            <v>CH05003</v>
          </cell>
        </row>
        <row r="1247">
          <cell r="A1247" t="str">
            <v>CH05004</v>
          </cell>
        </row>
        <row r="1248">
          <cell r="A1248" t="str">
            <v>CH05005</v>
          </cell>
        </row>
        <row r="1249">
          <cell r="A1249" t="str">
            <v>CH05006</v>
          </cell>
        </row>
        <row r="1250">
          <cell r="A1250" t="str">
            <v>CH05007</v>
          </cell>
        </row>
        <row r="1251">
          <cell r="A1251" t="str">
            <v>CH05008</v>
          </cell>
        </row>
        <row r="1252">
          <cell r="A1252" t="str">
            <v>CH05009</v>
          </cell>
        </row>
        <row r="1253">
          <cell r="A1253" t="str">
            <v>CH05010</v>
          </cell>
        </row>
        <row r="1254">
          <cell r="A1254" t="str">
            <v>CH05011</v>
          </cell>
        </row>
        <row r="1255">
          <cell r="A1255" t="str">
            <v>CH05012</v>
          </cell>
        </row>
        <row r="1256">
          <cell r="A1256" t="str">
            <v>CH06001</v>
          </cell>
        </row>
        <row r="1257">
          <cell r="A1257" t="str">
            <v>CH06002</v>
          </cell>
        </row>
        <row r="1258">
          <cell r="A1258" t="str">
            <v>CH06003</v>
          </cell>
        </row>
        <row r="1259">
          <cell r="A1259" t="str">
            <v>CH06004</v>
          </cell>
        </row>
        <row r="1260">
          <cell r="A1260" t="str">
            <v>CH06005</v>
          </cell>
        </row>
        <row r="1261">
          <cell r="A1261" t="str">
            <v>CH06006</v>
          </cell>
        </row>
        <row r="1262">
          <cell r="A1262" t="str">
            <v>CH06007</v>
          </cell>
        </row>
        <row r="1263">
          <cell r="A1263" t="str">
            <v>CH06008</v>
          </cell>
        </row>
        <row r="1264">
          <cell r="A1264" t="str">
            <v>CH06009</v>
          </cell>
        </row>
        <row r="1265">
          <cell r="A1265" t="str">
            <v>CH06010</v>
          </cell>
        </row>
        <row r="1266">
          <cell r="A1266" t="str">
            <v>CH06011</v>
          </cell>
        </row>
        <row r="1267">
          <cell r="A1267" t="str">
            <v>CH06012</v>
          </cell>
        </row>
        <row r="1268">
          <cell r="A1268" t="str">
            <v>CH06013</v>
          </cell>
        </row>
        <row r="1269">
          <cell r="A1269" t="str">
            <v>CH06014</v>
          </cell>
        </row>
        <row r="1270">
          <cell r="A1270" t="str">
            <v>CH06015</v>
          </cell>
        </row>
        <row r="1271">
          <cell r="A1271" t="str">
            <v>CH06016</v>
          </cell>
        </row>
        <row r="1272">
          <cell r="A1272" t="str">
            <v>CH06017</v>
          </cell>
        </row>
        <row r="1273">
          <cell r="A1273" t="str">
            <v>CH06018</v>
          </cell>
        </row>
        <row r="1274">
          <cell r="A1274" t="str">
            <v>CH06019</v>
          </cell>
        </row>
        <row r="1275">
          <cell r="A1275" t="str">
            <v>CH06020</v>
          </cell>
        </row>
        <row r="1276">
          <cell r="A1276" t="str">
            <v>CH06021</v>
          </cell>
        </row>
        <row r="1277">
          <cell r="A1277" t="str">
            <v>CH06022</v>
          </cell>
        </row>
        <row r="1278">
          <cell r="A1278" t="str">
            <v>CH06023</v>
          </cell>
        </row>
        <row r="1279">
          <cell r="A1279" t="str">
            <v>CH06024</v>
          </cell>
        </row>
        <row r="1280">
          <cell r="A1280" t="str">
            <v>CH06025</v>
          </cell>
        </row>
        <row r="1281">
          <cell r="A1281" t="str">
            <v>CH06026</v>
          </cell>
        </row>
        <row r="1282">
          <cell r="A1282" t="str">
            <v>CH06027</v>
          </cell>
        </row>
        <row r="1283">
          <cell r="A1283" t="str">
            <v>CH06028</v>
          </cell>
        </row>
        <row r="1284">
          <cell r="A1284" t="str">
            <v>CH07001</v>
          </cell>
        </row>
        <row r="1285">
          <cell r="A1285" t="str">
            <v>CH07002</v>
          </cell>
        </row>
        <row r="1286">
          <cell r="A1286" t="str">
            <v>CH07003</v>
          </cell>
        </row>
        <row r="1287">
          <cell r="A1287" t="str">
            <v>CH07004</v>
          </cell>
        </row>
        <row r="1288">
          <cell r="A1288" t="str">
            <v>CH07005</v>
          </cell>
        </row>
        <row r="1289">
          <cell r="A1289" t="str">
            <v>CH07006</v>
          </cell>
        </row>
        <row r="1290">
          <cell r="A1290" t="str">
            <v>CH07007</v>
          </cell>
        </row>
        <row r="1291">
          <cell r="A1291" t="str">
            <v>CH07008</v>
          </cell>
        </row>
        <row r="1292">
          <cell r="A1292" t="str">
            <v>CH07009</v>
          </cell>
        </row>
        <row r="1293">
          <cell r="A1293" t="str">
            <v>CH07010</v>
          </cell>
        </row>
        <row r="1294">
          <cell r="A1294" t="str">
            <v>CH07011</v>
          </cell>
        </row>
        <row r="1295">
          <cell r="A1295" t="str">
            <v>CH07012</v>
          </cell>
        </row>
        <row r="1296">
          <cell r="A1296" t="str">
            <v>CH07013</v>
          </cell>
        </row>
        <row r="1297">
          <cell r="A1297" t="str">
            <v>CH07014</v>
          </cell>
        </row>
        <row r="1298">
          <cell r="A1298" t="str">
            <v>CH07015</v>
          </cell>
        </row>
        <row r="1299">
          <cell r="A1299" t="str">
            <v>CH07016</v>
          </cell>
        </row>
        <row r="1300">
          <cell r="A1300" t="str">
            <v>CH07017</v>
          </cell>
        </row>
        <row r="1301">
          <cell r="A1301" t="str">
            <v>CH07018</v>
          </cell>
        </row>
        <row r="1302">
          <cell r="A1302" t="str">
            <v>CH07019</v>
          </cell>
        </row>
        <row r="1303">
          <cell r="A1303" t="str">
            <v>CH07020</v>
          </cell>
        </row>
        <row r="1304">
          <cell r="A1304" t="str">
            <v>CH07021</v>
          </cell>
        </row>
        <row r="1305">
          <cell r="A1305" t="str">
            <v>CH07022</v>
          </cell>
        </row>
        <row r="1306">
          <cell r="A1306" t="str">
            <v>CH07023</v>
          </cell>
        </row>
        <row r="1307">
          <cell r="A1307" t="str">
            <v>CH07024</v>
          </cell>
        </row>
        <row r="1308">
          <cell r="A1308" t="str">
            <v>CH07025</v>
          </cell>
        </row>
        <row r="1309">
          <cell r="A1309" t="str">
            <v>CH07026</v>
          </cell>
        </row>
        <row r="1310">
          <cell r="A1310" t="str">
            <v>CH07027</v>
          </cell>
        </row>
        <row r="1311">
          <cell r="A1311" t="str">
            <v>CH07028</v>
          </cell>
        </row>
        <row r="1312">
          <cell r="A1312" t="str">
            <v>CH08001</v>
          </cell>
        </row>
        <row r="1313">
          <cell r="A1313" t="str">
            <v>CH08002</v>
          </cell>
        </row>
        <row r="1314">
          <cell r="A1314" t="str">
            <v>CH08003</v>
          </cell>
        </row>
        <row r="1315">
          <cell r="A1315" t="str">
            <v>CH08004</v>
          </cell>
        </row>
        <row r="1316">
          <cell r="A1316" t="str">
            <v>CH08005</v>
          </cell>
        </row>
        <row r="1317">
          <cell r="A1317" t="str">
            <v>CH08006</v>
          </cell>
        </row>
        <row r="1318">
          <cell r="A1318" t="str">
            <v>CH08007</v>
          </cell>
        </row>
        <row r="1319">
          <cell r="A1319" t="str">
            <v>CH08008</v>
          </cell>
        </row>
        <row r="1320">
          <cell r="A1320" t="str">
            <v>CH08009</v>
          </cell>
        </row>
        <row r="1321">
          <cell r="A1321" t="str">
            <v>CH08010</v>
          </cell>
        </row>
        <row r="1322">
          <cell r="A1322" t="str">
            <v>CH08011</v>
          </cell>
        </row>
        <row r="1323">
          <cell r="A1323" t="str">
            <v>CH08012</v>
          </cell>
        </row>
        <row r="1324">
          <cell r="A1324" t="str">
            <v>CH08013</v>
          </cell>
        </row>
        <row r="1325">
          <cell r="A1325" t="str">
            <v>CH08014</v>
          </cell>
        </row>
        <row r="1326">
          <cell r="A1326" t="str">
            <v>CH08015</v>
          </cell>
        </row>
        <row r="1327">
          <cell r="A1327" t="str">
            <v>CH08016</v>
          </cell>
        </row>
        <row r="1328">
          <cell r="A1328" t="str">
            <v>CH08017</v>
          </cell>
        </row>
        <row r="1329">
          <cell r="A1329" t="str">
            <v>CH08018</v>
          </cell>
        </row>
        <row r="1330">
          <cell r="A1330" t="str">
            <v>CH08019</v>
          </cell>
        </row>
        <row r="1331">
          <cell r="A1331" t="str">
            <v>CH08020</v>
          </cell>
        </row>
        <row r="1332">
          <cell r="A1332" t="str">
            <v>CH08021</v>
          </cell>
        </row>
        <row r="1333">
          <cell r="A1333" t="str">
            <v>CH08022</v>
          </cell>
        </row>
        <row r="1334">
          <cell r="A1334" t="str">
            <v>CH08023</v>
          </cell>
        </row>
        <row r="1335">
          <cell r="A1335" t="str">
            <v>CH08024</v>
          </cell>
        </row>
        <row r="1336">
          <cell r="A1336" t="str">
            <v>CH08025</v>
          </cell>
        </row>
        <row r="1337">
          <cell r="A1337" t="str">
            <v>CH08026</v>
          </cell>
        </row>
        <row r="1338">
          <cell r="A1338" t="str">
            <v>CH08027</v>
          </cell>
        </row>
        <row r="1339">
          <cell r="A1339" t="str">
            <v>CH08028</v>
          </cell>
        </row>
        <row r="1340">
          <cell r="A1340" t="str">
            <v>CH08029</v>
          </cell>
        </row>
        <row r="1341">
          <cell r="A1341" t="str">
            <v>CH08030</v>
          </cell>
        </row>
        <row r="1342">
          <cell r="A1342" t="str">
            <v>CH08031</v>
          </cell>
        </row>
        <row r="1343">
          <cell r="A1343" t="str">
            <v>CH08032</v>
          </cell>
        </row>
        <row r="1344">
          <cell r="A1344" t="str">
            <v>CH08033</v>
          </cell>
        </row>
        <row r="1345">
          <cell r="A1345" t="str">
            <v>CH08034</v>
          </cell>
        </row>
        <row r="1346">
          <cell r="A1346" t="str">
            <v>CH08035</v>
          </cell>
        </row>
        <row r="1347">
          <cell r="A1347" t="str">
            <v>CH08036</v>
          </cell>
        </row>
        <row r="1348">
          <cell r="A1348" t="str">
            <v>CH09001</v>
          </cell>
        </row>
        <row r="1349">
          <cell r="A1349" t="str">
            <v>CH09002</v>
          </cell>
        </row>
        <row r="1350">
          <cell r="A1350" t="str">
            <v>CH09003</v>
          </cell>
        </row>
        <row r="1351">
          <cell r="A1351" t="str">
            <v>CH09004</v>
          </cell>
        </row>
        <row r="1352">
          <cell r="A1352" t="str">
            <v>CH09005</v>
          </cell>
        </row>
        <row r="1353">
          <cell r="A1353" t="str">
            <v>CH09006</v>
          </cell>
        </row>
        <row r="1354">
          <cell r="A1354" t="str">
            <v>CH09007</v>
          </cell>
        </row>
        <row r="1355">
          <cell r="A1355" t="str">
            <v>CH09008</v>
          </cell>
        </row>
        <row r="1356">
          <cell r="A1356" t="str">
            <v>CH09009</v>
          </cell>
        </row>
        <row r="1357">
          <cell r="A1357" t="str">
            <v>CH09010</v>
          </cell>
        </row>
        <row r="1358">
          <cell r="A1358" t="str">
            <v>CH09011</v>
          </cell>
        </row>
        <row r="1359">
          <cell r="A1359" t="str">
            <v>CH09012</v>
          </cell>
        </row>
        <row r="1360">
          <cell r="A1360" t="str">
            <v>CH09013</v>
          </cell>
        </row>
        <row r="1361">
          <cell r="A1361" t="str">
            <v>CH09014</v>
          </cell>
        </row>
        <row r="1362">
          <cell r="A1362" t="str">
            <v>CH09015</v>
          </cell>
        </row>
        <row r="1363">
          <cell r="A1363" t="str">
            <v>CH09016</v>
          </cell>
        </row>
        <row r="1364">
          <cell r="A1364" t="str">
            <v>CH09017</v>
          </cell>
        </row>
        <row r="1365">
          <cell r="A1365" t="str">
            <v>CH09018</v>
          </cell>
        </row>
        <row r="1366">
          <cell r="A1366" t="str">
            <v>CH09019</v>
          </cell>
        </row>
        <row r="1367">
          <cell r="A1367" t="str">
            <v>CH09020</v>
          </cell>
        </row>
        <row r="1368">
          <cell r="A1368" t="str">
            <v>CH09021</v>
          </cell>
        </row>
        <row r="1369">
          <cell r="A1369" t="str">
            <v>CH09022</v>
          </cell>
        </row>
        <row r="1370">
          <cell r="A1370" t="str">
            <v>CH09023</v>
          </cell>
        </row>
        <row r="1371">
          <cell r="A1371" t="str">
            <v>CH09024</v>
          </cell>
        </row>
        <row r="1372">
          <cell r="A1372" t="str">
            <v>CH09025</v>
          </cell>
        </row>
        <row r="1373">
          <cell r="A1373" t="str">
            <v>CH09026</v>
          </cell>
        </row>
        <row r="1374">
          <cell r="A1374" t="str">
            <v>CH09027</v>
          </cell>
        </row>
        <row r="1375">
          <cell r="A1375" t="str">
            <v>CH09028</v>
          </cell>
        </row>
        <row r="1376">
          <cell r="A1376" t="str">
            <v>CH09029</v>
          </cell>
        </row>
        <row r="1377">
          <cell r="A1377" t="str">
            <v>CH09030</v>
          </cell>
        </row>
        <row r="1378">
          <cell r="A1378" t="str">
            <v>CH09031</v>
          </cell>
        </row>
        <row r="1379">
          <cell r="A1379" t="str">
            <v>CH09032</v>
          </cell>
        </row>
        <row r="1380">
          <cell r="A1380" t="str">
            <v>CH09033</v>
          </cell>
        </row>
        <row r="1381">
          <cell r="A1381" t="str">
            <v>CH09034</v>
          </cell>
        </row>
        <row r="1382">
          <cell r="A1382" t="str">
            <v>CH09035</v>
          </cell>
        </row>
        <row r="1383">
          <cell r="A1383" t="str">
            <v>CH09036</v>
          </cell>
        </row>
        <row r="1384">
          <cell r="A1384" t="str">
            <v>CH10001</v>
          </cell>
        </row>
        <row r="1385">
          <cell r="A1385" t="str">
            <v>CH10002</v>
          </cell>
        </row>
        <row r="1386">
          <cell r="A1386" t="str">
            <v>CH10003</v>
          </cell>
        </row>
        <row r="1387">
          <cell r="A1387" t="str">
            <v>CH10004</v>
          </cell>
        </row>
        <row r="1388">
          <cell r="A1388" t="str">
            <v>CH10005</v>
          </cell>
        </row>
        <row r="1389">
          <cell r="A1389" t="str">
            <v>CH10006</v>
          </cell>
        </row>
        <row r="1390">
          <cell r="A1390" t="str">
            <v>CH10007</v>
          </cell>
        </row>
        <row r="1391">
          <cell r="A1391" t="str">
            <v>CH10008</v>
          </cell>
        </row>
        <row r="1392">
          <cell r="A1392" t="str">
            <v>CH10009</v>
          </cell>
        </row>
        <row r="1393">
          <cell r="A1393" t="str">
            <v>CH10010</v>
          </cell>
        </row>
        <row r="1394">
          <cell r="A1394" t="str">
            <v>CH10011</v>
          </cell>
        </row>
        <row r="1395">
          <cell r="A1395" t="str">
            <v>CH10012</v>
          </cell>
        </row>
        <row r="1396">
          <cell r="A1396" t="str">
            <v>CH10013</v>
          </cell>
        </row>
        <row r="1397">
          <cell r="A1397" t="str">
            <v>CH10014</v>
          </cell>
        </row>
        <row r="1398">
          <cell r="A1398" t="str">
            <v>CH10015</v>
          </cell>
        </row>
        <row r="1399">
          <cell r="A1399" t="str">
            <v>CH10016</v>
          </cell>
        </row>
        <row r="1400">
          <cell r="A1400" t="str">
            <v>CH10017</v>
          </cell>
        </row>
        <row r="1401">
          <cell r="A1401" t="str">
            <v>CH10018</v>
          </cell>
        </row>
        <row r="1402">
          <cell r="A1402" t="str">
            <v>CH10019</v>
          </cell>
        </row>
        <row r="1403">
          <cell r="A1403" t="str">
            <v>CH10020</v>
          </cell>
        </row>
        <row r="1404">
          <cell r="A1404" t="str">
            <v>CH10021</v>
          </cell>
        </row>
        <row r="1405">
          <cell r="A1405" t="str">
            <v>CH10022</v>
          </cell>
        </row>
        <row r="1406">
          <cell r="A1406" t="str">
            <v>CH10023</v>
          </cell>
        </row>
        <row r="1407">
          <cell r="A1407" t="str">
            <v>CH10024</v>
          </cell>
        </row>
        <row r="1408">
          <cell r="A1408" t="str">
            <v>CH10025</v>
          </cell>
        </row>
        <row r="1409">
          <cell r="A1409" t="str">
            <v>CH10026</v>
          </cell>
        </row>
        <row r="1410">
          <cell r="A1410" t="str">
            <v>CH10027</v>
          </cell>
        </row>
        <row r="1411">
          <cell r="A1411" t="str">
            <v>CH10028</v>
          </cell>
        </row>
        <row r="1412">
          <cell r="A1412" t="str">
            <v>CH10029</v>
          </cell>
        </row>
        <row r="1413">
          <cell r="A1413" t="str">
            <v>CH10030</v>
          </cell>
        </row>
        <row r="1414">
          <cell r="A1414" t="str">
            <v>CH10031</v>
          </cell>
        </row>
        <row r="1415">
          <cell r="A1415" t="str">
            <v>CH10032</v>
          </cell>
        </row>
        <row r="1416">
          <cell r="A1416" t="str">
            <v>CH10033</v>
          </cell>
        </row>
        <row r="1417">
          <cell r="A1417" t="str">
            <v>CH10034</v>
          </cell>
        </row>
        <row r="1418">
          <cell r="A1418" t="str">
            <v>CH10035</v>
          </cell>
        </row>
        <row r="1419">
          <cell r="A1419" t="str">
            <v>CH10036</v>
          </cell>
        </row>
        <row r="1420">
          <cell r="A1420" t="str">
            <v>CH10037</v>
          </cell>
        </row>
        <row r="1421">
          <cell r="A1421" t="str">
            <v>CH10038</v>
          </cell>
        </row>
        <row r="1422">
          <cell r="A1422" t="str">
            <v>CH10039</v>
          </cell>
        </row>
        <row r="1423">
          <cell r="A1423" t="str">
            <v>CH10040</v>
          </cell>
        </row>
        <row r="1424">
          <cell r="A1424" t="str">
            <v>CH10041</v>
          </cell>
        </row>
        <row r="1425">
          <cell r="A1425" t="str">
            <v>CH10042</v>
          </cell>
        </row>
        <row r="1426">
          <cell r="A1426" t="str">
            <v>CH10043</v>
          </cell>
        </row>
        <row r="1427">
          <cell r="A1427" t="str">
            <v>CH10044</v>
          </cell>
        </row>
        <row r="1428">
          <cell r="A1428" t="str">
            <v>CH10045</v>
          </cell>
        </row>
        <row r="1429">
          <cell r="A1429" t="str">
            <v>CH10046</v>
          </cell>
        </row>
        <row r="1430">
          <cell r="A1430" t="str">
            <v>CH11001</v>
          </cell>
        </row>
        <row r="1431">
          <cell r="A1431" t="str">
            <v>CH11002</v>
          </cell>
        </row>
        <row r="1432">
          <cell r="A1432" t="str">
            <v>CH11003</v>
          </cell>
        </row>
        <row r="1433">
          <cell r="A1433" t="str">
            <v>CH11004</v>
          </cell>
        </row>
        <row r="1434">
          <cell r="A1434" t="str">
            <v>CH11005</v>
          </cell>
        </row>
        <row r="1435">
          <cell r="A1435" t="str">
            <v>CH11006</v>
          </cell>
        </row>
        <row r="1436">
          <cell r="A1436" t="str">
            <v>CH11007</v>
          </cell>
        </row>
        <row r="1437">
          <cell r="A1437" t="str">
            <v>CH11008</v>
          </cell>
        </row>
        <row r="1438">
          <cell r="A1438" t="str">
            <v>CH11009</v>
          </cell>
        </row>
        <row r="1439">
          <cell r="A1439" t="str">
            <v>CH11010</v>
          </cell>
        </row>
        <row r="1440">
          <cell r="A1440" t="str">
            <v>CH11011</v>
          </cell>
        </row>
        <row r="1441">
          <cell r="A1441" t="str">
            <v>CH11012</v>
          </cell>
        </row>
        <row r="1442">
          <cell r="A1442" t="str">
            <v>CH11013</v>
          </cell>
        </row>
        <row r="1443">
          <cell r="A1443" t="str">
            <v>CH11014</v>
          </cell>
        </row>
        <row r="1444">
          <cell r="A1444" t="str">
            <v>CH11015</v>
          </cell>
        </row>
        <row r="1445">
          <cell r="A1445" t="str">
            <v>CH11016</v>
          </cell>
        </row>
        <row r="1446">
          <cell r="A1446" t="str">
            <v>CH11017</v>
          </cell>
        </row>
        <row r="1447">
          <cell r="A1447" t="str">
            <v>CH11018</v>
          </cell>
        </row>
        <row r="1448">
          <cell r="A1448" t="str">
            <v>CH11019</v>
          </cell>
        </row>
        <row r="1449">
          <cell r="A1449" t="str">
            <v>CH11020</v>
          </cell>
        </row>
        <row r="1450">
          <cell r="A1450" t="str">
            <v>CH11021</v>
          </cell>
        </row>
        <row r="1451">
          <cell r="A1451" t="str">
            <v>CH11022</v>
          </cell>
        </row>
        <row r="1452">
          <cell r="A1452" t="str">
            <v>CH11023</v>
          </cell>
        </row>
        <row r="1453">
          <cell r="A1453" t="str">
            <v>CH11024</v>
          </cell>
        </row>
        <row r="1454">
          <cell r="A1454" t="str">
            <v>CH11025</v>
          </cell>
        </row>
        <row r="1455">
          <cell r="A1455" t="str">
            <v>CH11026</v>
          </cell>
        </row>
        <row r="1456">
          <cell r="A1456" t="str">
            <v>CH11027</v>
          </cell>
        </row>
        <row r="1457">
          <cell r="A1457" t="str">
            <v>CH11028</v>
          </cell>
        </row>
        <row r="1458">
          <cell r="A1458" t="str">
            <v>CH11029</v>
          </cell>
        </row>
        <row r="1459">
          <cell r="A1459" t="str">
            <v>CH11030</v>
          </cell>
        </row>
        <row r="1460">
          <cell r="A1460" t="str">
            <v>CH11031</v>
          </cell>
        </row>
        <row r="1461">
          <cell r="A1461" t="str">
            <v>CH11032</v>
          </cell>
        </row>
        <row r="1462">
          <cell r="A1462" t="str">
            <v>CH11033</v>
          </cell>
        </row>
        <row r="1463">
          <cell r="A1463" t="str">
            <v>CH11034</v>
          </cell>
        </row>
        <row r="1464">
          <cell r="A1464" t="str">
            <v>CH11035</v>
          </cell>
        </row>
        <row r="1465">
          <cell r="A1465" t="str">
            <v>CH11036</v>
          </cell>
        </row>
        <row r="1466">
          <cell r="A1466" t="str">
            <v>CH11037</v>
          </cell>
        </row>
        <row r="1467">
          <cell r="A1467" t="str">
            <v>CH11038</v>
          </cell>
        </row>
        <row r="1468">
          <cell r="A1468" t="str">
            <v>CH11039</v>
          </cell>
        </row>
        <row r="1469">
          <cell r="A1469" t="str">
            <v>CH11040</v>
          </cell>
        </row>
        <row r="1470">
          <cell r="A1470" t="str">
            <v>CH11041</v>
          </cell>
        </row>
        <row r="1471">
          <cell r="A1471" t="str">
            <v>CH11042</v>
          </cell>
        </row>
        <row r="1472">
          <cell r="A1472" t="str">
            <v>CH11043</v>
          </cell>
        </row>
        <row r="1473">
          <cell r="A1473" t="str">
            <v>CH11044</v>
          </cell>
        </row>
        <row r="1474">
          <cell r="A1474" t="str">
            <v>CH11045</v>
          </cell>
        </row>
        <row r="1475">
          <cell r="A1475" t="str">
            <v>CH11046</v>
          </cell>
        </row>
        <row r="1476">
          <cell r="A1476" t="str">
            <v>CH11047</v>
          </cell>
        </row>
        <row r="1477">
          <cell r="A1477" t="str">
            <v>CH11048</v>
          </cell>
        </row>
        <row r="1478">
          <cell r="A1478" t="str">
            <v>CH11049</v>
          </cell>
        </row>
        <row r="1479">
          <cell r="A1479" t="str">
            <v>CH11050</v>
          </cell>
        </row>
        <row r="1480">
          <cell r="A1480" t="str">
            <v>CH11051</v>
          </cell>
        </row>
        <row r="1481">
          <cell r="A1481" t="str">
            <v>CH11052</v>
          </cell>
        </row>
        <row r="1482">
          <cell r="A1482" t="str">
            <v>CH11053</v>
          </cell>
        </row>
        <row r="1483">
          <cell r="A1483" t="str">
            <v>CH11054</v>
          </cell>
        </row>
        <row r="1484">
          <cell r="A1484" t="str">
            <v>CH11055</v>
          </cell>
        </row>
        <row r="1485">
          <cell r="A1485" t="str">
            <v>CH11056</v>
          </cell>
        </row>
        <row r="1486">
          <cell r="A1486" t="str">
            <v>CH11057</v>
          </cell>
        </row>
        <row r="1487">
          <cell r="A1487" t="str">
            <v>CH11058</v>
          </cell>
        </row>
        <row r="1488">
          <cell r="A1488" t="str">
            <v>CH11059</v>
          </cell>
        </row>
        <row r="1489">
          <cell r="A1489" t="str">
            <v>CH11060</v>
          </cell>
        </row>
        <row r="1490">
          <cell r="A1490" t="str">
            <v>CH12001</v>
          </cell>
        </row>
        <row r="1491">
          <cell r="A1491" t="str">
            <v>CH12002</v>
          </cell>
        </row>
        <row r="1492">
          <cell r="A1492" t="str">
            <v>CH12003</v>
          </cell>
        </row>
        <row r="1493">
          <cell r="A1493" t="str">
            <v>CH12004</v>
          </cell>
        </row>
        <row r="1494">
          <cell r="A1494" t="str">
            <v>CH12005</v>
          </cell>
        </row>
        <row r="1495">
          <cell r="A1495" t="str">
            <v>CH12006</v>
          </cell>
        </row>
        <row r="1496">
          <cell r="A1496" t="str">
            <v>CH12007</v>
          </cell>
        </row>
        <row r="1497">
          <cell r="A1497" t="str">
            <v>CH12008</v>
          </cell>
        </row>
        <row r="1498">
          <cell r="A1498" t="str">
            <v>CH12009</v>
          </cell>
        </row>
        <row r="1499">
          <cell r="A1499" t="str">
            <v>CH12010</v>
          </cell>
        </row>
        <row r="1500">
          <cell r="A1500" t="str">
            <v>CH12011</v>
          </cell>
        </row>
        <row r="1501">
          <cell r="A1501" t="str">
            <v>CH12012</v>
          </cell>
        </row>
        <row r="1502">
          <cell r="A1502" t="str">
            <v>CH12013</v>
          </cell>
        </row>
        <row r="1503">
          <cell r="A1503" t="str">
            <v>CH12014</v>
          </cell>
        </row>
        <row r="1504">
          <cell r="A1504" t="str">
            <v>CH12015</v>
          </cell>
        </row>
        <row r="1505">
          <cell r="A1505" t="str">
            <v>CH12016</v>
          </cell>
        </row>
        <row r="1506">
          <cell r="A1506" t="str">
            <v>CH12017</v>
          </cell>
        </row>
        <row r="1507">
          <cell r="A1507" t="str">
            <v>CH12018</v>
          </cell>
        </row>
        <row r="1508">
          <cell r="A1508" t="str">
            <v>CH12019</v>
          </cell>
        </row>
        <row r="1509">
          <cell r="A1509" t="str">
            <v>CH12020</v>
          </cell>
        </row>
        <row r="1510">
          <cell r="A1510" t="str">
            <v>CH12021</v>
          </cell>
        </row>
        <row r="1511">
          <cell r="A1511" t="str">
            <v>CH12022</v>
          </cell>
        </row>
        <row r="1512">
          <cell r="A1512" t="str">
            <v>CH12023</v>
          </cell>
        </row>
        <row r="1513">
          <cell r="A1513" t="str">
            <v>CH12024</v>
          </cell>
        </row>
        <row r="1514">
          <cell r="A1514" t="str">
            <v>CH12025</v>
          </cell>
        </row>
        <row r="1515">
          <cell r="A1515" t="str">
            <v>CH12026</v>
          </cell>
        </row>
        <row r="1516">
          <cell r="A1516" t="str">
            <v>CH12027</v>
          </cell>
        </row>
        <row r="1517">
          <cell r="A1517" t="str">
            <v>CH12028</v>
          </cell>
        </row>
        <row r="1518">
          <cell r="A1518" t="str">
            <v>CH12029</v>
          </cell>
        </row>
        <row r="1519">
          <cell r="A1519" t="str">
            <v>CH12030</v>
          </cell>
        </row>
        <row r="1520">
          <cell r="A1520" t="str">
            <v>CH12031</v>
          </cell>
        </row>
        <row r="1521">
          <cell r="A1521" t="str">
            <v>CH12032</v>
          </cell>
        </row>
        <row r="1522">
          <cell r="A1522" t="str">
            <v>CH12033</v>
          </cell>
        </row>
        <row r="1523">
          <cell r="A1523" t="str">
            <v>CH12034</v>
          </cell>
        </row>
        <row r="1524">
          <cell r="A1524" t="str">
            <v>CH12035</v>
          </cell>
        </row>
        <row r="1525">
          <cell r="A1525" t="str">
            <v>CH12036</v>
          </cell>
        </row>
        <row r="1526">
          <cell r="A1526" t="str">
            <v>CH12037</v>
          </cell>
        </row>
        <row r="1527">
          <cell r="A1527" t="str">
            <v>CH12038</v>
          </cell>
        </row>
        <row r="1528">
          <cell r="A1528" t="str">
            <v>CH12039</v>
          </cell>
        </row>
        <row r="1529">
          <cell r="A1529" t="str">
            <v>CH12040</v>
          </cell>
        </row>
        <row r="1530">
          <cell r="A1530" t="str">
            <v>CH12041</v>
          </cell>
        </row>
        <row r="1531">
          <cell r="A1531" t="str">
            <v>CH12042</v>
          </cell>
        </row>
        <row r="1532">
          <cell r="A1532" t="str">
            <v>CH12043</v>
          </cell>
        </row>
        <row r="1533">
          <cell r="A1533" t="str">
            <v>CH12044</v>
          </cell>
        </row>
        <row r="1534">
          <cell r="A1534" t="str">
            <v>CH12045</v>
          </cell>
        </row>
        <row r="1535">
          <cell r="A1535" t="str">
            <v>CH12046</v>
          </cell>
        </row>
        <row r="1536">
          <cell r="A1536" t="str">
            <v>CH12047</v>
          </cell>
        </row>
        <row r="1537">
          <cell r="A1537" t="str">
            <v>CH12048</v>
          </cell>
        </row>
        <row r="1538">
          <cell r="A1538" t="str">
            <v>CH12049</v>
          </cell>
        </row>
        <row r="1539">
          <cell r="A1539" t="str">
            <v>CH12050</v>
          </cell>
        </row>
        <row r="1540">
          <cell r="A1540" t="str">
            <v>CH12051</v>
          </cell>
        </row>
        <row r="1541">
          <cell r="A1541" t="str">
            <v>CH12052</v>
          </cell>
        </row>
        <row r="1542">
          <cell r="A1542" t="str">
            <v>CH12053</v>
          </cell>
        </row>
        <row r="1543">
          <cell r="A1543" t="str">
            <v>CH12054</v>
          </cell>
        </row>
        <row r="1544">
          <cell r="A1544" t="str">
            <v>CH12055</v>
          </cell>
        </row>
        <row r="1545">
          <cell r="A1545" t="str">
            <v>CH12056</v>
          </cell>
        </row>
        <row r="1546">
          <cell r="A1546" t="str">
            <v>CH12057</v>
          </cell>
        </row>
        <row r="1547">
          <cell r="A1547" t="str">
            <v>CH12058</v>
          </cell>
        </row>
        <row r="1548">
          <cell r="A1548" t="str">
            <v>CH12059</v>
          </cell>
        </row>
        <row r="1549">
          <cell r="A1549" t="str">
            <v>CH12060</v>
          </cell>
        </row>
        <row r="1550">
          <cell r="A1550" t="str">
            <v>CH13001</v>
          </cell>
        </row>
        <row r="1551">
          <cell r="A1551" t="str">
            <v>CH13002</v>
          </cell>
        </row>
        <row r="1552">
          <cell r="A1552" t="str">
            <v>CH13003</v>
          </cell>
        </row>
        <row r="1553">
          <cell r="A1553" t="str">
            <v>CH13004</v>
          </cell>
        </row>
        <row r="1554">
          <cell r="A1554" t="str">
            <v>CH13005</v>
          </cell>
        </row>
        <row r="1555">
          <cell r="A1555" t="str">
            <v>CH13006</v>
          </cell>
        </row>
        <row r="1556">
          <cell r="A1556" t="str">
            <v>CH13007</v>
          </cell>
        </row>
        <row r="1557">
          <cell r="A1557" t="str">
            <v>CH13008</v>
          </cell>
        </row>
        <row r="1558">
          <cell r="A1558" t="str">
            <v>CH13009</v>
          </cell>
        </row>
        <row r="1559">
          <cell r="A1559" t="str">
            <v>CH13010</v>
          </cell>
        </row>
        <row r="1560">
          <cell r="A1560" t="str">
            <v>CH13011</v>
          </cell>
        </row>
        <row r="1561">
          <cell r="A1561" t="str">
            <v>CH13012</v>
          </cell>
        </row>
        <row r="1562">
          <cell r="A1562" t="str">
            <v>CH13013</v>
          </cell>
        </row>
        <row r="1563">
          <cell r="A1563" t="str">
            <v>CH13014</v>
          </cell>
        </row>
        <row r="1564">
          <cell r="A1564" t="str">
            <v>CH13015</v>
          </cell>
        </row>
        <row r="1565">
          <cell r="A1565" t="str">
            <v>CH13016</v>
          </cell>
        </row>
        <row r="1566">
          <cell r="A1566" t="str">
            <v>CH13017</v>
          </cell>
        </row>
        <row r="1567">
          <cell r="A1567" t="str">
            <v>CH13018</v>
          </cell>
        </row>
        <row r="1568">
          <cell r="A1568" t="str">
            <v>CH13019</v>
          </cell>
        </row>
        <row r="1569">
          <cell r="A1569" t="str">
            <v>CH13020</v>
          </cell>
        </row>
        <row r="1570">
          <cell r="A1570" t="str">
            <v>CH13021</v>
          </cell>
        </row>
        <row r="1571">
          <cell r="A1571" t="str">
            <v>CH13022</v>
          </cell>
        </row>
        <row r="1572">
          <cell r="A1572" t="str">
            <v>CH13023</v>
          </cell>
        </row>
        <row r="1573">
          <cell r="A1573" t="str">
            <v>CH13024</v>
          </cell>
        </row>
        <row r="1574">
          <cell r="A1574" t="str">
            <v>CH13025</v>
          </cell>
        </row>
        <row r="1575">
          <cell r="A1575" t="str">
            <v>CH13026</v>
          </cell>
        </row>
        <row r="1576">
          <cell r="A1576" t="str">
            <v>CH13027</v>
          </cell>
        </row>
        <row r="1577">
          <cell r="A1577" t="str">
            <v>CH13028</v>
          </cell>
        </row>
        <row r="1578">
          <cell r="A1578" t="str">
            <v>CH13029</v>
          </cell>
        </row>
        <row r="1579">
          <cell r="A1579" t="str">
            <v>CH13030</v>
          </cell>
        </row>
        <row r="1580">
          <cell r="A1580" t="str">
            <v>CH13031</v>
          </cell>
        </row>
        <row r="1581">
          <cell r="A1581" t="str">
            <v>CH13032</v>
          </cell>
        </row>
        <row r="1582">
          <cell r="A1582" t="str">
            <v>CH13033</v>
          </cell>
        </row>
        <row r="1583">
          <cell r="A1583" t="str">
            <v>CH13034</v>
          </cell>
        </row>
        <row r="1584">
          <cell r="A1584" t="str">
            <v>CH13035</v>
          </cell>
        </row>
        <row r="1585">
          <cell r="A1585" t="str">
            <v>CH13036</v>
          </cell>
        </row>
        <row r="1586">
          <cell r="A1586" t="str">
            <v>CH13037</v>
          </cell>
        </row>
        <row r="1587">
          <cell r="A1587" t="str">
            <v>CH13038</v>
          </cell>
        </row>
        <row r="1588">
          <cell r="A1588" t="str">
            <v>CH13039</v>
          </cell>
        </row>
        <row r="1589">
          <cell r="A1589" t="str">
            <v>CH13040</v>
          </cell>
        </row>
        <row r="1590">
          <cell r="A1590" t="str">
            <v>CH13041</v>
          </cell>
        </row>
        <row r="1591">
          <cell r="A1591" t="str">
            <v>CH13042</v>
          </cell>
        </row>
        <row r="1592">
          <cell r="A1592" t="str">
            <v>CH13043</v>
          </cell>
        </row>
        <row r="1593">
          <cell r="A1593" t="str">
            <v>CH13044</v>
          </cell>
        </row>
        <row r="1594">
          <cell r="A1594" t="str">
            <v>CH13045</v>
          </cell>
        </row>
        <row r="1595">
          <cell r="A1595" t="str">
            <v>CH13046</v>
          </cell>
        </row>
        <row r="1596">
          <cell r="A1596" t="str">
            <v>CH13047</v>
          </cell>
        </row>
        <row r="1597">
          <cell r="A1597" t="str">
            <v>CH13048</v>
          </cell>
        </row>
        <row r="1598">
          <cell r="A1598" t="str">
            <v>CH13049</v>
          </cell>
        </row>
        <row r="1599">
          <cell r="A1599" t="str">
            <v>CH13050</v>
          </cell>
        </row>
        <row r="1600">
          <cell r="A1600" t="str">
            <v>CH13051</v>
          </cell>
        </row>
        <row r="1601">
          <cell r="A1601" t="str">
            <v>CH13052</v>
          </cell>
        </row>
        <row r="1602">
          <cell r="A1602" t="str">
            <v>CH13053</v>
          </cell>
        </row>
        <row r="1603">
          <cell r="A1603" t="str">
            <v>CH13054</v>
          </cell>
        </row>
        <row r="1604">
          <cell r="A1604" t="str">
            <v>CH13055</v>
          </cell>
        </row>
        <row r="1605">
          <cell r="A1605" t="str">
            <v>CH13056</v>
          </cell>
        </row>
        <row r="1606">
          <cell r="A1606" t="str">
            <v>CH13057</v>
          </cell>
        </row>
        <row r="1607">
          <cell r="A1607" t="str">
            <v>CH13058</v>
          </cell>
        </row>
        <row r="1608">
          <cell r="A1608" t="str">
            <v>CH13059</v>
          </cell>
        </row>
        <row r="1609">
          <cell r="A1609" t="str">
            <v>CH13060</v>
          </cell>
        </row>
        <row r="1610">
          <cell r="A1610" t="str">
            <v>CH14001</v>
          </cell>
        </row>
        <row r="1611">
          <cell r="A1611" t="str">
            <v>CH14002</v>
          </cell>
        </row>
        <row r="1612">
          <cell r="A1612" t="str">
            <v>CH14003</v>
          </cell>
        </row>
        <row r="1613">
          <cell r="A1613" t="str">
            <v>CH14004</v>
          </cell>
        </row>
        <row r="1614">
          <cell r="A1614" t="str">
            <v>CH14005</v>
          </cell>
        </row>
        <row r="1615">
          <cell r="A1615" t="str">
            <v>CH14006</v>
          </cell>
        </row>
        <row r="1616">
          <cell r="A1616" t="str">
            <v>CH14007</v>
          </cell>
        </row>
        <row r="1617">
          <cell r="A1617" t="str">
            <v>CH14008</v>
          </cell>
        </row>
        <row r="1618">
          <cell r="A1618" t="str">
            <v>CH14009</v>
          </cell>
        </row>
        <row r="1619">
          <cell r="A1619" t="str">
            <v>CH14010</v>
          </cell>
        </row>
        <row r="1620">
          <cell r="A1620" t="str">
            <v>CH14011</v>
          </cell>
        </row>
        <row r="1621">
          <cell r="A1621" t="str">
            <v>CH14012</v>
          </cell>
        </row>
        <row r="1622">
          <cell r="A1622" t="str">
            <v>CH14013</v>
          </cell>
        </row>
        <row r="1623">
          <cell r="A1623" t="str">
            <v>CH14014</v>
          </cell>
        </row>
        <row r="1624">
          <cell r="A1624" t="str">
            <v>CH14015</v>
          </cell>
        </row>
        <row r="1625">
          <cell r="A1625" t="str">
            <v>CH14016</v>
          </cell>
        </row>
        <row r="1626">
          <cell r="A1626" t="str">
            <v>CH14017</v>
          </cell>
        </row>
        <row r="1627">
          <cell r="A1627" t="str">
            <v>CH14018</v>
          </cell>
        </row>
        <row r="1628">
          <cell r="A1628" t="str">
            <v>CH14019</v>
          </cell>
        </row>
        <row r="1629">
          <cell r="A1629" t="str">
            <v>CH14020</v>
          </cell>
        </row>
        <row r="1630">
          <cell r="A1630" t="str">
            <v>CH14021</v>
          </cell>
        </row>
        <row r="1631">
          <cell r="A1631" t="str">
            <v>CH14022</v>
          </cell>
        </row>
        <row r="1632">
          <cell r="A1632" t="str">
            <v>CH14023</v>
          </cell>
        </row>
        <row r="1633">
          <cell r="A1633" t="str">
            <v>CH14024</v>
          </cell>
        </row>
        <row r="1634">
          <cell r="A1634" t="str">
            <v>CH14025</v>
          </cell>
        </row>
        <row r="1635">
          <cell r="A1635" t="str">
            <v>CH14026</v>
          </cell>
        </row>
        <row r="1636">
          <cell r="A1636" t="str">
            <v>CH14027</v>
          </cell>
        </row>
        <row r="1637">
          <cell r="A1637" t="str">
            <v>CH14028</v>
          </cell>
        </row>
        <row r="1638">
          <cell r="A1638" t="str">
            <v>CH14029</v>
          </cell>
        </row>
        <row r="1639">
          <cell r="A1639" t="str">
            <v>CH14030</v>
          </cell>
        </row>
        <row r="1640">
          <cell r="A1640" t="str">
            <v>CH14031</v>
          </cell>
        </row>
        <row r="1641">
          <cell r="A1641" t="str">
            <v>CH14032</v>
          </cell>
        </row>
        <row r="1642">
          <cell r="A1642" t="str">
            <v>CH14033</v>
          </cell>
        </row>
        <row r="1643">
          <cell r="A1643" t="str">
            <v>CH14034</v>
          </cell>
        </row>
        <row r="1644">
          <cell r="A1644" t="str">
            <v>CH14035</v>
          </cell>
        </row>
        <row r="1645">
          <cell r="A1645" t="str">
            <v>CH14036</v>
          </cell>
        </row>
        <row r="1646">
          <cell r="A1646" t="str">
            <v>CH14037</v>
          </cell>
        </row>
        <row r="1647">
          <cell r="A1647" t="str">
            <v>CH14038</v>
          </cell>
        </row>
        <row r="1648">
          <cell r="A1648" t="str">
            <v>CH14039</v>
          </cell>
        </row>
        <row r="1649">
          <cell r="A1649" t="str">
            <v>CH14040</v>
          </cell>
        </row>
        <row r="1650">
          <cell r="A1650" t="str">
            <v>CH14041</v>
          </cell>
        </row>
        <row r="1651">
          <cell r="A1651" t="str">
            <v>CH14042</v>
          </cell>
        </row>
        <row r="1652">
          <cell r="A1652" t="str">
            <v>CH14043</v>
          </cell>
        </row>
        <row r="1653">
          <cell r="A1653" t="str">
            <v>CH14044</v>
          </cell>
        </row>
        <row r="1654">
          <cell r="A1654" t="str">
            <v>CH14045</v>
          </cell>
        </row>
        <row r="1655">
          <cell r="A1655" t="str">
            <v>CH14046</v>
          </cell>
        </row>
        <row r="1656">
          <cell r="A1656" t="str">
            <v>CH14047</v>
          </cell>
        </row>
        <row r="1657">
          <cell r="A1657" t="str">
            <v>CH14048</v>
          </cell>
        </row>
        <row r="1658">
          <cell r="A1658" t="str">
            <v>CH14049</v>
          </cell>
        </row>
        <row r="1659">
          <cell r="A1659" t="str">
            <v>CH14050</v>
          </cell>
        </row>
        <row r="1660">
          <cell r="A1660" t="str">
            <v>CH14051</v>
          </cell>
        </row>
        <row r="1661">
          <cell r="A1661" t="str">
            <v>CH14052</v>
          </cell>
        </row>
        <row r="1662">
          <cell r="A1662" t="str">
            <v>CH14053</v>
          </cell>
        </row>
        <row r="1663">
          <cell r="A1663" t="str">
            <v>CH14054</v>
          </cell>
        </row>
        <row r="1664">
          <cell r="A1664" t="str">
            <v>CH14055</v>
          </cell>
        </row>
        <row r="1665">
          <cell r="A1665" t="str">
            <v>CH14056</v>
          </cell>
        </row>
        <row r="1666">
          <cell r="A1666" t="str">
            <v>CH14057</v>
          </cell>
        </row>
        <row r="1667">
          <cell r="A1667" t="str">
            <v>CH14058</v>
          </cell>
        </row>
        <row r="1668">
          <cell r="A1668" t="str">
            <v>CH14059</v>
          </cell>
        </row>
        <row r="1669">
          <cell r="A1669" t="str">
            <v>CH14060</v>
          </cell>
        </row>
        <row r="1670">
          <cell r="A1670" t="str">
            <v>CH15001</v>
          </cell>
        </row>
        <row r="1671">
          <cell r="A1671" t="str">
            <v>CH15002</v>
          </cell>
        </row>
        <row r="1672">
          <cell r="A1672" t="str">
            <v>CH15003</v>
          </cell>
        </row>
        <row r="1673">
          <cell r="A1673" t="str">
            <v>CH15004</v>
          </cell>
        </row>
        <row r="1674">
          <cell r="A1674" t="str">
            <v>CH15005</v>
          </cell>
        </row>
        <row r="1675">
          <cell r="A1675" t="str">
            <v>CH15006</v>
          </cell>
        </row>
        <row r="1676">
          <cell r="A1676" t="str">
            <v>CH15007</v>
          </cell>
        </row>
        <row r="1677">
          <cell r="A1677" t="str">
            <v>CH15008</v>
          </cell>
        </row>
        <row r="1678">
          <cell r="A1678" t="str">
            <v>CH15009</v>
          </cell>
        </row>
        <row r="1679">
          <cell r="A1679" t="str">
            <v>CH15010</v>
          </cell>
        </row>
        <row r="1680">
          <cell r="A1680" t="str">
            <v>CH15011</v>
          </cell>
        </row>
        <row r="1681">
          <cell r="A1681" t="str">
            <v>CH15012</v>
          </cell>
        </row>
        <row r="1682">
          <cell r="A1682" t="str">
            <v>CH15013</v>
          </cell>
        </row>
        <row r="1683">
          <cell r="A1683" t="str">
            <v>CH15014</v>
          </cell>
        </row>
        <row r="1684">
          <cell r="A1684" t="str">
            <v>CH15015</v>
          </cell>
        </row>
        <row r="1685">
          <cell r="A1685" t="str">
            <v>CH15016</v>
          </cell>
        </row>
        <row r="1686">
          <cell r="A1686" t="str">
            <v>CH15017</v>
          </cell>
        </row>
        <row r="1687">
          <cell r="A1687" t="str">
            <v>CH15018</v>
          </cell>
        </row>
        <row r="1688">
          <cell r="A1688" t="str">
            <v>CH15019</v>
          </cell>
        </row>
        <row r="1689">
          <cell r="A1689" t="str">
            <v>CH15020</v>
          </cell>
        </row>
        <row r="1690">
          <cell r="A1690" t="str">
            <v>CH15021</v>
          </cell>
        </row>
        <row r="1691">
          <cell r="A1691" t="str">
            <v>CH15022</v>
          </cell>
        </row>
        <row r="1692">
          <cell r="A1692" t="str">
            <v>CH15023</v>
          </cell>
        </row>
        <row r="1693">
          <cell r="A1693" t="str">
            <v>CH15024</v>
          </cell>
        </row>
        <row r="1694">
          <cell r="A1694" t="str">
            <v>CH15025</v>
          </cell>
        </row>
        <row r="1695">
          <cell r="A1695" t="str">
            <v>CH15026</v>
          </cell>
        </row>
        <row r="1696">
          <cell r="A1696" t="str">
            <v>CH15027</v>
          </cell>
        </row>
        <row r="1697">
          <cell r="A1697" t="str">
            <v>CH15028</v>
          </cell>
        </row>
        <row r="1698">
          <cell r="A1698" t="str">
            <v>CH15029</v>
          </cell>
        </row>
        <row r="1699">
          <cell r="A1699" t="str">
            <v>CH15030</v>
          </cell>
        </row>
        <row r="1700">
          <cell r="A1700" t="str">
            <v>CH15031</v>
          </cell>
        </row>
        <row r="1701">
          <cell r="A1701" t="str">
            <v>CH15032</v>
          </cell>
        </row>
        <row r="1702">
          <cell r="A1702" t="str">
            <v>CH15033</v>
          </cell>
        </row>
        <row r="1703">
          <cell r="A1703" t="str">
            <v>CH15034</v>
          </cell>
        </row>
        <row r="1704">
          <cell r="A1704" t="str">
            <v>CH15035</v>
          </cell>
        </row>
        <row r="1705">
          <cell r="A1705" t="str">
            <v>CH15036</v>
          </cell>
        </row>
        <row r="1706">
          <cell r="A1706" t="str">
            <v>CH15037</v>
          </cell>
        </row>
        <row r="1707">
          <cell r="A1707" t="str">
            <v>CH15038</v>
          </cell>
        </row>
        <row r="1708">
          <cell r="A1708" t="str">
            <v>CH15039</v>
          </cell>
        </row>
        <row r="1709">
          <cell r="A1709" t="str">
            <v>CH15040</v>
          </cell>
        </row>
        <row r="1710">
          <cell r="A1710" t="str">
            <v>CH15041</v>
          </cell>
        </row>
        <row r="1711">
          <cell r="A1711" t="str">
            <v>CH15042</v>
          </cell>
        </row>
        <row r="1712">
          <cell r="A1712" t="str">
            <v>CH15043</v>
          </cell>
        </row>
        <row r="1713">
          <cell r="A1713" t="str">
            <v>CH15044</v>
          </cell>
        </row>
        <row r="1714">
          <cell r="A1714" t="str">
            <v>CH15045</v>
          </cell>
        </row>
        <row r="1715">
          <cell r="A1715" t="str">
            <v>CH15046</v>
          </cell>
        </row>
        <row r="1716">
          <cell r="A1716" t="str">
            <v>CH15047</v>
          </cell>
        </row>
        <row r="1717">
          <cell r="A1717" t="str">
            <v>CH15048</v>
          </cell>
        </row>
        <row r="1718">
          <cell r="A1718" t="str">
            <v>CH15049</v>
          </cell>
        </row>
        <row r="1719">
          <cell r="A1719" t="str">
            <v>CH15050</v>
          </cell>
        </row>
        <row r="1720">
          <cell r="A1720" t="str">
            <v>CH15051</v>
          </cell>
        </row>
        <row r="1721">
          <cell r="A1721" t="str">
            <v>CH15052</v>
          </cell>
        </row>
        <row r="1722">
          <cell r="A1722" t="str">
            <v>CH15053</v>
          </cell>
        </row>
        <row r="1723">
          <cell r="A1723" t="str">
            <v>CH15054</v>
          </cell>
        </row>
        <row r="1724">
          <cell r="A1724" t="str">
            <v>CH15055</v>
          </cell>
        </row>
        <row r="1725">
          <cell r="A1725" t="str">
            <v>CH15056</v>
          </cell>
        </row>
        <row r="1726">
          <cell r="A1726" t="str">
            <v>CH15057</v>
          </cell>
        </row>
        <row r="1727">
          <cell r="A1727" t="str">
            <v>CH15058</v>
          </cell>
        </row>
        <row r="1728">
          <cell r="A1728" t="str">
            <v>CH15059</v>
          </cell>
        </row>
        <row r="1729">
          <cell r="A1729" t="str">
            <v>CH15060</v>
          </cell>
        </row>
        <row r="1730">
          <cell r="A1730" t="str">
            <v>CH16001</v>
          </cell>
        </row>
        <row r="1731">
          <cell r="A1731" t="str">
            <v>CH16002</v>
          </cell>
        </row>
        <row r="1732">
          <cell r="A1732" t="str">
            <v>CH16003</v>
          </cell>
        </row>
        <row r="1733">
          <cell r="A1733" t="str">
            <v>CH16004</v>
          </cell>
        </row>
        <row r="1734">
          <cell r="A1734" t="str">
            <v>CH16005</v>
          </cell>
        </row>
        <row r="1735">
          <cell r="A1735" t="str">
            <v>CH16006</v>
          </cell>
        </row>
        <row r="1736">
          <cell r="A1736" t="str">
            <v>CH16007</v>
          </cell>
        </row>
        <row r="1737">
          <cell r="A1737" t="str">
            <v>CH16008</v>
          </cell>
        </row>
        <row r="1738">
          <cell r="A1738" t="str">
            <v>CH16009</v>
          </cell>
        </row>
        <row r="1739">
          <cell r="A1739" t="str">
            <v>CH16010</v>
          </cell>
        </row>
        <row r="1740">
          <cell r="A1740" t="str">
            <v>CH16011</v>
          </cell>
        </row>
        <row r="1741">
          <cell r="A1741" t="str">
            <v>CH16012</v>
          </cell>
        </row>
        <row r="1742">
          <cell r="A1742" t="str">
            <v>CH16013</v>
          </cell>
        </row>
        <row r="1743">
          <cell r="A1743" t="str">
            <v>CH16014</v>
          </cell>
        </row>
        <row r="1744">
          <cell r="A1744" t="str">
            <v>CH16015</v>
          </cell>
        </row>
        <row r="1745">
          <cell r="A1745" t="str">
            <v>CH16016</v>
          </cell>
        </row>
        <row r="1746">
          <cell r="A1746" t="str">
            <v>CH16017</v>
          </cell>
        </row>
        <row r="1747">
          <cell r="A1747" t="str">
            <v>CH16018</v>
          </cell>
        </row>
        <row r="1748">
          <cell r="A1748" t="str">
            <v>CH16019</v>
          </cell>
        </row>
        <row r="1749">
          <cell r="A1749" t="str">
            <v>CH16020</v>
          </cell>
        </row>
        <row r="1750">
          <cell r="A1750" t="str">
            <v>CH16021</v>
          </cell>
        </row>
        <row r="1751">
          <cell r="A1751" t="str">
            <v>CH16022</v>
          </cell>
        </row>
        <row r="1752">
          <cell r="A1752" t="str">
            <v>CH16023</v>
          </cell>
        </row>
        <row r="1753">
          <cell r="A1753" t="str">
            <v>CH16024</v>
          </cell>
        </row>
        <row r="1754">
          <cell r="A1754" t="str">
            <v>CH16025</v>
          </cell>
        </row>
        <row r="1755">
          <cell r="A1755" t="str">
            <v>CH16026</v>
          </cell>
        </row>
        <row r="1756">
          <cell r="A1756" t="str">
            <v>CH16027</v>
          </cell>
        </row>
        <row r="1757">
          <cell r="A1757" t="str">
            <v>CH16028</v>
          </cell>
        </row>
        <row r="1758">
          <cell r="A1758" t="str">
            <v>CH16029</v>
          </cell>
        </row>
        <row r="1759">
          <cell r="A1759" t="str">
            <v>CH16030</v>
          </cell>
        </row>
        <row r="1760">
          <cell r="A1760" t="str">
            <v>CH16031</v>
          </cell>
        </row>
        <row r="1761">
          <cell r="A1761" t="str">
            <v>CH16032</v>
          </cell>
        </row>
        <row r="1762">
          <cell r="A1762" t="str">
            <v>CH16033</v>
          </cell>
        </row>
        <row r="1763">
          <cell r="A1763" t="str">
            <v>CH16034</v>
          </cell>
        </row>
        <row r="1764">
          <cell r="A1764" t="str">
            <v>CH16035</v>
          </cell>
        </row>
        <row r="1765">
          <cell r="A1765" t="str">
            <v>CH16036</v>
          </cell>
        </row>
        <row r="1766">
          <cell r="A1766" t="str">
            <v>CH16037</v>
          </cell>
        </row>
        <row r="1767">
          <cell r="A1767" t="str">
            <v>CH16038</v>
          </cell>
        </row>
        <row r="1768">
          <cell r="A1768" t="str">
            <v>CH16039</v>
          </cell>
        </row>
        <row r="1769">
          <cell r="A1769" t="str">
            <v>CH16040</v>
          </cell>
        </row>
        <row r="1770">
          <cell r="A1770" t="str">
            <v>CH16041</v>
          </cell>
        </row>
        <row r="1771">
          <cell r="A1771" t="str">
            <v>CH16042</v>
          </cell>
        </row>
        <row r="1772">
          <cell r="A1772" t="str">
            <v>CH16043</v>
          </cell>
        </row>
        <row r="1773">
          <cell r="A1773" t="str">
            <v>CH16044</v>
          </cell>
        </row>
        <row r="1774">
          <cell r="A1774" t="str">
            <v>CH16045</v>
          </cell>
        </row>
        <row r="1775">
          <cell r="A1775" t="str">
            <v>CH16046</v>
          </cell>
        </row>
        <row r="1776">
          <cell r="A1776" t="str">
            <v>CH16047</v>
          </cell>
        </row>
        <row r="1777">
          <cell r="A1777" t="str">
            <v>CH16048</v>
          </cell>
        </row>
        <row r="1778">
          <cell r="A1778" t="str">
            <v>CH16049</v>
          </cell>
        </row>
        <row r="1779">
          <cell r="A1779" t="str">
            <v>CH16050</v>
          </cell>
        </row>
        <row r="1780">
          <cell r="A1780" t="str">
            <v>CH16051</v>
          </cell>
        </row>
        <row r="1781">
          <cell r="A1781" t="str">
            <v>CH16052</v>
          </cell>
        </row>
        <row r="1782">
          <cell r="A1782" t="str">
            <v>CH16053</v>
          </cell>
        </row>
        <row r="1783">
          <cell r="A1783" t="str">
            <v>CH16054</v>
          </cell>
        </row>
        <row r="1784">
          <cell r="A1784" t="str">
            <v>CH16055</v>
          </cell>
        </row>
        <row r="1785">
          <cell r="A1785" t="str">
            <v>CH16056</v>
          </cell>
        </row>
        <row r="1786">
          <cell r="A1786" t="str">
            <v>CH16057</v>
          </cell>
        </row>
        <row r="1787">
          <cell r="A1787" t="str">
            <v>CH16058</v>
          </cell>
        </row>
        <row r="1788">
          <cell r="A1788" t="str">
            <v>CH16059</v>
          </cell>
        </row>
        <row r="1789">
          <cell r="A1789" t="str">
            <v>CH16060</v>
          </cell>
        </row>
        <row r="1790">
          <cell r="A1790" t="str">
            <v>CH17001</v>
          </cell>
        </row>
        <row r="1791">
          <cell r="A1791" t="str">
            <v>CH17002</v>
          </cell>
        </row>
        <row r="1792">
          <cell r="A1792" t="str">
            <v>CH17003</v>
          </cell>
        </row>
        <row r="1793">
          <cell r="A1793" t="str">
            <v>CH17004</v>
          </cell>
        </row>
        <row r="1794">
          <cell r="A1794" t="str">
            <v>CH17005</v>
          </cell>
        </row>
        <row r="1795">
          <cell r="A1795" t="str">
            <v>CH17006</v>
          </cell>
        </row>
        <row r="1796">
          <cell r="A1796" t="str">
            <v>CH17007</v>
          </cell>
        </row>
        <row r="1797">
          <cell r="A1797" t="str">
            <v>CH17008</v>
          </cell>
        </row>
        <row r="1798">
          <cell r="A1798" t="str">
            <v>CH17009</v>
          </cell>
        </row>
        <row r="1799">
          <cell r="A1799" t="str">
            <v>CH17010</v>
          </cell>
        </row>
        <row r="1800">
          <cell r="A1800" t="str">
            <v>CH17011</v>
          </cell>
        </row>
        <row r="1801">
          <cell r="A1801" t="str">
            <v>CH17012</v>
          </cell>
        </row>
        <row r="1802">
          <cell r="A1802" t="str">
            <v>CH17013</v>
          </cell>
        </row>
        <row r="1803">
          <cell r="A1803" t="str">
            <v>CH17014</v>
          </cell>
        </row>
        <row r="1804">
          <cell r="A1804" t="str">
            <v>CH17015</v>
          </cell>
        </row>
        <row r="1805">
          <cell r="A1805" t="str">
            <v>CH17016</v>
          </cell>
        </row>
        <row r="1806">
          <cell r="A1806" t="str">
            <v>CH17017</v>
          </cell>
        </row>
        <row r="1807">
          <cell r="A1807" t="str">
            <v>CH17018</v>
          </cell>
        </row>
        <row r="1808">
          <cell r="A1808" t="str">
            <v>CH17019</v>
          </cell>
        </row>
        <row r="1809">
          <cell r="A1809" t="str">
            <v>CH17020</v>
          </cell>
        </row>
        <row r="1810">
          <cell r="A1810" t="str">
            <v>CH17021</v>
          </cell>
        </row>
        <row r="1811">
          <cell r="A1811" t="str">
            <v>CH17022</v>
          </cell>
        </row>
        <row r="1812">
          <cell r="A1812" t="str">
            <v>CH17023</v>
          </cell>
        </row>
        <row r="1813">
          <cell r="A1813" t="str">
            <v>CH17024</v>
          </cell>
        </row>
        <row r="1814">
          <cell r="A1814" t="str">
            <v>CH17025</v>
          </cell>
        </row>
        <row r="1815">
          <cell r="A1815" t="str">
            <v>CH17026</v>
          </cell>
        </row>
        <row r="1816">
          <cell r="A1816" t="str">
            <v>CH17027</v>
          </cell>
        </row>
        <row r="1817">
          <cell r="A1817" t="str">
            <v>CH17028</v>
          </cell>
        </row>
        <row r="1818">
          <cell r="A1818" t="str">
            <v>CH17029</v>
          </cell>
        </row>
        <row r="1819">
          <cell r="A1819" t="str">
            <v>CH17030</v>
          </cell>
        </row>
        <row r="1820">
          <cell r="A1820" t="str">
            <v>CH17031</v>
          </cell>
        </row>
        <row r="1821">
          <cell r="A1821" t="str">
            <v>CH17032</v>
          </cell>
        </row>
        <row r="1822">
          <cell r="A1822" t="str">
            <v>CH17033</v>
          </cell>
        </row>
        <row r="1823">
          <cell r="A1823" t="str">
            <v>CH17034</v>
          </cell>
        </row>
        <row r="1824">
          <cell r="A1824" t="str">
            <v>CH17035</v>
          </cell>
        </row>
        <row r="1825">
          <cell r="A1825" t="str">
            <v>CH17036</v>
          </cell>
        </row>
        <row r="1826">
          <cell r="A1826" t="str">
            <v>CH17037</v>
          </cell>
        </row>
        <row r="1827">
          <cell r="A1827" t="str">
            <v>CH17038</v>
          </cell>
        </row>
        <row r="1828">
          <cell r="A1828" t="str">
            <v>CH17039</v>
          </cell>
        </row>
        <row r="1829">
          <cell r="A1829" t="str">
            <v>CH17040</v>
          </cell>
        </row>
        <row r="1830">
          <cell r="A1830" t="str">
            <v>CH17041</v>
          </cell>
        </row>
        <row r="1831">
          <cell r="A1831" t="str">
            <v>CH17042</v>
          </cell>
        </row>
        <row r="1832">
          <cell r="A1832" t="str">
            <v>CH17043</v>
          </cell>
        </row>
        <row r="1833">
          <cell r="A1833" t="str">
            <v>CH17044</v>
          </cell>
        </row>
        <row r="1834">
          <cell r="A1834" t="str">
            <v>CH17045</v>
          </cell>
        </row>
        <row r="1835">
          <cell r="A1835" t="str">
            <v>CH17046</v>
          </cell>
        </row>
        <row r="1836">
          <cell r="A1836" t="str">
            <v>CH17047</v>
          </cell>
        </row>
        <row r="1837">
          <cell r="A1837" t="str">
            <v>CH17048</v>
          </cell>
        </row>
        <row r="1838">
          <cell r="A1838" t="str">
            <v>CH17049</v>
          </cell>
        </row>
        <row r="1839">
          <cell r="A1839" t="str">
            <v>CH17050</v>
          </cell>
        </row>
        <row r="1840">
          <cell r="A1840" t="str">
            <v>CH17051</v>
          </cell>
        </row>
        <row r="1841">
          <cell r="A1841" t="str">
            <v>CH17052</v>
          </cell>
        </row>
        <row r="1842">
          <cell r="A1842" t="str">
            <v>CH17053</v>
          </cell>
        </row>
        <row r="1843">
          <cell r="A1843" t="str">
            <v>CH17054</v>
          </cell>
        </row>
        <row r="1844">
          <cell r="A1844" t="str">
            <v>CH17055</v>
          </cell>
        </row>
        <row r="1845">
          <cell r="A1845" t="str">
            <v>CH17056</v>
          </cell>
        </row>
        <row r="1846">
          <cell r="A1846" t="str">
            <v>CH17057</v>
          </cell>
        </row>
        <row r="1847">
          <cell r="A1847" t="str">
            <v>CH17058</v>
          </cell>
        </row>
        <row r="1848">
          <cell r="A1848" t="str">
            <v>CH17059</v>
          </cell>
        </row>
        <row r="1849">
          <cell r="A1849" t="str">
            <v>CH17060</v>
          </cell>
        </row>
        <row r="1850">
          <cell r="A1850" t="str">
            <v>CH18001</v>
          </cell>
        </row>
        <row r="1851">
          <cell r="A1851" t="str">
            <v>CH18002</v>
          </cell>
        </row>
        <row r="1852">
          <cell r="A1852" t="str">
            <v>CH18003</v>
          </cell>
        </row>
        <row r="1853">
          <cell r="A1853" t="str">
            <v>CH18004</v>
          </cell>
        </row>
        <row r="1854">
          <cell r="A1854" t="str">
            <v>CH18005</v>
          </cell>
        </row>
        <row r="1855">
          <cell r="A1855" t="str">
            <v>CH18006</v>
          </cell>
        </row>
        <row r="1856">
          <cell r="A1856" t="str">
            <v>CH18007</v>
          </cell>
        </row>
        <row r="1857">
          <cell r="A1857" t="str">
            <v>CH18008</v>
          </cell>
        </row>
        <row r="1858">
          <cell r="A1858" t="str">
            <v>CH18009</v>
          </cell>
        </row>
        <row r="1859">
          <cell r="A1859" t="str">
            <v>CH18010</v>
          </cell>
        </row>
        <row r="1860">
          <cell r="A1860" t="str">
            <v>CH18011</v>
          </cell>
        </row>
        <row r="1861">
          <cell r="A1861" t="str">
            <v>CH18012</v>
          </cell>
        </row>
        <row r="1862">
          <cell r="A1862" t="str">
            <v>CH18013</v>
          </cell>
        </row>
        <row r="1863">
          <cell r="A1863" t="str">
            <v>CH18014</v>
          </cell>
        </row>
        <row r="1864">
          <cell r="A1864" t="str">
            <v>CH18015</v>
          </cell>
        </row>
        <row r="1865">
          <cell r="A1865" t="str">
            <v>CH18016</v>
          </cell>
        </row>
        <row r="1866">
          <cell r="A1866" t="str">
            <v>CH18017</v>
          </cell>
        </row>
        <row r="1867">
          <cell r="A1867" t="str">
            <v>CH18018</v>
          </cell>
        </row>
        <row r="1868">
          <cell r="A1868" t="str">
            <v>CH18019</v>
          </cell>
        </row>
        <row r="1869">
          <cell r="A1869" t="str">
            <v>CH18020</v>
          </cell>
        </row>
        <row r="1870">
          <cell r="A1870" t="str">
            <v>CH18021</v>
          </cell>
        </row>
        <row r="1871">
          <cell r="A1871" t="str">
            <v>CH18022</v>
          </cell>
        </row>
        <row r="1872">
          <cell r="A1872" t="str">
            <v>CH18023</v>
          </cell>
        </row>
        <row r="1873">
          <cell r="A1873" t="str">
            <v>CH18024</v>
          </cell>
        </row>
        <row r="1874">
          <cell r="A1874" t="str">
            <v>CH18025</v>
          </cell>
        </row>
        <row r="1875">
          <cell r="A1875" t="str">
            <v>CH18026</v>
          </cell>
        </row>
        <row r="1876">
          <cell r="A1876" t="str">
            <v>CH18027</v>
          </cell>
        </row>
        <row r="1877">
          <cell r="A1877" t="str">
            <v>CH18028</v>
          </cell>
        </row>
        <row r="1878">
          <cell r="A1878" t="str">
            <v>CH18029</v>
          </cell>
        </row>
        <row r="1879">
          <cell r="A1879" t="str">
            <v>CH18030</v>
          </cell>
        </row>
        <row r="1880">
          <cell r="A1880" t="str">
            <v>CH18031</v>
          </cell>
        </row>
        <row r="1881">
          <cell r="A1881" t="str">
            <v>CH18032</v>
          </cell>
        </row>
        <row r="1882">
          <cell r="A1882" t="str">
            <v>CH18033</v>
          </cell>
        </row>
        <row r="1883">
          <cell r="A1883" t="str">
            <v>CH18034</v>
          </cell>
        </row>
        <row r="1884">
          <cell r="A1884" t="str">
            <v>CH18035</v>
          </cell>
        </row>
        <row r="1885">
          <cell r="A1885" t="str">
            <v>CH18036</v>
          </cell>
        </row>
        <row r="1886">
          <cell r="A1886" t="str">
            <v>CH18037</v>
          </cell>
        </row>
        <row r="1887">
          <cell r="A1887" t="str">
            <v>CH18038</v>
          </cell>
        </row>
        <row r="1888">
          <cell r="A1888" t="str">
            <v>CH18039</v>
          </cell>
        </row>
        <row r="1889">
          <cell r="A1889" t="str">
            <v>CH18040</v>
          </cell>
        </row>
        <row r="1890">
          <cell r="A1890" t="str">
            <v>CH18041</v>
          </cell>
        </row>
        <row r="1891">
          <cell r="A1891" t="str">
            <v>CH18042</v>
          </cell>
        </row>
        <row r="1892">
          <cell r="A1892" t="str">
            <v>CH18043</v>
          </cell>
        </row>
        <row r="1893">
          <cell r="A1893" t="str">
            <v>CH18044</v>
          </cell>
        </row>
        <row r="1894">
          <cell r="A1894" t="str">
            <v>CH18045</v>
          </cell>
        </row>
        <row r="1895">
          <cell r="A1895" t="str">
            <v>CH18046</v>
          </cell>
        </row>
        <row r="1896">
          <cell r="A1896" t="str">
            <v>CH18047</v>
          </cell>
        </row>
        <row r="1897">
          <cell r="A1897" t="str">
            <v>CH18048</v>
          </cell>
        </row>
        <row r="1898">
          <cell r="A1898" t="str">
            <v>CH18049</v>
          </cell>
        </row>
        <row r="1899">
          <cell r="A1899" t="str">
            <v>CH18050</v>
          </cell>
        </row>
        <row r="1900">
          <cell r="A1900" t="str">
            <v>CH18051</v>
          </cell>
        </row>
        <row r="1901">
          <cell r="A1901" t="str">
            <v>CH18052</v>
          </cell>
        </row>
        <row r="1902">
          <cell r="A1902" t="str">
            <v>CH18053</v>
          </cell>
        </row>
        <row r="1903">
          <cell r="A1903" t="str">
            <v>CH18054</v>
          </cell>
        </row>
        <row r="1904">
          <cell r="A1904" t="str">
            <v>CH18055</v>
          </cell>
        </row>
        <row r="1905">
          <cell r="A1905" t="str">
            <v>CH18056</v>
          </cell>
        </row>
        <row r="1906">
          <cell r="A1906" t="str">
            <v>CH18057</v>
          </cell>
        </row>
        <row r="1907">
          <cell r="A1907" t="str">
            <v>CH18058</v>
          </cell>
        </row>
        <row r="1908">
          <cell r="A1908" t="str">
            <v>CH18059</v>
          </cell>
        </row>
        <row r="1909">
          <cell r="A1909" t="str">
            <v>CH18060</v>
          </cell>
        </row>
        <row r="1910">
          <cell r="A1910" t="str">
            <v>CH19001</v>
          </cell>
        </row>
        <row r="1911">
          <cell r="A1911" t="str">
            <v>CH19002</v>
          </cell>
        </row>
        <row r="1912">
          <cell r="A1912" t="str">
            <v>CH19003</v>
          </cell>
        </row>
        <row r="1913">
          <cell r="A1913" t="str">
            <v>CH19004</v>
          </cell>
        </row>
        <row r="1914">
          <cell r="A1914" t="str">
            <v>CH19005</v>
          </cell>
        </row>
        <row r="1915">
          <cell r="A1915" t="str">
            <v>CH19006</v>
          </cell>
        </row>
        <row r="1916">
          <cell r="A1916" t="str">
            <v>CH19007</v>
          </cell>
        </row>
        <row r="1917">
          <cell r="A1917" t="str">
            <v>CH19008</v>
          </cell>
        </row>
        <row r="1918">
          <cell r="A1918" t="str">
            <v>CH19009</v>
          </cell>
        </row>
        <row r="1919">
          <cell r="A1919" t="str">
            <v>CH19010</v>
          </cell>
        </row>
        <row r="1920">
          <cell r="A1920" t="str">
            <v>CH19011</v>
          </cell>
        </row>
        <row r="1921">
          <cell r="A1921" t="str">
            <v>CH19012</v>
          </cell>
        </row>
        <row r="1922">
          <cell r="A1922" t="str">
            <v>CH19013</v>
          </cell>
        </row>
        <row r="1923">
          <cell r="A1923" t="str">
            <v>CH19014</v>
          </cell>
        </row>
        <row r="1924">
          <cell r="A1924" t="str">
            <v>CH19015</v>
          </cell>
        </row>
        <row r="1925">
          <cell r="A1925" t="str">
            <v>CH19016</v>
          </cell>
        </row>
        <row r="1926">
          <cell r="A1926" t="str">
            <v>CH19017</v>
          </cell>
        </row>
        <row r="1927">
          <cell r="A1927" t="str">
            <v>CH19018</v>
          </cell>
        </row>
        <row r="1928">
          <cell r="A1928" t="str">
            <v>CH19019</v>
          </cell>
        </row>
        <row r="1929">
          <cell r="A1929" t="str">
            <v>CH19020</v>
          </cell>
        </row>
        <row r="1930">
          <cell r="A1930" t="str">
            <v>CH19021</v>
          </cell>
        </row>
        <row r="1931">
          <cell r="A1931" t="str">
            <v>CH19022</v>
          </cell>
        </row>
        <row r="1932">
          <cell r="A1932" t="str">
            <v>CH19023</v>
          </cell>
        </row>
        <row r="1933">
          <cell r="A1933" t="str">
            <v>CH19024</v>
          </cell>
        </row>
        <row r="1934">
          <cell r="A1934" t="str">
            <v>CH19025</v>
          </cell>
        </row>
        <row r="1935">
          <cell r="A1935" t="str">
            <v>CH19026</v>
          </cell>
        </row>
        <row r="1936">
          <cell r="A1936" t="str">
            <v>CH19027</v>
          </cell>
        </row>
        <row r="1937">
          <cell r="A1937" t="str">
            <v>CH19028</v>
          </cell>
        </row>
        <row r="1938">
          <cell r="A1938" t="str">
            <v>CH19029</v>
          </cell>
        </row>
        <row r="1939">
          <cell r="A1939" t="str">
            <v>CH19030</v>
          </cell>
        </row>
        <row r="1940">
          <cell r="A1940" t="str">
            <v>CH19031</v>
          </cell>
        </row>
        <row r="1941">
          <cell r="A1941" t="str">
            <v>CH19032</v>
          </cell>
        </row>
        <row r="1942">
          <cell r="A1942" t="str">
            <v>CH19033</v>
          </cell>
        </row>
        <row r="1943">
          <cell r="A1943" t="str">
            <v>CH19034</v>
          </cell>
        </row>
        <row r="1944">
          <cell r="A1944" t="str">
            <v>CH19035</v>
          </cell>
        </row>
        <row r="1945">
          <cell r="A1945" t="str">
            <v>CH19036</v>
          </cell>
        </row>
        <row r="1946">
          <cell r="A1946" t="str">
            <v>CH19037</v>
          </cell>
        </row>
        <row r="1947">
          <cell r="A1947" t="str">
            <v>CH19038</v>
          </cell>
        </row>
        <row r="1948">
          <cell r="A1948" t="str">
            <v>CH19039</v>
          </cell>
        </row>
        <row r="1949">
          <cell r="A1949" t="str">
            <v>CH19040</v>
          </cell>
        </row>
        <row r="1950">
          <cell r="A1950" t="str">
            <v>CH19041</v>
          </cell>
        </row>
        <row r="1951">
          <cell r="A1951" t="str">
            <v>CH19042</v>
          </cell>
        </row>
        <row r="1952">
          <cell r="A1952" t="str">
            <v>CH19043</v>
          </cell>
        </row>
        <row r="1953">
          <cell r="A1953" t="str">
            <v>CH19044</v>
          </cell>
        </row>
        <row r="1954">
          <cell r="A1954" t="str">
            <v>CH19045</v>
          </cell>
        </row>
        <row r="1955">
          <cell r="A1955" t="str">
            <v>CH19046</v>
          </cell>
        </row>
        <row r="1956">
          <cell r="A1956" t="str">
            <v>CH19047</v>
          </cell>
        </row>
        <row r="1957">
          <cell r="A1957" t="str">
            <v>CH19048</v>
          </cell>
        </row>
        <row r="1958">
          <cell r="A1958" t="str">
            <v>CH19049</v>
          </cell>
        </row>
        <row r="1959">
          <cell r="A1959" t="str">
            <v>CH19050</v>
          </cell>
        </row>
        <row r="1960">
          <cell r="A1960" t="str">
            <v>CH19051</v>
          </cell>
        </row>
        <row r="1961">
          <cell r="A1961" t="str">
            <v>CH19052</v>
          </cell>
        </row>
        <row r="1962">
          <cell r="A1962" t="str">
            <v>CH19053</v>
          </cell>
        </row>
        <row r="1963">
          <cell r="A1963" t="str">
            <v>CH19054</v>
          </cell>
        </row>
        <row r="1964">
          <cell r="A1964" t="str">
            <v>CH19055</v>
          </cell>
        </row>
        <row r="1965">
          <cell r="A1965" t="str">
            <v>CH19056</v>
          </cell>
        </row>
        <row r="1966">
          <cell r="A1966" t="str">
            <v>CH19057</v>
          </cell>
        </row>
        <row r="1967">
          <cell r="A1967" t="str">
            <v>CH19058</v>
          </cell>
        </row>
        <row r="1968">
          <cell r="A1968" t="str">
            <v>CH19059</v>
          </cell>
        </row>
        <row r="1969">
          <cell r="A1969" t="str">
            <v>CH19060</v>
          </cell>
        </row>
        <row r="1970">
          <cell r="A1970" t="str">
            <v>CH20001</v>
          </cell>
        </row>
        <row r="1971">
          <cell r="A1971" t="str">
            <v>CH20002</v>
          </cell>
        </row>
        <row r="1972">
          <cell r="A1972" t="str">
            <v>CH20003</v>
          </cell>
        </row>
        <row r="1973">
          <cell r="A1973" t="str">
            <v>CH20004</v>
          </cell>
        </row>
        <row r="1974">
          <cell r="A1974" t="str">
            <v>CH20005</v>
          </cell>
        </row>
        <row r="1975">
          <cell r="A1975" t="str">
            <v>CH20006</v>
          </cell>
        </row>
        <row r="1976">
          <cell r="A1976" t="str">
            <v>CH20007</v>
          </cell>
        </row>
        <row r="1977">
          <cell r="A1977" t="str">
            <v>CH20008</v>
          </cell>
        </row>
        <row r="1978">
          <cell r="A1978" t="str">
            <v>CH20009</v>
          </cell>
        </row>
        <row r="1979">
          <cell r="A1979" t="str">
            <v>CH20010</v>
          </cell>
        </row>
        <row r="1980">
          <cell r="A1980" t="str">
            <v>CH20011</v>
          </cell>
        </row>
        <row r="1981">
          <cell r="A1981" t="str">
            <v>CH20012</v>
          </cell>
        </row>
        <row r="1982">
          <cell r="A1982" t="str">
            <v>CH20013</v>
          </cell>
        </row>
        <row r="1983">
          <cell r="A1983" t="str">
            <v>CH20014</v>
          </cell>
        </row>
        <row r="1984">
          <cell r="A1984" t="str">
            <v>CH20015</v>
          </cell>
        </row>
        <row r="1985">
          <cell r="A1985" t="str">
            <v>CH20016</v>
          </cell>
        </row>
        <row r="1986">
          <cell r="A1986" t="str">
            <v>CH20017</v>
          </cell>
        </row>
        <row r="1987">
          <cell r="A1987" t="str">
            <v>CH20018</v>
          </cell>
        </row>
        <row r="1988">
          <cell r="A1988" t="str">
            <v>CH20019</v>
          </cell>
        </row>
        <row r="1989">
          <cell r="A1989" t="str">
            <v>CH20020</v>
          </cell>
        </row>
        <row r="1990">
          <cell r="A1990" t="str">
            <v>CH20021</v>
          </cell>
        </row>
        <row r="1991">
          <cell r="A1991" t="str">
            <v>CH20022</v>
          </cell>
        </row>
        <row r="1992">
          <cell r="A1992" t="str">
            <v>CH20023</v>
          </cell>
        </row>
        <row r="1993">
          <cell r="A1993" t="str">
            <v>CH20024</v>
          </cell>
        </row>
        <row r="1994">
          <cell r="A1994" t="str">
            <v>CH20025</v>
          </cell>
        </row>
        <row r="1995">
          <cell r="A1995" t="str">
            <v>CH20026</v>
          </cell>
        </row>
        <row r="1996">
          <cell r="A1996" t="str">
            <v>CH20027</v>
          </cell>
        </row>
        <row r="1997">
          <cell r="A1997" t="str">
            <v>CH20028</v>
          </cell>
        </row>
        <row r="1998">
          <cell r="A1998" t="str">
            <v>CH20029</v>
          </cell>
        </row>
        <row r="1999">
          <cell r="A1999" t="str">
            <v>CH20030</v>
          </cell>
        </row>
        <row r="2000">
          <cell r="A2000" t="str">
            <v>CH20031</v>
          </cell>
        </row>
        <row r="2001">
          <cell r="A2001" t="str">
            <v>CH20032</v>
          </cell>
        </row>
        <row r="2002">
          <cell r="A2002" t="str">
            <v>CH20033</v>
          </cell>
        </row>
        <row r="2003">
          <cell r="A2003" t="str">
            <v>CH20034</v>
          </cell>
        </row>
        <row r="2004">
          <cell r="A2004" t="str">
            <v>CH20035</v>
          </cell>
        </row>
        <row r="2005">
          <cell r="A2005" t="str">
            <v>CH20036</v>
          </cell>
        </row>
        <row r="2006">
          <cell r="A2006" t="str">
            <v>CH20037</v>
          </cell>
        </row>
        <row r="2007">
          <cell r="A2007" t="str">
            <v>CH20038</v>
          </cell>
        </row>
        <row r="2008">
          <cell r="A2008" t="str">
            <v>CH20039</v>
          </cell>
        </row>
        <row r="2009">
          <cell r="A2009" t="str">
            <v>CH20040</v>
          </cell>
        </row>
        <row r="2010">
          <cell r="A2010" t="str">
            <v>CH20041</v>
          </cell>
        </row>
        <row r="2011">
          <cell r="A2011" t="str">
            <v>CH20042</v>
          </cell>
        </row>
        <row r="2012">
          <cell r="A2012" t="str">
            <v>CH20043</v>
          </cell>
        </row>
        <row r="2013">
          <cell r="A2013" t="str">
            <v>CH20044</v>
          </cell>
        </row>
        <row r="2014">
          <cell r="A2014" t="str">
            <v>CH20045</v>
          </cell>
        </row>
        <row r="2015">
          <cell r="A2015" t="str">
            <v>CH20046</v>
          </cell>
        </row>
        <row r="2016">
          <cell r="A2016" t="str">
            <v>CH20047</v>
          </cell>
        </row>
        <row r="2017">
          <cell r="A2017" t="str">
            <v>CH20048</v>
          </cell>
        </row>
        <row r="2018">
          <cell r="A2018" t="str">
            <v>CH20049</v>
          </cell>
        </row>
        <row r="2019">
          <cell r="A2019" t="str">
            <v>CH20050</v>
          </cell>
        </row>
        <row r="2020">
          <cell r="A2020" t="str">
            <v>CH20051</v>
          </cell>
        </row>
        <row r="2021">
          <cell r="A2021" t="str">
            <v>CH20052</v>
          </cell>
        </row>
        <row r="2022">
          <cell r="A2022" t="str">
            <v>CH20053</v>
          </cell>
        </row>
        <row r="2023">
          <cell r="A2023" t="str">
            <v>CH20054</v>
          </cell>
        </row>
        <row r="2024">
          <cell r="A2024" t="str">
            <v>CH20055</v>
          </cell>
        </row>
        <row r="2025">
          <cell r="A2025" t="str">
            <v>CH20056</v>
          </cell>
        </row>
        <row r="2026">
          <cell r="A2026" t="str">
            <v>CH20057</v>
          </cell>
        </row>
        <row r="2027">
          <cell r="A2027" t="str">
            <v>CH20058</v>
          </cell>
        </row>
        <row r="2028">
          <cell r="A2028" t="str">
            <v>CH20059</v>
          </cell>
        </row>
        <row r="2029">
          <cell r="A2029" t="str">
            <v>CH20060</v>
          </cell>
        </row>
        <row r="2030">
          <cell r="A2030" t="str">
            <v>CH22007</v>
          </cell>
        </row>
        <row r="2031">
          <cell r="A2031" t="str">
            <v>CH22008</v>
          </cell>
        </row>
        <row r="2032">
          <cell r="A2032" t="str">
            <v>CH22009</v>
          </cell>
        </row>
        <row r="2033">
          <cell r="A2033" t="str">
            <v>CH22010</v>
          </cell>
        </row>
        <row r="2034">
          <cell r="A2034" t="str">
            <v>CH22011</v>
          </cell>
        </row>
        <row r="2035">
          <cell r="A2035" t="str">
            <v>CH22012</v>
          </cell>
        </row>
        <row r="2036">
          <cell r="A2036" t="str">
            <v>CH22013</v>
          </cell>
        </row>
        <row r="2037">
          <cell r="A2037" t="str">
            <v>CH22014</v>
          </cell>
        </row>
        <row r="2038">
          <cell r="A2038" t="str">
            <v>CH22015</v>
          </cell>
        </row>
        <row r="2039">
          <cell r="A2039" t="str">
            <v>CH22016</v>
          </cell>
        </row>
        <row r="2040">
          <cell r="A2040" t="str">
            <v>CH22017</v>
          </cell>
        </row>
        <row r="2041">
          <cell r="A2041" t="str">
            <v>CH22018</v>
          </cell>
        </row>
        <row r="2042">
          <cell r="A2042" t="str">
            <v>CH22019</v>
          </cell>
        </row>
        <row r="2043">
          <cell r="A2043" t="str">
            <v>CH22020</v>
          </cell>
        </row>
        <row r="2044">
          <cell r="A2044" t="str">
            <v>CH22021</v>
          </cell>
        </row>
        <row r="2045">
          <cell r="A2045" t="str">
            <v>CH22022</v>
          </cell>
        </row>
        <row r="2046">
          <cell r="A2046" t="str">
            <v>CH22023</v>
          </cell>
        </row>
        <row r="2047">
          <cell r="A2047" t="str">
            <v>CH22024</v>
          </cell>
        </row>
        <row r="2048">
          <cell r="A2048" t="str">
            <v>CH22025</v>
          </cell>
        </row>
        <row r="2049">
          <cell r="A2049" t="str">
            <v>CH22026</v>
          </cell>
        </row>
        <row r="2050">
          <cell r="A2050" t="str">
            <v>CH22027</v>
          </cell>
        </row>
        <row r="2051">
          <cell r="A2051" t="str">
            <v>CH22028</v>
          </cell>
        </row>
        <row r="2052">
          <cell r="A2052" t="str">
            <v>CH22029</v>
          </cell>
        </row>
        <row r="2053">
          <cell r="A2053" t="str">
            <v>CH22030</v>
          </cell>
        </row>
        <row r="2054">
          <cell r="A2054" t="str">
            <v>CH22031</v>
          </cell>
        </row>
        <row r="2055">
          <cell r="A2055" t="str">
            <v>CH22032</v>
          </cell>
        </row>
        <row r="2056">
          <cell r="A2056" t="str">
            <v>CH22033</v>
          </cell>
        </row>
        <row r="2057">
          <cell r="A2057" t="str">
            <v>CH22034</v>
          </cell>
        </row>
        <row r="2058">
          <cell r="A2058" t="str">
            <v>CH22035</v>
          </cell>
        </row>
        <row r="2059">
          <cell r="A2059" t="str">
            <v>CH22036</v>
          </cell>
        </row>
        <row r="2060">
          <cell r="A2060" t="str">
            <v>CH22037</v>
          </cell>
        </row>
        <row r="2061">
          <cell r="A2061" t="str">
            <v>CH22038</v>
          </cell>
        </row>
        <row r="2062">
          <cell r="A2062" t="str">
            <v>CH22039</v>
          </cell>
        </row>
        <row r="2063">
          <cell r="A2063" t="str">
            <v>CH22040</v>
          </cell>
        </row>
        <row r="2064">
          <cell r="A2064" t="str">
            <v>CH22041</v>
          </cell>
        </row>
        <row r="2065">
          <cell r="A2065" t="str">
            <v>CH22042</v>
          </cell>
        </row>
        <row r="2066">
          <cell r="A2066" t="str">
            <v>CH22043</v>
          </cell>
        </row>
        <row r="2067">
          <cell r="A2067" t="str">
            <v>CH22044</v>
          </cell>
        </row>
        <row r="2068">
          <cell r="A2068" t="str">
            <v>CH22045</v>
          </cell>
        </row>
        <row r="2069">
          <cell r="A2069" t="str">
            <v>CH22046</v>
          </cell>
        </row>
        <row r="2070">
          <cell r="A2070" t="str">
            <v>CH22047</v>
          </cell>
        </row>
        <row r="2071">
          <cell r="A2071" t="str">
            <v>CH22048</v>
          </cell>
        </row>
        <row r="2072">
          <cell r="A2072" t="str">
            <v>CH22049</v>
          </cell>
        </row>
        <row r="2073">
          <cell r="A2073" t="str">
            <v>CH22050</v>
          </cell>
        </row>
        <row r="2074">
          <cell r="A2074" t="str">
            <v>CH22051</v>
          </cell>
        </row>
        <row r="2075">
          <cell r="A2075" t="str">
            <v>CH22052</v>
          </cell>
        </row>
        <row r="2076">
          <cell r="A2076" t="str">
            <v>CH22053</v>
          </cell>
        </row>
        <row r="2077">
          <cell r="A2077" t="str">
            <v>CH22054</v>
          </cell>
        </row>
        <row r="2078">
          <cell r="A2078" t="str">
            <v>CH22055</v>
          </cell>
        </row>
        <row r="2079">
          <cell r="A2079" t="str">
            <v>CH22056</v>
          </cell>
        </row>
        <row r="2080">
          <cell r="A2080" t="str">
            <v>CH22057</v>
          </cell>
        </row>
        <row r="2081">
          <cell r="A2081" t="str">
            <v>CH22058</v>
          </cell>
        </row>
        <row r="2082">
          <cell r="A2082" t="str">
            <v>CH22059</v>
          </cell>
        </row>
        <row r="2083">
          <cell r="A2083" t="str">
            <v>CH22060</v>
          </cell>
        </row>
        <row r="2084">
          <cell r="A2084" t="str">
            <v>CH24007</v>
          </cell>
        </row>
        <row r="2085">
          <cell r="A2085" t="str">
            <v>CH24008</v>
          </cell>
        </row>
        <row r="2086">
          <cell r="A2086" t="str">
            <v>CH24009</v>
          </cell>
        </row>
        <row r="2087">
          <cell r="A2087" t="str">
            <v>CH24010</v>
          </cell>
        </row>
        <row r="2088">
          <cell r="A2088" t="str">
            <v>CH24011</v>
          </cell>
        </row>
        <row r="2089">
          <cell r="A2089" t="str">
            <v>CH24012</v>
          </cell>
        </row>
        <row r="2090">
          <cell r="A2090" t="str">
            <v>CH24013</v>
          </cell>
        </row>
        <row r="2091">
          <cell r="A2091" t="str">
            <v>CH24014</v>
          </cell>
        </row>
        <row r="2092">
          <cell r="A2092" t="str">
            <v>CH24015</v>
          </cell>
        </row>
        <row r="2093">
          <cell r="A2093" t="str">
            <v>CH24016</v>
          </cell>
        </row>
        <row r="2094">
          <cell r="A2094" t="str">
            <v>CH24017</v>
          </cell>
        </row>
        <row r="2095">
          <cell r="A2095" t="str">
            <v>CH24018</v>
          </cell>
        </row>
        <row r="2096">
          <cell r="A2096" t="str">
            <v>CH24019</v>
          </cell>
        </row>
        <row r="2097">
          <cell r="A2097" t="str">
            <v>CH24020</v>
          </cell>
        </row>
        <row r="2098">
          <cell r="A2098" t="str">
            <v>CH24021</v>
          </cell>
        </row>
        <row r="2099">
          <cell r="A2099" t="str">
            <v>CH24022</v>
          </cell>
        </row>
        <row r="2100">
          <cell r="A2100" t="str">
            <v>CH24023</v>
          </cell>
        </row>
        <row r="2101">
          <cell r="A2101" t="str">
            <v>CH24024</v>
          </cell>
        </row>
        <row r="2102">
          <cell r="A2102" t="str">
            <v>CH24025</v>
          </cell>
        </row>
        <row r="2103">
          <cell r="A2103" t="str">
            <v>CH24026</v>
          </cell>
        </row>
        <row r="2104">
          <cell r="A2104" t="str">
            <v>CH24027</v>
          </cell>
        </row>
        <row r="2105">
          <cell r="A2105" t="str">
            <v>CH24028</v>
          </cell>
        </row>
        <row r="2106">
          <cell r="A2106" t="str">
            <v>CH24029</v>
          </cell>
        </row>
        <row r="2107">
          <cell r="A2107" t="str">
            <v>CH24030</v>
          </cell>
        </row>
        <row r="2108">
          <cell r="A2108" t="str">
            <v>CH24031</v>
          </cell>
        </row>
        <row r="2109">
          <cell r="A2109" t="str">
            <v>CH24032</v>
          </cell>
        </row>
        <row r="2110">
          <cell r="A2110" t="str">
            <v>CH24033</v>
          </cell>
        </row>
        <row r="2111">
          <cell r="A2111" t="str">
            <v>CH24034</v>
          </cell>
        </row>
        <row r="2112">
          <cell r="A2112" t="str">
            <v>CH24035</v>
          </cell>
        </row>
        <row r="2113">
          <cell r="A2113" t="str">
            <v>CH24036</v>
          </cell>
        </row>
        <row r="2114">
          <cell r="A2114" t="str">
            <v>CH24037</v>
          </cell>
        </row>
        <row r="2115">
          <cell r="A2115" t="str">
            <v>CH24038</v>
          </cell>
        </row>
        <row r="2116">
          <cell r="A2116" t="str">
            <v>CH24039</v>
          </cell>
        </row>
        <row r="2117">
          <cell r="A2117" t="str">
            <v>CH24040</v>
          </cell>
        </row>
        <row r="2118">
          <cell r="A2118" t="str">
            <v>CH24041</v>
          </cell>
        </row>
        <row r="2119">
          <cell r="A2119" t="str">
            <v>CH24042</v>
          </cell>
        </row>
        <row r="2120">
          <cell r="A2120" t="str">
            <v>CH24043</v>
          </cell>
        </row>
        <row r="2121">
          <cell r="A2121" t="str">
            <v>CH24044</v>
          </cell>
        </row>
        <row r="2122">
          <cell r="A2122" t="str">
            <v>CH24045</v>
          </cell>
        </row>
        <row r="2123">
          <cell r="A2123" t="str">
            <v>CH24046</v>
          </cell>
        </row>
        <row r="2124">
          <cell r="A2124" t="str">
            <v>CH24047</v>
          </cell>
        </row>
        <row r="2125">
          <cell r="A2125" t="str">
            <v>CH24048</v>
          </cell>
        </row>
        <row r="2126">
          <cell r="A2126" t="str">
            <v>CH24049</v>
          </cell>
        </row>
        <row r="2127">
          <cell r="A2127" t="str">
            <v>CH24050</v>
          </cell>
        </row>
        <row r="2128">
          <cell r="A2128" t="str">
            <v>CH24051</v>
          </cell>
        </row>
        <row r="2129">
          <cell r="A2129" t="str">
            <v>CH24052</v>
          </cell>
        </row>
        <row r="2130">
          <cell r="A2130" t="str">
            <v>CH24053</v>
          </cell>
        </row>
        <row r="2131">
          <cell r="A2131" t="str">
            <v>CH24054</v>
          </cell>
        </row>
        <row r="2132">
          <cell r="A2132" t="str">
            <v>CH24055</v>
          </cell>
        </row>
        <row r="2133">
          <cell r="A2133" t="str">
            <v>CH24056</v>
          </cell>
        </row>
        <row r="2134">
          <cell r="A2134" t="str">
            <v>CH24057</v>
          </cell>
        </row>
        <row r="2135">
          <cell r="A2135" t="str">
            <v>CH24058</v>
          </cell>
        </row>
        <row r="2136">
          <cell r="A2136" t="str">
            <v>CH24059</v>
          </cell>
        </row>
        <row r="2137">
          <cell r="A2137" t="str">
            <v>CH24060</v>
          </cell>
        </row>
        <row r="2138">
          <cell r="A2138" t="str">
            <v>CH26013</v>
          </cell>
        </row>
        <row r="2139">
          <cell r="A2139" t="str">
            <v>CH26014</v>
          </cell>
        </row>
        <row r="2140">
          <cell r="A2140" t="str">
            <v>CH26015</v>
          </cell>
        </row>
        <row r="2141">
          <cell r="A2141" t="str">
            <v>CH26016</v>
          </cell>
        </row>
        <row r="2142">
          <cell r="A2142" t="str">
            <v>CH26017</v>
          </cell>
        </row>
        <row r="2143">
          <cell r="A2143" t="str">
            <v>CH26018</v>
          </cell>
        </row>
        <row r="2144">
          <cell r="A2144" t="str">
            <v>CH26019</v>
          </cell>
        </row>
        <row r="2145">
          <cell r="A2145" t="str">
            <v>CH26020</v>
          </cell>
        </row>
        <row r="2146">
          <cell r="A2146" t="str">
            <v>CH26021</v>
          </cell>
        </row>
        <row r="2147">
          <cell r="A2147" t="str">
            <v>CH26022</v>
          </cell>
        </row>
        <row r="2148">
          <cell r="A2148" t="str">
            <v>CH26023</v>
          </cell>
        </row>
        <row r="2149">
          <cell r="A2149" t="str">
            <v>CH26024</v>
          </cell>
        </row>
        <row r="2150">
          <cell r="A2150" t="str">
            <v>CH26025</v>
          </cell>
        </row>
        <row r="2151">
          <cell r="A2151" t="str">
            <v>CH26026</v>
          </cell>
        </row>
        <row r="2152">
          <cell r="A2152" t="str">
            <v>CH26027</v>
          </cell>
        </row>
        <row r="2153">
          <cell r="A2153" t="str">
            <v>CH26028</v>
          </cell>
        </row>
        <row r="2154">
          <cell r="A2154" t="str">
            <v>CH26029</v>
          </cell>
        </row>
        <row r="2155">
          <cell r="A2155" t="str">
            <v>CH26030</v>
          </cell>
        </row>
        <row r="2156">
          <cell r="A2156" t="str">
            <v>CH26031</v>
          </cell>
        </row>
        <row r="2157">
          <cell r="A2157" t="str">
            <v>CH26032</v>
          </cell>
        </row>
        <row r="2158">
          <cell r="A2158" t="str">
            <v>CH26033</v>
          </cell>
        </row>
        <row r="2159">
          <cell r="A2159" t="str">
            <v>CH26034</v>
          </cell>
        </row>
        <row r="2160">
          <cell r="A2160" t="str">
            <v>CH26035</v>
          </cell>
        </row>
        <row r="2161">
          <cell r="A2161" t="str">
            <v>CH26036</v>
          </cell>
        </row>
        <row r="2162">
          <cell r="A2162" t="str">
            <v>CH26037</v>
          </cell>
        </row>
        <row r="2163">
          <cell r="A2163" t="str">
            <v>CH26038</v>
          </cell>
        </row>
        <row r="2164">
          <cell r="A2164" t="str">
            <v>CH26039</v>
          </cell>
        </row>
        <row r="2165">
          <cell r="A2165" t="str">
            <v>CH26040</v>
          </cell>
        </row>
        <row r="2166">
          <cell r="A2166" t="str">
            <v>CH26041</v>
          </cell>
        </row>
        <row r="2167">
          <cell r="A2167" t="str">
            <v>CH26042</v>
          </cell>
        </row>
        <row r="2168">
          <cell r="A2168" t="str">
            <v>CH26043</v>
          </cell>
        </row>
        <row r="2169">
          <cell r="A2169" t="str">
            <v>CH26044</v>
          </cell>
        </row>
        <row r="2170">
          <cell r="A2170" t="str">
            <v>CH26045</v>
          </cell>
        </row>
        <row r="2171">
          <cell r="A2171" t="str">
            <v>CH26046</v>
          </cell>
        </row>
        <row r="2172">
          <cell r="A2172" t="str">
            <v>CH26047</v>
          </cell>
        </row>
        <row r="2173">
          <cell r="A2173" t="str">
            <v>CH26048</v>
          </cell>
        </row>
        <row r="2174">
          <cell r="A2174" t="str">
            <v>CH26049</v>
          </cell>
        </row>
        <row r="2175">
          <cell r="A2175" t="str">
            <v>CH26050</v>
          </cell>
        </row>
        <row r="2176">
          <cell r="A2176" t="str">
            <v>CH26051</v>
          </cell>
        </row>
        <row r="2177">
          <cell r="A2177" t="str">
            <v>CH26052</v>
          </cell>
        </row>
        <row r="2178">
          <cell r="A2178" t="str">
            <v>CH26053</v>
          </cell>
        </row>
        <row r="2179">
          <cell r="A2179" t="str">
            <v>CH26054</v>
          </cell>
        </row>
        <row r="2180">
          <cell r="A2180" t="str">
            <v>CH26055</v>
          </cell>
        </row>
        <row r="2181">
          <cell r="A2181" t="str">
            <v>CH26056</v>
          </cell>
        </row>
        <row r="2182">
          <cell r="A2182" t="str">
            <v>CH26057</v>
          </cell>
        </row>
        <row r="2183">
          <cell r="A2183" t="str">
            <v>CH26058</v>
          </cell>
        </row>
        <row r="2184">
          <cell r="A2184" t="str">
            <v>CH26059</v>
          </cell>
        </row>
        <row r="2185">
          <cell r="A2185" t="str">
            <v>CH26060</v>
          </cell>
        </row>
        <row r="2186">
          <cell r="A2186" t="str">
            <v>CH28013</v>
          </cell>
        </row>
        <row r="2187">
          <cell r="A2187" t="str">
            <v>CH28014</v>
          </cell>
        </row>
        <row r="2188">
          <cell r="A2188" t="str">
            <v>CH28015</v>
          </cell>
        </row>
        <row r="2189">
          <cell r="A2189" t="str">
            <v>CH28016</v>
          </cell>
        </row>
        <row r="2190">
          <cell r="A2190" t="str">
            <v>CH28017</v>
          </cell>
        </row>
        <row r="2191">
          <cell r="A2191" t="str">
            <v>CH28018</v>
          </cell>
        </row>
        <row r="2192">
          <cell r="A2192" t="str">
            <v>CH28019</v>
          </cell>
        </row>
        <row r="2193">
          <cell r="A2193" t="str">
            <v>CH28020</v>
          </cell>
        </row>
        <row r="2194">
          <cell r="A2194" t="str">
            <v>CH28021</v>
          </cell>
        </row>
        <row r="2195">
          <cell r="A2195" t="str">
            <v>CH28022</v>
          </cell>
        </row>
        <row r="2196">
          <cell r="A2196" t="str">
            <v>CH28023</v>
          </cell>
        </row>
        <row r="2197">
          <cell r="A2197" t="str">
            <v>CH28024</v>
          </cell>
        </row>
        <row r="2198">
          <cell r="A2198" t="str">
            <v>CH28025</v>
          </cell>
        </row>
        <row r="2199">
          <cell r="A2199" t="str">
            <v>CH28026</v>
          </cell>
        </row>
        <row r="2200">
          <cell r="A2200" t="str">
            <v>CH28027</v>
          </cell>
        </row>
        <row r="2201">
          <cell r="A2201" t="str">
            <v>CH28028</v>
          </cell>
        </row>
        <row r="2202">
          <cell r="A2202" t="str">
            <v>CH28029</v>
          </cell>
        </row>
        <row r="2203">
          <cell r="A2203" t="str">
            <v>CH28030</v>
          </cell>
        </row>
        <row r="2204">
          <cell r="A2204" t="str">
            <v>CH28031</v>
          </cell>
        </row>
        <row r="2205">
          <cell r="A2205" t="str">
            <v>CH28032</v>
          </cell>
        </row>
        <row r="2206">
          <cell r="A2206" t="str">
            <v>CH28033</v>
          </cell>
        </row>
        <row r="2207">
          <cell r="A2207" t="str">
            <v>CH28034</v>
          </cell>
        </row>
        <row r="2208">
          <cell r="A2208" t="str">
            <v>CH28035</v>
          </cell>
        </row>
        <row r="2209">
          <cell r="A2209" t="str">
            <v>CH28036</v>
          </cell>
        </row>
        <row r="2210">
          <cell r="A2210" t="str">
            <v>CH28037</v>
          </cell>
        </row>
        <row r="2211">
          <cell r="A2211" t="str">
            <v>CH28038</v>
          </cell>
        </row>
        <row r="2212">
          <cell r="A2212" t="str">
            <v>CH28039</v>
          </cell>
        </row>
        <row r="2213">
          <cell r="A2213" t="str">
            <v>CH28040</v>
          </cell>
        </row>
        <row r="2214">
          <cell r="A2214" t="str">
            <v>CH28041</v>
          </cell>
        </row>
        <row r="2215">
          <cell r="A2215" t="str">
            <v>CH28042</v>
          </cell>
        </row>
        <row r="2216">
          <cell r="A2216" t="str">
            <v>CH28043</v>
          </cell>
        </row>
        <row r="2217">
          <cell r="A2217" t="str">
            <v>CH28044</v>
          </cell>
        </row>
        <row r="2218">
          <cell r="A2218" t="str">
            <v>CH28045</v>
          </cell>
        </row>
        <row r="2219">
          <cell r="A2219" t="str">
            <v>CH28046</v>
          </cell>
        </row>
        <row r="2220">
          <cell r="A2220" t="str">
            <v>CH28047</v>
          </cell>
        </row>
        <row r="2221">
          <cell r="A2221" t="str">
            <v>CH28048</v>
          </cell>
        </row>
        <row r="2222">
          <cell r="A2222" t="str">
            <v>CH28049</v>
          </cell>
        </row>
        <row r="2223">
          <cell r="A2223" t="str">
            <v>CH28050</v>
          </cell>
        </row>
        <row r="2224">
          <cell r="A2224" t="str">
            <v>CH28051</v>
          </cell>
        </row>
        <row r="2225">
          <cell r="A2225" t="str">
            <v>CH28052</v>
          </cell>
        </row>
        <row r="2226">
          <cell r="A2226" t="str">
            <v>CH28053</v>
          </cell>
        </row>
        <row r="2227">
          <cell r="A2227" t="str">
            <v>CH28054</v>
          </cell>
        </row>
        <row r="2228">
          <cell r="A2228" t="str">
            <v>CH28055</v>
          </cell>
        </row>
        <row r="2229">
          <cell r="A2229" t="str">
            <v>CH28056</v>
          </cell>
        </row>
        <row r="2230">
          <cell r="A2230" t="str">
            <v>CH28057</v>
          </cell>
        </row>
        <row r="2231">
          <cell r="A2231" t="str">
            <v>CH28058</v>
          </cell>
        </row>
        <row r="2232">
          <cell r="A2232" t="str">
            <v>CH28059</v>
          </cell>
        </row>
        <row r="2233">
          <cell r="A2233" t="str">
            <v>CH28060</v>
          </cell>
        </row>
        <row r="2234">
          <cell r="A2234" t="str">
            <v>CH30013</v>
          </cell>
        </row>
        <row r="2235">
          <cell r="A2235" t="str">
            <v>CH30014</v>
          </cell>
        </row>
        <row r="2236">
          <cell r="A2236" t="str">
            <v>CH30015</v>
          </cell>
        </row>
        <row r="2237">
          <cell r="A2237" t="str">
            <v>CH30016</v>
          </cell>
        </row>
        <row r="2238">
          <cell r="A2238" t="str">
            <v>CH30017</v>
          </cell>
        </row>
        <row r="2239">
          <cell r="A2239" t="str">
            <v>CH30018</v>
          </cell>
        </row>
        <row r="2240">
          <cell r="A2240" t="str">
            <v>CH30019</v>
          </cell>
        </row>
        <row r="2241">
          <cell r="A2241" t="str">
            <v>CH30020</v>
          </cell>
        </row>
        <row r="2242">
          <cell r="A2242" t="str">
            <v>CH30021</v>
          </cell>
        </row>
        <row r="2243">
          <cell r="A2243" t="str">
            <v>CH30022</v>
          </cell>
        </row>
        <row r="2244">
          <cell r="A2244" t="str">
            <v>CH30023</v>
          </cell>
        </row>
        <row r="2245">
          <cell r="A2245" t="str">
            <v>CH30024</v>
          </cell>
        </row>
        <row r="2246">
          <cell r="A2246" t="str">
            <v>CH30025</v>
          </cell>
        </row>
        <row r="2247">
          <cell r="A2247" t="str">
            <v>CH30026</v>
          </cell>
        </row>
        <row r="2248">
          <cell r="A2248" t="str">
            <v>CH30027</v>
          </cell>
        </row>
        <row r="2249">
          <cell r="A2249" t="str">
            <v>CH30028</v>
          </cell>
        </row>
        <row r="2250">
          <cell r="A2250" t="str">
            <v>CH30029</v>
          </cell>
        </row>
        <row r="2251">
          <cell r="A2251" t="str">
            <v>CH30030</v>
          </cell>
        </row>
        <row r="2252">
          <cell r="A2252" t="str">
            <v>CH30031</v>
          </cell>
        </row>
        <row r="2253">
          <cell r="A2253" t="str">
            <v>CH30032</v>
          </cell>
        </row>
        <row r="2254">
          <cell r="A2254" t="str">
            <v>CH30033</v>
          </cell>
        </row>
        <row r="2255">
          <cell r="A2255" t="str">
            <v>CH30034</v>
          </cell>
        </row>
        <row r="2256">
          <cell r="A2256" t="str">
            <v>CH30035</v>
          </cell>
        </row>
        <row r="2257">
          <cell r="A2257" t="str">
            <v>CH30036</v>
          </cell>
        </row>
        <row r="2258">
          <cell r="A2258" t="str">
            <v>CH30037</v>
          </cell>
        </row>
        <row r="2259">
          <cell r="A2259" t="str">
            <v>CH30038</v>
          </cell>
        </row>
        <row r="2260">
          <cell r="A2260" t="str">
            <v>CH30039</v>
          </cell>
        </row>
        <row r="2261">
          <cell r="A2261" t="str">
            <v>CH30040</v>
          </cell>
        </row>
        <row r="2262">
          <cell r="A2262" t="str">
            <v>CH30041</v>
          </cell>
        </row>
        <row r="2263">
          <cell r="A2263" t="str">
            <v>CH30042</v>
          </cell>
        </row>
        <row r="2264">
          <cell r="A2264" t="str">
            <v>CH30043</v>
          </cell>
        </row>
        <row r="2265">
          <cell r="A2265" t="str">
            <v>CH30044</v>
          </cell>
        </row>
        <row r="2266">
          <cell r="A2266" t="str">
            <v>CH30045</v>
          </cell>
        </row>
        <row r="2267">
          <cell r="A2267" t="str">
            <v>CH30046</v>
          </cell>
        </row>
        <row r="2268">
          <cell r="A2268" t="str">
            <v>CH30047</v>
          </cell>
        </row>
        <row r="2269">
          <cell r="A2269" t="str">
            <v>CH30048</v>
          </cell>
        </row>
        <row r="2270">
          <cell r="A2270" t="str">
            <v>CH30049</v>
          </cell>
        </row>
        <row r="2271">
          <cell r="A2271" t="str">
            <v>CH30050</v>
          </cell>
        </row>
        <row r="2272">
          <cell r="A2272" t="str">
            <v>CH30051</v>
          </cell>
        </row>
        <row r="2273">
          <cell r="A2273" t="str">
            <v>CH30052</v>
          </cell>
        </row>
        <row r="2274">
          <cell r="A2274" t="str">
            <v>CH30053</v>
          </cell>
        </row>
        <row r="2275">
          <cell r="A2275" t="str">
            <v>CH30054</v>
          </cell>
        </row>
        <row r="2276">
          <cell r="A2276" t="str">
            <v>CH30055</v>
          </cell>
        </row>
        <row r="2277">
          <cell r="A2277" t="str">
            <v>CH30056</v>
          </cell>
        </row>
        <row r="2278">
          <cell r="A2278" t="str">
            <v>CH30057</v>
          </cell>
        </row>
        <row r="2279">
          <cell r="A2279" t="str">
            <v>CH30058</v>
          </cell>
        </row>
        <row r="2280">
          <cell r="A2280" t="str">
            <v>CH30059</v>
          </cell>
        </row>
        <row r="2281">
          <cell r="A2281" t="str">
            <v>CH30060</v>
          </cell>
        </row>
        <row r="2282">
          <cell r="A2282" t="str">
            <v>CH33029</v>
          </cell>
        </row>
        <row r="2283">
          <cell r="A2283" t="str">
            <v>CH33030</v>
          </cell>
        </row>
        <row r="2284">
          <cell r="A2284" t="str">
            <v>CH33031</v>
          </cell>
        </row>
        <row r="2285">
          <cell r="A2285" t="str">
            <v>CH33032</v>
          </cell>
        </row>
        <row r="2286">
          <cell r="A2286" t="str">
            <v>CH33033</v>
          </cell>
        </row>
        <row r="2287">
          <cell r="A2287" t="str">
            <v>CH33034</v>
          </cell>
        </row>
        <row r="2288">
          <cell r="A2288" t="str">
            <v>CH33035</v>
          </cell>
        </row>
        <row r="2289">
          <cell r="A2289" t="str">
            <v>CH33036</v>
          </cell>
        </row>
        <row r="2290">
          <cell r="A2290" t="str">
            <v>CH33037</v>
          </cell>
        </row>
        <row r="2291">
          <cell r="A2291" t="str">
            <v>CH33038</v>
          </cell>
        </row>
        <row r="2292">
          <cell r="A2292" t="str">
            <v>CH33039</v>
          </cell>
        </row>
        <row r="2293">
          <cell r="A2293" t="str">
            <v>CH33040</v>
          </cell>
        </row>
        <row r="2294">
          <cell r="A2294" t="str">
            <v>CH33041</v>
          </cell>
        </row>
        <row r="2295">
          <cell r="A2295" t="str">
            <v>CH33042</v>
          </cell>
        </row>
        <row r="2296">
          <cell r="A2296" t="str">
            <v>CH33043</v>
          </cell>
        </row>
        <row r="2297">
          <cell r="A2297" t="str">
            <v>CH33044</v>
          </cell>
        </row>
        <row r="2298">
          <cell r="A2298" t="str">
            <v>CH33045</v>
          </cell>
        </row>
        <row r="2299">
          <cell r="A2299" t="str">
            <v>CH33046</v>
          </cell>
        </row>
        <row r="2300">
          <cell r="A2300" t="str">
            <v>CH33047</v>
          </cell>
        </row>
        <row r="2301">
          <cell r="A2301" t="str">
            <v>CH33048</v>
          </cell>
        </row>
        <row r="2302">
          <cell r="A2302" t="str">
            <v>CH33049</v>
          </cell>
        </row>
        <row r="2303">
          <cell r="A2303" t="str">
            <v>CH33050</v>
          </cell>
        </row>
        <row r="2304">
          <cell r="A2304" t="str">
            <v>CH33051</v>
          </cell>
        </row>
        <row r="2305">
          <cell r="A2305" t="str">
            <v>CH33052</v>
          </cell>
        </row>
        <row r="2306">
          <cell r="A2306" t="str">
            <v>CH33053</v>
          </cell>
        </row>
        <row r="2307">
          <cell r="A2307" t="str">
            <v>CH33054</v>
          </cell>
        </row>
        <row r="2308">
          <cell r="A2308" t="str">
            <v>CH33055</v>
          </cell>
        </row>
        <row r="2309">
          <cell r="A2309" t="str">
            <v>CH33056</v>
          </cell>
        </row>
        <row r="2310">
          <cell r="A2310" t="str">
            <v>CH33057</v>
          </cell>
        </row>
        <row r="2311">
          <cell r="A2311" t="str">
            <v>CH33058</v>
          </cell>
        </row>
        <row r="2312">
          <cell r="A2312" t="str">
            <v>CH33059</v>
          </cell>
        </row>
        <row r="2313">
          <cell r="A2313" t="str">
            <v>CH33060</v>
          </cell>
        </row>
        <row r="2314">
          <cell r="A2314" t="str">
            <v>CH36029</v>
          </cell>
        </row>
        <row r="2315">
          <cell r="A2315" t="str">
            <v>CH36030</v>
          </cell>
        </row>
        <row r="2316">
          <cell r="A2316" t="str">
            <v>CH36031</v>
          </cell>
        </row>
        <row r="2317">
          <cell r="A2317" t="str">
            <v>CH36032</v>
          </cell>
        </row>
        <row r="2318">
          <cell r="A2318" t="str">
            <v>CH36033</v>
          </cell>
        </row>
        <row r="2319">
          <cell r="A2319" t="str">
            <v>CH36034</v>
          </cell>
        </row>
        <row r="2320">
          <cell r="A2320" t="str">
            <v>CH36035</v>
          </cell>
        </row>
        <row r="2321">
          <cell r="A2321" t="str">
            <v>CH36036</v>
          </cell>
        </row>
        <row r="2322">
          <cell r="A2322" t="str">
            <v>CH36037</v>
          </cell>
        </row>
        <row r="2323">
          <cell r="A2323" t="str">
            <v>CH36038</v>
          </cell>
        </row>
        <row r="2324">
          <cell r="A2324" t="str">
            <v>CH36039</v>
          </cell>
        </row>
        <row r="2325">
          <cell r="A2325" t="str">
            <v>CH36040</v>
          </cell>
        </row>
        <row r="2326">
          <cell r="A2326" t="str">
            <v>CH36041</v>
          </cell>
        </row>
        <row r="2327">
          <cell r="A2327" t="str">
            <v>CH36042</v>
          </cell>
        </row>
        <row r="2328">
          <cell r="A2328" t="str">
            <v>CH36043</v>
          </cell>
        </row>
        <row r="2329">
          <cell r="A2329" t="str">
            <v>CH36044</v>
          </cell>
        </row>
        <row r="2330">
          <cell r="A2330" t="str">
            <v>CH36045</v>
          </cell>
        </row>
        <row r="2331">
          <cell r="A2331" t="str">
            <v>CH36046</v>
          </cell>
        </row>
        <row r="2332">
          <cell r="A2332" t="str">
            <v>CH36047</v>
          </cell>
        </row>
        <row r="2333">
          <cell r="A2333" t="str">
            <v>CH36048</v>
          </cell>
        </row>
        <row r="2334">
          <cell r="A2334" t="str">
            <v>CH36049</v>
          </cell>
        </row>
        <row r="2335">
          <cell r="A2335" t="str">
            <v>CH36050</v>
          </cell>
        </row>
        <row r="2336">
          <cell r="A2336" t="str">
            <v>CH36051</v>
          </cell>
        </row>
        <row r="2337">
          <cell r="A2337" t="str">
            <v>CH36052</v>
          </cell>
        </row>
        <row r="2338">
          <cell r="A2338" t="str">
            <v>CH36053</v>
          </cell>
        </row>
        <row r="2339">
          <cell r="A2339" t="str">
            <v>CH36054</v>
          </cell>
        </row>
        <row r="2340">
          <cell r="A2340" t="str">
            <v>CH36055</v>
          </cell>
        </row>
        <row r="2341">
          <cell r="A2341" t="str">
            <v>CH36056</v>
          </cell>
        </row>
        <row r="2342">
          <cell r="A2342" t="str">
            <v>CH36057</v>
          </cell>
        </row>
        <row r="2343">
          <cell r="A2343" t="str">
            <v>CH36058</v>
          </cell>
        </row>
        <row r="2344">
          <cell r="A2344" t="str">
            <v>CH36059</v>
          </cell>
        </row>
        <row r="2345">
          <cell r="A2345" t="str">
            <v>CH36060</v>
          </cell>
        </row>
        <row r="2346">
          <cell r="A2346" t="str">
            <v>CH40029</v>
          </cell>
        </row>
        <row r="2347">
          <cell r="A2347" t="str">
            <v>CH40030</v>
          </cell>
        </row>
        <row r="2348">
          <cell r="A2348" t="str">
            <v>CH40031</v>
          </cell>
        </row>
        <row r="2349">
          <cell r="A2349" t="str">
            <v>CH40032</v>
          </cell>
        </row>
        <row r="2350">
          <cell r="A2350" t="str">
            <v>CH40033</v>
          </cell>
        </row>
        <row r="2351">
          <cell r="A2351" t="str">
            <v>CH40034</v>
          </cell>
        </row>
        <row r="2352">
          <cell r="A2352" t="str">
            <v>CH40035</v>
          </cell>
        </row>
        <row r="2353">
          <cell r="A2353" t="str">
            <v>CH40036</v>
          </cell>
        </row>
        <row r="2354">
          <cell r="A2354" t="str">
            <v>CH40037</v>
          </cell>
        </row>
        <row r="2355">
          <cell r="A2355" t="str">
            <v>CH40038</v>
          </cell>
        </row>
        <row r="2356">
          <cell r="A2356" t="str">
            <v>CH40039</v>
          </cell>
        </row>
        <row r="2357">
          <cell r="A2357" t="str">
            <v>CH40040</v>
          </cell>
        </row>
        <row r="2358">
          <cell r="A2358" t="str">
            <v>CH40041</v>
          </cell>
        </row>
        <row r="2359">
          <cell r="A2359" t="str">
            <v>CH40042</v>
          </cell>
        </row>
        <row r="2360">
          <cell r="A2360" t="str">
            <v>CH40043</v>
          </cell>
        </row>
        <row r="2361">
          <cell r="A2361" t="str">
            <v>CH40044</v>
          </cell>
        </row>
        <row r="2362">
          <cell r="A2362" t="str">
            <v>CH40045</v>
          </cell>
        </row>
        <row r="2363">
          <cell r="A2363" t="str">
            <v>CH40046</v>
          </cell>
        </row>
        <row r="2364">
          <cell r="A2364" t="str">
            <v>CH40047</v>
          </cell>
        </row>
        <row r="2365">
          <cell r="A2365" t="str">
            <v>CH40048</v>
          </cell>
        </row>
        <row r="2366">
          <cell r="A2366" t="str">
            <v>CH40049</v>
          </cell>
        </row>
        <row r="2367">
          <cell r="A2367" t="str">
            <v>CH40050</v>
          </cell>
        </row>
        <row r="2368">
          <cell r="A2368" t="str">
            <v>CH40051</v>
          </cell>
        </row>
        <row r="2369">
          <cell r="A2369" t="str">
            <v>CH40052</v>
          </cell>
        </row>
        <row r="2370">
          <cell r="A2370" t="str">
            <v>CH40053</v>
          </cell>
        </row>
        <row r="2371">
          <cell r="A2371" t="str">
            <v>CH40054</v>
          </cell>
        </row>
        <row r="2372">
          <cell r="A2372" t="str">
            <v>CH40055</v>
          </cell>
        </row>
        <row r="2373">
          <cell r="A2373" t="str">
            <v>CH40056</v>
          </cell>
        </row>
        <row r="2374">
          <cell r="A2374" t="str">
            <v>CH40057</v>
          </cell>
        </row>
        <row r="2375">
          <cell r="A2375" t="str">
            <v>CH40058</v>
          </cell>
        </row>
        <row r="2376">
          <cell r="A2376" t="str">
            <v>CH40059</v>
          </cell>
        </row>
        <row r="2377">
          <cell r="A2377" t="str">
            <v>CH40060</v>
          </cell>
        </row>
        <row r="2378">
          <cell r="A2378" t="str">
            <v>CV06008</v>
          </cell>
        </row>
        <row r="2379">
          <cell r="A2379" t="str">
            <v>CV06009</v>
          </cell>
        </row>
        <row r="2380">
          <cell r="A2380" t="str">
            <v>CV06010</v>
          </cell>
        </row>
        <row r="2381">
          <cell r="A2381" t="str">
            <v>CV06011</v>
          </cell>
        </row>
        <row r="2382">
          <cell r="A2382" t="str">
            <v>CV06012</v>
          </cell>
        </row>
        <row r="2383">
          <cell r="A2383" t="str">
            <v>CV07008</v>
          </cell>
        </row>
        <row r="2384">
          <cell r="A2384" t="str">
            <v>CV07009</v>
          </cell>
        </row>
        <row r="2385">
          <cell r="A2385" t="str">
            <v>CV07010</v>
          </cell>
        </row>
        <row r="2386">
          <cell r="A2386" t="str">
            <v>CV07011</v>
          </cell>
        </row>
        <row r="2387">
          <cell r="A2387" t="str">
            <v>CV07012</v>
          </cell>
        </row>
        <row r="2388">
          <cell r="A2388" t="str">
            <v>CV08008</v>
          </cell>
        </row>
        <row r="2389">
          <cell r="A2389" t="str">
            <v>CV08009</v>
          </cell>
        </row>
        <row r="2390">
          <cell r="A2390" t="str">
            <v>CV08010</v>
          </cell>
        </row>
        <row r="2391">
          <cell r="A2391" t="str">
            <v>CV08011</v>
          </cell>
        </row>
        <row r="2392">
          <cell r="A2392" t="str">
            <v>CV08012</v>
          </cell>
        </row>
        <row r="2393">
          <cell r="A2393" t="str">
            <v>CV08013</v>
          </cell>
        </row>
        <row r="2394">
          <cell r="A2394" t="str">
            <v>CV08014</v>
          </cell>
        </row>
        <row r="2395">
          <cell r="A2395" t="str">
            <v>CV08015</v>
          </cell>
        </row>
        <row r="2396">
          <cell r="A2396" t="str">
            <v>CV08016</v>
          </cell>
        </row>
        <row r="2397">
          <cell r="A2397" t="str">
            <v>CV08017</v>
          </cell>
        </row>
        <row r="2398">
          <cell r="A2398" t="str">
            <v>CV08018</v>
          </cell>
        </row>
        <row r="2399">
          <cell r="A2399" t="str">
            <v>CV08019</v>
          </cell>
        </row>
        <row r="2400">
          <cell r="A2400" t="str">
            <v>CV08020</v>
          </cell>
        </row>
        <row r="2401">
          <cell r="A2401" t="str">
            <v>CV08021</v>
          </cell>
        </row>
        <row r="2402">
          <cell r="A2402" t="str">
            <v>CV08022</v>
          </cell>
        </row>
        <row r="2403">
          <cell r="A2403" t="str">
            <v>CV08023</v>
          </cell>
        </row>
        <row r="2404">
          <cell r="A2404" t="str">
            <v>CV08024</v>
          </cell>
        </row>
        <row r="2405">
          <cell r="A2405" t="str">
            <v>CV08025</v>
          </cell>
        </row>
        <row r="2406">
          <cell r="A2406" t="str">
            <v>CV08026</v>
          </cell>
        </row>
        <row r="2407">
          <cell r="A2407" t="str">
            <v>CV08027</v>
          </cell>
        </row>
        <row r="2408">
          <cell r="A2408" t="str">
            <v>CV08028</v>
          </cell>
        </row>
        <row r="2409">
          <cell r="A2409" t="str">
            <v>CV09008</v>
          </cell>
        </row>
        <row r="2410">
          <cell r="A2410" t="str">
            <v>CV09009</v>
          </cell>
        </row>
        <row r="2411">
          <cell r="A2411" t="str">
            <v>CV09010</v>
          </cell>
        </row>
        <row r="2412">
          <cell r="A2412" t="str">
            <v>CV09011</v>
          </cell>
        </row>
        <row r="2413">
          <cell r="A2413" t="str">
            <v>CV09012</v>
          </cell>
        </row>
        <row r="2414">
          <cell r="A2414" t="str">
            <v>CV09013</v>
          </cell>
        </row>
        <row r="2415">
          <cell r="A2415" t="str">
            <v>CV09014</v>
          </cell>
        </row>
        <row r="2416">
          <cell r="A2416" t="str">
            <v>CV09015</v>
          </cell>
        </row>
        <row r="2417">
          <cell r="A2417" t="str">
            <v>CV09016</v>
          </cell>
        </row>
        <row r="2418">
          <cell r="A2418" t="str">
            <v>CV09017</v>
          </cell>
        </row>
        <row r="2419">
          <cell r="A2419" t="str">
            <v>CV09018</v>
          </cell>
        </row>
        <row r="2420">
          <cell r="A2420" t="str">
            <v>CV09019</v>
          </cell>
        </row>
        <row r="2421">
          <cell r="A2421" t="str">
            <v>CV09020</v>
          </cell>
        </row>
        <row r="2422">
          <cell r="A2422" t="str">
            <v>CV09021</v>
          </cell>
        </row>
        <row r="2423">
          <cell r="A2423" t="str">
            <v>CV09022</v>
          </cell>
        </row>
        <row r="2424">
          <cell r="A2424" t="str">
            <v>CV09023</v>
          </cell>
        </row>
        <row r="2425">
          <cell r="A2425" t="str">
            <v>CV09024</v>
          </cell>
        </row>
        <row r="2426">
          <cell r="A2426" t="str">
            <v>CV09025</v>
          </cell>
        </row>
        <row r="2427">
          <cell r="A2427" t="str">
            <v>CV09026</v>
          </cell>
        </row>
        <row r="2428">
          <cell r="A2428" t="str">
            <v>CV09027</v>
          </cell>
        </row>
        <row r="2429">
          <cell r="A2429" t="str">
            <v>CV09028</v>
          </cell>
        </row>
        <row r="2430">
          <cell r="A2430" t="str">
            <v>CV10008</v>
          </cell>
        </row>
        <row r="2431">
          <cell r="A2431" t="str">
            <v>CV10009</v>
          </cell>
        </row>
        <row r="2432">
          <cell r="A2432" t="str">
            <v>CV10010</v>
          </cell>
        </row>
        <row r="2433">
          <cell r="A2433" t="str">
            <v>CV10011</v>
          </cell>
        </row>
        <row r="2434">
          <cell r="A2434" t="str">
            <v>CV10012</v>
          </cell>
        </row>
        <row r="2435">
          <cell r="A2435" t="str">
            <v>CV10013</v>
          </cell>
        </row>
        <row r="2436">
          <cell r="A2436" t="str">
            <v>CV10014</v>
          </cell>
        </row>
        <row r="2437">
          <cell r="A2437" t="str">
            <v>CV10015</v>
          </cell>
        </row>
        <row r="2438">
          <cell r="A2438" t="str">
            <v>CV10016</v>
          </cell>
        </row>
        <row r="2439">
          <cell r="A2439" t="str">
            <v>CV10017</v>
          </cell>
        </row>
        <row r="2440">
          <cell r="A2440" t="str">
            <v>CV10018</v>
          </cell>
        </row>
        <row r="2441">
          <cell r="A2441" t="str">
            <v>CV10019</v>
          </cell>
        </row>
        <row r="2442">
          <cell r="A2442" t="str">
            <v>CV10020</v>
          </cell>
        </row>
        <row r="2443">
          <cell r="A2443" t="str">
            <v>CV10021</v>
          </cell>
        </row>
        <row r="2444">
          <cell r="A2444" t="str">
            <v>CV10022</v>
          </cell>
        </row>
        <row r="2445">
          <cell r="A2445" t="str">
            <v>CV10023</v>
          </cell>
        </row>
        <row r="2446">
          <cell r="A2446" t="str">
            <v>CV10024</v>
          </cell>
        </row>
        <row r="2447">
          <cell r="A2447" t="str">
            <v>CV10025</v>
          </cell>
        </row>
        <row r="2448">
          <cell r="A2448" t="str">
            <v>CV10026</v>
          </cell>
        </row>
        <row r="2449">
          <cell r="A2449" t="str">
            <v>CV10027</v>
          </cell>
        </row>
        <row r="2450">
          <cell r="A2450" t="str">
            <v>CV10028</v>
          </cell>
        </row>
        <row r="2451">
          <cell r="A2451" t="str">
            <v>CV11008</v>
          </cell>
        </row>
        <row r="2452">
          <cell r="A2452" t="str">
            <v>CV11009</v>
          </cell>
        </row>
        <row r="2453">
          <cell r="A2453" t="str">
            <v>CV11010</v>
          </cell>
        </row>
        <row r="2454">
          <cell r="A2454" t="str">
            <v>CV11011</v>
          </cell>
        </row>
        <row r="2455">
          <cell r="A2455" t="str">
            <v>CV11012</v>
          </cell>
        </row>
        <row r="2456">
          <cell r="A2456" t="str">
            <v>CV11013</v>
          </cell>
        </row>
        <row r="2457">
          <cell r="A2457" t="str">
            <v>CV11014</v>
          </cell>
        </row>
        <row r="2458">
          <cell r="A2458" t="str">
            <v>CV11015</v>
          </cell>
        </row>
        <row r="2459">
          <cell r="A2459" t="str">
            <v>CV11016</v>
          </cell>
        </row>
        <row r="2460">
          <cell r="A2460" t="str">
            <v>CV11017</v>
          </cell>
        </row>
        <row r="2461">
          <cell r="A2461" t="str">
            <v>CV11018</v>
          </cell>
        </row>
        <row r="2462">
          <cell r="A2462" t="str">
            <v>CV11019</v>
          </cell>
        </row>
        <row r="2463">
          <cell r="A2463" t="str">
            <v>CV11020</v>
          </cell>
        </row>
        <row r="2464">
          <cell r="A2464" t="str">
            <v>CV11021</v>
          </cell>
        </row>
        <row r="2465">
          <cell r="A2465" t="str">
            <v>CV11022</v>
          </cell>
        </row>
        <row r="2466">
          <cell r="A2466" t="str">
            <v>CV11023</v>
          </cell>
        </row>
        <row r="2467">
          <cell r="A2467" t="str">
            <v>CV11024</v>
          </cell>
        </row>
        <row r="2468">
          <cell r="A2468" t="str">
            <v>CV11025</v>
          </cell>
        </row>
        <row r="2469">
          <cell r="A2469" t="str">
            <v>CV11026</v>
          </cell>
        </row>
        <row r="2470">
          <cell r="A2470" t="str">
            <v>CV11027</v>
          </cell>
        </row>
        <row r="2471">
          <cell r="A2471" t="str">
            <v>CV11028</v>
          </cell>
        </row>
        <row r="2472">
          <cell r="A2472" t="str">
            <v>CV11029</v>
          </cell>
        </row>
        <row r="2473">
          <cell r="A2473" t="str">
            <v>CV11030</v>
          </cell>
        </row>
        <row r="2474">
          <cell r="A2474" t="str">
            <v>CV11031</v>
          </cell>
        </row>
        <row r="2475">
          <cell r="A2475" t="str">
            <v>CV11032</v>
          </cell>
        </row>
        <row r="2476">
          <cell r="A2476" t="str">
            <v>CV11033</v>
          </cell>
        </row>
        <row r="2477">
          <cell r="A2477" t="str">
            <v>CV11034</v>
          </cell>
        </row>
        <row r="2478">
          <cell r="A2478" t="str">
            <v>CV11035</v>
          </cell>
        </row>
        <row r="2479">
          <cell r="A2479" t="str">
            <v>CV11036</v>
          </cell>
        </row>
        <row r="2480">
          <cell r="A2480" t="str">
            <v>CV12008</v>
          </cell>
        </row>
        <row r="2481">
          <cell r="A2481" t="str">
            <v>CV12009</v>
          </cell>
        </row>
        <row r="2482">
          <cell r="A2482" t="str">
            <v>CV12010</v>
          </cell>
        </row>
        <row r="2483">
          <cell r="A2483" t="str">
            <v>CV12011</v>
          </cell>
        </row>
        <row r="2484">
          <cell r="A2484" t="str">
            <v>CV12012</v>
          </cell>
        </row>
        <row r="2485">
          <cell r="A2485" t="str">
            <v>CV12013</v>
          </cell>
        </row>
        <row r="2486">
          <cell r="A2486" t="str">
            <v>CV12014</v>
          </cell>
        </row>
        <row r="2487">
          <cell r="A2487" t="str">
            <v>CV12015</v>
          </cell>
        </row>
        <row r="2488">
          <cell r="A2488" t="str">
            <v>CV12016</v>
          </cell>
        </row>
        <row r="2489">
          <cell r="A2489" t="str">
            <v>CV12017</v>
          </cell>
        </row>
        <row r="2490">
          <cell r="A2490" t="str">
            <v>CV12018</v>
          </cell>
        </row>
        <row r="2491">
          <cell r="A2491" t="str">
            <v>CV12019</v>
          </cell>
        </row>
        <row r="2492">
          <cell r="A2492" t="str">
            <v>CV12020</v>
          </cell>
        </row>
        <row r="2493">
          <cell r="A2493" t="str">
            <v>CV12021</v>
          </cell>
        </row>
        <row r="2494">
          <cell r="A2494" t="str">
            <v>CV12022</v>
          </cell>
        </row>
        <row r="2495">
          <cell r="A2495" t="str">
            <v>CV12023</v>
          </cell>
        </row>
        <row r="2496">
          <cell r="A2496" t="str">
            <v>CV12024</v>
          </cell>
        </row>
        <row r="2497">
          <cell r="A2497" t="str">
            <v>CV12025</v>
          </cell>
        </row>
        <row r="2498">
          <cell r="A2498" t="str">
            <v>CV12026</v>
          </cell>
        </row>
        <row r="2499">
          <cell r="A2499" t="str">
            <v>CV12027</v>
          </cell>
        </row>
        <row r="2500">
          <cell r="A2500" t="str">
            <v>CV12028</v>
          </cell>
        </row>
        <row r="2501">
          <cell r="A2501" t="str">
            <v>CV12029</v>
          </cell>
        </row>
        <row r="2502">
          <cell r="A2502" t="str">
            <v>CV12030</v>
          </cell>
        </row>
        <row r="2503">
          <cell r="A2503" t="str">
            <v>CV12031</v>
          </cell>
        </row>
        <row r="2504">
          <cell r="A2504" t="str">
            <v>CV12032</v>
          </cell>
        </row>
        <row r="2505">
          <cell r="A2505" t="str">
            <v>CV12033</v>
          </cell>
        </row>
        <row r="2506">
          <cell r="A2506" t="str">
            <v>CV12034</v>
          </cell>
        </row>
        <row r="2507">
          <cell r="A2507" t="str">
            <v>CV12035</v>
          </cell>
        </row>
        <row r="2508">
          <cell r="A2508" t="str">
            <v>CV12036</v>
          </cell>
        </row>
        <row r="2509">
          <cell r="A2509" t="str">
            <v>CV13008</v>
          </cell>
        </row>
      </sheetData>
      <sheetData sheetId="7" refreshError="1">
        <row r="2">
          <cell r="A2" t="str">
            <v>NPCX-L-020</v>
          </cell>
          <cell r="B2">
            <v>35</v>
          </cell>
          <cell r="C2">
            <v>12</v>
          </cell>
          <cell r="D2">
            <v>18</v>
          </cell>
        </row>
        <row r="3">
          <cell r="A3" t="str">
            <v>NPCX-L-025</v>
          </cell>
          <cell r="B3">
            <v>40</v>
          </cell>
          <cell r="C3">
            <v>12</v>
          </cell>
          <cell r="D3">
            <v>18</v>
          </cell>
        </row>
        <row r="4">
          <cell r="A4" t="str">
            <v>NPCX-L-032</v>
          </cell>
          <cell r="B4">
            <v>45</v>
          </cell>
          <cell r="C4">
            <v>12</v>
          </cell>
          <cell r="D4">
            <v>18</v>
          </cell>
        </row>
        <row r="5">
          <cell r="A5" t="str">
            <v>NPCX-L-040</v>
          </cell>
          <cell r="B5">
            <v>55</v>
          </cell>
          <cell r="C5">
            <v>16</v>
          </cell>
          <cell r="D5">
            <v>22</v>
          </cell>
        </row>
        <row r="6">
          <cell r="A6" t="str">
            <v>NPCX-L-050</v>
          </cell>
          <cell r="B6">
            <v>60</v>
          </cell>
          <cell r="C6">
            <v>16</v>
          </cell>
          <cell r="D6">
            <v>22</v>
          </cell>
        </row>
        <row r="7">
          <cell r="A7" t="str">
            <v>NPCX-L-065</v>
          </cell>
          <cell r="B7">
            <v>65</v>
          </cell>
          <cell r="C7">
            <v>16</v>
          </cell>
          <cell r="D7">
            <v>22</v>
          </cell>
        </row>
        <row r="8">
          <cell r="A8" t="str">
            <v>NPCX-L-080</v>
          </cell>
          <cell r="B8">
            <v>75</v>
          </cell>
          <cell r="C8">
            <v>16</v>
          </cell>
          <cell r="D8">
            <v>22</v>
          </cell>
        </row>
        <row r="9">
          <cell r="A9" t="str">
            <v>NPCX-L-090</v>
          </cell>
          <cell r="B9">
            <v>90</v>
          </cell>
          <cell r="C9">
            <v>20</v>
          </cell>
          <cell r="D9">
            <v>28</v>
          </cell>
        </row>
        <row r="10">
          <cell r="A10" t="str">
            <v>NPCX-L-100</v>
          </cell>
          <cell r="B10">
            <v>95</v>
          </cell>
          <cell r="C10">
            <v>20</v>
          </cell>
          <cell r="D10">
            <v>28</v>
          </cell>
        </row>
        <row r="11">
          <cell r="A11" t="str">
            <v>NPCX-L-125</v>
          </cell>
          <cell r="B11">
            <v>110</v>
          </cell>
          <cell r="C11">
            <v>20</v>
          </cell>
          <cell r="D11">
            <v>28</v>
          </cell>
        </row>
        <row r="12">
          <cell r="A12" t="str">
            <v>NPCX-L-150</v>
          </cell>
          <cell r="B12">
            <v>125</v>
          </cell>
          <cell r="C12">
            <v>20</v>
          </cell>
          <cell r="D12">
            <v>28</v>
          </cell>
        </row>
        <row r="13">
          <cell r="A13" t="str">
            <v>NPCX-L-175</v>
          </cell>
          <cell r="B13">
            <v>140</v>
          </cell>
          <cell r="C13">
            <v>20</v>
          </cell>
          <cell r="D13">
            <v>28</v>
          </cell>
        </row>
        <row r="14">
          <cell r="A14" t="str">
            <v>NPCX-L-200</v>
          </cell>
          <cell r="B14">
            <v>150</v>
          </cell>
          <cell r="C14">
            <v>20</v>
          </cell>
          <cell r="D14">
            <v>28</v>
          </cell>
        </row>
        <row r="15">
          <cell r="A15" t="str">
            <v>NPCX-L-225</v>
          </cell>
          <cell r="B15">
            <v>185</v>
          </cell>
          <cell r="C15">
            <v>24</v>
          </cell>
          <cell r="D15">
            <v>28</v>
          </cell>
        </row>
        <row r="16">
          <cell r="A16" t="str">
            <v>NPCX-L-250</v>
          </cell>
          <cell r="B16">
            <v>200</v>
          </cell>
          <cell r="C16">
            <v>24</v>
          </cell>
          <cell r="D16">
            <v>28</v>
          </cell>
        </row>
        <row r="17">
          <cell r="A17" t="str">
            <v>NPCX-L-300</v>
          </cell>
          <cell r="B17">
            <v>225</v>
          </cell>
          <cell r="C17">
            <v>24</v>
          </cell>
          <cell r="D17">
            <v>28</v>
          </cell>
        </row>
        <row r="18">
          <cell r="A18" t="str">
            <v>NPCX-L-350</v>
          </cell>
          <cell r="B18">
            <v>245</v>
          </cell>
          <cell r="C18">
            <v>24</v>
          </cell>
          <cell r="D18">
            <v>28</v>
          </cell>
        </row>
        <row r="19">
          <cell r="A19" t="str">
            <v>NPCX-L-400</v>
          </cell>
          <cell r="B19">
            <v>280</v>
          </cell>
          <cell r="C19">
            <v>30</v>
          </cell>
          <cell r="D19">
            <v>34</v>
          </cell>
        </row>
        <row r="20">
          <cell r="A20" t="str">
            <v>NPCX-L-450</v>
          </cell>
          <cell r="B20">
            <v>310</v>
          </cell>
          <cell r="C20">
            <v>30</v>
          </cell>
          <cell r="D20">
            <v>34</v>
          </cell>
        </row>
        <row r="21">
          <cell r="A21" t="str">
            <v>NPCX-L-500</v>
          </cell>
          <cell r="B21">
            <v>350</v>
          </cell>
          <cell r="C21">
            <v>36</v>
          </cell>
          <cell r="D21">
            <v>40</v>
          </cell>
        </row>
        <row r="22">
          <cell r="A22" t="str">
            <v>NPCX-L-550</v>
          </cell>
          <cell r="B22">
            <v>370</v>
          </cell>
          <cell r="C22">
            <v>36</v>
          </cell>
          <cell r="D22">
            <v>40</v>
          </cell>
        </row>
        <row r="23">
          <cell r="A23" t="str">
            <v>NPCX-L-600</v>
          </cell>
          <cell r="B23">
            <v>400</v>
          </cell>
          <cell r="C23">
            <v>36</v>
          </cell>
          <cell r="D23">
            <v>40</v>
          </cell>
        </row>
        <row r="24">
          <cell r="A24" t="str">
            <v>NPCX-L-650</v>
          </cell>
          <cell r="B24">
            <v>430</v>
          </cell>
          <cell r="C24">
            <v>42</v>
          </cell>
          <cell r="D24">
            <v>47</v>
          </cell>
        </row>
        <row r="25">
          <cell r="A25" t="str">
            <v>NPCX-L-700</v>
          </cell>
          <cell r="B25">
            <v>450</v>
          </cell>
          <cell r="C25">
            <v>42</v>
          </cell>
          <cell r="D25">
            <v>47</v>
          </cell>
        </row>
        <row r="26">
          <cell r="A26" t="str">
            <v>NPCX-L-750</v>
          </cell>
          <cell r="B26">
            <v>480</v>
          </cell>
          <cell r="C26">
            <v>42</v>
          </cell>
          <cell r="D26">
            <v>47</v>
          </cell>
        </row>
        <row r="27">
          <cell r="A27" t="str">
            <v>NPCX-L-800</v>
          </cell>
          <cell r="B27">
            <v>505</v>
          </cell>
          <cell r="C27">
            <v>42</v>
          </cell>
          <cell r="D27">
            <v>47</v>
          </cell>
        </row>
        <row r="28">
          <cell r="A28" t="str">
            <v>NPCX-L-850</v>
          </cell>
          <cell r="B28">
            <v>545</v>
          </cell>
          <cell r="C28">
            <v>48</v>
          </cell>
          <cell r="D28">
            <v>54</v>
          </cell>
        </row>
        <row r="29">
          <cell r="A29" t="str">
            <v>NPCX-L-900</v>
          </cell>
          <cell r="B29">
            <v>565</v>
          </cell>
          <cell r="C29">
            <v>48</v>
          </cell>
          <cell r="D29">
            <v>54</v>
          </cell>
        </row>
        <row r="30">
          <cell r="A30" t="str">
            <v>NPCX-L-1000</v>
          </cell>
          <cell r="B30">
            <v>620</v>
          </cell>
          <cell r="C30">
            <v>48</v>
          </cell>
          <cell r="D30">
            <v>54</v>
          </cell>
        </row>
        <row r="31">
          <cell r="A31" t="str">
            <v>NPCX-L-1100</v>
          </cell>
          <cell r="B31">
            <v>670</v>
          </cell>
          <cell r="C31">
            <v>48</v>
          </cell>
          <cell r="D31">
            <v>54</v>
          </cell>
        </row>
        <row r="32">
          <cell r="A32" t="str">
            <v>NPCX-L-1200</v>
          </cell>
          <cell r="B32">
            <v>730</v>
          </cell>
          <cell r="C32">
            <v>48</v>
          </cell>
          <cell r="D32">
            <v>54</v>
          </cell>
        </row>
        <row r="33">
          <cell r="A33" t="str">
            <v>NPCX-M-300</v>
          </cell>
          <cell r="B33">
            <v>225</v>
          </cell>
          <cell r="C33">
            <v>24</v>
          </cell>
          <cell r="D33">
            <v>28</v>
          </cell>
        </row>
        <row r="34">
          <cell r="A34" t="str">
            <v>NPCX-M-350</v>
          </cell>
          <cell r="B34">
            <v>255</v>
          </cell>
          <cell r="C34">
            <v>30</v>
          </cell>
          <cell r="D34">
            <v>34</v>
          </cell>
        </row>
        <row r="35">
          <cell r="A35" t="str">
            <v>NPCX-M-400</v>
          </cell>
          <cell r="B35">
            <v>280</v>
          </cell>
          <cell r="C35">
            <v>30</v>
          </cell>
          <cell r="D35">
            <v>34</v>
          </cell>
        </row>
        <row r="36">
          <cell r="A36" t="str">
            <v>NPCX-M-450</v>
          </cell>
          <cell r="B36">
            <v>310</v>
          </cell>
          <cell r="C36">
            <v>30</v>
          </cell>
          <cell r="D36">
            <v>34</v>
          </cell>
        </row>
        <row r="37">
          <cell r="A37" t="str">
            <v>NPCX-M-500</v>
          </cell>
          <cell r="B37">
            <v>350</v>
          </cell>
          <cell r="C37">
            <v>36</v>
          </cell>
          <cell r="D37">
            <v>40</v>
          </cell>
        </row>
        <row r="38">
          <cell r="A38" t="str">
            <v>NPCX-M-550</v>
          </cell>
          <cell r="B38">
            <v>370</v>
          </cell>
          <cell r="C38">
            <v>36</v>
          </cell>
          <cell r="D38">
            <v>40</v>
          </cell>
        </row>
        <row r="39">
          <cell r="A39" t="str">
            <v>NPCX-M-600</v>
          </cell>
          <cell r="B39">
            <v>420</v>
          </cell>
          <cell r="C39">
            <v>42</v>
          </cell>
          <cell r="D39">
            <v>47</v>
          </cell>
        </row>
        <row r="40">
          <cell r="A40" t="str">
            <v>NPCX-M-650</v>
          </cell>
          <cell r="B40">
            <v>450</v>
          </cell>
          <cell r="C40">
            <v>42</v>
          </cell>
          <cell r="D40">
            <v>47</v>
          </cell>
        </row>
        <row r="41">
          <cell r="A41" t="str">
            <v>NPCX-M-700</v>
          </cell>
          <cell r="B41">
            <v>475</v>
          </cell>
          <cell r="C41">
            <v>48</v>
          </cell>
          <cell r="D41">
            <v>54</v>
          </cell>
        </row>
        <row r="42">
          <cell r="A42" t="str">
            <v>NPCX-M-750</v>
          </cell>
          <cell r="B42">
            <v>500</v>
          </cell>
          <cell r="C42">
            <v>48</v>
          </cell>
          <cell r="D42">
            <v>54</v>
          </cell>
        </row>
        <row r="43">
          <cell r="A43" t="str">
            <v>NPCX-M-800</v>
          </cell>
          <cell r="B43">
            <v>520</v>
          </cell>
          <cell r="C43">
            <v>48</v>
          </cell>
          <cell r="D43">
            <v>54</v>
          </cell>
        </row>
        <row r="44">
          <cell r="A44" t="str">
            <v>NPCX-M-850</v>
          </cell>
          <cell r="B44">
            <v>545</v>
          </cell>
          <cell r="C44">
            <v>48</v>
          </cell>
          <cell r="D44">
            <v>54</v>
          </cell>
        </row>
        <row r="45">
          <cell r="A45" t="str">
            <v>NPCX-M-900</v>
          </cell>
          <cell r="B45">
            <v>580</v>
          </cell>
          <cell r="C45">
            <v>56</v>
          </cell>
          <cell r="D45">
            <v>62</v>
          </cell>
        </row>
        <row r="46">
          <cell r="A46" t="str">
            <v>NPCX-M-1000</v>
          </cell>
          <cell r="B46">
            <v>650</v>
          </cell>
          <cell r="C46">
            <v>56</v>
          </cell>
          <cell r="D46">
            <v>62</v>
          </cell>
        </row>
        <row r="47">
          <cell r="A47" t="str">
            <v>NPCX-M-1100</v>
          </cell>
          <cell r="B47">
            <v>700</v>
          </cell>
          <cell r="C47">
            <v>56</v>
          </cell>
          <cell r="D47">
            <v>62</v>
          </cell>
        </row>
        <row r="48">
          <cell r="A48" t="str">
            <v>NPCX-M-1200</v>
          </cell>
          <cell r="B48">
            <v>750</v>
          </cell>
          <cell r="C48">
            <v>56</v>
          </cell>
          <cell r="D48">
            <v>62</v>
          </cell>
        </row>
        <row r="49">
          <cell r="A49" t="str">
            <v>NPCX-H-150</v>
          </cell>
          <cell r="B49">
            <v>130</v>
          </cell>
          <cell r="C49">
            <v>24</v>
          </cell>
          <cell r="D49">
            <v>28</v>
          </cell>
        </row>
        <row r="50">
          <cell r="A50" t="str">
            <v>NPCX-H-175</v>
          </cell>
          <cell r="B50">
            <v>150</v>
          </cell>
          <cell r="C50">
            <v>24</v>
          </cell>
          <cell r="D50">
            <v>28</v>
          </cell>
        </row>
        <row r="51">
          <cell r="A51" t="str">
            <v>NPCX-H-200</v>
          </cell>
          <cell r="B51">
            <v>165</v>
          </cell>
          <cell r="C51">
            <v>24</v>
          </cell>
          <cell r="D51">
            <v>28</v>
          </cell>
        </row>
        <row r="52">
          <cell r="A52" t="str">
            <v>NPCX-H-225</v>
          </cell>
          <cell r="B52">
            <v>180</v>
          </cell>
          <cell r="C52">
            <v>30</v>
          </cell>
          <cell r="D52">
            <v>34</v>
          </cell>
        </row>
        <row r="53">
          <cell r="A53" t="str">
            <v>NPCX-H-250</v>
          </cell>
          <cell r="B53">
            <v>200</v>
          </cell>
          <cell r="C53">
            <v>30</v>
          </cell>
          <cell r="D53">
            <v>34</v>
          </cell>
        </row>
        <row r="54">
          <cell r="A54" t="str">
            <v>NPCX-H-300</v>
          </cell>
          <cell r="B54">
            <v>230</v>
          </cell>
          <cell r="C54">
            <v>30</v>
          </cell>
          <cell r="D54">
            <v>34</v>
          </cell>
        </row>
        <row r="55">
          <cell r="A55" t="str">
            <v>NPCX-H-350</v>
          </cell>
          <cell r="B55">
            <v>260</v>
          </cell>
          <cell r="C55">
            <v>36</v>
          </cell>
          <cell r="D55">
            <v>42</v>
          </cell>
        </row>
        <row r="56">
          <cell r="A56" t="str">
            <v>NPCX-H-400</v>
          </cell>
          <cell r="B56">
            <v>300</v>
          </cell>
          <cell r="C56">
            <v>36</v>
          </cell>
          <cell r="D56">
            <v>42</v>
          </cell>
        </row>
        <row r="57">
          <cell r="A57" t="str">
            <v>NPCX-H-450</v>
          </cell>
          <cell r="B57">
            <v>335</v>
          </cell>
          <cell r="C57">
            <v>48</v>
          </cell>
          <cell r="D57">
            <v>54</v>
          </cell>
        </row>
        <row r="58">
          <cell r="A58" t="str">
            <v>NPCX-H-500</v>
          </cell>
          <cell r="B58">
            <v>360</v>
          </cell>
          <cell r="C58">
            <v>48</v>
          </cell>
          <cell r="D58">
            <v>54</v>
          </cell>
        </row>
        <row r="59">
          <cell r="A59" t="str">
            <v>NPCX-H-550</v>
          </cell>
          <cell r="B59">
            <v>400</v>
          </cell>
          <cell r="C59">
            <v>48</v>
          </cell>
          <cell r="D59">
            <v>54</v>
          </cell>
        </row>
        <row r="60">
          <cell r="A60" t="str">
            <v>NPCX-H-600</v>
          </cell>
          <cell r="B60">
            <v>430</v>
          </cell>
          <cell r="C60">
            <v>48</v>
          </cell>
          <cell r="D60">
            <v>54</v>
          </cell>
        </row>
        <row r="61">
          <cell r="A61" t="str">
            <v>NPCB-L-020</v>
          </cell>
          <cell r="B61">
            <v>85</v>
          </cell>
          <cell r="C61">
            <v>12</v>
          </cell>
          <cell r="D61">
            <v>18</v>
          </cell>
        </row>
        <row r="62">
          <cell r="A62" t="str">
            <v>NPCB-L-025</v>
          </cell>
          <cell r="B62">
            <v>90</v>
          </cell>
          <cell r="C62">
            <v>12</v>
          </cell>
          <cell r="D62">
            <v>18</v>
          </cell>
        </row>
        <row r="63">
          <cell r="A63" t="str">
            <v>NPCB-L-032</v>
          </cell>
          <cell r="B63">
            <v>105</v>
          </cell>
          <cell r="C63">
            <v>12</v>
          </cell>
          <cell r="D63">
            <v>18</v>
          </cell>
        </row>
        <row r="64">
          <cell r="A64" t="str">
            <v>NPCB-L-040</v>
          </cell>
          <cell r="B64">
            <v>115</v>
          </cell>
          <cell r="C64">
            <v>16</v>
          </cell>
          <cell r="D64">
            <v>22</v>
          </cell>
        </row>
        <row r="65">
          <cell r="A65" t="str">
            <v>NPCB-L-050</v>
          </cell>
          <cell r="B65">
            <v>120</v>
          </cell>
          <cell r="C65">
            <v>16</v>
          </cell>
          <cell r="D65">
            <v>22</v>
          </cell>
        </row>
        <row r="66">
          <cell r="A66" t="str">
            <v>NPCB-L-065</v>
          </cell>
          <cell r="B66">
            <v>130</v>
          </cell>
          <cell r="C66">
            <v>16</v>
          </cell>
          <cell r="D66">
            <v>22</v>
          </cell>
        </row>
        <row r="67">
          <cell r="A67" t="str">
            <v>NPCB-L-080</v>
          </cell>
          <cell r="B67">
            <v>145</v>
          </cell>
          <cell r="C67">
            <v>16</v>
          </cell>
          <cell r="D67">
            <v>22</v>
          </cell>
        </row>
        <row r="68">
          <cell r="A68" t="str">
            <v>NPCB-L-090</v>
          </cell>
          <cell r="B68">
            <v>155</v>
          </cell>
          <cell r="C68">
            <v>20</v>
          </cell>
          <cell r="D68">
            <v>28</v>
          </cell>
        </row>
        <row r="69">
          <cell r="A69" t="str">
            <v>NPCB-L-100</v>
          </cell>
          <cell r="B69">
            <v>165</v>
          </cell>
          <cell r="C69">
            <v>20</v>
          </cell>
          <cell r="D69">
            <v>28</v>
          </cell>
        </row>
        <row r="70">
          <cell r="A70" t="str">
            <v>NPCB-L-125</v>
          </cell>
          <cell r="B70">
            <v>185</v>
          </cell>
          <cell r="C70">
            <v>20</v>
          </cell>
          <cell r="D70">
            <v>28</v>
          </cell>
        </row>
        <row r="71">
          <cell r="A71" t="str">
            <v>NPCB-L-150</v>
          </cell>
          <cell r="B71">
            <v>215</v>
          </cell>
          <cell r="C71">
            <v>20</v>
          </cell>
          <cell r="D71">
            <v>28</v>
          </cell>
        </row>
        <row r="72">
          <cell r="A72" t="str">
            <v>NPCB-L-175</v>
          </cell>
          <cell r="B72">
            <v>240</v>
          </cell>
          <cell r="C72">
            <v>20</v>
          </cell>
          <cell r="D72">
            <v>28</v>
          </cell>
        </row>
        <row r="73">
          <cell r="A73" t="str">
            <v>NPCB-L-200</v>
          </cell>
          <cell r="B73">
            <v>255</v>
          </cell>
          <cell r="C73">
            <v>20</v>
          </cell>
          <cell r="D73">
            <v>28</v>
          </cell>
        </row>
        <row r="74">
          <cell r="A74" t="str">
            <v>NPCB-L-225</v>
          </cell>
          <cell r="B74">
            <v>275</v>
          </cell>
          <cell r="C74">
            <v>24</v>
          </cell>
          <cell r="D74">
            <v>28</v>
          </cell>
        </row>
        <row r="75">
          <cell r="A75" t="str">
            <v>NPCB-L-250</v>
          </cell>
          <cell r="B75">
            <v>290</v>
          </cell>
          <cell r="C75">
            <v>24</v>
          </cell>
          <cell r="D75">
            <v>28</v>
          </cell>
        </row>
        <row r="76">
          <cell r="A76" t="str">
            <v>NPCB-L-300</v>
          </cell>
          <cell r="B76">
            <v>325</v>
          </cell>
          <cell r="C76">
            <v>24</v>
          </cell>
          <cell r="D76">
            <v>28</v>
          </cell>
        </row>
        <row r="77">
          <cell r="A77" t="str">
            <v>NPCB-L-350</v>
          </cell>
          <cell r="B77">
            <v>365</v>
          </cell>
          <cell r="C77">
            <v>24</v>
          </cell>
          <cell r="D77">
            <v>28</v>
          </cell>
        </row>
        <row r="78">
          <cell r="A78" t="str">
            <v>NPCB-L-400</v>
          </cell>
          <cell r="B78">
            <v>400</v>
          </cell>
          <cell r="C78">
            <v>30</v>
          </cell>
          <cell r="D78">
            <v>34</v>
          </cell>
        </row>
        <row r="79">
          <cell r="A79" t="str">
            <v>NPCB-L-450</v>
          </cell>
          <cell r="B79">
            <v>430</v>
          </cell>
          <cell r="C79">
            <v>30</v>
          </cell>
          <cell r="D79">
            <v>34</v>
          </cell>
        </row>
        <row r="80">
          <cell r="A80" t="str">
            <v>NPCB-L-500</v>
          </cell>
          <cell r="B80">
            <v>470</v>
          </cell>
          <cell r="C80">
            <v>36</v>
          </cell>
          <cell r="D80">
            <v>40</v>
          </cell>
        </row>
        <row r="81">
          <cell r="A81" t="str">
            <v>NPCB-L-550</v>
          </cell>
          <cell r="B81">
            <v>495</v>
          </cell>
          <cell r="C81">
            <v>36</v>
          </cell>
          <cell r="D81">
            <v>40</v>
          </cell>
        </row>
        <row r="82">
          <cell r="A82" t="str">
            <v>NPCB-L-600</v>
          </cell>
          <cell r="B82">
            <v>520</v>
          </cell>
          <cell r="C82">
            <v>36</v>
          </cell>
          <cell r="D82">
            <v>40</v>
          </cell>
        </row>
        <row r="83">
          <cell r="A83" t="str">
            <v>NPCB-L-650</v>
          </cell>
          <cell r="B83">
            <v>590</v>
          </cell>
          <cell r="C83">
            <v>42</v>
          </cell>
          <cell r="D83">
            <v>47</v>
          </cell>
        </row>
        <row r="84">
          <cell r="A84" t="str">
            <v>NPCB-L-700</v>
          </cell>
          <cell r="B84">
            <v>620</v>
          </cell>
          <cell r="C84">
            <v>42</v>
          </cell>
          <cell r="D84">
            <v>47</v>
          </cell>
        </row>
        <row r="85">
          <cell r="A85" t="str">
            <v>NPCB-L-750</v>
          </cell>
          <cell r="B85">
            <v>650</v>
          </cell>
          <cell r="C85">
            <v>42</v>
          </cell>
          <cell r="D85">
            <v>47</v>
          </cell>
        </row>
        <row r="86">
          <cell r="A86" t="str">
            <v>NPCB-L-800</v>
          </cell>
          <cell r="B86">
            <v>700</v>
          </cell>
          <cell r="C86">
            <v>42</v>
          </cell>
          <cell r="D86">
            <v>47</v>
          </cell>
        </row>
        <row r="87">
          <cell r="A87" t="str">
            <v>NPCB-L-850</v>
          </cell>
          <cell r="B87">
            <v>730</v>
          </cell>
          <cell r="C87">
            <v>48</v>
          </cell>
          <cell r="D87">
            <v>54</v>
          </cell>
        </row>
        <row r="88">
          <cell r="A88" t="str">
            <v>NPCB-L-900</v>
          </cell>
          <cell r="B88">
            <v>760</v>
          </cell>
          <cell r="C88">
            <v>48</v>
          </cell>
          <cell r="D88">
            <v>54</v>
          </cell>
        </row>
        <row r="89">
          <cell r="A89" t="str">
            <v>NPCB-L-1000</v>
          </cell>
          <cell r="B89">
            <v>800</v>
          </cell>
          <cell r="C89">
            <v>48</v>
          </cell>
          <cell r="D89">
            <v>54</v>
          </cell>
        </row>
        <row r="90">
          <cell r="A90" t="str">
            <v>NPCB-L-1100</v>
          </cell>
          <cell r="B90">
            <v>850</v>
          </cell>
          <cell r="C90">
            <v>48</v>
          </cell>
          <cell r="D90">
            <v>54</v>
          </cell>
        </row>
        <row r="91">
          <cell r="A91" t="str">
            <v>NPCB-L-1200</v>
          </cell>
          <cell r="B91">
            <v>900</v>
          </cell>
          <cell r="C91">
            <v>48</v>
          </cell>
          <cell r="D91">
            <v>54</v>
          </cell>
        </row>
        <row r="92">
          <cell r="A92" t="str">
            <v>NPCB-M-300</v>
          </cell>
          <cell r="B92">
            <v>325</v>
          </cell>
          <cell r="C92">
            <v>24</v>
          </cell>
          <cell r="D92">
            <v>28</v>
          </cell>
        </row>
        <row r="93">
          <cell r="A93" t="str">
            <v>NPCB-M-350</v>
          </cell>
          <cell r="B93">
            <v>365</v>
          </cell>
          <cell r="C93">
            <v>30</v>
          </cell>
          <cell r="D93">
            <v>34</v>
          </cell>
        </row>
        <row r="94">
          <cell r="A94" t="str">
            <v>NPCB-M-400</v>
          </cell>
          <cell r="B94">
            <v>400</v>
          </cell>
          <cell r="C94">
            <v>30</v>
          </cell>
          <cell r="D94">
            <v>34</v>
          </cell>
        </row>
        <row r="95">
          <cell r="A95" t="str">
            <v>NPCB-M-450</v>
          </cell>
          <cell r="B95">
            <v>430</v>
          </cell>
          <cell r="C95">
            <v>30</v>
          </cell>
          <cell r="D95">
            <v>34</v>
          </cell>
        </row>
        <row r="96">
          <cell r="A96" t="str">
            <v>NPCB-M-500</v>
          </cell>
          <cell r="B96">
            <v>470</v>
          </cell>
          <cell r="C96">
            <v>36</v>
          </cell>
          <cell r="D96">
            <v>40</v>
          </cell>
        </row>
        <row r="97">
          <cell r="A97" t="str">
            <v>NPCB-M-550</v>
          </cell>
          <cell r="B97">
            <v>495</v>
          </cell>
          <cell r="C97">
            <v>36</v>
          </cell>
          <cell r="D97">
            <v>40</v>
          </cell>
        </row>
        <row r="98">
          <cell r="A98" t="str">
            <v>NPCB-M-600</v>
          </cell>
          <cell r="B98">
            <v>520</v>
          </cell>
          <cell r="C98">
            <v>42</v>
          </cell>
          <cell r="D98">
            <v>47</v>
          </cell>
        </row>
        <row r="99">
          <cell r="A99" t="str">
            <v>NPCB-M-650</v>
          </cell>
          <cell r="B99">
            <v>590</v>
          </cell>
          <cell r="C99">
            <v>42</v>
          </cell>
          <cell r="D99">
            <v>47</v>
          </cell>
        </row>
        <row r="100">
          <cell r="A100" t="str">
            <v>NPCB-M-700</v>
          </cell>
          <cell r="B100">
            <v>620</v>
          </cell>
          <cell r="C100">
            <v>48</v>
          </cell>
          <cell r="D100">
            <v>54</v>
          </cell>
        </row>
        <row r="101">
          <cell r="A101" t="str">
            <v>NPCB-M-750</v>
          </cell>
          <cell r="B101">
            <v>650</v>
          </cell>
          <cell r="C101">
            <v>48</v>
          </cell>
          <cell r="D101">
            <v>54</v>
          </cell>
        </row>
        <row r="102">
          <cell r="A102" t="str">
            <v>NPCB-M-800</v>
          </cell>
          <cell r="B102">
            <v>700</v>
          </cell>
          <cell r="C102">
            <v>48</v>
          </cell>
          <cell r="D102">
            <v>54</v>
          </cell>
        </row>
        <row r="103">
          <cell r="A103" t="str">
            <v>NPCB-M-850</v>
          </cell>
          <cell r="B103">
            <v>730</v>
          </cell>
          <cell r="C103">
            <v>48</v>
          </cell>
          <cell r="D103">
            <v>54</v>
          </cell>
        </row>
        <row r="104">
          <cell r="A104" t="str">
            <v>NPCB-M-900</v>
          </cell>
          <cell r="B104">
            <v>760</v>
          </cell>
          <cell r="C104">
            <v>56</v>
          </cell>
          <cell r="D104">
            <v>62</v>
          </cell>
        </row>
        <row r="105">
          <cell r="A105" t="str">
            <v>NPCB-M-1000</v>
          </cell>
          <cell r="B105">
            <v>800</v>
          </cell>
          <cell r="C105">
            <v>56</v>
          </cell>
          <cell r="D105">
            <v>62</v>
          </cell>
        </row>
        <row r="106">
          <cell r="A106" t="str">
            <v>NPCB-M-1100</v>
          </cell>
          <cell r="B106">
            <v>850</v>
          </cell>
          <cell r="C106">
            <v>56</v>
          </cell>
          <cell r="D106">
            <v>62</v>
          </cell>
        </row>
        <row r="107">
          <cell r="A107" t="str">
            <v>NPCB-M-1200</v>
          </cell>
          <cell r="B107">
            <v>900</v>
          </cell>
          <cell r="C107">
            <v>56</v>
          </cell>
          <cell r="D107">
            <v>62</v>
          </cell>
        </row>
        <row r="108">
          <cell r="A108" t="str">
            <v>NPCB-H-150</v>
          </cell>
          <cell r="B108">
            <v>215</v>
          </cell>
          <cell r="C108">
            <v>24</v>
          </cell>
          <cell r="D108">
            <v>28</v>
          </cell>
        </row>
        <row r="109">
          <cell r="A109" t="str">
            <v>NPCB-H-175</v>
          </cell>
          <cell r="B109">
            <v>240</v>
          </cell>
          <cell r="C109">
            <v>24</v>
          </cell>
          <cell r="D109">
            <v>28</v>
          </cell>
        </row>
        <row r="110">
          <cell r="A110" t="str">
            <v>NPCB-H-200</v>
          </cell>
          <cell r="B110">
            <v>255</v>
          </cell>
          <cell r="C110">
            <v>24</v>
          </cell>
          <cell r="D110">
            <v>28</v>
          </cell>
        </row>
        <row r="111">
          <cell r="A111" t="str">
            <v>NPCB-H-225</v>
          </cell>
          <cell r="B111">
            <v>275</v>
          </cell>
          <cell r="C111">
            <v>30</v>
          </cell>
          <cell r="D111">
            <v>34</v>
          </cell>
        </row>
        <row r="112">
          <cell r="A112" t="str">
            <v>NPCB-H-250</v>
          </cell>
          <cell r="B112">
            <v>290</v>
          </cell>
          <cell r="C112">
            <v>30</v>
          </cell>
          <cell r="D112">
            <v>34</v>
          </cell>
        </row>
        <row r="113">
          <cell r="A113" t="str">
            <v>NPCB-H-300</v>
          </cell>
          <cell r="B113">
            <v>325</v>
          </cell>
          <cell r="C113">
            <v>30</v>
          </cell>
          <cell r="D113">
            <v>34</v>
          </cell>
        </row>
        <row r="114">
          <cell r="A114" t="str">
            <v>NPCB-H-350</v>
          </cell>
          <cell r="B114">
            <v>365</v>
          </cell>
          <cell r="C114">
            <v>36</v>
          </cell>
          <cell r="D114">
            <v>42</v>
          </cell>
        </row>
        <row r="115">
          <cell r="A115" t="str">
            <v>NPCB-H-400</v>
          </cell>
          <cell r="B115">
            <v>400</v>
          </cell>
          <cell r="C115">
            <v>36</v>
          </cell>
          <cell r="D115">
            <v>42</v>
          </cell>
        </row>
        <row r="116">
          <cell r="A116" t="str">
            <v>NPCB-H-450</v>
          </cell>
          <cell r="B116">
            <v>430</v>
          </cell>
          <cell r="C116">
            <v>48</v>
          </cell>
          <cell r="D116">
            <v>54</v>
          </cell>
        </row>
        <row r="117">
          <cell r="A117" t="str">
            <v>NPCB-H-500</v>
          </cell>
          <cell r="B117">
            <v>470</v>
          </cell>
          <cell r="C117">
            <v>48</v>
          </cell>
          <cell r="D117">
            <v>54</v>
          </cell>
        </row>
        <row r="118">
          <cell r="A118" t="str">
            <v>NPCB-H-550</v>
          </cell>
          <cell r="B118">
            <v>495</v>
          </cell>
          <cell r="C118">
            <v>48</v>
          </cell>
          <cell r="D118">
            <v>54</v>
          </cell>
        </row>
        <row r="119">
          <cell r="A119" t="str">
            <v>NPCB-H-600</v>
          </cell>
          <cell r="B119">
            <v>520</v>
          </cell>
          <cell r="C119">
            <v>48</v>
          </cell>
          <cell r="D119">
            <v>54</v>
          </cell>
        </row>
        <row r="120">
          <cell r="A120" t="str">
            <v>NPCD-L-020</v>
          </cell>
          <cell r="B120">
            <v>110</v>
          </cell>
          <cell r="C120">
            <v>12</v>
          </cell>
          <cell r="D120">
            <v>18</v>
          </cell>
        </row>
        <row r="121">
          <cell r="A121" t="str">
            <v>NPCD-L-025</v>
          </cell>
          <cell r="B121">
            <v>110</v>
          </cell>
          <cell r="C121">
            <v>12</v>
          </cell>
          <cell r="D121">
            <v>18</v>
          </cell>
        </row>
        <row r="122">
          <cell r="A122" t="str">
            <v>NPCD-L-032</v>
          </cell>
          <cell r="B122">
            <v>125</v>
          </cell>
          <cell r="C122">
            <v>12</v>
          </cell>
          <cell r="D122">
            <v>18</v>
          </cell>
        </row>
        <row r="123">
          <cell r="A123" t="str">
            <v>NPCD-L-040</v>
          </cell>
          <cell r="B123">
            <v>135</v>
          </cell>
          <cell r="C123">
            <v>16</v>
          </cell>
          <cell r="D123">
            <v>22</v>
          </cell>
        </row>
        <row r="124">
          <cell r="A124" t="str">
            <v>NPCD-L-050</v>
          </cell>
          <cell r="B124">
            <v>145</v>
          </cell>
          <cell r="C124">
            <v>16</v>
          </cell>
          <cell r="D124">
            <v>22</v>
          </cell>
        </row>
        <row r="125">
          <cell r="A125" t="str">
            <v>NPCD-L-065</v>
          </cell>
          <cell r="B125">
            <v>155</v>
          </cell>
          <cell r="C125">
            <v>16</v>
          </cell>
          <cell r="D125">
            <v>22</v>
          </cell>
        </row>
        <row r="126">
          <cell r="A126" t="str">
            <v>NPCD-L-080</v>
          </cell>
          <cell r="B126">
            <v>165</v>
          </cell>
          <cell r="C126">
            <v>16</v>
          </cell>
          <cell r="D126">
            <v>22</v>
          </cell>
        </row>
        <row r="127">
          <cell r="A127" t="str">
            <v>NPCD-L-090</v>
          </cell>
          <cell r="B127">
            <v>185</v>
          </cell>
          <cell r="C127">
            <v>20</v>
          </cell>
          <cell r="D127">
            <v>28</v>
          </cell>
        </row>
        <row r="128">
          <cell r="A128" t="str">
            <v>NPCD-L-100</v>
          </cell>
          <cell r="B128">
            <v>195</v>
          </cell>
          <cell r="C128">
            <v>20</v>
          </cell>
          <cell r="D128">
            <v>28</v>
          </cell>
        </row>
        <row r="129">
          <cell r="A129" t="str">
            <v>NPCD-L-125</v>
          </cell>
          <cell r="B129">
            <v>215</v>
          </cell>
          <cell r="C129">
            <v>20</v>
          </cell>
          <cell r="D129">
            <v>28</v>
          </cell>
        </row>
        <row r="130">
          <cell r="A130" t="str">
            <v>NPCD-L-150</v>
          </cell>
          <cell r="B130">
            <v>255</v>
          </cell>
          <cell r="C130">
            <v>20</v>
          </cell>
          <cell r="D130">
            <v>28</v>
          </cell>
        </row>
        <row r="131">
          <cell r="A131" t="str">
            <v>NPCD-L-175</v>
          </cell>
          <cell r="B131">
            <v>280</v>
          </cell>
          <cell r="C131">
            <v>20</v>
          </cell>
          <cell r="D131">
            <v>28</v>
          </cell>
        </row>
        <row r="132">
          <cell r="A132" t="str">
            <v>NPCD-L-200</v>
          </cell>
          <cell r="B132">
            <v>300</v>
          </cell>
          <cell r="C132">
            <v>20</v>
          </cell>
          <cell r="D132">
            <v>28</v>
          </cell>
        </row>
        <row r="133">
          <cell r="A133" t="str">
            <v>NPCD-L-225</v>
          </cell>
          <cell r="B133">
            <v>320</v>
          </cell>
          <cell r="C133">
            <v>24</v>
          </cell>
          <cell r="D133">
            <v>28</v>
          </cell>
        </row>
        <row r="134">
          <cell r="A134" t="str">
            <v>NPCD-L-250</v>
          </cell>
          <cell r="B134">
            <v>340</v>
          </cell>
          <cell r="C134">
            <v>24</v>
          </cell>
          <cell r="D134">
            <v>28</v>
          </cell>
        </row>
        <row r="135">
          <cell r="A135" t="str">
            <v>NPCD-L-300</v>
          </cell>
          <cell r="B135">
            <v>370</v>
          </cell>
          <cell r="C135">
            <v>24</v>
          </cell>
          <cell r="D135">
            <v>28</v>
          </cell>
        </row>
        <row r="136">
          <cell r="A136" t="str">
            <v>NPCD-L-350</v>
          </cell>
          <cell r="B136">
            <v>420</v>
          </cell>
          <cell r="C136">
            <v>24</v>
          </cell>
          <cell r="D136">
            <v>28</v>
          </cell>
        </row>
        <row r="137">
          <cell r="A137" t="str">
            <v>NPCD-L-400</v>
          </cell>
          <cell r="B137">
            <v>445</v>
          </cell>
          <cell r="C137">
            <v>30</v>
          </cell>
          <cell r="D137">
            <v>34</v>
          </cell>
        </row>
        <row r="138">
          <cell r="A138" t="str">
            <v>NPCD-L-450</v>
          </cell>
          <cell r="B138">
            <v>470</v>
          </cell>
          <cell r="C138">
            <v>30</v>
          </cell>
          <cell r="D138">
            <v>34</v>
          </cell>
        </row>
        <row r="139">
          <cell r="A139" t="str">
            <v>NPCD-L-500</v>
          </cell>
          <cell r="B139">
            <v>520</v>
          </cell>
          <cell r="C139">
            <v>36</v>
          </cell>
          <cell r="D139">
            <v>40</v>
          </cell>
        </row>
        <row r="140">
          <cell r="A140" t="str">
            <v>NPCD-L-550</v>
          </cell>
          <cell r="B140">
            <v>550</v>
          </cell>
          <cell r="C140">
            <v>36</v>
          </cell>
          <cell r="D140">
            <v>40</v>
          </cell>
        </row>
        <row r="141">
          <cell r="A141" t="str">
            <v>NPCD-L-600</v>
          </cell>
          <cell r="B141">
            <v>580</v>
          </cell>
          <cell r="C141">
            <v>36</v>
          </cell>
          <cell r="D141">
            <v>40</v>
          </cell>
        </row>
        <row r="142">
          <cell r="A142" t="str">
            <v>NPCD-L-650</v>
          </cell>
          <cell r="B142">
            <v>590</v>
          </cell>
          <cell r="C142">
            <v>42</v>
          </cell>
          <cell r="D142">
            <v>47</v>
          </cell>
        </row>
        <row r="143">
          <cell r="A143" t="str">
            <v>NPCD-L-700</v>
          </cell>
          <cell r="B143">
            <v>620</v>
          </cell>
          <cell r="C143">
            <v>42</v>
          </cell>
          <cell r="D143">
            <v>47</v>
          </cell>
        </row>
        <row r="144">
          <cell r="A144" t="str">
            <v>NPCD-L-750</v>
          </cell>
          <cell r="B144">
            <v>650</v>
          </cell>
          <cell r="C144">
            <v>42</v>
          </cell>
          <cell r="D144">
            <v>47</v>
          </cell>
        </row>
        <row r="145">
          <cell r="A145" t="str">
            <v>NPCD-L-800</v>
          </cell>
          <cell r="B145">
            <v>700</v>
          </cell>
          <cell r="C145">
            <v>42</v>
          </cell>
          <cell r="D145">
            <v>47</v>
          </cell>
        </row>
        <row r="146">
          <cell r="A146" t="str">
            <v>NPCD-L-850</v>
          </cell>
          <cell r="B146">
            <v>730</v>
          </cell>
          <cell r="C146">
            <v>48</v>
          </cell>
          <cell r="D146">
            <v>54</v>
          </cell>
        </row>
        <row r="147">
          <cell r="A147" t="str">
            <v>NPCD-L-900</v>
          </cell>
          <cell r="B147">
            <v>760</v>
          </cell>
          <cell r="C147">
            <v>48</v>
          </cell>
          <cell r="D147">
            <v>54</v>
          </cell>
        </row>
        <row r="148">
          <cell r="A148" t="str">
            <v>NPCD-L-1000</v>
          </cell>
          <cell r="B148">
            <v>800</v>
          </cell>
          <cell r="C148">
            <v>48</v>
          </cell>
          <cell r="D148">
            <v>54</v>
          </cell>
        </row>
        <row r="149">
          <cell r="A149" t="str">
            <v>NPCD-L-1100</v>
          </cell>
          <cell r="B149">
            <v>850</v>
          </cell>
          <cell r="C149">
            <v>48</v>
          </cell>
          <cell r="D149">
            <v>54</v>
          </cell>
        </row>
        <row r="150">
          <cell r="A150" t="str">
            <v>NPCD-L-1200</v>
          </cell>
          <cell r="B150">
            <v>900</v>
          </cell>
          <cell r="C150">
            <v>48</v>
          </cell>
          <cell r="D150">
            <v>54</v>
          </cell>
        </row>
        <row r="151">
          <cell r="A151" t="str">
            <v>NPCD-M-300</v>
          </cell>
          <cell r="B151">
            <v>370</v>
          </cell>
          <cell r="C151">
            <v>24</v>
          </cell>
          <cell r="D151">
            <v>28</v>
          </cell>
        </row>
        <row r="152">
          <cell r="A152" t="str">
            <v>NPCD-M-350</v>
          </cell>
          <cell r="B152">
            <v>420</v>
          </cell>
          <cell r="C152">
            <v>30</v>
          </cell>
          <cell r="D152">
            <v>34</v>
          </cell>
        </row>
        <row r="153">
          <cell r="A153" t="str">
            <v>NPCD-M-400</v>
          </cell>
          <cell r="B153">
            <v>445</v>
          </cell>
          <cell r="C153">
            <v>30</v>
          </cell>
          <cell r="D153">
            <v>34</v>
          </cell>
        </row>
        <row r="154">
          <cell r="A154" t="str">
            <v>NPCD-M-450</v>
          </cell>
          <cell r="B154">
            <v>470</v>
          </cell>
          <cell r="C154">
            <v>30</v>
          </cell>
          <cell r="D154">
            <v>34</v>
          </cell>
        </row>
        <row r="155">
          <cell r="A155" t="str">
            <v>NPCD-M-500</v>
          </cell>
          <cell r="B155">
            <v>520</v>
          </cell>
          <cell r="C155">
            <v>36</v>
          </cell>
          <cell r="D155">
            <v>40</v>
          </cell>
        </row>
        <row r="156">
          <cell r="A156" t="str">
            <v>NPCD-M-550</v>
          </cell>
          <cell r="B156">
            <v>550</v>
          </cell>
          <cell r="C156">
            <v>36</v>
          </cell>
          <cell r="D156">
            <v>40</v>
          </cell>
        </row>
        <row r="157">
          <cell r="A157" t="str">
            <v>NPCD-M-600</v>
          </cell>
          <cell r="B157">
            <v>580</v>
          </cell>
          <cell r="C157">
            <v>42</v>
          </cell>
          <cell r="D157">
            <v>46</v>
          </cell>
        </row>
        <row r="158">
          <cell r="A158" t="str">
            <v>NPCD-M-650</v>
          </cell>
          <cell r="B158">
            <v>590</v>
          </cell>
          <cell r="C158">
            <v>42</v>
          </cell>
          <cell r="D158">
            <v>46</v>
          </cell>
        </row>
        <row r="159">
          <cell r="A159" t="str">
            <v>NPCD-M-700</v>
          </cell>
          <cell r="B159">
            <v>620</v>
          </cell>
          <cell r="C159">
            <v>48</v>
          </cell>
          <cell r="D159">
            <v>54</v>
          </cell>
        </row>
        <row r="160">
          <cell r="A160" t="str">
            <v>NPCD-M-750</v>
          </cell>
          <cell r="B160">
            <v>650</v>
          </cell>
          <cell r="C160">
            <v>48</v>
          </cell>
          <cell r="D160">
            <v>54</v>
          </cell>
        </row>
        <row r="161">
          <cell r="A161" t="str">
            <v>NPCD-M-800</v>
          </cell>
          <cell r="B161">
            <v>700</v>
          </cell>
          <cell r="C161">
            <v>48</v>
          </cell>
          <cell r="D161">
            <v>54</v>
          </cell>
        </row>
        <row r="162">
          <cell r="A162" t="str">
            <v>NPCD-M-850</v>
          </cell>
          <cell r="B162">
            <v>730</v>
          </cell>
          <cell r="C162">
            <v>48</v>
          </cell>
          <cell r="D162">
            <v>54</v>
          </cell>
        </row>
        <row r="163">
          <cell r="A163" t="str">
            <v>NPCD-M-900</v>
          </cell>
          <cell r="B163">
            <v>760</v>
          </cell>
          <cell r="C163">
            <v>56</v>
          </cell>
          <cell r="D163">
            <v>62</v>
          </cell>
        </row>
        <row r="164">
          <cell r="A164" t="str">
            <v>NPCD-M-1000</v>
          </cell>
          <cell r="B164">
            <v>800</v>
          </cell>
          <cell r="C164">
            <v>56</v>
          </cell>
          <cell r="D164">
            <v>62</v>
          </cell>
        </row>
        <row r="165">
          <cell r="A165" t="str">
            <v>NPCD-M-1100</v>
          </cell>
          <cell r="B165">
            <v>850</v>
          </cell>
          <cell r="C165">
            <v>56</v>
          </cell>
          <cell r="D165">
            <v>62</v>
          </cell>
        </row>
        <row r="166">
          <cell r="A166" t="str">
            <v>NPCD-M-1200</v>
          </cell>
          <cell r="B166">
            <v>900</v>
          </cell>
          <cell r="C166">
            <v>56</v>
          </cell>
          <cell r="D166">
            <v>62</v>
          </cell>
        </row>
        <row r="167">
          <cell r="A167" t="str">
            <v>NPCD-H-150</v>
          </cell>
          <cell r="B167">
            <v>255</v>
          </cell>
          <cell r="C167">
            <v>24</v>
          </cell>
          <cell r="D167">
            <v>28</v>
          </cell>
        </row>
        <row r="168">
          <cell r="A168" t="str">
            <v>NPCD-H-175</v>
          </cell>
          <cell r="B168">
            <v>280</v>
          </cell>
          <cell r="C168">
            <v>24</v>
          </cell>
          <cell r="D168">
            <v>28</v>
          </cell>
        </row>
        <row r="169">
          <cell r="A169" t="str">
            <v>NPCD-H-200</v>
          </cell>
          <cell r="B169">
            <v>300</v>
          </cell>
          <cell r="C169">
            <v>24</v>
          </cell>
          <cell r="D169">
            <v>28</v>
          </cell>
        </row>
        <row r="170">
          <cell r="A170" t="str">
            <v>NPCD-H-225</v>
          </cell>
          <cell r="B170">
            <v>320</v>
          </cell>
          <cell r="C170">
            <v>30</v>
          </cell>
          <cell r="D170">
            <v>34</v>
          </cell>
        </row>
        <row r="171">
          <cell r="A171" t="str">
            <v>NPCD-H-250</v>
          </cell>
          <cell r="B171">
            <v>340</v>
          </cell>
          <cell r="C171">
            <v>30</v>
          </cell>
          <cell r="D171">
            <v>34</v>
          </cell>
        </row>
        <row r="172">
          <cell r="A172" t="str">
            <v>NPCD-H-300</v>
          </cell>
          <cell r="B172">
            <v>370</v>
          </cell>
          <cell r="C172">
            <v>30</v>
          </cell>
          <cell r="D172">
            <v>34</v>
          </cell>
        </row>
        <row r="173">
          <cell r="A173" t="str">
            <v>NPCD-H-350</v>
          </cell>
          <cell r="B173">
            <v>420</v>
          </cell>
          <cell r="C173">
            <v>36</v>
          </cell>
          <cell r="D173">
            <v>42</v>
          </cell>
        </row>
        <row r="174">
          <cell r="A174" t="str">
            <v>NPCD-H-400</v>
          </cell>
          <cell r="B174">
            <v>445</v>
          </cell>
          <cell r="C174">
            <v>36</v>
          </cell>
          <cell r="D174">
            <v>42</v>
          </cell>
        </row>
        <row r="175">
          <cell r="A175" t="str">
            <v>NPCD-H-450</v>
          </cell>
          <cell r="B175">
            <v>470</v>
          </cell>
          <cell r="C175">
            <v>48</v>
          </cell>
          <cell r="D175">
            <v>54</v>
          </cell>
        </row>
        <row r="176">
          <cell r="A176" t="str">
            <v>NPCD-H-500</v>
          </cell>
          <cell r="B176">
            <v>520</v>
          </cell>
          <cell r="C176">
            <v>48</v>
          </cell>
          <cell r="D176">
            <v>54</v>
          </cell>
        </row>
        <row r="177">
          <cell r="A177" t="str">
            <v>NPCD-H-550</v>
          </cell>
          <cell r="B177">
            <v>550</v>
          </cell>
          <cell r="C177">
            <v>48</v>
          </cell>
          <cell r="D177">
            <v>54</v>
          </cell>
        </row>
        <row r="178">
          <cell r="A178" t="str">
            <v>NPCD-H-575</v>
          </cell>
          <cell r="B178">
            <v>580</v>
          </cell>
          <cell r="C178">
            <v>48</v>
          </cell>
          <cell r="D178">
            <v>54</v>
          </cell>
        </row>
        <row r="179">
          <cell r="A179" t="str">
            <v>NPCD-H-600</v>
          </cell>
          <cell r="B179">
            <v>580</v>
          </cell>
          <cell r="C179">
            <v>48</v>
          </cell>
          <cell r="D179">
            <v>54</v>
          </cell>
        </row>
        <row r="180">
          <cell r="A180" t="str">
            <v>NPCE-L-020</v>
          </cell>
          <cell r="B180">
            <v>110</v>
          </cell>
          <cell r="C180">
            <v>12</v>
          </cell>
          <cell r="D180">
            <v>18</v>
          </cell>
        </row>
        <row r="181">
          <cell r="A181" t="str">
            <v>NPCE-L-025</v>
          </cell>
          <cell r="B181">
            <v>110</v>
          </cell>
          <cell r="C181">
            <v>12</v>
          </cell>
          <cell r="D181">
            <v>18</v>
          </cell>
        </row>
        <row r="182">
          <cell r="A182" t="str">
            <v>NPCE-L-032</v>
          </cell>
          <cell r="B182">
            <v>125</v>
          </cell>
          <cell r="C182">
            <v>12</v>
          </cell>
          <cell r="D182">
            <v>18</v>
          </cell>
        </row>
        <row r="183">
          <cell r="A183" t="str">
            <v>NPCE-L-040</v>
          </cell>
          <cell r="B183">
            <v>135</v>
          </cell>
          <cell r="C183">
            <v>16</v>
          </cell>
          <cell r="D183">
            <v>22</v>
          </cell>
        </row>
        <row r="184">
          <cell r="A184" t="str">
            <v>NPCE-L-050</v>
          </cell>
          <cell r="B184">
            <v>145</v>
          </cell>
          <cell r="C184">
            <v>16</v>
          </cell>
          <cell r="D184">
            <v>22</v>
          </cell>
        </row>
        <row r="185">
          <cell r="A185" t="str">
            <v>NPCE-L-065</v>
          </cell>
          <cell r="B185">
            <v>155</v>
          </cell>
          <cell r="C185">
            <v>16</v>
          </cell>
          <cell r="D185">
            <v>22</v>
          </cell>
        </row>
        <row r="186">
          <cell r="A186" t="str">
            <v>NPCE-L-080</v>
          </cell>
          <cell r="B186">
            <v>165</v>
          </cell>
          <cell r="C186">
            <v>16</v>
          </cell>
          <cell r="D186">
            <v>22</v>
          </cell>
        </row>
        <row r="187">
          <cell r="A187" t="str">
            <v>NPCE-L-090</v>
          </cell>
          <cell r="B187">
            <v>185</v>
          </cell>
          <cell r="C187">
            <v>20</v>
          </cell>
          <cell r="D187">
            <v>28</v>
          </cell>
        </row>
        <row r="188">
          <cell r="A188" t="str">
            <v>NPCE-L-100</v>
          </cell>
          <cell r="B188">
            <v>195</v>
          </cell>
          <cell r="C188">
            <v>20</v>
          </cell>
          <cell r="D188">
            <v>28</v>
          </cell>
        </row>
        <row r="189">
          <cell r="A189" t="str">
            <v>NPCE-L-125</v>
          </cell>
          <cell r="B189">
            <v>215</v>
          </cell>
          <cell r="C189">
            <v>20</v>
          </cell>
          <cell r="D189">
            <v>28</v>
          </cell>
        </row>
        <row r="190">
          <cell r="A190" t="str">
            <v>NPCE-L-150</v>
          </cell>
          <cell r="B190">
            <v>255</v>
          </cell>
          <cell r="C190">
            <v>20</v>
          </cell>
          <cell r="D190">
            <v>28</v>
          </cell>
        </row>
        <row r="191">
          <cell r="A191" t="str">
            <v>NPCE-L-175</v>
          </cell>
          <cell r="B191">
            <v>280</v>
          </cell>
          <cell r="C191">
            <v>20</v>
          </cell>
          <cell r="D191">
            <v>28</v>
          </cell>
        </row>
        <row r="192">
          <cell r="A192" t="str">
            <v>NPCE-L-200</v>
          </cell>
          <cell r="B192">
            <v>300</v>
          </cell>
          <cell r="C192">
            <v>20</v>
          </cell>
          <cell r="D192">
            <v>28</v>
          </cell>
        </row>
        <row r="193">
          <cell r="A193" t="str">
            <v>NPCE-L-225</v>
          </cell>
          <cell r="B193">
            <v>320</v>
          </cell>
          <cell r="C193">
            <v>24</v>
          </cell>
          <cell r="D193">
            <v>28</v>
          </cell>
        </row>
        <row r="194">
          <cell r="A194" t="str">
            <v>NPCE-L-250</v>
          </cell>
          <cell r="B194">
            <v>340</v>
          </cell>
          <cell r="C194">
            <v>24</v>
          </cell>
          <cell r="D194">
            <v>28</v>
          </cell>
        </row>
        <row r="195">
          <cell r="A195" t="str">
            <v>NPCE-L-300</v>
          </cell>
          <cell r="B195">
            <v>370</v>
          </cell>
          <cell r="C195">
            <v>24</v>
          </cell>
          <cell r="D195">
            <v>28</v>
          </cell>
        </row>
        <row r="196">
          <cell r="A196" t="str">
            <v>NPCE-L-350</v>
          </cell>
          <cell r="B196">
            <v>420</v>
          </cell>
          <cell r="C196">
            <v>24</v>
          </cell>
          <cell r="D196">
            <v>28</v>
          </cell>
        </row>
        <row r="197">
          <cell r="A197" t="str">
            <v>NPCE-L-400</v>
          </cell>
          <cell r="B197">
            <v>445</v>
          </cell>
          <cell r="C197">
            <v>30</v>
          </cell>
          <cell r="D197">
            <v>34</v>
          </cell>
        </row>
        <row r="198">
          <cell r="A198" t="str">
            <v>NPCE-L-450</v>
          </cell>
          <cell r="B198">
            <v>470</v>
          </cell>
          <cell r="C198">
            <v>30</v>
          </cell>
          <cell r="D198">
            <v>34</v>
          </cell>
        </row>
        <row r="199">
          <cell r="A199" t="str">
            <v>NPCE-L-500</v>
          </cell>
          <cell r="B199">
            <v>520</v>
          </cell>
          <cell r="C199">
            <v>36</v>
          </cell>
          <cell r="D199">
            <v>40</v>
          </cell>
        </row>
        <row r="200">
          <cell r="A200" t="str">
            <v>NPCE-L-550</v>
          </cell>
          <cell r="B200">
            <v>550</v>
          </cell>
          <cell r="C200">
            <v>36</v>
          </cell>
          <cell r="D200">
            <v>40</v>
          </cell>
        </row>
        <row r="201">
          <cell r="A201" t="str">
            <v>NPCE-L-600</v>
          </cell>
          <cell r="B201">
            <v>580</v>
          </cell>
          <cell r="C201">
            <v>36</v>
          </cell>
          <cell r="D201">
            <v>40</v>
          </cell>
        </row>
        <row r="202">
          <cell r="A202" t="str">
            <v>NPCE-L-650</v>
          </cell>
          <cell r="B202">
            <v>590</v>
          </cell>
          <cell r="C202">
            <v>42</v>
          </cell>
          <cell r="D202">
            <v>47</v>
          </cell>
        </row>
        <row r="203">
          <cell r="A203" t="str">
            <v>NPCE-L-700</v>
          </cell>
          <cell r="B203">
            <v>620</v>
          </cell>
          <cell r="C203">
            <v>42</v>
          </cell>
          <cell r="D203">
            <v>47</v>
          </cell>
        </row>
        <row r="204">
          <cell r="A204" t="str">
            <v>NPCE-L-750</v>
          </cell>
          <cell r="B204">
            <v>650</v>
          </cell>
          <cell r="C204">
            <v>42</v>
          </cell>
          <cell r="D204">
            <v>47</v>
          </cell>
        </row>
        <row r="205">
          <cell r="A205" t="str">
            <v>NPCE-L-800</v>
          </cell>
          <cell r="B205">
            <v>700</v>
          </cell>
          <cell r="C205">
            <v>42</v>
          </cell>
          <cell r="D205">
            <v>47</v>
          </cell>
        </row>
        <row r="206">
          <cell r="A206" t="str">
            <v>NPCE-L-850</v>
          </cell>
          <cell r="B206">
            <v>730</v>
          </cell>
          <cell r="C206">
            <v>48</v>
          </cell>
          <cell r="D206">
            <v>54</v>
          </cell>
        </row>
        <row r="207">
          <cell r="A207" t="str">
            <v>NPCE-L-900</v>
          </cell>
          <cell r="B207">
            <v>760</v>
          </cell>
          <cell r="C207">
            <v>48</v>
          </cell>
          <cell r="D207">
            <v>54</v>
          </cell>
        </row>
        <row r="208">
          <cell r="A208" t="str">
            <v>NPCE-L-1000</v>
          </cell>
          <cell r="B208">
            <v>800</v>
          </cell>
          <cell r="C208">
            <v>48</v>
          </cell>
          <cell r="D208">
            <v>54</v>
          </cell>
        </row>
        <row r="209">
          <cell r="A209" t="str">
            <v>NPCE-L-1100</v>
          </cell>
          <cell r="B209">
            <v>850</v>
          </cell>
          <cell r="C209">
            <v>48</v>
          </cell>
          <cell r="D209">
            <v>54</v>
          </cell>
        </row>
        <row r="210">
          <cell r="A210" t="str">
            <v>NPCE-L-1200</v>
          </cell>
          <cell r="B210">
            <v>900</v>
          </cell>
          <cell r="C210">
            <v>48</v>
          </cell>
          <cell r="D210">
            <v>54</v>
          </cell>
        </row>
        <row r="211">
          <cell r="A211" t="str">
            <v>NPCE-M-300</v>
          </cell>
          <cell r="B211">
            <v>370</v>
          </cell>
          <cell r="C211">
            <v>24</v>
          </cell>
          <cell r="D211">
            <v>28</v>
          </cell>
        </row>
        <row r="212">
          <cell r="A212" t="str">
            <v>NPCE-M-350</v>
          </cell>
          <cell r="B212">
            <v>420</v>
          </cell>
          <cell r="C212">
            <v>30</v>
          </cell>
          <cell r="D212">
            <v>34</v>
          </cell>
        </row>
        <row r="213">
          <cell r="A213" t="str">
            <v>NPCE-M-400</v>
          </cell>
          <cell r="B213">
            <v>445</v>
          </cell>
          <cell r="C213">
            <v>30</v>
          </cell>
          <cell r="D213">
            <v>34</v>
          </cell>
        </row>
        <row r="214">
          <cell r="A214" t="str">
            <v>NPCE-M-450</v>
          </cell>
          <cell r="B214">
            <v>470</v>
          </cell>
          <cell r="C214">
            <v>30</v>
          </cell>
          <cell r="D214">
            <v>34</v>
          </cell>
        </row>
        <row r="215">
          <cell r="A215" t="str">
            <v>NPCE-M-500</v>
          </cell>
          <cell r="B215">
            <v>520</v>
          </cell>
          <cell r="C215">
            <v>36</v>
          </cell>
          <cell r="D215">
            <v>40</v>
          </cell>
        </row>
        <row r="216">
          <cell r="A216" t="str">
            <v>NPCE-M-550</v>
          </cell>
          <cell r="B216">
            <v>550</v>
          </cell>
          <cell r="C216">
            <v>36</v>
          </cell>
          <cell r="D216">
            <v>40</v>
          </cell>
        </row>
        <row r="217">
          <cell r="A217" t="str">
            <v>NPCE-M-600</v>
          </cell>
          <cell r="B217">
            <v>580</v>
          </cell>
          <cell r="C217">
            <v>42</v>
          </cell>
          <cell r="D217">
            <v>47</v>
          </cell>
        </row>
        <row r="218">
          <cell r="A218" t="str">
            <v>NPCE-M-650</v>
          </cell>
          <cell r="B218">
            <v>590</v>
          </cell>
          <cell r="C218">
            <v>42</v>
          </cell>
          <cell r="D218">
            <v>47</v>
          </cell>
        </row>
        <row r="219">
          <cell r="A219" t="str">
            <v>NPCE-M-700</v>
          </cell>
          <cell r="B219">
            <v>620</v>
          </cell>
          <cell r="C219">
            <v>48</v>
          </cell>
          <cell r="D219">
            <v>54</v>
          </cell>
        </row>
        <row r="220">
          <cell r="A220" t="str">
            <v>NPCE-M-750</v>
          </cell>
          <cell r="B220">
            <v>650</v>
          </cell>
          <cell r="C220">
            <v>48</v>
          </cell>
          <cell r="D220">
            <v>54</v>
          </cell>
        </row>
        <row r="221">
          <cell r="A221" t="str">
            <v>NPCE-M-800</v>
          </cell>
          <cell r="B221">
            <v>700</v>
          </cell>
          <cell r="C221">
            <v>48</v>
          </cell>
          <cell r="D221">
            <v>54</v>
          </cell>
        </row>
        <row r="222">
          <cell r="A222" t="str">
            <v>NPCE-M-850</v>
          </cell>
          <cell r="B222">
            <v>730</v>
          </cell>
          <cell r="C222">
            <v>48</v>
          </cell>
          <cell r="D222">
            <v>54</v>
          </cell>
        </row>
        <row r="223">
          <cell r="A223" t="str">
            <v>NPCE-M-900</v>
          </cell>
          <cell r="B223">
            <v>760</v>
          </cell>
          <cell r="C223">
            <v>56</v>
          </cell>
          <cell r="D223">
            <v>62</v>
          </cell>
        </row>
        <row r="224">
          <cell r="A224" t="str">
            <v>NPCE-M-1000</v>
          </cell>
          <cell r="B224">
            <v>800</v>
          </cell>
          <cell r="C224">
            <v>56</v>
          </cell>
          <cell r="D224">
            <v>62</v>
          </cell>
        </row>
        <row r="225">
          <cell r="A225" t="str">
            <v>NPCE-M-1100</v>
          </cell>
          <cell r="B225">
            <v>850</v>
          </cell>
          <cell r="C225">
            <v>56</v>
          </cell>
          <cell r="D225">
            <v>62</v>
          </cell>
        </row>
        <row r="226">
          <cell r="A226" t="str">
            <v>NPCE-M-1200</v>
          </cell>
          <cell r="B226">
            <v>900</v>
          </cell>
          <cell r="C226">
            <v>56</v>
          </cell>
          <cell r="D226">
            <v>62</v>
          </cell>
        </row>
        <row r="227">
          <cell r="A227" t="str">
            <v>NPCE-H-150</v>
          </cell>
          <cell r="B227">
            <v>255</v>
          </cell>
          <cell r="C227">
            <v>24</v>
          </cell>
          <cell r="D227">
            <v>28</v>
          </cell>
        </row>
        <row r="228">
          <cell r="A228" t="str">
            <v>NPCE-H-175</v>
          </cell>
          <cell r="B228">
            <v>280</v>
          </cell>
          <cell r="C228">
            <v>24</v>
          </cell>
          <cell r="D228">
            <v>28</v>
          </cell>
        </row>
        <row r="229">
          <cell r="A229" t="str">
            <v>NPCE-H-200</v>
          </cell>
          <cell r="B229">
            <v>300</v>
          </cell>
          <cell r="C229">
            <v>24</v>
          </cell>
          <cell r="D229">
            <v>28</v>
          </cell>
        </row>
        <row r="230">
          <cell r="A230" t="str">
            <v>NPCE-H-225</v>
          </cell>
          <cell r="B230">
            <v>320</v>
          </cell>
          <cell r="C230">
            <v>30</v>
          </cell>
          <cell r="D230">
            <v>34</v>
          </cell>
        </row>
        <row r="231">
          <cell r="A231" t="str">
            <v>NPCE-H-250</v>
          </cell>
          <cell r="B231">
            <v>340</v>
          </cell>
          <cell r="C231">
            <v>30</v>
          </cell>
          <cell r="D231">
            <v>34</v>
          </cell>
        </row>
        <row r="232">
          <cell r="A232" t="str">
            <v>NPCE-H-300</v>
          </cell>
          <cell r="B232">
            <v>370</v>
          </cell>
          <cell r="C232">
            <v>30</v>
          </cell>
          <cell r="D232">
            <v>34</v>
          </cell>
        </row>
        <row r="233">
          <cell r="A233" t="str">
            <v>NPCE-H-350</v>
          </cell>
          <cell r="B233">
            <v>420</v>
          </cell>
          <cell r="C233">
            <v>36</v>
          </cell>
          <cell r="D233">
            <v>42</v>
          </cell>
        </row>
        <row r="234">
          <cell r="A234" t="str">
            <v>NPCE-H-400</v>
          </cell>
          <cell r="B234">
            <v>445</v>
          </cell>
          <cell r="C234">
            <v>36</v>
          </cell>
          <cell r="D234">
            <v>42</v>
          </cell>
        </row>
        <row r="235">
          <cell r="A235" t="str">
            <v>NPCE-H-450</v>
          </cell>
          <cell r="B235">
            <v>470</v>
          </cell>
          <cell r="C235">
            <v>48</v>
          </cell>
          <cell r="D235">
            <v>54</v>
          </cell>
        </row>
        <row r="236">
          <cell r="A236" t="str">
            <v>NPCE-H-500</v>
          </cell>
          <cell r="B236">
            <v>520</v>
          </cell>
          <cell r="C236">
            <v>48</v>
          </cell>
          <cell r="D236">
            <v>54</v>
          </cell>
        </row>
        <row r="237">
          <cell r="A237" t="str">
            <v>NPCE-H-550</v>
          </cell>
          <cell r="B237">
            <v>550</v>
          </cell>
          <cell r="C237">
            <v>48</v>
          </cell>
          <cell r="D237">
            <v>54</v>
          </cell>
        </row>
        <row r="238">
          <cell r="A238" t="str">
            <v>NPCE-H-600</v>
          </cell>
          <cell r="B238">
            <v>580</v>
          </cell>
          <cell r="C238">
            <v>48</v>
          </cell>
          <cell r="D238">
            <v>54</v>
          </cell>
        </row>
        <row r="239">
          <cell r="A239" t="str">
            <v>NPCX-L-065A</v>
          </cell>
          <cell r="B239">
            <v>65</v>
          </cell>
        </row>
        <row r="240">
          <cell r="A240" t="str">
            <v>NPCX-L-150A</v>
          </cell>
          <cell r="B240">
            <v>125</v>
          </cell>
        </row>
        <row r="241">
          <cell r="A241" t="str">
            <v>NPCX-L-200A</v>
          </cell>
          <cell r="B241">
            <v>150</v>
          </cell>
        </row>
        <row r="242">
          <cell r="A242" t="str">
            <v>NPCX-L-250A</v>
          </cell>
          <cell r="B242">
            <v>200</v>
          </cell>
        </row>
        <row r="243">
          <cell r="A243" t="str">
            <v>NPCX-L-300A</v>
          </cell>
          <cell r="B243">
            <v>225</v>
          </cell>
        </row>
        <row r="244">
          <cell r="A244" t="str">
            <v>NPCX-M-300A</v>
          </cell>
          <cell r="B244">
            <v>225</v>
          </cell>
        </row>
        <row r="245">
          <cell r="A245" t="str">
            <v>NPCX-H-150A</v>
          </cell>
          <cell r="B245">
            <v>130</v>
          </cell>
        </row>
        <row r="246">
          <cell r="A246" t="str">
            <v>NPCX-H-200A</v>
          </cell>
          <cell r="B246">
            <v>165</v>
          </cell>
        </row>
        <row r="247">
          <cell r="A247" t="str">
            <v>NPCX-H-250A</v>
          </cell>
          <cell r="B247">
            <v>200</v>
          </cell>
        </row>
        <row r="248">
          <cell r="A248" t="str">
            <v>NPCX-H-300A</v>
          </cell>
          <cell r="B248">
            <v>230</v>
          </cell>
        </row>
        <row r="249">
          <cell r="A249" t="str">
            <v>NPCB-L-065A</v>
          </cell>
          <cell r="B249">
            <v>130</v>
          </cell>
        </row>
        <row r="250">
          <cell r="A250" t="str">
            <v>NPCB-L-150A</v>
          </cell>
          <cell r="B250">
            <v>215</v>
          </cell>
        </row>
        <row r="251">
          <cell r="A251" t="str">
            <v>NPCB-L-200A</v>
          </cell>
          <cell r="B251">
            <v>255</v>
          </cell>
        </row>
        <row r="252">
          <cell r="A252" t="str">
            <v>NPCB-L-250A</v>
          </cell>
          <cell r="B252">
            <v>290</v>
          </cell>
        </row>
        <row r="253">
          <cell r="A253" t="str">
            <v>NPCB-L-300A</v>
          </cell>
          <cell r="B253">
            <v>325</v>
          </cell>
        </row>
        <row r="254">
          <cell r="A254" t="str">
            <v>NPCB-M-300A</v>
          </cell>
          <cell r="B254">
            <v>325</v>
          </cell>
        </row>
        <row r="255">
          <cell r="A255" t="str">
            <v>NPCB-H-150A</v>
          </cell>
          <cell r="B255">
            <v>215</v>
          </cell>
        </row>
        <row r="256">
          <cell r="A256" t="str">
            <v>NPCB-H-200A</v>
          </cell>
          <cell r="B256">
            <v>255</v>
          </cell>
        </row>
        <row r="257">
          <cell r="A257" t="str">
            <v>NPCB-H-250A</v>
          </cell>
          <cell r="B257">
            <v>290</v>
          </cell>
        </row>
        <row r="258">
          <cell r="A258" t="str">
            <v>NPCB-H-300A</v>
          </cell>
          <cell r="B258">
            <v>325</v>
          </cell>
        </row>
        <row r="259">
          <cell r="A259" t="str">
            <v>NPCD-L-065A</v>
          </cell>
          <cell r="B259">
            <v>155</v>
          </cell>
        </row>
        <row r="260">
          <cell r="A260" t="str">
            <v>NPCD-L-150A</v>
          </cell>
          <cell r="B260">
            <v>255</v>
          </cell>
        </row>
        <row r="261">
          <cell r="A261" t="str">
            <v>NPCD-L-200A</v>
          </cell>
          <cell r="B261">
            <v>300</v>
          </cell>
        </row>
        <row r="262">
          <cell r="A262" t="str">
            <v>NPCD-L-250A</v>
          </cell>
          <cell r="B262">
            <v>340</v>
          </cell>
        </row>
        <row r="263">
          <cell r="A263" t="str">
            <v>NPCD-L-300A</v>
          </cell>
          <cell r="B263">
            <v>370</v>
          </cell>
        </row>
        <row r="264">
          <cell r="A264" t="str">
            <v>NPCD-M-300A</v>
          </cell>
          <cell r="B264">
            <v>370</v>
          </cell>
        </row>
        <row r="265">
          <cell r="A265" t="str">
            <v>NPCD-H-150A</v>
          </cell>
          <cell r="B265">
            <v>255</v>
          </cell>
        </row>
        <row r="266">
          <cell r="A266" t="str">
            <v>NPCD-H-200A</v>
          </cell>
          <cell r="B266">
            <v>300</v>
          </cell>
        </row>
        <row r="267">
          <cell r="A267" t="str">
            <v>NPCD-H-250A</v>
          </cell>
          <cell r="B267">
            <v>340</v>
          </cell>
        </row>
        <row r="268">
          <cell r="A268" t="str">
            <v>NPCD-H-300A</v>
          </cell>
          <cell r="B268">
            <v>370</v>
          </cell>
        </row>
        <row r="269">
          <cell r="A269" t="str">
            <v>NPCE-L-065A</v>
          </cell>
          <cell r="B269">
            <v>155</v>
          </cell>
        </row>
        <row r="270">
          <cell r="A270" t="str">
            <v>NPCE-L-150A</v>
          </cell>
          <cell r="B270">
            <v>255</v>
          </cell>
        </row>
        <row r="271">
          <cell r="A271" t="str">
            <v>NPCE-L-200A</v>
          </cell>
          <cell r="B271">
            <v>300</v>
          </cell>
        </row>
        <row r="272">
          <cell r="A272" t="str">
            <v>NPCE-L-250A</v>
          </cell>
          <cell r="B272">
            <v>340</v>
          </cell>
        </row>
        <row r="273">
          <cell r="A273" t="str">
            <v>NPCE-L-300A</v>
          </cell>
          <cell r="B273">
            <v>370</v>
          </cell>
        </row>
        <row r="274">
          <cell r="A274" t="str">
            <v>NPCE-M-300A</v>
          </cell>
          <cell r="B274">
            <v>370</v>
          </cell>
        </row>
        <row r="275">
          <cell r="A275" t="str">
            <v>NPCE-H-150A</v>
          </cell>
          <cell r="B275">
            <v>255</v>
          </cell>
        </row>
        <row r="276">
          <cell r="A276" t="str">
            <v>NPCE-H-200A</v>
          </cell>
          <cell r="B276">
            <v>300</v>
          </cell>
        </row>
        <row r="277">
          <cell r="A277" t="str">
            <v>NPCE-H-250A</v>
          </cell>
          <cell r="B277">
            <v>340</v>
          </cell>
        </row>
        <row r="278">
          <cell r="A278" t="str">
            <v>NPCE-H-300A</v>
          </cell>
          <cell r="B278">
            <v>370</v>
          </cell>
        </row>
        <row r="279">
          <cell r="A279" t="str">
            <v>EHC-080</v>
          </cell>
          <cell r="B279">
            <v>150</v>
          </cell>
        </row>
        <row r="280">
          <cell r="A280" t="str">
            <v>EHC-090</v>
          </cell>
          <cell r="B280">
            <v>150</v>
          </cell>
        </row>
        <row r="281">
          <cell r="A281" t="str">
            <v>EHC-100</v>
          </cell>
          <cell r="B281">
            <v>150</v>
          </cell>
        </row>
        <row r="282">
          <cell r="A282" t="str">
            <v>EHC-125</v>
          </cell>
          <cell r="B282">
            <v>200</v>
          </cell>
        </row>
        <row r="283">
          <cell r="A283" t="str">
            <v>EHC-150</v>
          </cell>
          <cell r="B283">
            <v>200</v>
          </cell>
        </row>
        <row r="284">
          <cell r="A284" t="str">
            <v>EHC-175</v>
          </cell>
          <cell r="B284">
            <v>200</v>
          </cell>
        </row>
        <row r="285">
          <cell r="A285" t="str">
            <v>EHC-200</v>
          </cell>
          <cell r="B285">
            <v>200</v>
          </cell>
        </row>
        <row r="286">
          <cell r="A286" t="str">
            <v>EHC-225</v>
          </cell>
          <cell r="B286">
            <v>200</v>
          </cell>
        </row>
        <row r="287">
          <cell r="A287" t="str">
            <v>EHC-250</v>
          </cell>
          <cell r="B287">
            <v>250</v>
          </cell>
          <cell r="C287">
            <v>0</v>
          </cell>
          <cell r="D287">
            <v>47</v>
          </cell>
        </row>
        <row r="288">
          <cell r="A288" t="str">
            <v>EHC-300</v>
          </cell>
          <cell r="B288">
            <v>250</v>
          </cell>
          <cell r="C288">
            <v>0</v>
          </cell>
          <cell r="D288">
            <v>47</v>
          </cell>
        </row>
        <row r="289">
          <cell r="A289" t="str">
            <v>EHC-350</v>
          </cell>
          <cell r="B289">
            <v>250</v>
          </cell>
          <cell r="D289">
            <v>47</v>
          </cell>
        </row>
        <row r="290">
          <cell r="A290" t="str">
            <v>EHC-400</v>
          </cell>
          <cell r="B290">
            <v>300</v>
          </cell>
          <cell r="D290">
            <v>54</v>
          </cell>
        </row>
        <row r="291">
          <cell r="A291" t="str">
            <v>EHC-450</v>
          </cell>
          <cell r="B291">
            <v>300</v>
          </cell>
          <cell r="D291">
            <v>54</v>
          </cell>
        </row>
        <row r="292">
          <cell r="A292" t="str">
            <v>EHC-500</v>
          </cell>
          <cell r="B292">
            <v>300</v>
          </cell>
          <cell r="D292">
            <v>54</v>
          </cell>
        </row>
        <row r="293">
          <cell r="A293" t="str">
            <v>EHC-550</v>
          </cell>
          <cell r="B293">
            <v>300</v>
          </cell>
          <cell r="D293">
            <v>62</v>
          </cell>
        </row>
        <row r="294">
          <cell r="A294" t="str">
            <v>EHC-600</v>
          </cell>
          <cell r="B294">
            <v>300</v>
          </cell>
          <cell r="D294">
            <v>62</v>
          </cell>
        </row>
        <row r="295">
          <cell r="A295" t="str">
            <v>EHA-080</v>
          </cell>
          <cell r="B295">
            <v>175</v>
          </cell>
        </row>
        <row r="296">
          <cell r="A296" t="str">
            <v>EHA-090</v>
          </cell>
          <cell r="B296">
            <v>200</v>
          </cell>
        </row>
        <row r="297">
          <cell r="A297" t="str">
            <v>EHA-100</v>
          </cell>
          <cell r="B297">
            <v>200</v>
          </cell>
        </row>
        <row r="298">
          <cell r="A298" t="str">
            <v>EHA-125</v>
          </cell>
          <cell r="B298">
            <v>200</v>
          </cell>
        </row>
        <row r="299">
          <cell r="A299" t="str">
            <v>EHA-150</v>
          </cell>
          <cell r="B299">
            <v>250</v>
          </cell>
        </row>
        <row r="300">
          <cell r="A300" t="str">
            <v>EHA-175</v>
          </cell>
          <cell r="B300">
            <v>250</v>
          </cell>
        </row>
        <row r="301">
          <cell r="A301" t="str">
            <v>EHA-200</v>
          </cell>
          <cell r="B301">
            <v>250</v>
          </cell>
        </row>
        <row r="302">
          <cell r="A302" t="str">
            <v>EHA-225</v>
          </cell>
          <cell r="B302">
            <v>250</v>
          </cell>
        </row>
        <row r="303">
          <cell r="A303" t="str">
            <v>EHA-250</v>
          </cell>
          <cell r="B303">
            <v>300</v>
          </cell>
          <cell r="D303">
            <v>47</v>
          </cell>
        </row>
        <row r="304">
          <cell r="A304" t="str">
            <v>EHA-300</v>
          </cell>
          <cell r="B304">
            <v>300</v>
          </cell>
          <cell r="D304">
            <v>47</v>
          </cell>
        </row>
        <row r="305">
          <cell r="A305" t="str">
            <v>EHA-350</v>
          </cell>
          <cell r="B305">
            <v>300</v>
          </cell>
          <cell r="D305">
            <v>47</v>
          </cell>
        </row>
        <row r="306">
          <cell r="A306" t="str">
            <v>EHA-400</v>
          </cell>
          <cell r="B306">
            <v>300</v>
          </cell>
          <cell r="D306">
            <v>54</v>
          </cell>
        </row>
        <row r="307">
          <cell r="A307" t="str">
            <v>EHA-450</v>
          </cell>
          <cell r="B307">
            <v>300</v>
          </cell>
          <cell r="D307">
            <v>54</v>
          </cell>
        </row>
        <row r="308">
          <cell r="A308" t="str">
            <v>EHA-500</v>
          </cell>
          <cell r="B308">
            <v>300</v>
          </cell>
          <cell r="D308">
            <v>54</v>
          </cell>
        </row>
        <row r="309">
          <cell r="A309" t="str">
            <v>EHA-550</v>
          </cell>
          <cell r="B309">
            <v>300</v>
          </cell>
          <cell r="D309">
            <v>62</v>
          </cell>
        </row>
        <row r="310">
          <cell r="A310" t="str">
            <v>EHA-600</v>
          </cell>
          <cell r="B310">
            <v>300</v>
          </cell>
          <cell r="D310">
            <v>62</v>
          </cell>
        </row>
        <row r="311">
          <cell r="A311" t="str">
            <v>NPCY-L-020</v>
          </cell>
          <cell r="B311">
            <v>35</v>
          </cell>
          <cell r="C311">
            <v>12</v>
          </cell>
          <cell r="D311">
            <v>18</v>
          </cell>
        </row>
        <row r="312">
          <cell r="A312" t="str">
            <v>NPCY-L-025</v>
          </cell>
          <cell r="B312">
            <v>40</v>
          </cell>
          <cell r="C312">
            <v>12</v>
          </cell>
          <cell r="D312">
            <v>18</v>
          </cell>
        </row>
        <row r="313">
          <cell r="A313" t="str">
            <v>NPCY-L-032</v>
          </cell>
          <cell r="B313">
            <v>45</v>
          </cell>
          <cell r="C313">
            <v>12</v>
          </cell>
          <cell r="D313">
            <v>18</v>
          </cell>
        </row>
        <row r="314">
          <cell r="A314" t="str">
            <v>NPCY-L-040</v>
          </cell>
          <cell r="B314">
            <v>55</v>
          </cell>
          <cell r="C314">
            <v>16</v>
          </cell>
          <cell r="D314">
            <v>22</v>
          </cell>
        </row>
        <row r="315">
          <cell r="A315" t="str">
            <v>NPCY-L-050</v>
          </cell>
          <cell r="B315">
            <v>60</v>
          </cell>
          <cell r="C315">
            <v>16</v>
          </cell>
          <cell r="D315">
            <v>22</v>
          </cell>
        </row>
        <row r="316">
          <cell r="A316" t="str">
            <v>NPCY-L-065</v>
          </cell>
          <cell r="B316">
            <v>65</v>
          </cell>
          <cell r="C316">
            <v>16</v>
          </cell>
          <cell r="D316">
            <v>22</v>
          </cell>
        </row>
        <row r="317">
          <cell r="A317" t="str">
            <v>NPCY-L-080</v>
          </cell>
          <cell r="B317">
            <v>75</v>
          </cell>
          <cell r="C317">
            <v>16</v>
          </cell>
          <cell r="D317">
            <v>22</v>
          </cell>
        </row>
        <row r="318">
          <cell r="A318" t="str">
            <v>NPCY-L-090</v>
          </cell>
          <cell r="B318">
            <v>90</v>
          </cell>
          <cell r="C318">
            <v>20</v>
          </cell>
          <cell r="D318">
            <v>28</v>
          </cell>
        </row>
        <row r="319">
          <cell r="A319" t="str">
            <v>NPCY-L-100</v>
          </cell>
          <cell r="B319">
            <v>95</v>
          </cell>
          <cell r="C319">
            <v>20</v>
          </cell>
          <cell r="D319">
            <v>28</v>
          </cell>
        </row>
        <row r="320">
          <cell r="A320" t="str">
            <v>NPCY-L-125</v>
          </cell>
          <cell r="B320">
            <v>110</v>
          </cell>
          <cell r="C320">
            <v>20</v>
          </cell>
          <cell r="D320">
            <v>28</v>
          </cell>
        </row>
        <row r="321">
          <cell r="A321" t="str">
            <v>NPCY-L-150</v>
          </cell>
          <cell r="B321">
            <v>125</v>
          </cell>
          <cell r="C321">
            <v>20</v>
          </cell>
          <cell r="D321">
            <v>28</v>
          </cell>
        </row>
        <row r="322">
          <cell r="A322" t="str">
            <v>NPCY-L-175</v>
          </cell>
          <cell r="B322">
            <v>140</v>
          </cell>
          <cell r="C322">
            <v>20</v>
          </cell>
          <cell r="D322">
            <v>28</v>
          </cell>
        </row>
        <row r="323">
          <cell r="A323" t="str">
            <v>NPCY-L-200</v>
          </cell>
          <cell r="B323">
            <v>150</v>
          </cell>
          <cell r="C323">
            <v>20</v>
          </cell>
          <cell r="D323">
            <v>28</v>
          </cell>
        </row>
        <row r="324">
          <cell r="A324" t="str">
            <v>NPCY-L-225</v>
          </cell>
          <cell r="B324">
            <v>185</v>
          </cell>
          <cell r="C324">
            <v>24</v>
          </cell>
          <cell r="D324">
            <v>28</v>
          </cell>
        </row>
        <row r="325">
          <cell r="A325" t="str">
            <v>NPCY-L-250</v>
          </cell>
          <cell r="B325">
            <v>200</v>
          </cell>
          <cell r="C325">
            <v>24</v>
          </cell>
          <cell r="D325">
            <v>28</v>
          </cell>
        </row>
        <row r="326">
          <cell r="A326" t="str">
            <v>NPCY-L-300</v>
          </cell>
          <cell r="B326">
            <v>225</v>
          </cell>
          <cell r="C326">
            <v>24</v>
          </cell>
          <cell r="D326">
            <v>28</v>
          </cell>
        </row>
        <row r="327">
          <cell r="A327" t="str">
            <v>NPCY-L-350</v>
          </cell>
          <cell r="B327">
            <v>245</v>
          </cell>
          <cell r="C327">
            <v>24</v>
          </cell>
          <cell r="D327">
            <v>28</v>
          </cell>
        </row>
        <row r="328">
          <cell r="A328" t="str">
            <v>NPCY-L-400</v>
          </cell>
          <cell r="B328">
            <v>280</v>
          </cell>
          <cell r="C328">
            <v>30</v>
          </cell>
          <cell r="D328">
            <v>34</v>
          </cell>
        </row>
        <row r="329">
          <cell r="A329" t="str">
            <v>NPCY-L-450</v>
          </cell>
          <cell r="B329">
            <v>310</v>
          </cell>
          <cell r="C329">
            <v>30</v>
          </cell>
          <cell r="D329">
            <v>34</v>
          </cell>
        </row>
        <row r="330">
          <cell r="A330" t="str">
            <v>NPCY-L-500</v>
          </cell>
          <cell r="B330">
            <v>350</v>
          </cell>
          <cell r="C330">
            <v>36</v>
          </cell>
          <cell r="D330">
            <v>40</v>
          </cell>
        </row>
        <row r="331">
          <cell r="A331" t="str">
            <v>NPCY-L-550</v>
          </cell>
          <cell r="B331">
            <v>370</v>
          </cell>
          <cell r="C331">
            <v>36</v>
          </cell>
          <cell r="D331">
            <v>40</v>
          </cell>
        </row>
        <row r="332">
          <cell r="A332" t="str">
            <v>NPCY-L-600</v>
          </cell>
          <cell r="B332">
            <v>400</v>
          </cell>
          <cell r="C332">
            <v>36</v>
          </cell>
          <cell r="D332">
            <v>40</v>
          </cell>
        </row>
        <row r="333">
          <cell r="A333" t="str">
            <v>NPCY-L-650</v>
          </cell>
          <cell r="B333">
            <v>430</v>
          </cell>
          <cell r="C333">
            <v>42</v>
          </cell>
          <cell r="D333">
            <v>47</v>
          </cell>
        </row>
        <row r="334">
          <cell r="A334" t="str">
            <v>NPCY-L-700</v>
          </cell>
          <cell r="B334">
            <v>450</v>
          </cell>
          <cell r="C334">
            <v>42</v>
          </cell>
          <cell r="D334">
            <v>47</v>
          </cell>
        </row>
        <row r="335">
          <cell r="A335" t="str">
            <v>NPCY-L-750</v>
          </cell>
          <cell r="B335">
            <v>480</v>
          </cell>
          <cell r="C335">
            <v>42</v>
          </cell>
          <cell r="D335">
            <v>47</v>
          </cell>
        </row>
        <row r="336">
          <cell r="A336" t="str">
            <v>NPCY-L-800</v>
          </cell>
          <cell r="B336">
            <v>505</v>
          </cell>
          <cell r="C336">
            <v>42</v>
          </cell>
          <cell r="D336">
            <v>47</v>
          </cell>
        </row>
        <row r="337">
          <cell r="A337" t="str">
            <v>NPCY-L-850</v>
          </cell>
          <cell r="B337">
            <v>545</v>
          </cell>
          <cell r="C337">
            <v>48</v>
          </cell>
          <cell r="D337">
            <v>54</v>
          </cell>
        </row>
        <row r="338">
          <cell r="A338" t="str">
            <v>NPCY-L-900</v>
          </cell>
          <cell r="B338">
            <v>565</v>
          </cell>
          <cell r="C338">
            <v>48</v>
          </cell>
          <cell r="D338">
            <v>54</v>
          </cell>
        </row>
        <row r="339">
          <cell r="A339" t="str">
            <v>NPCY-L-1000</v>
          </cell>
          <cell r="B339">
            <v>620</v>
          </cell>
          <cell r="C339">
            <v>48</v>
          </cell>
          <cell r="D339">
            <v>54</v>
          </cell>
        </row>
        <row r="340">
          <cell r="A340" t="str">
            <v>NPCY-L-1100</v>
          </cell>
          <cell r="B340">
            <v>670</v>
          </cell>
          <cell r="C340">
            <v>48</v>
          </cell>
          <cell r="D340">
            <v>54</v>
          </cell>
        </row>
        <row r="341">
          <cell r="A341" t="str">
            <v>NPCY-L-1200</v>
          </cell>
          <cell r="B341">
            <v>730</v>
          </cell>
          <cell r="C341">
            <v>48</v>
          </cell>
          <cell r="D341">
            <v>54</v>
          </cell>
        </row>
        <row r="342">
          <cell r="A342" t="str">
            <v>NPCZ-L-020</v>
          </cell>
          <cell r="B342">
            <v>35</v>
          </cell>
          <cell r="C342">
            <v>12</v>
          </cell>
          <cell r="D342">
            <v>18</v>
          </cell>
        </row>
        <row r="343">
          <cell r="A343" t="str">
            <v>NPCZ-L-025</v>
          </cell>
          <cell r="B343">
            <v>40</v>
          </cell>
          <cell r="C343">
            <v>12</v>
          </cell>
          <cell r="D343">
            <v>18</v>
          </cell>
        </row>
        <row r="344">
          <cell r="A344" t="str">
            <v>NPCZ-L-032</v>
          </cell>
          <cell r="B344">
            <v>45</v>
          </cell>
          <cell r="C344">
            <v>12</v>
          </cell>
          <cell r="D344">
            <v>18</v>
          </cell>
        </row>
        <row r="345">
          <cell r="A345" t="str">
            <v>NPCZ-L-040</v>
          </cell>
          <cell r="B345">
            <v>55</v>
          </cell>
          <cell r="C345">
            <v>16</v>
          </cell>
          <cell r="D345">
            <v>22</v>
          </cell>
        </row>
        <row r="346">
          <cell r="A346" t="str">
            <v>NPCZ-L-050</v>
          </cell>
          <cell r="B346">
            <v>60</v>
          </cell>
          <cell r="C346">
            <v>16</v>
          </cell>
          <cell r="D346">
            <v>22</v>
          </cell>
        </row>
        <row r="347">
          <cell r="A347" t="str">
            <v>NPCZ-L-065</v>
          </cell>
          <cell r="B347">
            <v>65</v>
          </cell>
          <cell r="C347">
            <v>16</v>
          </cell>
          <cell r="D347">
            <v>22</v>
          </cell>
        </row>
        <row r="348">
          <cell r="A348" t="str">
            <v>NPCZ-L-080</v>
          </cell>
          <cell r="B348">
            <v>75</v>
          </cell>
          <cell r="C348">
            <v>16</v>
          </cell>
          <cell r="D348">
            <v>22</v>
          </cell>
        </row>
        <row r="349">
          <cell r="A349" t="str">
            <v>NPCZ-L-090</v>
          </cell>
          <cell r="B349">
            <v>90</v>
          </cell>
          <cell r="C349">
            <v>20</v>
          </cell>
          <cell r="D349">
            <v>28</v>
          </cell>
        </row>
        <row r="350">
          <cell r="A350" t="str">
            <v>NPCZ-L-100</v>
          </cell>
          <cell r="B350">
            <v>95</v>
          </cell>
          <cell r="C350">
            <v>20</v>
          </cell>
          <cell r="D350">
            <v>28</v>
          </cell>
        </row>
        <row r="351">
          <cell r="A351" t="str">
            <v>NPCZ-L-125</v>
          </cell>
          <cell r="B351">
            <v>110</v>
          </cell>
          <cell r="C351">
            <v>20</v>
          </cell>
          <cell r="D351">
            <v>28</v>
          </cell>
        </row>
        <row r="352">
          <cell r="A352" t="str">
            <v>NPCZ-L-150</v>
          </cell>
          <cell r="B352">
            <v>125</v>
          </cell>
          <cell r="C352">
            <v>20</v>
          </cell>
          <cell r="D352">
            <v>28</v>
          </cell>
        </row>
        <row r="353">
          <cell r="A353" t="str">
            <v>NPCZ-L-175</v>
          </cell>
          <cell r="B353">
            <v>140</v>
          </cell>
          <cell r="C353">
            <v>20</v>
          </cell>
          <cell r="D353">
            <v>28</v>
          </cell>
        </row>
        <row r="354">
          <cell r="A354" t="str">
            <v>NPCZ-L-200</v>
          </cell>
          <cell r="B354">
            <v>150</v>
          </cell>
          <cell r="C354">
            <v>20</v>
          </cell>
          <cell r="D354">
            <v>28</v>
          </cell>
        </row>
        <row r="355">
          <cell r="A355" t="str">
            <v>NPCZ-L-225</v>
          </cell>
          <cell r="B355">
            <v>185</v>
          </cell>
          <cell r="C355">
            <v>24</v>
          </cell>
          <cell r="D355">
            <v>28</v>
          </cell>
        </row>
        <row r="356">
          <cell r="A356" t="str">
            <v>NPCZ-L-250</v>
          </cell>
          <cell r="B356">
            <v>200</v>
          </cell>
          <cell r="C356">
            <v>24</v>
          </cell>
          <cell r="D356">
            <v>28</v>
          </cell>
        </row>
        <row r="357">
          <cell r="A357" t="str">
            <v>NPCZ-L-300</v>
          </cell>
          <cell r="B357">
            <v>225</v>
          </cell>
          <cell r="C357">
            <v>24</v>
          </cell>
          <cell r="D357">
            <v>28</v>
          </cell>
        </row>
        <row r="358">
          <cell r="A358" t="str">
            <v>NPCZ-L-350</v>
          </cell>
          <cell r="B358">
            <v>245</v>
          </cell>
          <cell r="C358">
            <v>24</v>
          </cell>
          <cell r="D358">
            <v>28</v>
          </cell>
        </row>
        <row r="359">
          <cell r="A359" t="str">
            <v>NPCZ-L-400</v>
          </cell>
          <cell r="B359">
            <v>280</v>
          </cell>
          <cell r="C359">
            <v>30</v>
          </cell>
          <cell r="D359">
            <v>34</v>
          </cell>
        </row>
        <row r="360">
          <cell r="A360" t="str">
            <v>NPCZ-L-450</v>
          </cell>
          <cell r="B360">
            <v>310</v>
          </cell>
          <cell r="C360">
            <v>30</v>
          </cell>
          <cell r="D360">
            <v>34</v>
          </cell>
        </row>
        <row r="361">
          <cell r="A361" t="str">
            <v>NPCZ-L-500</v>
          </cell>
          <cell r="B361">
            <v>350</v>
          </cell>
          <cell r="C361">
            <v>36</v>
          </cell>
          <cell r="D361">
            <v>40</v>
          </cell>
        </row>
        <row r="362">
          <cell r="A362" t="str">
            <v>NPCZ-L-550</v>
          </cell>
          <cell r="B362">
            <v>370</v>
          </cell>
          <cell r="C362">
            <v>36</v>
          </cell>
          <cell r="D362">
            <v>40</v>
          </cell>
        </row>
        <row r="363">
          <cell r="A363" t="str">
            <v>NPCZ-L-600</v>
          </cell>
          <cell r="B363">
            <v>400</v>
          </cell>
          <cell r="C363">
            <v>36</v>
          </cell>
          <cell r="D363">
            <v>40</v>
          </cell>
        </row>
        <row r="364">
          <cell r="A364" t="str">
            <v>NPCZ-L-650</v>
          </cell>
          <cell r="B364">
            <v>430</v>
          </cell>
          <cell r="C364">
            <v>42</v>
          </cell>
          <cell r="D364">
            <v>47</v>
          </cell>
        </row>
        <row r="365">
          <cell r="A365" t="str">
            <v>NPCZ-L-700</v>
          </cell>
          <cell r="B365">
            <v>450</v>
          </cell>
          <cell r="C365">
            <v>42</v>
          </cell>
          <cell r="D365">
            <v>47</v>
          </cell>
        </row>
        <row r="366">
          <cell r="A366" t="str">
            <v>NPCZ-L-750</v>
          </cell>
          <cell r="B366">
            <v>480</v>
          </cell>
          <cell r="C366">
            <v>42</v>
          </cell>
          <cell r="D366">
            <v>47</v>
          </cell>
        </row>
        <row r="367">
          <cell r="A367" t="str">
            <v>NPCZ-L-800</v>
          </cell>
          <cell r="B367">
            <v>505</v>
          </cell>
          <cell r="C367">
            <v>42</v>
          </cell>
          <cell r="D367">
            <v>47</v>
          </cell>
        </row>
        <row r="368">
          <cell r="A368" t="str">
            <v>NPCZ-L-850</v>
          </cell>
          <cell r="B368">
            <v>545</v>
          </cell>
          <cell r="C368">
            <v>48</v>
          </cell>
          <cell r="D368">
            <v>54</v>
          </cell>
        </row>
        <row r="369">
          <cell r="A369" t="str">
            <v>NPCZ-L-900</v>
          </cell>
          <cell r="B369">
            <v>565</v>
          </cell>
          <cell r="C369">
            <v>48</v>
          </cell>
          <cell r="D369">
            <v>54</v>
          </cell>
        </row>
        <row r="370">
          <cell r="A370" t="str">
            <v>NPCZ-L-1000</v>
          </cell>
          <cell r="B370">
            <v>620</v>
          </cell>
          <cell r="C370">
            <v>48</v>
          </cell>
          <cell r="D370">
            <v>54</v>
          </cell>
        </row>
        <row r="371">
          <cell r="A371" t="str">
            <v>NPCZ-L-1100</v>
          </cell>
          <cell r="B371">
            <v>670</v>
          </cell>
          <cell r="C371">
            <v>48</v>
          </cell>
          <cell r="D371">
            <v>54</v>
          </cell>
        </row>
        <row r="372">
          <cell r="A372" t="str">
            <v>NPCZ-L-1200</v>
          </cell>
          <cell r="B372">
            <v>730</v>
          </cell>
          <cell r="C372">
            <v>48</v>
          </cell>
          <cell r="D372">
            <v>54</v>
          </cell>
        </row>
        <row r="373">
          <cell r="A373" t="str">
            <v>22NPCB-H-250</v>
          </cell>
          <cell r="B373">
            <v>340</v>
          </cell>
        </row>
        <row r="374">
          <cell r="A374" t="str">
            <v>NCLS-M10</v>
          </cell>
          <cell r="B374">
            <v>50</v>
          </cell>
          <cell r="C374">
            <v>12</v>
          </cell>
          <cell r="D374">
            <v>18</v>
          </cell>
        </row>
        <row r="375">
          <cell r="A375" t="str">
            <v>NCLS-M12</v>
          </cell>
          <cell r="B375">
            <v>50</v>
          </cell>
          <cell r="C375">
            <v>16</v>
          </cell>
          <cell r="D375">
            <v>22</v>
          </cell>
        </row>
        <row r="376">
          <cell r="A376" t="str">
            <v>NCLS-M16</v>
          </cell>
          <cell r="B376">
            <v>50</v>
          </cell>
          <cell r="C376">
            <v>20</v>
          </cell>
          <cell r="D376">
            <v>24</v>
          </cell>
        </row>
        <row r="377">
          <cell r="A377" t="str">
            <v>NCLS-M20</v>
          </cell>
          <cell r="B377">
            <v>50</v>
          </cell>
          <cell r="C377">
            <v>24</v>
          </cell>
          <cell r="D377">
            <v>28</v>
          </cell>
        </row>
        <row r="378">
          <cell r="A378" t="str">
            <v>NCLS-M24</v>
          </cell>
          <cell r="B378">
            <v>75</v>
          </cell>
          <cell r="C378">
            <v>30</v>
          </cell>
          <cell r="D378">
            <v>34</v>
          </cell>
        </row>
        <row r="379">
          <cell r="A379" t="str">
            <v>NCLS-M30</v>
          </cell>
          <cell r="B379">
            <v>75</v>
          </cell>
          <cell r="C379">
            <v>36</v>
          </cell>
          <cell r="D379">
            <v>40</v>
          </cell>
        </row>
        <row r="380">
          <cell r="A380" t="str">
            <v>NCLS-M36</v>
          </cell>
          <cell r="B380">
            <v>100</v>
          </cell>
          <cell r="C380">
            <v>42</v>
          </cell>
          <cell r="D380">
            <v>47</v>
          </cell>
        </row>
        <row r="381">
          <cell r="A381" t="str">
            <v>NCLS-M42</v>
          </cell>
          <cell r="B381">
            <v>125</v>
          </cell>
          <cell r="C381">
            <v>48</v>
          </cell>
          <cell r="D381">
            <v>54</v>
          </cell>
        </row>
        <row r="382">
          <cell r="A382" t="str">
            <v>NCLS-M48</v>
          </cell>
          <cell r="B382">
            <v>125</v>
          </cell>
          <cell r="C382">
            <v>56</v>
          </cell>
          <cell r="D382">
            <v>62</v>
          </cell>
        </row>
        <row r="383">
          <cell r="A383" t="str">
            <v>NCLS-M56</v>
          </cell>
          <cell r="B383">
            <v>155</v>
          </cell>
          <cell r="C383">
            <v>64</v>
          </cell>
          <cell r="D383">
            <v>70</v>
          </cell>
        </row>
        <row r="384">
          <cell r="A384" t="str">
            <v>NCLS-M64</v>
          </cell>
          <cell r="B384">
            <v>155</v>
          </cell>
          <cell r="C384">
            <v>75</v>
          </cell>
          <cell r="D384">
            <v>80</v>
          </cell>
        </row>
        <row r="385">
          <cell r="A385" t="str">
            <v>NCLS-M72</v>
          </cell>
          <cell r="B385">
            <v>150</v>
          </cell>
          <cell r="C385">
            <v>80</v>
          </cell>
          <cell r="D385">
            <v>86</v>
          </cell>
        </row>
        <row r="386">
          <cell r="A386" t="str">
            <v>NCLS-M80</v>
          </cell>
          <cell r="B386">
            <v>160</v>
          </cell>
          <cell r="C386">
            <v>85</v>
          </cell>
          <cell r="D386">
            <v>91</v>
          </cell>
        </row>
        <row r="387">
          <cell r="A387" t="str">
            <v>NCLS-M85</v>
          </cell>
          <cell r="B387">
            <v>180</v>
          </cell>
          <cell r="C387">
            <v>90</v>
          </cell>
          <cell r="D387">
            <v>96</v>
          </cell>
        </row>
        <row r="388">
          <cell r="A388" t="str">
            <v>NCLS-M90</v>
          </cell>
          <cell r="B388">
            <v>190</v>
          </cell>
          <cell r="C388">
            <v>95</v>
          </cell>
          <cell r="D388">
            <v>101</v>
          </cell>
        </row>
        <row r="389">
          <cell r="A389" t="str">
            <v>LPT-M12</v>
          </cell>
          <cell r="B389">
            <v>50</v>
          </cell>
        </row>
        <row r="390">
          <cell r="A390" t="str">
            <v>LPT-M16</v>
          </cell>
          <cell r="B390">
            <v>50</v>
          </cell>
        </row>
        <row r="391">
          <cell r="A391" t="str">
            <v>LPT-M20</v>
          </cell>
          <cell r="B391">
            <v>50</v>
          </cell>
        </row>
        <row r="392">
          <cell r="A392" t="str">
            <v>LPT-M24</v>
          </cell>
          <cell r="B392">
            <v>75</v>
          </cell>
        </row>
        <row r="393">
          <cell r="A393" t="str">
            <v>LPT-M30</v>
          </cell>
          <cell r="B393">
            <v>75</v>
          </cell>
        </row>
        <row r="394">
          <cell r="A394" t="str">
            <v>LPT-M36</v>
          </cell>
          <cell r="B394">
            <v>90</v>
          </cell>
        </row>
        <row r="395">
          <cell r="A395" t="str">
            <v>LPT-M42</v>
          </cell>
          <cell r="B395">
            <v>90</v>
          </cell>
        </row>
        <row r="396">
          <cell r="A396" t="str">
            <v>LPT-M48</v>
          </cell>
          <cell r="B396">
            <v>110</v>
          </cell>
        </row>
        <row r="397">
          <cell r="A397" t="str">
            <v>LPT-M56</v>
          </cell>
          <cell r="B397">
            <v>125</v>
          </cell>
        </row>
        <row r="398">
          <cell r="A398" t="str">
            <v>LPT-M64</v>
          </cell>
          <cell r="B398">
            <v>150</v>
          </cell>
        </row>
        <row r="399">
          <cell r="A399" t="str">
            <v>LPT-M72</v>
          </cell>
          <cell r="B399">
            <v>150</v>
          </cell>
        </row>
        <row r="400">
          <cell r="A400" t="str">
            <v>LPT-M80</v>
          </cell>
          <cell r="B400">
            <v>175</v>
          </cell>
        </row>
        <row r="401">
          <cell r="A401" t="str">
            <v>CLPT-16</v>
          </cell>
          <cell r="B401">
            <v>50</v>
          </cell>
        </row>
        <row r="402">
          <cell r="A402" t="str">
            <v>CLPT-24</v>
          </cell>
          <cell r="B402">
            <v>75</v>
          </cell>
        </row>
        <row r="403">
          <cell r="A403" t="str">
            <v>CLPT-30</v>
          </cell>
          <cell r="B403">
            <v>90</v>
          </cell>
        </row>
        <row r="404">
          <cell r="A404" t="str">
            <v>CLPT-42</v>
          </cell>
          <cell r="B404">
            <v>120</v>
          </cell>
        </row>
        <row r="405">
          <cell r="A405" t="str">
            <v>CLPT-64</v>
          </cell>
          <cell r="B405">
            <v>180</v>
          </cell>
        </row>
        <row r="406">
          <cell r="A406" t="str">
            <v>CLPT-70</v>
          </cell>
          <cell r="B406">
            <v>200</v>
          </cell>
        </row>
        <row r="407">
          <cell r="A407" t="str">
            <v>CLPT-80</v>
          </cell>
          <cell r="B407">
            <v>200</v>
          </cell>
        </row>
        <row r="408">
          <cell r="A408" t="str">
            <v>RA-L-080</v>
          </cell>
          <cell r="C408">
            <v>20</v>
          </cell>
          <cell r="D408">
            <v>28</v>
          </cell>
        </row>
        <row r="409">
          <cell r="A409" t="str">
            <v>RA-L-090</v>
          </cell>
          <cell r="C409">
            <v>20</v>
          </cell>
          <cell r="D409">
            <v>28</v>
          </cell>
        </row>
        <row r="410">
          <cell r="A410" t="str">
            <v>RA-L-100</v>
          </cell>
          <cell r="C410">
            <v>20</v>
          </cell>
          <cell r="D410">
            <v>28</v>
          </cell>
        </row>
        <row r="411">
          <cell r="A411" t="str">
            <v>RA-L-125</v>
          </cell>
          <cell r="C411">
            <v>24</v>
          </cell>
          <cell r="D411">
            <v>28</v>
          </cell>
        </row>
        <row r="412">
          <cell r="A412" t="str">
            <v>RA-L-150</v>
          </cell>
          <cell r="C412">
            <v>24</v>
          </cell>
          <cell r="D412">
            <v>28</v>
          </cell>
        </row>
        <row r="413">
          <cell r="A413" t="str">
            <v>RA-L-175</v>
          </cell>
          <cell r="C413">
            <v>24</v>
          </cell>
          <cell r="D413">
            <v>28</v>
          </cell>
        </row>
        <row r="414">
          <cell r="A414" t="str">
            <v>RA-L-200</v>
          </cell>
          <cell r="C414">
            <v>24</v>
          </cell>
          <cell r="D414">
            <v>28</v>
          </cell>
        </row>
        <row r="415">
          <cell r="A415" t="str">
            <v>RA-L-225</v>
          </cell>
          <cell r="C415">
            <v>24</v>
          </cell>
          <cell r="D415">
            <v>28</v>
          </cell>
        </row>
        <row r="416">
          <cell r="A416" t="str">
            <v>RA-L-250</v>
          </cell>
          <cell r="C416">
            <v>24</v>
          </cell>
          <cell r="D416">
            <v>28</v>
          </cell>
        </row>
        <row r="417">
          <cell r="A417" t="str">
            <v>RA-L-300</v>
          </cell>
          <cell r="C417">
            <v>30</v>
          </cell>
          <cell r="D417">
            <v>34</v>
          </cell>
        </row>
        <row r="418">
          <cell r="A418" t="str">
            <v>RA-L-350</v>
          </cell>
          <cell r="C418">
            <v>30</v>
          </cell>
          <cell r="D418">
            <v>34</v>
          </cell>
        </row>
        <row r="419">
          <cell r="A419" t="str">
            <v>RA-L-400</v>
          </cell>
          <cell r="C419">
            <v>30</v>
          </cell>
          <cell r="D419">
            <v>34</v>
          </cell>
        </row>
        <row r="420">
          <cell r="A420" t="str">
            <v>RA-L-450</v>
          </cell>
          <cell r="C420">
            <v>30</v>
          </cell>
          <cell r="D420">
            <v>34</v>
          </cell>
        </row>
        <row r="421">
          <cell r="A421" t="str">
            <v>RA-L-500</v>
          </cell>
          <cell r="C421">
            <v>36</v>
          </cell>
          <cell r="D421">
            <v>40</v>
          </cell>
        </row>
        <row r="422">
          <cell r="A422" t="str">
            <v>RA-L-550</v>
          </cell>
          <cell r="C422">
            <v>36</v>
          </cell>
          <cell r="D422">
            <v>40</v>
          </cell>
        </row>
        <row r="423">
          <cell r="A423" t="str">
            <v>RA-L-600</v>
          </cell>
          <cell r="C423">
            <v>42</v>
          </cell>
          <cell r="D423">
            <v>46</v>
          </cell>
        </row>
        <row r="424">
          <cell r="A424" t="str">
            <v>RA-L-650</v>
          </cell>
          <cell r="C424">
            <v>42</v>
          </cell>
          <cell r="D424">
            <v>46</v>
          </cell>
        </row>
        <row r="425">
          <cell r="A425" t="str">
            <v>RA-L-700</v>
          </cell>
          <cell r="C425">
            <v>48</v>
          </cell>
          <cell r="D425">
            <v>54</v>
          </cell>
        </row>
        <row r="426">
          <cell r="A426" t="str">
            <v>RA-L-750</v>
          </cell>
          <cell r="C426">
            <v>48</v>
          </cell>
          <cell r="D426">
            <v>54</v>
          </cell>
        </row>
        <row r="427">
          <cell r="A427" t="str">
            <v>RB-L-080</v>
          </cell>
          <cell r="C427">
            <v>20</v>
          </cell>
          <cell r="D427">
            <v>28</v>
          </cell>
        </row>
        <row r="428">
          <cell r="A428" t="str">
            <v>RB-L-090</v>
          </cell>
          <cell r="C428">
            <v>20</v>
          </cell>
          <cell r="D428">
            <v>28</v>
          </cell>
        </row>
        <row r="429">
          <cell r="A429" t="str">
            <v>RB-L-100</v>
          </cell>
          <cell r="C429">
            <v>20</v>
          </cell>
          <cell r="D429">
            <v>28</v>
          </cell>
        </row>
        <row r="430">
          <cell r="A430" t="str">
            <v>RB-L-125</v>
          </cell>
          <cell r="C430">
            <v>24</v>
          </cell>
          <cell r="D430">
            <v>28</v>
          </cell>
        </row>
        <row r="431">
          <cell r="A431" t="str">
            <v>RB-L-150</v>
          </cell>
          <cell r="C431">
            <v>24</v>
          </cell>
          <cell r="D431">
            <v>28</v>
          </cell>
        </row>
        <row r="432">
          <cell r="A432" t="str">
            <v>RB-L-175</v>
          </cell>
          <cell r="C432">
            <v>24</v>
          </cell>
          <cell r="D432">
            <v>28</v>
          </cell>
        </row>
        <row r="433">
          <cell r="A433" t="str">
            <v>RB-L-200</v>
          </cell>
          <cell r="C433">
            <v>24</v>
          </cell>
          <cell r="D433">
            <v>28</v>
          </cell>
        </row>
        <row r="434">
          <cell r="A434" t="str">
            <v>RB-L-225</v>
          </cell>
          <cell r="C434">
            <v>24</v>
          </cell>
          <cell r="D434">
            <v>28</v>
          </cell>
        </row>
        <row r="435">
          <cell r="A435" t="str">
            <v>RB-L-250</v>
          </cell>
          <cell r="C435">
            <v>24</v>
          </cell>
          <cell r="D435">
            <v>28</v>
          </cell>
        </row>
        <row r="436">
          <cell r="A436" t="str">
            <v>RB-L-300</v>
          </cell>
          <cell r="C436">
            <v>30</v>
          </cell>
          <cell r="D436">
            <v>34</v>
          </cell>
        </row>
        <row r="437">
          <cell r="A437" t="str">
            <v>RB-L-350</v>
          </cell>
          <cell r="C437">
            <v>30</v>
          </cell>
          <cell r="D437">
            <v>34</v>
          </cell>
        </row>
        <row r="438">
          <cell r="A438" t="str">
            <v>RB-L-400</v>
          </cell>
          <cell r="C438">
            <v>30</v>
          </cell>
          <cell r="D438">
            <v>34</v>
          </cell>
        </row>
        <row r="439">
          <cell r="A439" t="str">
            <v>RB-L-450</v>
          </cell>
          <cell r="C439">
            <v>30</v>
          </cell>
          <cell r="D439">
            <v>34</v>
          </cell>
        </row>
        <row r="440">
          <cell r="A440" t="str">
            <v>RB-L-500</v>
          </cell>
          <cell r="C440">
            <v>36</v>
          </cell>
          <cell r="D440">
            <v>40</v>
          </cell>
        </row>
        <row r="441">
          <cell r="A441" t="str">
            <v>RB-L-550</v>
          </cell>
          <cell r="C441">
            <v>36</v>
          </cell>
          <cell r="D441">
            <v>40</v>
          </cell>
        </row>
        <row r="442">
          <cell r="A442" t="str">
            <v>RB-L-600</v>
          </cell>
          <cell r="C442">
            <v>42</v>
          </cell>
          <cell r="D442">
            <v>46</v>
          </cell>
        </row>
        <row r="443">
          <cell r="A443" t="str">
            <v>RB-L-650</v>
          </cell>
          <cell r="C443">
            <v>42</v>
          </cell>
          <cell r="D443">
            <v>46</v>
          </cell>
        </row>
        <row r="444">
          <cell r="A444" t="str">
            <v>RB-L-700</v>
          </cell>
          <cell r="C444">
            <v>48</v>
          </cell>
          <cell r="D444">
            <v>54</v>
          </cell>
        </row>
        <row r="445">
          <cell r="A445" t="str">
            <v>RB-L-750</v>
          </cell>
          <cell r="C445">
            <v>48</v>
          </cell>
          <cell r="D445">
            <v>54</v>
          </cell>
        </row>
        <row r="446">
          <cell r="A446" t="str">
            <v>RC-L-080</v>
          </cell>
          <cell r="C446">
            <v>20</v>
          </cell>
          <cell r="D446">
            <v>28</v>
          </cell>
        </row>
        <row r="447">
          <cell r="A447" t="str">
            <v>RC-L-090</v>
          </cell>
          <cell r="C447">
            <v>20</v>
          </cell>
          <cell r="D447">
            <v>28</v>
          </cell>
        </row>
        <row r="448">
          <cell r="A448" t="str">
            <v>RC-L-100</v>
          </cell>
          <cell r="C448">
            <v>20</v>
          </cell>
          <cell r="D448">
            <v>28</v>
          </cell>
        </row>
        <row r="449">
          <cell r="A449" t="str">
            <v>RC-L-125</v>
          </cell>
          <cell r="C449">
            <v>24</v>
          </cell>
          <cell r="D449">
            <v>28</v>
          </cell>
        </row>
        <row r="450">
          <cell r="A450" t="str">
            <v>RC-L-150</v>
          </cell>
          <cell r="C450">
            <v>24</v>
          </cell>
          <cell r="D450">
            <v>28</v>
          </cell>
        </row>
        <row r="451">
          <cell r="A451" t="str">
            <v>RC-L-175</v>
          </cell>
          <cell r="C451">
            <v>24</v>
          </cell>
          <cell r="D451">
            <v>28</v>
          </cell>
        </row>
        <row r="452">
          <cell r="A452" t="str">
            <v>RC-L-200</v>
          </cell>
          <cell r="C452">
            <v>24</v>
          </cell>
          <cell r="D452">
            <v>28</v>
          </cell>
        </row>
        <row r="453">
          <cell r="A453" t="str">
            <v>RC-L-225</v>
          </cell>
          <cell r="C453">
            <v>24</v>
          </cell>
          <cell r="D453">
            <v>28</v>
          </cell>
        </row>
        <row r="454">
          <cell r="A454" t="str">
            <v>RC-L-250</v>
          </cell>
          <cell r="C454">
            <v>24</v>
          </cell>
          <cell r="D454">
            <v>28</v>
          </cell>
        </row>
        <row r="455">
          <cell r="A455" t="str">
            <v>RC-L-300</v>
          </cell>
          <cell r="C455">
            <v>30</v>
          </cell>
          <cell r="D455">
            <v>34</v>
          </cell>
        </row>
        <row r="456">
          <cell r="A456" t="str">
            <v>RC-L-350</v>
          </cell>
          <cell r="C456">
            <v>30</v>
          </cell>
          <cell r="D456">
            <v>34</v>
          </cell>
        </row>
        <row r="457">
          <cell r="A457" t="str">
            <v>RC-L-400</v>
          </cell>
          <cell r="C457">
            <v>30</v>
          </cell>
          <cell r="D457">
            <v>34</v>
          </cell>
        </row>
        <row r="458">
          <cell r="A458" t="str">
            <v>RC-L-450</v>
          </cell>
          <cell r="C458">
            <v>30</v>
          </cell>
          <cell r="D458">
            <v>34</v>
          </cell>
        </row>
        <row r="459">
          <cell r="A459" t="str">
            <v>RC-L-500</v>
          </cell>
          <cell r="C459">
            <v>36</v>
          </cell>
          <cell r="D459">
            <v>40</v>
          </cell>
        </row>
        <row r="460">
          <cell r="A460" t="str">
            <v>RC-L-550</v>
          </cell>
          <cell r="C460">
            <v>36</v>
          </cell>
          <cell r="D460">
            <v>40</v>
          </cell>
        </row>
        <row r="461">
          <cell r="A461" t="str">
            <v>RC-L-600</v>
          </cell>
          <cell r="C461">
            <v>42</v>
          </cell>
          <cell r="D461">
            <v>46</v>
          </cell>
        </row>
        <row r="462">
          <cell r="A462" t="str">
            <v>RC-L-650</v>
          </cell>
          <cell r="C462">
            <v>42</v>
          </cell>
          <cell r="D462">
            <v>46</v>
          </cell>
        </row>
        <row r="463">
          <cell r="A463" t="str">
            <v>RC-L-700</v>
          </cell>
          <cell r="C463">
            <v>48</v>
          </cell>
          <cell r="D463">
            <v>54</v>
          </cell>
        </row>
        <row r="464">
          <cell r="A464" t="str">
            <v>RC-L-750</v>
          </cell>
          <cell r="C464">
            <v>48</v>
          </cell>
          <cell r="D464">
            <v>54</v>
          </cell>
        </row>
        <row r="465">
          <cell r="A465" t="str">
            <v>RA-H-150</v>
          </cell>
          <cell r="C465">
            <v>24</v>
          </cell>
          <cell r="D465">
            <v>28</v>
          </cell>
        </row>
        <row r="466">
          <cell r="A466" t="str">
            <v>RA-H-175</v>
          </cell>
          <cell r="C466">
            <v>24</v>
          </cell>
          <cell r="D466">
            <v>28</v>
          </cell>
        </row>
        <row r="467">
          <cell r="A467" t="str">
            <v>RA-H-200</v>
          </cell>
          <cell r="C467">
            <v>30</v>
          </cell>
          <cell r="D467">
            <v>34</v>
          </cell>
        </row>
        <row r="468">
          <cell r="A468" t="str">
            <v>RA-H-225</v>
          </cell>
          <cell r="C468">
            <v>30</v>
          </cell>
          <cell r="D468">
            <v>34</v>
          </cell>
        </row>
        <row r="469">
          <cell r="A469" t="str">
            <v>RA-H-250</v>
          </cell>
          <cell r="C469">
            <v>30</v>
          </cell>
          <cell r="D469">
            <v>34</v>
          </cell>
        </row>
        <row r="470">
          <cell r="A470" t="str">
            <v>RA-H-300</v>
          </cell>
          <cell r="C470">
            <v>36</v>
          </cell>
          <cell r="D470">
            <v>40</v>
          </cell>
        </row>
        <row r="471">
          <cell r="A471" t="str">
            <v>RA-H-350</v>
          </cell>
          <cell r="C471">
            <v>36</v>
          </cell>
          <cell r="D471">
            <v>40</v>
          </cell>
        </row>
        <row r="472">
          <cell r="A472" t="str">
            <v>RA-H-400</v>
          </cell>
          <cell r="C472">
            <v>36</v>
          </cell>
          <cell r="D472">
            <v>40</v>
          </cell>
        </row>
        <row r="473">
          <cell r="A473" t="str">
            <v>RA-H-450</v>
          </cell>
          <cell r="C473">
            <v>36</v>
          </cell>
          <cell r="D473">
            <v>40</v>
          </cell>
        </row>
        <row r="474">
          <cell r="A474" t="str">
            <v>RA-H-500</v>
          </cell>
          <cell r="C474">
            <v>36</v>
          </cell>
          <cell r="D474">
            <v>40</v>
          </cell>
        </row>
        <row r="475">
          <cell r="A475" t="str">
            <v>RA-H-550</v>
          </cell>
          <cell r="C475">
            <v>36</v>
          </cell>
          <cell r="D475">
            <v>40</v>
          </cell>
        </row>
        <row r="476">
          <cell r="A476" t="str">
            <v>RA-H-600</v>
          </cell>
          <cell r="C476">
            <v>42</v>
          </cell>
          <cell r="D476">
            <v>46</v>
          </cell>
        </row>
        <row r="477">
          <cell r="A477" t="str">
            <v>RA-H-650</v>
          </cell>
          <cell r="C477">
            <v>42</v>
          </cell>
          <cell r="D477">
            <v>46</v>
          </cell>
        </row>
        <row r="478">
          <cell r="A478" t="str">
            <v>RA-H-700</v>
          </cell>
          <cell r="C478">
            <v>48</v>
          </cell>
          <cell r="D478">
            <v>54</v>
          </cell>
        </row>
        <row r="479">
          <cell r="A479" t="str">
            <v>RA-H-750</v>
          </cell>
          <cell r="C479">
            <v>48</v>
          </cell>
          <cell r="D479">
            <v>54</v>
          </cell>
        </row>
        <row r="480">
          <cell r="A480" t="str">
            <v>RB-H-150</v>
          </cell>
          <cell r="C480">
            <v>24</v>
          </cell>
          <cell r="D480">
            <v>28</v>
          </cell>
        </row>
        <row r="481">
          <cell r="A481" t="str">
            <v>RB-H-175</v>
          </cell>
          <cell r="C481">
            <v>24</v>
          </cell>
          <cell r="D481">
            <v>28</v>
          </cell>
        </row>
        <row r="482">
          <cell r="A482" t="str">
            <v>RB-H-200</v>
          </cell>
          <cell r="C482">
            <v>30</v>
          </cell>
          <cell r="D482">
            <v>34</v>
          </cell>
        </row>
        <row r="483">
          <cell r="A483" t="str">
            <v>RB-H-225</v>
          </cell>
          <cell r="C483">
            <v>30</v>
          </cell>
          <cell r="D483">
            <v>34</v>
          </cell>
        </row>
        <row r="484">
          <cell r="A484" t="str">
            <v>RB-H-250</v>
          </cell>
          <cell r="C484">
            <v>30</v>
          </cell>
          <cell r="D484">
            <v>34</v>
          </cell>
        </row>
        <row r="485">
          <cell r="A485" t="str">
            <v>RB-H-300</v>
          </cell>
          <cell r="C485">
            <v>36</v>
          </cell>
          <cell r="D485">
            <v>40</v>
          </cell>
        </row>
        <row r="486">
          <cell r="A486" t="str">
            <v>RB-H-350</v>
          </cell>
          <cell r="C486">
            <v>36</v>
          </cell>
          <cell r="D486">
            <v>40</v>
          </cell>
        </row>
        <row r="487">
          <cell r="A487" t="str">
            <v>RB-H-400</v>
          </cell>
          <cell r="C487">
            <v>36</v>
          </cell>
          <cell r="D487">
            <v>40</v>
          </cell>
        </row>
        <row r="488">
          <cell r="A488" t="str">
            <v>RB-H-450</v>
          </cell>
          <cell r="C488">
            <v>36</v>
          </cell>
          <cell r="D488">
            <v>40</v>
          </cell>
        </row>
        <row r="489">
          <cell r="A489" t="str">
            <v>RB-H-500</v>
          </cell>
          <cell r="C489">
            <v>36</v>
          </cell>
          <cell r="D489">
            <v>40</v>
          </cell>
        </row>
        <row r="490">
          <cell r="A490" t="str">
            <v>RB-H-550</v>
          </cell>
          <cell r="C490">
            <v>36</v>
          </cell>
          <cell r="D490">
            <v>40</v>
          </cell>
        </row>
        <row r="491">
          <cell r="A491" t="str">
            <v>RB-H-600</v>
          </cell>
          <cell r="C491">
            <v>42</v>
          </cell>
          <cell r="D491">
            <v>46</v>
          </cell>
        </row>
        <row r="492">
          <cell r="A492" t="str">
            <v>RB-H-650</v>
          </cell>
          <cell r="C492">
            <v>42</v>
          </cell>
          <cell r="D492">
            <v>46</v>
          </cell>
        </row>
        <row r="493">
          <cell r="A493" t="str">
            <v>RB-H-700</v>
          </cell>
          <cell r="C493">
            <v>48</v>
          </cell>
          <cell r="D493">
            <v>54</v>
          </cell>
        </row>
        <row r="494">
          <cell r="A494" t="str">
            <v>RB-H-750</v>
          </cell>
          <cell r="C494">
            <v>48</v>
          </cell>
          <cell r="D494">
            <v>54</v>
          </cell>
        </row>
        <row r="495">
          <cell r="A495" t="str">
            <v>RC-H-150</v>
          </cell>
          <cell r="C495">
            <v>24</v>
          </cell>
          <cell r="D495">
            <v>28</v>
          </cell>
        </row>
        <row r="496">
          <cell r="A496" t="str">
            <v>RC-H-175</v>
          </cell>
          <cell r="C496">
            <v>24</v>
          </cell>
          <cell r="D496">
            <v>28</v>
          </cell>
        </row>
        <row r="497">
          <cell r="A497" t="str">
            <v>RC-H-200</v>
          </cell>
          <cell r="C497">
            <v>30</v>
          </cell>
          <cell r="D497">
            <v>34</v>
          </cell>
        </row>
        <row r="498">
          <cell r="A498" t="str">
            <v>RC-H-225</v>
          </cell>
          <cell r="C498">
            <v>30</v>
          </cell>
          <cell r="D498">
            <v>34</v>
          </cell>
        </row>
        <row r="499">
          <cell r="A499" t="str">
            <v>RC-H-250</v>
          </cell>
          <cell r="C499">
            <v>30</v>
          </cell>
          <cell r="D499">
            <v>34</v>
          </cell>
        </row>
        <row r="500">
          <cell r="A500" t="str">
            <v>RC-H-300</v>
          </cell>
          <cell r="C500">
            <v>36</v>
          </cell>
          <cell r="D500">
            <v>40</v>
          </cell>
        </row>
        <row r="501">
          <cell r="A501" t="str">
            <v>RC-H-350</v>
          </cell>
          <cell r="C501">
            <v>36</v>
          </cell>
          <cell r="D501">
            <v>40</v>
          </cell>
        </row>
        <row r="502">
          <cell r="A502" t="str">
            <v>RC-H-400</v>
          </cell>
          <cell r="C502">
            <v>36</v>
          </cell>
          <cell r="D502">
            <v>40</v>
          </cell>
        </row>
        <row r="503">
          <cell r="A503" t="str">
            <v>RC-H-450</v>
          </cell>
          <cell r="C503">
            <v>36</v>
          </cell>
          <cell r="D503">
            <v>40</v>
          </cell>
        </row>
        <row r="504">
          <cell r="A504" t="str">
            <v>RC-H-500</v>
          </cell>
          <cell r="C504">
            <v>36</v>
          </cell>
          <cell r="D504">
            <v>40</v>
          </cell>
        </row>
        <row r="505">
          <cell r="A505" t="str">
            <v>RC-H-550</v>
          </cell>
          <cell r="C505">
            <v>36</v>
          </cell>
          <cell r="D505">
            <v>40</v>
          </cell>
        </row>
        <row r="506">
          <cell r="A506" t="str">
            <v>RC-H-600</v>
          </cell>
          <cell r="C506">
            <v>42</v>
          </cell>
          <cell r="D506">
            <v>46</v>
          </cell>
        </row>
        <row r="507">
          <cell r="A507" t="str">
            <v>RC-H-650</v>
          </cell>
          <cell r="C507">
            <v>42</v>
          </cell>
          <cell r="D507">
            <v>46</v>
          </cell>
        </row>
        <row r="508">
          <cell r="A508" t="str">
            <v>RC-H-700</v>
          </cell>
          <cell r="C508">
            <v>48</v>
          </cell>
          <cell r="D508">
            <v>54</v>
          </cell>
        </row>
        <row r="509">
          <cell r="A509" t="str">
            <v>RC-H-750</v>
          </cell>
          <cell r="C509">
            <v>48</v>
          </cell>
          <cell r="D509">
            <v>54</v>
          </cell>
        </row>
        <row r="510">
          <cell r="A510" t="str">
            <v>RHC-080</v>
          </cell>
        </row>
        <row r="511">
          <cell r="A511" t="str">
            <v>RHC-090</v>
          </cell>
        </row>
        <row r="512">
          <cell r="A512" t="str">
            <v>RHC-100</v>
          </cell>
        </row>
        <row r="513">
          <cell r="A513" t="str">
            <v>RHC-125</v>
          </cell>
        </row>
        <row r="514">
          <cell r="A514" t="str">
            <v>RHC-150</v>
          </cell>
        </row>
        <row r="515">
          <cell r="A515" t="str">
            <v>RHC-175</v>
          </cell>
        </row>
        <row r="516">
          <cell r="A516" t="str">
            <v>RHC-200</v>
          </cell>
        </row>
        <row r="517">
          <cell r="A517" t="str">
            <v>RHC-225</v>
          </cell>
        </row>
        <row r="518">
          <cell r="A518" t="str">
            <v>RHC-250</v>
          </cell>
        </row>
        <row r="519">
          <cell r="A519" t="str">
            <v>RHC-300</v>
          </cell>
        </row>
        <row r="520">
          <cell r="A520" t="str">
            <v>RHC-350</v>
          </cell>
        </row>
        <row r="521">
          <cell r="A521" t="str">
            <v>RHC-400</v>
          </cell>
        </row>
        <row r="522">
          <cell r="A522" t="str">
            <v>RHC-450</v>
          </cell>
        </row>
        <row r="523">
          <cell r="A523" t="str">
            <v>RHC-500</v>
          </cell>
        </row>
        <row r="524">
          <cell r="A524" t="str">
            <v>RHC-550</v>
          </cell>
        </row>
        <row r="525">
          <cell r="A525" t="str">
            <v>RHC-600</v>
          </cell>
        </row>
        <row r="526">
          <cell r="A526" t="str">
            <v>RHA-080</v>
          </cell>
        </row>
        <row r="527">
          <cell r="A527" t="str">
            <v>RHA-090</v>
          </cell>
        </row>
        <row r="528">
          <cell r="A528" t="str">
            <v>RHA-100</v>
          </cell>
        </row>
        <row r="529">
          <cell r="A529" t="str">
            <v>RHA-125</v>
          </cell>
        </row>
        <row r="530">
          <cell r="A530" t="str">
            <v>RHA-150</v>
          </cell>
        </row>
        <row r="531">
          <cell r="A531" t="str">
            <v>RHA-175</v>
          </cell>
        </row>
        <row r="532">
          <cell r="A532" t="str">
            <v>RHA-200</v>
          </cell>
        </row>
        <row r="533">
          <cell r="A533" t="str">
            <v>RHA-225</v>
          </cell>
        </row>
        <row r="534">
          <cell r="A534" t="str">
            <v>RHA-250</v>
          </cell>
        </row>
        <row r="535">
          <cell r="A535" t="str">
            <v>RHA-300</v>
          </cell>
        </row>
        <row r="536">
          <cell r="A536" t="str">
            <v>RHA-350</v>
          </cell>
        </row>
        <row r="537">
          <cell r="A537" t="str">
            <v>RHA-400</v>
          </cell>
        </row>
        <row r="538">
          <cell r="A538" t="str">
            <v>RHA-450</v>
          </cell>
        </row>
        <row r="539">
          <cell r="A539" t="str">
            <v>RHA-500</v>
          </cell>
        </row>
        <row r="540">
          <cell r="A540" t="str">
            <v>RHA-550</v>
          </cell>
        </row>
        <row r="541">
          <cell r="A541" t="str">
            <v>RHA-600</v>
          </cell>
        </row>
        <row r="542">
          <cell r="A542" t="str">
            <v>EHS-080</v>
          </cell>
          <cell r="B542">
            <v>175</v>
          </cell>
        </row>
        <row r="543">
          <cell r="A543" t="str">
            <v>EHS-090</v>
          </cell>
          <cell r="B543">
            <v>200</v>
          </cell>
        </row>
        <row r="544">
          <cell r="A544" t="str">
            <v>EHS-100</v>
          </cell>
          <cell r="B544">
            <v>200</v>
          </cell>
        </row>
        <row r="545">
          <cell r="A545" t="str">
            <v>EHS-125</v>
          </cell>
          <cell r="B545">
            <v>200</v>
          </cell>
        </row>
        <row r="546">
          <cell r="A546" t="str">
            <v>EHS-150</v>
          </cell>
          <cell r="B546">
            <v>250</v>
          </cell>
        </row>
        <row r="547">
          <cell r="A547" t="str">
            <v>EHS-175</v>
          </cell>
          <cell r="B547">
            <v>250</v>
          </cell>
        </row>
        <row r="548">
          <cell r="A548" t="str">
            <v>EHS-200</v>
          </cell>
          <cell r="B548">
            <v>250</v>
          </cell>
        </row>
        <row r="549">
          <cell r="A549" t="str">
            <v>EHS-225</v>
          </cell>
          <cell r="B549">
            <v>250</v>
          </cell>
        </row>
        <row r="550">
          <cell r="A550" t="str">
            <v>EHS-250</v>
          </cell>
          <cell r="B550">
            <v>300</v>
          </cell>
          <cell r="D550">
            <v>47</v>
          </cell>
        </row>
        <row r="551">
          <cell r="A551" t="str">
            <v>EHS-300</v>
          </cell>
          <cell r="B551">
            <v>300</v>
          </cell>
          <cell r="D551">
            <v>47</v>
          </cell>
        </row>
        <row r="552">
          <cell r="A552" t="str">
            <v>EHS-350</v>
          </cell>
          <cell r="B552">
            <v>300</v>
          </cell>
          <cell r="D552">
            <v>47</v>
          </cell>
        </row>
        <row r="553">
          <cell r="A553" t="str">
            <v>EHS-400</v>
          </cell>
          <cell r="B553">
            <v>300</v>
          </cell>
          <cell r="D553">
            <v>54</v>
          </cell>
        </row>
        <row r="554">
          <cell r="A554" t="str">
            <v>EHS-450</v>
          </cell>
          <cell r="B554">
            <v>300</v>
          </cell>
          <cell r="D554">
            <v>54</v>
          </cell>
        </row>
        <row r="555">
          <cell r="A555" t="str">
            <v>EHS-500</v>
          </cell>
          <cell r="B555">
            <v>300</v>
          </cell>
          <cell r="D555">
            <v>54</v>
          </cell>
        </row>
        <row r="556">
          <cell r="A556" t="str">
            <v>EHS-550</v>
          </cell>
          <cell r="B556">
            <v>300</v>
          </cell>
          <cell r="D556">
            <v>62</v>
          </cell>
        </row>
        <row r="557">
          <cell r="A557" t="str">
            <v>EHS-600</v>
          </cell>
          <cell r="B557">
            <v>300</v>
          </cell>
          <cell r="D557">
            <v>62</v>
          </cell>
        </row>
        <row r="558">
          <cell r="A558" t="str">
            <v>EHC-750</v>
          </cell>
          <cell r="B558">
            <v>650</v>
          </cell>
        </row>
        <row r="559">
          <cell r="A559" t="str">
            <v>RHC-1500</v>
          </cell>
        </row>
      </sheetData>
      <sheetData sheetId="8" refreshError="1">
        <row r="3">
          <cell r="A3">
            <v>0.75</v>
          </cell>
        </row>
        <row r="4">
          <cell r="A4">
            <v>1</v>
          </cell>
        </row>
        <row r="5">
          <cell r="A5">
            <v>1.25</v>
          </cell>
        </row>
        <row r="6">
          <cell r="A6">
            <v>1.5</v>
          </cell>
        </row>
        <row r="7">
          <cell r="A7">
            <v>2</v>
          </cell>
        </row>
        <row r="8">
          <cell r="A8">
            <v>2.5</v>
          </cell>
        </row>
        <row r="9">
          <cell r="A9">
            <v>3</v>
          </cell>
        </row>
        <row r="10">
          <cell r="A10">
            <v>3.5</v>
          </cell>
        </row>
        <row r="11">
          <cell r="A11">
            <v>4</v>
          </cell>
        </row>
        <row r="12">
          <cell r="A12">
            <v>5</v>
          </cell>
        </row>
        <row r="13">
          <cell r="A13">
            <v>6</v>
          </cell>
        </row>
        <row r="14">
          <cell r="A14">
            <v>7</v>
          </cell>
        </row>
        <row r="15">
          <cell r="A15">
            <v>8</v>
          </cell>
        </row>
        <row r="16">
          <cell r="A16">
            <v>9</v>
          </cell>
        </row>
        <row r="17">
          <cell r="A17">
            <v>10</v>
          </cell>
        </row>
        <row r="18">
          <cell r="A18">
            <v>12</v>
          </cell>
        </row>
        <row r="19">
          <cell r="A19">
            <v>14</v>
          </cell>
        </row>
        <row r="20">
          <cell r="A20">
            <v>16</v>
          </cell>
        </row>
        <row r="21">
          <cell r="A21">
            <v>18</v>
          </cell>
        </row>
        <row r="22">
          <cell r="A22">
            <v>20</v>
          </cell>
        </row>
        <row r="23">
          <cell r="A23">
            <v>22</v>
          </cell>
        </row>
        <row r="24">
          <cell r="A24">
            <v>24</v>
          </cell>
        </row>
        <row r="25">
          <cell r="A25">
            <v>26</v>
          </cell>
        </row>
        <row r="26">
          <cell r="A26">
            <v>28</v>
          </cell>
        </row>
        <row r="27">
          <cell r="A27">
            <v>30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36</v>
          </cell>
        </row>
        <row r="31">
          <cell r="A31">
            <v>40</v>
          </cell>
        </row>
        <row r="32">
          <cell r="A32">
            <v>44</v>
          </cell>
        </row>
        <row r="33">
          <cell r="A33">
            <v>48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Dialog1"/>
      <sheetName val="Dialog2"/>
      <sheetName val="BQ-MD"/>
      <sheetName val="RFP-002(Eval)"/>
      <sheetName val="003Summary"/>
      <sheetName val="003-PVT"/>
      <sheetName val="RFP003A"/>
      <sheetName val="RFP003B"/>
      <sheetName val="RFP003C"/>
      <sheetName val="RFP003D"/>
      <sheetName val="RFP003E"/>
      <sheetName val="RFP003F"/>
      <sheetName val="S N"/>
      <sheetName val="Rev History"/>
      <sheetName val="03sumy_a"/>
      <sheetName val="Chart"/>
      <sheetName val="csdim"/>
      <sheetName val="cdsload"/>
      <sheetName val="chsload"/>
      <sheetName val="CLAMP"/>
      <sheetName val="cvsload"/>
      <sheetName val="pipe"/>
      <sheetName val="DB@Acess"/>
      <sheetName val="Civil"/>
      <sheetName val="EQUIPMENT"/>
      <sheetName val="견적"/>
      <sheetName val="EQUIP"/>
      <sheetName val="cement"/>
      <sheetName val="LinerWt"/>
      <sheetName val="견"/>
      <sheetName val="eq_data"/>
      <sheetName val="rate"/>
      <sheetName val="일보"/>
      <sheetName val="Graph (LGEN)"/>
      <sheetName val="out_prog"/>
      <sheetName val="선적schedule (2)"/>
    </sheetNames>
    <definedNames>
      <definedName name="Check_B"/>
      <definedName name="PRINT_OUT_RFP002"/>
      <definedName name="PRINT_OUT_SCcost_P1"/>
      <definedName name="PRINT_OUT_SCcost_P2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B5" t="str">
            <v>A) EQUIPMENT INSTALLATION</v>
          </cell>
          <cell r="C5" t="str">
            <v xml:space="preserve"> A) EQUIPMENT INSTALLATION</v>
          </cell>
        </row>
        <row r="6">
          <cell r="B6" t="str">
            <v>S/N</v>
          </cell>
        </row>
        <row r="7">
          <cell r="B7">
            <v>1</v>
          </cell>
          <cell r="C7" t="str">
            <v>4110</v>
          </cell>
          <cell r="D7" t="str">
            <v>01/02</v>
          </cell>
          <cell r="F7" t="str">
            <v>Cracking Heater/Reformer</v>
          </cell>
          <cell r="I7" t="str">
            <v>TON</v>
          </cell>
        </row>
        <row r="8">
          <cell r="B8">
            <v>2</v>
          </cell>
          <cell r="C8" t="str">
            <v>4110</v>
          </cell>
          <cell r="D8" t="str">
            <v>03</v>
          </cell>
          <cell r="F8" t="str">
            <v>Box &amp; Vert, Cylindrical Fired Heater</v>
          </cell>
          <cell r="I8" t="str">
            <v>TON</v>
          </cell>
        </row>
        <row r="9">
          <cell r="B9">
            <v>3</v>
          </cell>
          <cell r="C9" t="str">
            <v>4130/40</v>
          </cell>
          <cell r="F9" t="str">
            <v>Boiler</v>
          </cell>
          <cell r="I9" t="str">
            <v>TON</v>
          </cell>
        </row>
        <row r="10">
          <cell r="B10">
            <v>4</v>
          </cell>
          <cell r="C10" t="str">
            <v>4150</v>
          </cell>
          <cell r="F10" t="str">
            <v>Stack and Flare Stack</v>
          </cell>
          <cell r="I10" t="str">
            <v>TON</v>
          </cell>
        </row>
        <row r="11">
          <cell r="B11">
            <v>5</v>
          </cell>
          <cell r="C11" t="str">
            <v>4210</v>
          </cell>
          <cell r="D11" t="str">
            <v>01</v>
          </cell>
          <cell r="F11" t="str">
            <v>Field Fabricated Tank</v>
          </cell>
          <cell r="I11" t="str">
            <v>TON</v>
          </cell>
        </row>
        <row r="12">
          <cell r="B12">
            <v>6</v>
          </cell>
          <cell r="C12" t="str">
            <v>4220</v>
          </cell>
          <cell r="D12" t="str">
            <v>01</v>
          </cell>
          <cell r="F12" t="str">
            <v>Tower and Reactor</v>
          </cell>
          <cell r="I12" t="str">
            <v>TON</v>
          </cell>
        </row>
        <row r="13">
          <cell r="B13">
            <v>7</v>
          </cell>
          <cell r="C13" t="str">
            <v>4220</v>
          </cell>
          <cell r="D13" t="str">
            <v>02</v>
          </cell>
          <cell r="F13" t="str">
            <v>Drum and Vessel</v>
          </cell>
          <cell r="I13" t="str">
            <v>TON</v>
          </cell>
        </row>
        <row r="14">
          <cell r="B14">
            <v>7.5</v>
          </cell>
          <cell r="F14" t="str">
            <v>Tower,Reactor,Drum,Vessel&lt;50ton</v>
          </cell>
          <cell r="I14" t="str">
            <v>TON</v>
          </cell>
        </row>
        <row r="15">
          <cell r="B15">
            <v>8</v>
          </cell>
          <cell r="C15" t="str">
            <v>4000/230/8510</v>
          </cell>
          <cell r="F15" t="str">
            <v>Pla/Ladder/Tray/Pack/Inter/Cata/Chem</v>
          </cell>
          <cell r="I15" t="str">
            <v>-</v>
          </cell>
        </row>
        <row r="16">
          <cell r="B16">
            <v>9</v>
          </cell>
          <cell r="C16" t="str">
            <v>4310/20/30</v>
          </cell>
          <cell r="F16" t="str">
            <v>Ht.Exchanger/Air Cooler/Cl.Tower</v>
          </cell>
          <cell r="I16" t="str">
            <v>TON</v>
          </cell>
        </row>
        <row r="17">
          <cell r="B17">
            <v>10</v>
          </cell>
          <cell r="C17" t="str">
            <v>4410-4450</v>
          </cell>
          <cell r="F17" t="str">
            <v>Rotating Machine</v>
          </cell>
          <cell r="I17" t="str">
            <v>TON</v>
          </cell>
        </row>
        <row r="18">
          <cell r="B18">
            <v>99</v>
          </cell>
          <cell r="C18" t="str">
            <v>-</v>
          </cell>
          <cell r="F18" t="str">
            <v>Others</v>
          </cell>
          <cell r="I18" t="str">
            <v>-</v>
          </cell>
        </row>
        <row r="19">
          <cell r="B19">
            <v>100</v>
          </cell>
          <cell r="F19" t="str">
            <v>1.DIRECT COST</v>
          </cell>
          <cell r="I19" t="str">
            <v>TON</v>
          </cell>
        </row>
        <row r="20">
          <cell r="B20">
            <v>200</v>
          </cell>
          <cell r="F20" t="str">
            <v xml:space="preserve">2.INDIRECT COST </v>
          </cell>
          <cell r="I20" t="str">
            <v>%</v>
          </cell>
        </row>
        <row r="21">
          <cell r="B21">
            <v>300</v>
          </cell>
          <cell r="F21" t="str">
            <v>3.OVERHEAD &amp; PROFIT</v>
          </cell>
          <cell r="I21" t="str">
            <v>%</v>
          </cell>
        </row>
        <row r="22">
          <cell r="B22">
            <v>400</v>
          </cell>
          <cell r="F22" t="str">
            <v>1+2+3.GRAND TOTAL</v>
          </cell>
          <cell r="I22" t="str">
            <v>TON</v>
          </cell>
        </row>
        <row r="43">
          <cell r="B43" t="str">
            <v>C) ELECTRICAL</v>
          </cell>
          <cell r="C43" t="str">
            <v>C) ELECTRICAL</v>
          </cell>
        </row>
        <row r="44">
          <cell r="B44" t="str">
            <v>S/N</v>
          </cell>
        </row>
        <row r="45">
          <cell r="B45">
            <v>1</v>
          </cell>
          <cell r="C45" t="str">
            <v>6010</v>
          </cell>
          <cell r="D45" t="str">
            <v>01</v>
          </cell>
          <cell r="F45" t="str">
            <v>Support</v>
          </cell>
          <cell r="I45" t="str">
            <v>TON</v>
          </cell>
        </row>
        <row r="46">
          <cell r="B46">
            <v>2</v>
          </cell>
          <cell r="C46" t="str">
            <v>6100/6200</v>
          </cell>
          <cell r="F46" t="str">
            <v>Power/S,Sub/S &amp; Local Equip</v>
          </cell>
          <cell r="I46" t="str">
            <v>SET</v>
          </cell>
        </row>
        <row r="47">
          <cell r="B47">
            <v>3</v>
          </cell>
          <cell r="C47" t="str">
            <v>6320</v>
          </cell>
          <cell r="D47" t="str">
            <v>01</v>
          </cell>
          <cell r="F47" t="str">
            <v>Lighting Fixture</v>
          </cell>
          <cell r="I47" t="str">
            <v>SET</v>
          </cell>
        </row>
        <row r="48">
          <cell r="B48">
            <v>4</v>
          </cell>
          <cell r="C48" t="str">
            <v>6300</v>
          </cell>
          <cell r="F48" t="str">
            <v>Other Lighting Facilities</v>
          </cell>
          <cell r="I48" t="str">
            <v>SET</v>
          </cell>
        </row>
        <row r="49">
          <cell r="B49">
            <v>5</v>
          </cell>
          <cell r="C49" t="str">
            <v>6400</v>
          </cell>
          <cell r="F49" t="str">
            <v>Communication Facilities</v>
          </cell>
          <cell r="I49" t="str">
            <v>SET</v>
          </cell>
        </row>
        <row r="50">
          <cell r="B50">
            <v>6</v>
          </cell>
          <cell r="C50" t="str">
            <v>6500</v>
          </cell>
          <cell r="D50" t="str">
            <v>01</v>
          </cell>
          <cell r="F50" t="str">
            <v>HT  Power  Cable</v>
          </cell>
          <cell r="I50" t="str">
            <v>M(cable)</v>
          </cell>
        </row>
        <row r="51">
          <cell r="B51">
            <v>7</v>
          </cell>
          <cell r="C51" t="str">
            <v>6500</v>
          </cell>
          <cell r="D51" t="str">
            <v>01</v>
          </cell>
          <cell r="F51" t="str">
            <v>LT  Power  Cable</v>
          </cell>
          <cell r="I51" t="str">
            <v>M(cable)</v>
          </cell>
        </row>
        <row r="52">
          <cell r="B52">
            <v>8</v>
          </cell>
          <cell r="C52" t="str">
            <v>6530/40/50</v>
          </cell>
          <cell r="F52" t="str">
            <v>Other Control Cable/Wires</v>
          </cell>
          <cell r="I52" t="str">
            <v>M</v>
          </cell>
        </row>
        <row r="53">
          <cell r="B53">
            <v>9</v>
          </cell>
          <cell r="C53" t="str">
            <v>6600</v>
          </cell>
          <cell r="D53" t="str">
            <v>01</v>
          </cell>
          <cell r="F53" t="str">
            <v>Cable Ways</v>
          </cell>
          <cell r="I53" t="str">
            <v>M</v>
          </cell>
        </row>
        <row r="54">
          <cell r="B54">
            <v>10</v>
          </cell>
          <cell r="C54" t="str">
            <v>6610-40</v>
          </cell>
          <cell r="D54" t="str">
            <v>01</v>
          </cell>
          <cell r="F54" t="str">
            <v>Conduit Piping</v>
          </cell>
          <cell r="I54" t="str">
            <v>M</v>
          </cell>
        </row>
        <row r="55">
          <cell r="B55">
            <v>99</v>
          </cell>
          <cell r="C55" t="str">
            <v>-</v>
          </cell>
          <cell r="F55" t="str">
            <v>Others</v>
          </cell>
          <cell r="I55" t="str">
            <v>-</v>
          </cell>
        </row>
        <row r="56">
          <cell r="B56">
            <v>100</v>
          </cell>
          <cell r="F56" t="str">
            <v>1.DIRECT COST</v>
          </cell>
          <cell r="I56" t="str">
            <v>M(cable)</v>
          </cell>
        </row>
        <row r="57">
          <cell r="B57">
            <v>200</v>
          </cell>
          <cell r="F57" t="str">
            <v xml:space="preserve">2.INDIRECT COST </v>
          </cell>
          <cell r="I57" t="str">
            <v>%</v>
          </cell>
        </row>
        <row r="58">
          <cell r="B58">
            <v>300</v>
          </cell>
          <cell r="F58" t="str">
            <v>3.OVERHEAD &amp; PROFIT</v>
          </cell>
          <cell r="I58" t="str">
            <v>%</v>
          </cell>
        </row>
        <row r="59">
          <cell r="B59">
            <v>400</v>
          </cell>
          <cell r="F59" t="str">
            <v>1+2+3.GRAND TOTAL</v>
          </cell>
          <cell r="I59" t="str">
            <v>M(cable)</v>
          </cell>
        </row>
        <row r="61">
          <cell r="B61" t="str">
            <v>D) INSTRUMENT</v>
          </cell>
          <cell r="C61" t="str">
            <v>D) INSTRUMENT</v>
          </cell>
        </row>
        <row r="62">
          <cell r="B62" t="str">
            <v>S/N</v>
          </cell>
        </row>
        <row r="63">
          <cell r="B63">
            <v>1</v>
          </cell>
          <cell r="C63" t="str">
            <v>7000</v>
          </cell>
          <cell r="D63" t="str">
            <v>01</v>
          </cell>
          <cell r="F63" t="str">
            <v>Support Fabrication/Installation</v>
          </cell>
          <cell r="I63" t="str">
            <v>TON</v>
          </cell>
        </row>
        <row r="64">
          <cell r="B64">
            <v>2</v>
          </cell>
          <cell r="C64" t="str">
            <v>7100</v>
          </cell>
          <cell r="F64" t="str">
            <v>Control Room</v>
          </cell>
          <cell r="I64" t="str">
            <v>SET</v>
          </cell>
        </row>
        <row r="65">
          <cell r="B65">
            <v>3</v>
          </cell>
          <cell r="C65" t="str">
            <v>7200</v>
          </cell>
          <cell r="F65" t="str">
            <v>Local Instrument &amp; Final Control Element</v>
          </cell>
          <cell r="I65" t="str">
            <v>SET</v>
          </cell>
        </row>
        <row r="66">
          <cell r="B66">
            <v>4</v>
          </cell>
          <cell r="C66" t="str">
            <v>7230</v>
          </cell>
          <cell r="D66" t="str">
            <v>01</v>
          </cell>
          <cell r="F66" t="str">
            <v>Line Mounted Instrument</v>
          </cell>
          <cell r="I66" t="str">
            <v>SET</v>
          </cell>
        </row>
        <row r="67">
          <cell r="B67">
            <v>5</v>
          </cell>
          <cell r="C67" t="str">
            <v>7310</v>
          </cell>
          <cell r="D67" t="str">
            <v>01</v>
          </cell>
          <cell r="F67" t="str">
            <v>Conduit Piping</v>
          </cell>
          <cell r="I67" t="str">
            <v>M</v>
          </cell>
        </row>
        <row r="68">
          <cell r="B68">
            <v>6</v>
          </cell>
          <cell r="C68" t="str">
            <v>7320</v>
          </cell>
          <cell r="D68" t="str">
            <v>01/02/03</v>
          </cell>
          <cell r="F68" t="str">
            <v>Cable Way</v>
          </cell>
          <cell r="I68" t="str">
            <v>M</v>
          </cell>
        </row>
        <row r="69">
          <cell r="B69">
            <v>7</v>
          </cell>
          <cell r="C69" t="str">
            <v>7410</v>
          </cell>
          <cell r="F69" t="str">
            <v>Main Cable and Wires</v>
          </cell>
          <cell r="I69" t="str">
            <v>M(cable)</v>
          </cell>
        </row>
        <row r="70">
          <cell r="B70">
            <v>8</v>
          </cell>
          <cell r="C70" t="str">
            <v>7420</v>
          </cell>
          <cell r="F70" t="str">
            <v>Local Cables, Wires and Signal Tubes</v>
          </cell>
          <cell r="I70" t="str">
            <v>M(cable)</v>
          </cell>
        </row>
        <row r="71">
          <cell r="B71">
            <v>9</v>
          </cell>
          <cell r="C71" t="str">
            <v>7500</v>
          </cell>
          <cell r="F71" t="str">
            <v>Instrument Piping</v>
          </cell>
          <cell r="I71" t="str">
            <v>M</v>
          </cell>
        </row>
        <row r="72">
          <cell r="B72">
            <v>99</v>
          </cell>
          <cell r="C72" t="str">
            <v>-</v>
          </cell>
          <cell r="F72" t="str">
            <v>Others</v>
          </cell>
          <cell r="I72" t="str">
            <v>-</v>
          </cell>
        </row>
        <row r="73">
          <cell r="B73">
            <v>100</v>
          </cell>
          <cell r="F73" t="str">
            <v>1.DIRECT COST</v>
          </cell>
          <cell r="I73" t="str">
            <v>M(cable)</v>
          </cell>
        </row>
        <row r="74">
          <cell r="B74">
            <v>200</v>
          </cell>
          <cell r="F74" t="str">
            <v xml:space="preserve">2.INDIRECT COST </v>
          </cell>
          <cell r="I74" t="str">
            <v>%</v>
          </cell>
        </row>
        <row r="75">
          <cell r="B75">
            <v>300</v>
          </cell>
          <cell r="F75" t="str">
            <v>3.OVERHEAD &amp; PROFIT</v>
          </cell>
          <cell r="I75" t="str">
            <v>%</v>
          </cell>
        </row>
        <row r="76">
          <cell r="B76">
            <v>400</v>
          </cell>
          <cell r="F76" t="str">
            <v>1+2+3.GRAND TOTAL</v>
          </cell>
          <cell r="I76" t="str">
            <v>M(cable)</v>
          </cell>
        </row>
        <row r="77">
          <cell r="B77">
            <v>410</v>
          </cell>
          <cell r="I77" t="str">
            <v>Loop</v>
          </cell>
        </row>
        <row r="79">
          <cell r="B79" t="str">
            <v>E) INSULATION</v>
          </cell>
          <cell r="C79" t="str">
            <v>E) INSULATION</v>
          </cell>
        </row>
        <row r="80">
          <cell r="B80" t="str">
            <v>S/N</v>
          </cell>
        </row>
        <row r="81">
          <cell r="B81">
            <v>1</v>
          </cell>
          <cell r="C81" t="str">
            <v>8310</v>
          </cell>
          <cell r="D81" t="str">
            <v>01</v>
          </cell>
          <cell r="F81" t="str">
            <v>Machinery &amp; Equipment(HOT)</v>
          </cell>
          <cell r="I81" t="str">
            <v>M2</v>
          </cell>
        </row>
        <row r="82">
          <cell r="B82">
            <v>2</v>
          </cell>
          <cell r="C82" t="str">
            <v>8310</v>
          </cell>
          <cell r="D82" t="str">
            <v>02</v>
          </cell>
          <cell r="F82" t="str">
            <v>Machinery &amp; Equipment(COLD)</v>
          </cell>
          <cell r="I82" t="str">
            <v>M2</v>
          </cell>
        </row>
        <row r="83">
          <cell r="B83">
            <v>3</v>
          </cell>
          <cell r="C83" t="str">
            <v>8320</v>
          </cell>
          <cell r="D83" t="str">
            <v>01</v>
          </cell>
          <cell r="F83" t="str">
            <v>Pipe (HOT,RockWool Wired Blanket)</v>
          </cell>
          <cell r="I83" t="str">
            <v>M2</v>
          </cell>
        </row>
        <row r="84">
          <cell r="B84">
            <v>4</v>
          </cell>
          <cell r="C84" t="str">
            <v>8320</v>
          </cell>
          <cell r="D84" t="str">
            <v>01</v>
          </cell>
          <cell r="F84" t="str">
            <v>Pipe(HOT,Calcium Silicate)</v>
          </cell>
          <cell r="I84" t="str">
            <v>M2</v>
          </cell>
        </row>
        <row r="85">
          <cell r="B85">
            <v>5</v>
          </cell>
          <cell r="C85" t="str">
            <v>8320</v>
          </cell>
          <cell r="D85" t="str">
            <v>02</v>
          </cell>
          <cell r="F85" t="str">
            <v>Pipe (COLD,Cellular Glass)</v>
          </cell>
          <cell r="I85" t="str">
            <v>M2</v>
          </cell>
        </row>
        <row r="86">
          <cell r="B86">
            <v>6</v>
          </cell>
          <cell r="C86" t="str">
            <v>8320</v>
          </cell>
          <cell r="D86" t="str">
            <v>02</v>
          </cell>
          <cell r="F86" t="str">
            <v>Pipe (COLD,Poly-Urethane)</v>
          </cell>
          <cell r="I86" t="str">
            <v>M2</v>
          </cell>
        </row>
        <row r="87">
          <cell r="B87">
            <v>7</v>
          </cell>
          <cell r="C87" t="str">
            <v>8350/60</v>
          </cell>
          <cell r="F87" t="str">
            <v>Instrument/Sound Protection</v>
          </cell>
          <cell r="I87" t="str">
            <v>M2</v>
          </cell>
        </row>
        <row r="88">
          <cell r="B88">
            <v>8</v>
          </cell>
          <cell r="C88" t="str">
            <v>8380</v>
          </cell>
          <cell r="D88" t="str">
            <v>01</v>
          </cell>
          <cell r="F88" t="str">
            <v>FireProofing for Equipment and Others</v>
          </cell>
          <cell r="I88" t="str">
            <v>M2</v>
          </cell>
        </row>
        <row r="89">
          <cell r="B89">
            <v>99</v>
          </cell>
          <cell r="C89" t="str">
            <v>-</v>
          </cell>
          <cell r="F89" t="str">
            <v>Others</v>
          </cell>
          <cell r="I89" t="str">
            <v>-</v>
          </cell>
        </row>
        <row r="90">
          <cell r="B90">
            <v>100</v>
          </cell>
          <cell r="F90" t="str">
            <v>1.DIRECT COST</v>
          </cell>
          <cell r="I90" t="str">
            <v>M2</v>
          </cell>
        </row>
        <row r="91">
          <cell r="B91">
            <v>200</v>
          </cell>
          <cell r="F91" t="str">
            <v xml:space="preserve">2.INDIRECT COST </v>
          </cell>
          <cell r="I91" t="str">
            <v>%</v>
          </cell>
        </row>
        <row r="92">
          <cell r="B92">
            <v>300</v>
          </cell>
          <cell r="F92" t="str">
            <v>3.OVERHEAD &amp; PROFIT</v>
          </cell>
          <cell r="I92" t="str">
            <v>%</v>
          </cell>
        </row>
        <row r="93">
          <cell r="B93">
            <v>400</v>
          </cell>
          <cell r="F93" t="str">
            <v>1+2+3.GRAND TOTAL</v>
          </cell>
          <cell r="I93" t="str">
            <v>M2</v>
          </cell>
        </row>
        <row r="94">
          <cell r="B94">
            <v>410</v>
          </cell>
          <cell r="I94" t="str">
            <v>M3(HOT)</v>
          </cell>
        </row>
        <row r="95">
          <cell r="B95">
            <v>420</v>
          </cell>
          <cell r="I95" t="str">
            <v>M3(COLD)</v>
          </cell>
        </row>
        <row r="97">
          <cell r="B97" t="str">
            <v>F) PAINTING</v>
          </cell>
          <cell r="C97" t="str">
            <v>F) PAINTING</v>
          </cell>
        </row>
        <row r="98">
          <cell r="B98" t="str">
            <v>S/N</v>
          </cell>
        </row>
        <row r="99">
          <cell r="B99">
            <v>1</v>
          </cell>
          <cell r="C99" t="str">
            <v>8110</v>
          </cell>
          <cell r="F99" t="str">
            <v>Painting of Structural Steel</v>
          </cell>
          <cell r="I99" t="str">
            <v>M2</v>
          </cell>
        </row>
        <row r="100">
          <cell r="B100">
            <v>2</v>
          </cell>
          <cell r="C100" t="str">
            <v>8130</v>
          </cell>
          <cell r="D100" t="str">
            <v xml:space="preserve"> 03</v>
          </cell>
          <cell r="F100" t="str">
            <v>Painting of Machinery and Equipment</v>
          </cell>
          <cell r="I100" t="str">
            <v>M2</v>
          </cell>
        </row>
        <row r="101">
          <cell r="B101">
            <v>3</v>
          </cell>
          <cell r="C101" t="str">
            <v>8140</v>
          </cell>
          <cell r="F101" t="str">
            <v>Painting of Piping</v>
          </cell>
          <cell r="I101" t="str">
            <v>M2</v>
          </cell>
        </row>
        <row r="102">
          <cell r="B102">
            <v>4</v>
          </cell>
          <cell r="C102" t="str">
            <v>---</v>
          </cell>
          <cell r="F102" t="str">
            <v>Painting for Tank</v>
          </cell>
          <cell r="I102" t="str">
            <v>M2</v>
          </cell>
        </row>
        <row r="103">
          <cell r="B103">
            <v>5</v>
          </cell>
          <cell r="C103" t="str">
            <v>---</v>
          </cell>
          <cell r="F103" t="str">
            <v>Instrument / Electrical</v>
          </cell>
          <cell r="I103" t="str">
            <v>M2</v>
          </cell>
        </row>
        <row r="104">
          <cell r="B104">
            <v>99</v>
          </cell>
          <cell r="C104" t="str">
            <v>-</v>
          </cell>
          <cell r="F104" t="str">
            <v>Others</v>
          </cell>
          <cell r="I104" t="str">
            <v>-</v>
          </cell>
        </row>
        <row r="105">
          <cell r="B105">
            <v>100</v>
          </cell>
          <cell r="F105" t="str">
            <v>1.DIRECT COST</v>
          </cell>
          <cell r="I105" t="str">
            <v>M2</v>
          </cell>
        </row>
        <row r="106">
          <cell r="B106">
            <v>200</v>
          </cell>
          <cell r="F106" t="str">
            <v xml:space="preserve">2.INDIRECT COST </v>
          </cell>
          <cell r="I106" t="str">
            <v>%</v>
          </cell>
        </row>
        <row r="107">
          <cell r="B107">
            <v>300</v>
          </cell>
          <cell r="F107" t="str">
            <v>3.OVERHEAD &amp; PROFIT</v>
          </cell>
          <cell r="I107" t="str">
            <v>%</v>
          </cell>
        </row>
        <row r="108">
          <cell r="B108">
            <v>400</v>
          </cell>
          <cell r="F108" t="str">
            <v>1+2+3.GRAND TOTAL</v>
          </cell>
          <cell r="I108" t="str">
            <v>M2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ệ số K"/>
      <sheetName val="HS K"/>
      <sheetName val="Exhaust_Print"/>
      <sheetName val="Exhaust System"/>
      <sheetName val="Diffuser"/>
      <sheetName val="Filter Module"/>
      <sheetName val="Roof Casing"/>
      <sheetName val="Pressure Vessel"/>
      <sheetName val="Sand Filter"/>
      <sheetName val="Pipe Ducts"/>
      <sheetName val="Lifting Frame"/>
      <sheetName val="Shipping Frame"/>
      <sheetName val="3d Structure"/>
      <sheetName val="Explan"/>
      <sheetName val="Impactsost"/>
      <sheetName val="Cut&amp;form"/>
      <sheetName val="Welding"/>
      <sheetName val="Insulation"/>
      <sheetName val="Painting"/>
      <sheetName val="Trial"/>
      <sheetName val="FAT"/>
      <sheetName val="Scaffolding"/>
      <sheetName val="Data_analysis"/>
      <sheetName val="MD_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  <sheetName val="C-30"/>
      <sheetName val="C-40"/>
      <sheetName val="C-50"/>
      <sheetName val="C-60"/>
      <sheetName val="C-70~90"/>
      <sheetName val="COA-11"/>
      <sheetName val="COA-12"/>
      <sheetName val="COA-13"/>
      <sheetName val="COA-14"/>
      <sheetName val="COA-16"/>
      <sheetName val="COA-17"/>
      <sheetName val="COA-18"/>
      <sheetName val="COA-19"/>
      <sheetName val="COA -20's "/>
      <sheetName val="COA -30's  "/>
      <sheetName val="COA -40's"/>
      <sheetName val="COA-50"/>
      <sheetName val="Small Tools"/>
      <sheetName val="Consummables"/>
      <sheetName val="COA-60"/>
      <sheetName val="COA 70~90"/>
      <sheetName val="Template"/>
      <sheetName val="CAT_5"/>
      <sheetName val="C_18"/>
      <sheetName val="COA_17"/>
      <sheetName val="부표총괄"/>
      <sheetName val="Civil Q'ty CA3"/>
      <sheetName val="w't table"/>
      <sheetName val="Lnx$LPS-A301(Excel)_"/>
      <sheetName val="S N"/>
      <sheetName val="95신규호표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&amp;WIRE"/>
      <sheetName val="FITTING"/>
      <sheetName val="PBS"/>
      <sheetName val="BULK"/>
      <sheetName val="LTG(PROCESS)"/>
      <sheetName val="LTG(CONTROLBLDG)"/>
      <sheetName val="PANELBOARD"/>
      <sheetName val="CONDUIT"/>
      <sheetName val="SHRINKABLE"/>
      <sheetName val="TERMINATIONKIT"/>
      <sheetName val="TB&amp;SPEAKER"/>
      <sheetName val="GND사급"/>
      <sheetName val="GND도급"/>
      <sheetName val="COA-17"/>
      <sheetName val="C-18"/>
      <sheetName val="w't table"/>
      <sheetName val="CAT_5"/>
      <sheetName val="TTL"/>
    </sheetNames>
    <sheetDataSet>
      <sheetData sheetId="0" refreshError="1"/>
      <sheetData sheetId="1" refreshError="1"/>
      <sheetData sheetId="2" refreshError="1">
        <row r="2">
          <cell r="F2" t="str">
            <v xml:space="preserve">        BILL  OF  MATERIAL</v>
          </cell>
          <cell r="G2" t="str">
            <v>PROJ.  NO. :</v>
          </cell>
          <cell r="I2" t="str">
            <v>Z99085</v>
          </cell>
        </row>
        <row r="3">
          <cell r="D3">
            <v>0</v>
          </cell>
          <cell r="G3" t="str">
            <v>DATE         :</v>
          </cell>
          <cell r="I3" t="str">
            <v>AUG,11,99</v>
          </cell>
        </row>
        <row r="4">
          <cell r="B4" t="str">
            <v>FOR   POWER SYSTEM(PUSH BUTTON SWITCH)</v>
          </cell>
          <cell r="G4" t="str">
            <v xml:space="preserve">MADE BY   :    </v>
          </cell>
          <cell r="I4" t="str">
            <v>T,Y,PARK</v>
          </cell>
        </row>
        <row r="5">
          <cell r="G5" t="str">
            <v xml:space="preserve">CHK'D BY  :    </v>
          </cell>
          <cell r="I5" t="str">
            <v>.</v>
          </cell>
        </row>
        <row r="7">
          <cell r="A7" t="str">
            <v>NO.</v>
          </cell>
          <cell r="B7" t="str">
            <v>REQ'D</v>
          </cell>
          <cell r="D7" t="str">
            <v>SIZE</v>
          </cell>
          <cell r="F7" t="str">
            <v xml:space="preserve">                             DESCRIPTION</v>
          </cell>
          <cell r="G7" t="str">
            <v>UNIT COST</v>
          </cell>
          <cell r="I7" t="str">
            <v>EXTENSION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KH"/>
      <sheetName val=" HOP DONG"/>
      <sheetName val="NHAP"/>
      <sheetName val="CHI TIET XUAT"/>
      <sheetName val="SL TON KHO"/>
      <sheetName val="PHAN NHOM"/>
      <sheetName val="BAOCAO"/>
      <sheetName val="QUYCACH"/>
      <sheetName val="GROUP"/>
      <sheetName val="G-XUAT"/>
      <sheetName val="00000000"/>
      <sheetName val="10000000"/>
    </sheetNames>
    <sheetDataSet>
      <sheetData sheetId="0"/>
      <sheetData sheetId="1">
        <row r="2">
          <cell r="B2" t="str">
            <v>CODE</v>
          </cell>
          <cell r="C2" t="str">
            <v xml:space="preserve"> TÔØ KHAI</v>
          </cell>
          <cell r="D2" t="str">
            <v>SOÁ BILL</v>
          </cell>
          <cell r="E2" t="str">
            <v>SOÁ HÑ</v>
          </cell>
          <cell r="F2" t="str">
            <v>XUAT XU</v>
          </cell>
        </row>
        <row r="3">
          <cell r="B3" t="str">
            <v>H1</v>
          </cell>
          <cell r="C3" t="str">
            <v>TK68</v>
          </cell>
          <cell r="E3" t="str">
            <v>030705/TX-TN</v>
          </cell>
        </row>
        <row r="4">
          <cell r="B4" t="str">
            <v>H2</v>
          </cell>
        </row>
        <row r="5">
          <cell r="B5" t="str">
            <v>H3</v>
          </cell>
        </row>
        <row r="6">
          <cell r="B6" t="str">
            <v>H4</v>
          </cell>
        </row>
        <row r="7">
          <cell r="B7" t="str">
            <v>H5</v>
          </cell>
        </row>
        <row r="8">
          <cell r="B8" t="str">
            <v>H6</v>
          </cell>
        </row>
        <row r="9">
          <cell r="B9" t="str">
            <v>H7</v>
          </cell>
        </row>
        <row r="10">
          <cell r="B10" t="str">
            <v>H8</v>
          </cell>
        </row>
        <row r="11">
          <cell r="B11" t="str">
            <v>H9</v>
          </cell>
        </row>
        <row r="12">
          <cell r="B12" t="str">
            <v>H10</v>
          </cell>
        </row>
        <row r="13">
          <cell r="B13" t="str">
            <v>H11</v>
          </cell>
        </row>
        <row r="14">
          <cell r="B14" t="str">
            <v>H12</v>
          </cell>
        </row>
        <row r="15">
          <cell r="B15" t="str">
            <v>H13</v>
          </cell>
        </row>
        <row r="16">
          <cell r="B16" t="str">
            <v>H14</v>
          </cell>
        </row>
        <row r="17">
          <cell r="B17" t="str">
            <v>h15</v>
          </cell>
        </row>
        <row r="18">
          <cell r="B18" t="str">
            <v>H16</v>
          </cell>
        </row>
        <row r="19">
          <cell r="B19" t="str">
            <v>H17</v>
          </cell>
        </row>
        <row r="20">
          <cell r="B20" t="str">
            <v>H18</v>
          </cell>
        </row>
        <row r="21">
          <cell r="B21" t="str">
            <v>H19</v>
          </cell>
          <cell r="C21" t="str">
            <v>TK130</v>
          </cell>
          <cell r="D21" t="str">
            <v>FAV23935</v>
          </cell>
          <cell r="E21" t="str">
            <v>040206/TX-TN</v>
          </cell>
          <cell r="F21" t="str">
            <v>CHI NA</v>
          </cell>
        </row>
        <row r="22">
          <cell r="B22" t="str">
            <v>H20</v>
          </cell>
          <cell r="C22" t="str">
            <v>TK168</v>
          </cell>
          <cell r="D22" t="str">
            <v>FAV23938</v>
          </cell>
          <cell r="E22" t="str">
            <v>040206/TX-TN</v>
          </cell>
          <cell r="F22" t="str">
            <v>CHINA</v>
          </cell>
        </row>
        <row r="23">
          <cell r="B23" t="str">
            <v>H21</v>
          </cell>
          <cell r="C23" t="str">
            <v>TK207</v>
          </cell>
          <cell r="D23" t="str">
            <v>FAV23941</v>
          </cell>
          <cell r="E23" t="str">
            <v>040206/TX-TN</v>
          </cell>
          <cell r="F23" t="str">
            <v>CHINA</v>
          </cell>
        </row>
        <row r="24">
          <cell r="B24" t="str">
            <v>H22</v>
          </cell>
          <cell r="C24" t="str">
            <v>TK208</v>
          </cell>
          <cell r="D24" t="str">
            <v>FAV23942</v>
          </cell>
          <cell r="E24" t="str">
            <v>040206/TX-TN</v>
          </cell>
          <cell r="F24" t="str">
            <v>CHINA</v>
          </cell>
        </row>
        <row r="25">
          <cell r="B25" t="str">
            <v>H23</v>
          </cell>
          <cell r="C25" t="str">
            <v>TK247</v>
          </cell>
          <cell r="D25" t="str">
            <v>FAV23953</v>
          </cell>
          <cell r="E25" t="str">
            <v>040206/TX-TN</v>
          </cell>
          <cell r="F25" t="str">
            <v>CHINA</v>
          </cell>
        </row>
        <row r="26">
          <cell r="B26" t="str">
            <v>H24</v>
          </cell>
          <cell r="C26" t="str">
            <v>TK253</v>
          </cell>
          <cell r="D26" t="str">
            <v>FAV23958</v>
          </cell>
          <cell r="E26" t="str">
            <v>040206/TX-TN</v>
          </cell>
          <cell r="F26" t="str">
            <v>CHINA</v>
          </cell>
        </row>
        <row r="27">
          <cell r="B27" t="str">
            <v>H25</v>
          </cell>
          <cell r="C27" t="str">
            <v>TK259</v>
          </cell>
          <cell r="D27" t="str">
            <v>FAV24511</v>
          </cell>
          <cell r="E27" t="str">
            <v>040206/TX-TN</v>
          </cell>
          <cell r="F27" t="str">
            <v>CHINA</v>
          </cell>
        </row>
        <row r="28">
          <cell r="B28" t="str">
            <v>H26</v>
          </cell>
          <cell r="C28" t="str">
            <v>TK265</v>
          </cell>
          <cell r="D28" t="str">
            <v>FAV 24515</v>
          </cell>
          <cell r="E28" t="str">
            <v>040206/TX-TN</v>
          </cell>
          <cell r="F28" t="str">
            <v>CHINA</v>
          </cell>
        </row>
        <row r="29">
          <cell r="B29" t="str">
            <v>H27</v>
          </cell>
          <cell r="C29" t="str">
            <v>TK275</v>
          </cell>
          <cell r="D29" t="str">
            <v>NYKS530151182</v>
          </cell>
          <cell r="E29" t="str">
            <v>040403/TX-TN</v>
          </cell>
          <cell r="F29" t="str">
            <v>CHINA</v>
          </cell>
        </row>
        <row r="30">
          <cell r="B30" t="str">
            <v>H28</v>
          </cell>
          <cell r="C30" t="str">
            <v>TK279</v>
          </cell>
          <cell r="D30" t="str">
            <v>FAV24518</v>
          </cell>
          <cell r="E30" t="str">
            <v>040206/TX-TN</v>
          </cell>
          <cell r="F30" t="str">
            <v>CHINA</v>
          </cell>
        </row>
        <row r="31">
          <cell r="B31" t="str">
            <v>H29</v>
          </cell>
          <cell r="C31" t="str">
            <v>TK289</v>
          </cell>
          <cell r="D31" t="str">
            <v>FAV 24570</v>
          </cell>
          <cell r="E31" t="str">
            <v>040206/TX-TN</v>
          </cell>
          <cell r="F31" t="str">
            <v>CHINA</v>
          </cell>
        </row>
        <row r="32">
          <cell r="B32" t="str">
            <v>H30</v>
          </cell>
          <cell r="C32" t="str">
            <v>TK284</v>
          </cell>
          <cell r="D32" t="str">
            <v>FAV24562</v>
          </cell>
          <cell r="E32" t="str">
            <v>040206/TX-TN</v>
          </cell>
          <cell r="F32" t="str">
            <v>CHINA</v>
          </cell>
        </row>
        <row r="33">
          <cell r="B33" t="str">
            <v>H31</v>
          </cell>
          <cell r="C33" t="str">
            <v>TK292</v>
          </cell>
          <cell r="D33" t="str">
            <v>YFCA1467</v>
          </cell>
          <cell r="E33" t="str">
            <v>040426/YX-TN</v>
          </cell>
          <cell r="F33" t="str">
            <v>CHINA</v>
          </cell>
        </row>
        <row r="34">
          <cell r="B34" t="str">
            <v>H32</v>
          </cell>
          <cell r="C34" t="str">
            <v>TK291</v>
          </cell>
          <cell r="D34" t="str">
            <v>YFCA1466</v>
          </cell>
          <cell r="E34" t="str">
            <v>040426/TX-TN</v>
          </cell>
          <cell r="F34" t="str">
            <v>CHINA</v>
          </cell>
        </row>
        <row r="35">
          <cell r="B35" t="str">
            <v>H33</v>
          </cell>
          <cell r="C35" t="str">
            <v>TK305</v>
          </cell>
          <cell r="D35" t="str">
            <v>YFCA1523</v>
          </cell>
          <cell r="E35" t="str">
            <v>040528/TX-TN</v>
          </cell>
          <cell r="F35" t="str">
            <v>CHINA</v>
          </cell>
        </row>
        <row r="36">
          <cell r="B36" t="str">
            <v>H34</v>
          </cell>
          <cell r="C36" t="str">
            <v>TK306</v>
          </cell>
          <cell r="D36" t="str">
            <v>YFCA1575A</v>
          </cell>
          <cell r="E36" t="str">
            <v>040602A/TX-TN</v>
          </cell>
          <cell r="F36" t="str">
            <v>CHINA</v>
          </cell>
        </row>
        <row r="37">
          <cell r="B37" t="str">
            <v>H35</v>
          </cell>
          <cell r="C37" t="str">
            <v>TK308</v>
          </cell>
          <cell r="D37" t="str">
            <v>YFCA1575B</v>
          </cell>
          <cell r="E37" t="str">
            <v>040602B/TX-TN</v>
          </cell>
          <cell r="F37" t="str">
            <v>CHINA</v>
          </cell>
        </row>
        <row r="38">
          <cell r="B38" t="str">
            <v>H36</v>
          </cell>
          <cell r="C38" t="str">
            <v>TK309</v>
          </cell>
          <cell r="D38" t="str">
            <v>YFCA1575B</v>
          </cell>
          <cell r="E38" t="str">
            <v>040602B/TX-TN</v>
          </cell>
          <cell r="F38" t="str">
            <v>CHINA</v>
          </cell>
        </row>
        <row r="39">
          <cell r="B39" t="str">
            <v>H37</v>
          </cell>
          <cell r="C39" t="str">
            <v>TK311</v>
          </cell>
          <cell r="D39" t="str">
            <v>YFCA1615</v>
          </cell>
          <cell r="E39" t="str">
            <v>040616/TX-TN</v>
          </cell>
          <cell r="F39" t="str">
            <v>CHINA</v>
          </cell>
        </row>
        <row r="40">
          <cell r="B40" t="str">
            <v>H38</v>
          </cell>
          <cell r="C40" t="str">
            <v>TK320</v>
          </cell>
          <cell r="D40" t="str">
            <v>YFCA1668</v>
          </cell>
          <cell r="E40" t="str">
            <v>040630/TX-TN</v>
          </cell>
          <cell r="F40" t="str">
            <v>CHINA</v>
          </cell>
        </row>
        <row r="41">
          <cell r="B41" t="str">
            <v>H39</v>
          </cell>
          <cell r="C41" t="str">
            <v>TK330</v>
          </cell>
          <cell r="D41" t="str">
            <v>NYKS 530160156</v>
          </cell>
          <cell r="E41" t="str">
            <v>40710/TX-TN</v>
          </cell>
          <cell r="F41" t="str">
            <v>GERANAY</v>
          </cell>
        </row>
        <row r="42">
          <cell r="B42" t="str">
            <v>H40</v>
          </cell>
          <cell r="C42" t="str">
            <v>TK329</v>
          </cell>
          <cell r="D42" t="str">
            <v>YFCA1704</v>
          </cell>
          <cell r="E42" t="str">
            <v>040710TQ/ TX-TN</v>
          </cell>
          <cell r="F42" t="str">
            <v>CHINA</v>
          </cell>
        </row>
        <row r="43">
          <cell r="B43" t="str">
            <v>H41</v>
          </cell>
          <cell r="C43" t="str">
            <v>TK333</v>
          </cell>
          <cell r="D43" t="str">
            <v>YFCA1716</v>
          </cell>
          <cell r="E43" t="str">
            <v>040715/TX-TN</v>
          </cell>
          <cell r="F43" t="str">
            <v>CHINA</v>
          </cell>
        </row>
        <row r="44">
          <cell r="B44" t="str">
            <v>H42</v>
          </cell>
          <cell r="C44" t="str">
            <v>TK337</v>
          </cell>
          <cell r="D44" t="str">
            <v>YFCA 1744</v>
          </cell>
          <cell r="E44" t="str">
            <v>040728/TX-TN</v>
          </cell>
          <cell r="F44" t="str">
            <v>CHINA</v>
          </cell>
        </row>
        <row r="45">
          <cell r="B45" t="str">
            <v>H43</v>
          </cell>
          <cell r="C45" t="str">
            <v>TK339</v>
          </cell>
          <cell r="D45" t="str">
            <v>YFCA1752</v>
          </cell>
          <cell r="E45" t="str">
            <v>040729/TX-TN</v>
          </cell>
          <cell r="F45" t="str">
            <v>CHINA</v>
          </cell>
        </row>
        <row r="46">
          <cell r="B46" t="str">
            <v>H44</v>
          </cell>
        </row>
        <row r="47">
          <cell r="B47" t="str">
            <v>H45</v>
          </cell>
        </row>
        <row r="48">
          <cell r="B48" t="str">
            <v>H46</v>
          </cell>
        </row>
        <row r="49">
          <cell r="B49" t="str">
            <v>H47</v>
          </cell>
        </row>
        <row r="50">
          <cell r="B50" t="str">
            <v>H48</v>
          </cell>
        </row>
        <row r="51">
          <cell r="B51" t="str">
            <v>H49</v>
          </cell>
        </row>
        <row r="52">
          <cell r="B52" t="str">
            <v>H50</v>
          </cell>
        </row>
        <row r="53">
          <cell r="B53" t="str">
            <v>H51</v>
          </cell>
        </row>
        <row r="54">
          <cell r="B54" t="str">
            <v>H52</v>
          </cell>
        </row>
        <row r="55">
          <cell r="B55" t="str">
            <v>H53</v>
          </cell>
        </row>
        <row r="56">
          <cell r="B56" t="str">
            <v>H54</v>
          </cell>
        </row>
        <row r="57">
          <cell r="B57" t="str">
            <v>H55</v>
          </cell>
        </row>
        <row r="58">
          <cell r="B58" t="str">
            <v>H56</v>
          </cell>
        </row>
        <row r="59">
          <cell r="B59" t="str">
            <v>H57</v>
          </cell>
        </row>
        <row r="60">
          <cell r="B60" t="str">
            <v>H58</v>
          </cell>
        </row>
        <row r="61">
          <cell r="B61" t="str">
            <v>H59</v>
          </cell>
        </row>
        <row r="62">
          <cell r="B62" t="str">
            <v>H60</v>
          </cell>
        </row>
        <row r="63">
          <cell r="B63" t="str">
            <v>H61</v>
          </cell>
        </row>
        <row r="64">
          <cell r="B64" t="str">
            <v>H62</v>
          </cell>
        </row>
        <row r="65">
          <cell r="B65" t="str">
            <v>H63</v>
          </cell>
        </row>
        <row r="66">
          <cell r="B66" t="str">
            <v>H64</v>
          </cell>
        </row>
        <row r="67">
          <cell r="B67" t="str">
            <v>H65</v>
          </cell>
        </row>
        <row r="68">
          <cell r="B68" t="str">
            <v>H66</v>
          </cell>
        </row>
        <row r="69">
          <cell r="B69" t="str">
            <v>H67</v>
          </cell>
        </row>
        <row r="70">
          <cell r="B70" t="str">
            <v>H68</v>
          </cell>
        </row>
        <row r="71">
          <cell r="B71" t="str">
            <v>H69</v>
          </cell>
        </row>
        <row r="72">
          <cell r="B72" t="str">
            <v>H70</v>
          </cell>
        </row>
        <row r="73">
          <cell r="B73" t="str">
            <v>H71</v>
          </cell>
        </row>
        <row r="74">
          <cell r="B74" t="str">
            <v>H72</v>
          </cell>
        </row>
        <row r="75">
          <cell r="B75" t="str">
            <v>H73</v>
          </cell>
        </row>
        <row r="76">
          <cell r="B76" t="str">
            <v>H74</v>
          </cell>
        </row>
        <row r="77">
          <cell r="B77" t="str">
            <v>H75</v>
          </cell>
        </row>
        <row r="78">
          <cell r="B78" t="str">
            <v>H76</v>
          </cell>
        </row>
        <row r="79">
          <cell r="B79" t="str">
            <v>H77</v>
          </cell>
        </row>
        <row r="80">
          <cell r="B80" t="str">
            <v>H78</v>
          </cell>
        </row>
        <row r="81">
          <cell r="B81" t="str">
            <v>H79</v>
          </cell>
        </row>
        <row r="82">
          <cell r="B82" t="str">
            <v>H80</v>
          </cell>
        </row>
        <row r="83">
          <cell r="B83" t="str">
            <v>H81</v>
          </cell>
        </row>
        <row r="84">
          <cell r="B84" t="str">
            <v>H82</v>
          </cell>
        </row>
        <row r="85">
          <cell r="B85" t="str">
            <v>H83</v>
          </cell>
        </row>
        <row r="86">
          <cell r="B86" t="str">
            <v>H84</v>
          </cell>
        </row>
        <row r="87">
          <cell r="B87" t="str">
            <v>H85</v>
          </cell>
        </row>
        <row r="88">
          <cell r="B88" t="str">
            <v>H86</v>
          </cell>
        </row>
        <row r="89">
          <cell r="B89" t="str">
            <v>H87</v>
          </cell>
        </row>
        <row r="90">
          <cell r="B90" t="str">
            <v>H88</v>
          </cell>
        </row>
        <row r="91">
          <cell r="B91" t="str">
            <v>H89</v>
          </cell>
        </row>
        <row r="92">
          <cell r="B92" t="str">
            <v>H90</v>
          </cell>
        </row>
        <row r="93">
          <cell r="B93" t="str">
            <v>H91</v>
          </cell>
        </row>
        <row r="94">
          <cell r="B94" t="str">
            <v>H92</v>
          </cell>
        </row>
        <row r="95">
          <cell r="B95" t="str">
            <v>H93</v>
          </cell>
        </row>
        <row r="96">
          <cell r="B96" t="str">
            <v>H94</v>
          </cell>
        </row>
        <row r="97">
          <cell r="B97" t="str">
            <v>H95</v>
          </cell>
        </row>
        <row r="98">
          <cell r="B98" t="str">
            <v>H96</v>
          </cell>
        </row>
        <row r="99">
          <cell r="B99" t="str">
            <v>H97</v>
          </cell>
        </row>
        <row r="100">
          <cell r="B100" t="str">
            <v>H98</v>
          </cell>
        </row>
        <row r="101">
          <cell r="B101" t="str">
            <v>H99</v>
          </cell>
        </row>
        <row r="102">
          <cell r="B102" t="str">
            <v>H100</v>
          </cell>
        </row>
        <row r="103">
          <cell r="B103" t="str">
            <v>H101</v>
          </cell>
        </row>
        <row r="104">
          <cell r="B104" t="str">
            <v>H102</v>
          </cell>
        </row>
        <row r="105">
          <cell r="B105" t="str">
            <v>H103</v>
          </cell>
        </row>
        <row r="106">
          <cell r="B106" t="str">
            <v>H104</v>
          </cell>
        </row>
        <row r="107">
          <cell r="B107" t="str">
            <v>H105</v>
          </cell>
        </row>
        <row r="108">
          <cell r="B108" t="str">
            <v>H106</v>
          </cell>
        </row>
        <row r="109">
          <cell r="B109" t="str">
            <v>H107</v>
          </cell>
        </row>
        <row r="110">
          <cell r="B110" t="str">
            <v>H108</v>
          </cell>
        </row>
        <row r="111">
          <cell r="B111" t="str">
            <v>H109</v>
          </cell>
        </row>
        <row r="112">
          <cell r="B112" t="str">
            <v>H110</v>
          </cell>
        </row>
        <row r="113">
          <cell r="B113" t="str">
            <v>H111</v>
          </cell>
        </row>
        <row r="114">
          <cell r="B114" t="str">
            <v>H112</v>
          </cell>
        </row>
        <row r="115">
          <cell r="B115" t="str">
            <v>H113</v>
          </cell>
        </row>
        <row r="116">
          <cell r="B116" t="str">
            <v>H114</v>
          </cell>
        </row>
        <row r="117">
          <cell r="B117" t="str">
            <v>H115</v>
          </cell>
        </row>
        <row r="118">
          <cell r="B118" t="str">
            <v>H116</v>
          </cell>
        </row>
        <row r="119">
          <cell r="B119" t="str">
            <v>H117</v>
          </cell>
        </row>
        <row r="120">
          <cell r="B120" t="str">
            <v>H118</v>
          </cell>
        </row>
        <row r="121">
          <cell r="B121" t="str">
            <v>H119</v>
          </cell>
        </row>
        <row r="122">
          <cell r="B122" t="str">
            <v>H120</v>
          </cell>
        </row>
        <row r="123">
          <cell r="B123" t="str">
            <v>H121</v>
          </cell>
        </row>
        <row r="124">
          <cell r="B124" t="str">
            <v>H122</v>
          </cell>
        </row>
        <row r="125">
          <cell r="B125" t="str">
            <v>H123</v>
          </cell>
        </row>
        <row r="126">
          <cell r="B126" t="str">
            <v>H124</v>
          </cell>
        </row>
        <row r="127">
          <cell r="B127" t="str">
            <v>H125</v>
          </cell>
        </row>
        <row r="128">
          <cell r="B128" t="str">
            <v>H126</v>
          </cell>
        </row>
        <row r="129">
          <cell r="B129" t="str">
            <v>H127</v>
          </cell>
        </row>
        <row r="130">
          <cell r="B130" t="str">
            <v>H128</v>
          </cell>
        </row>
        <row r="131">
          <cell r="B131" t="str">
            <v>H129</v>
          </cell>
        </row>
        <row r="132">
          <cell r="B132" t="str">
            <v>H130</v>
          </cell>
        </row>
        <row r="133">
          <cell r="B133" t="str">
            <v>H131</v>
          </cell>
        </row>
        <row r="134">
          <cell r="B134" t="str">
            <v>H132</v>
          </cell>
        </row>
        <row r="135">
          <cell r="B135" t="str">
            <v>H133</v>
          </cell>
        </row>
        <row r="136">
          <cell r="B136" t="str">
            <v>H134</v>
          </cell>
        </row>
        <row r="137">
          <cell r="B137" t="str">
            <v>H135</v>
          </cell>
        </row>
        <row r="138">
          <cell r="B138" t="str">
            <v>H136</v>
          </cell>
        </row>
        <row r="139">
          <cell r="B139" t="str">
            <v>H137</v>
          </cell>
        </row>
        <row r="140">
          <cell r="B140" t="str">
            <v>H138</v>
          </cell>
        </row>
        <row r="141">
          <cell r="B141" t="str">
            <v>H139</v>
          </cell>
        </row>
        <row r="142">
          <cell r="B142" t="str">
            <v>H140</v>
          </cell>
        </row>
        <row r="143">
          <cell r="B143" t="str">
            <v>H141</v>
          </cell>
        </row>
        <row r="144">
          <cell r="B144" t="str">
            <v>H142</v>
          </cell>
        </row>
        <row r="145">
          <cell r="B145" t="str">
            <v>H143</v>
          </cell>
        </row>
        <row r="146">
          <cell r="B146" t="str">
            <v>H144</v>
          </cell>
        </row>
        <row r="147">
          <cell r="B147" t="str">
            <v>H145</v>
          </cell>
        </row>
        <row r="148">
          <cell r="B148" t="str">
            <v>H146</v>
          </cell>
        </row>
        <row r="149">
          <cell r="B149" t="str">
            <v>H147</v>
          </cell>
        </row>
        <row r="150">
          <cell r="B150" t="str">
            <v>H148</v>
          </cell>
        </row>
        <row r="151">
          <cell r="B151" t="str">
            <v>H149</v>
          </cell>
        </row>
        <row r="152">
          <cell r="B152" t="str">
            <v>H150</v>
          </cell>
        </row>
        <row r="153">
          <cell r="B153" t="str">
            <v>H151</v>
          </cell>
        </row>
        <row r="154">
          <cell r="B154" t="str">
            <v>H152</v>
          </cell>
        </row>
        <row r="155">
          <cell r="B155" t="str">
            <v>H153</v>
          </cell>
        </row>
        <row r="156">
          <cell r="B156" t="str">
            <v>H154</v>
          </cell>
        </row>
        <row r="157">
          <cell r="B157" t="str">
            <v>H155</v>
          </cell>
        </row>
        <row r="158">
          <cell r="B158" t="str">
            <v>H156</v>
          </cell>
        </row>
        <row r="159">
          <cell r="B159" t="str">
            <v>H157</v>
          </cell>
        </row>
        <row r="160">
          <cell r="B160" t="str">
            <v>H158</v>
          </cell>
        </row>
        <row r="161">
          <cell r="B161" t="str">
            <v>H159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Labor Sum"/>
      <sheetName val="Struct Sum"/>
      <sheetName val="Elec Sum"/>
      <sheetName val="Mech Sum"/>
      <sheetName val="Master"/>
      <sheetName val="Freight"/>
      <sheetName val="Steel Take-Off"/>
      <sheetName val="2230-CV-004"/>
      <sheetName val="2230-CV-005"/>
      <sheetName val="2230-CV-006"/>
      <sheetName val="2280-CV-253"/>
      <sheetName val="TGER"/>
      <sheetName val="Update"/>
      <sheetName val="R2564AHDTS"/>
      <sheetName val="CoverShawIntl"/>
      <sheetName val="Lists"/>
      <sheetName val="Labor_Sum"/>
      <sheetName val="Struct_Sum"/>
      <sheetName val="Elec_Sum"/>
      <sheetName val="Mech_Sum"/>
      <sheetName val="Steel_Take-Off"/>
      <sheetName val="Basis"/>
      <sheetName val="八幡"/>
      <sheetName val="Cash2"/>
      <sheetName val="Z"/>
      <sheetName val="갑지(추정)"/>
      <sheetName val="Unit Price"/>
      <sheetName val="Closing"/>
      <sheetName val="Breech_Duct"/>
      <sheetName val="SG Vertical Estimator"/>
      <sheetName val="Design Data"/>
      <sheetName val="PipeSummary"/>
      <sheetName val="Vertical Adder"/>
      <sheetName val="Labor_Sum4"/>
      <sheetName val="Struct_Sum4"/>
      <sheetName val="Elec_Sum4"/>
      <sheetName val="Mech_Sum4"/>
      <sheetName val="Steel_Take-Off4"/>
      <sheetName val="Labor_Sum1"/>
      <sheetName val="Struct_Sum1"/>
      <sheetName val="Elec_Sum1"/>
      <sheetName val="Mech_Sum1"/>
      <sheetName val="Steel_Take-Off1"/>
      <sheetName val="Labor_Sum2"/>
      <sheetName val="Struct_Sum2"/>
      <sheetName val="Elec_Sum2"/>
      <sheetName val="Mech_Sum2"/>
      <sheetName val="Steel_Take-Off2"/>
      <sheetName val="Labor_Sum3"/>
      <sheetName val="Struct_Sum3"/>
      <sheetName val="Elec_Sum3"/>
      <sheetName val="Mech_Sum3"/>
      <sheetName val="Steel_Take-Off3"/>
      <sheetName val="Sheet1"/>
      <sheetName val="DATA LISTS"/>
      <sheetName val="ESTADIST(PTS.)"/>
      <sheetName val="DATA_REFERENCE"/>
    </sheetNames>
    <sheetDataSet>
      <sheetData sheetId="0" refreshError="1">
        <row r="15">
          <cell r="D15">
            <v>3.5</v>
          </cell>
        </row>
      </sheetData>
      <sheetData sheetId="1" refreshError="1">
        <row r="11">
          <cell r="C11">
            <v>1515785.32</v>
          </cell>
          <cell r="D11">
            <v>1451533.3651521583</v>
          </cell>
          <cell r="E11">
            <v>303607.5</v>
          </cell>
          <cell r="F11">
            <v>3270926.1851521581</v>
          </cell>
          <cell r="K11">
            <v>1277891</v>
          </cell>
          <cell r="L11">
            <v>76673.459999999992</v>
          </cell>
          <cell r="M11">
            <v>139135.10237120168</v>
          </cell>
          <cell r="N11">
            <v>50182.697979776596</v>
          </cell>
          <cell r="R11">
            <v>5809197.5339463577</v>
          </cell>
          <cell r="S11">
            <v>737637.16119448154</v>
          </cell>
          <cell r="V11">
            <v>0</v>
          </cell>
        </row>
        <row r="18">
          <cell r="D18">
            <v>0.20480000000000001</v>
          </cell>
        </row>
        <row r="19">
          <cell r="D19">
            <v>0.06</v>
          </cell>
        </row>
        <row r="20">
          <cell r="D20">
            <v>0.03</v>
          </cell>
        </row>
        <row r="21">
          <cell r="D21">
            <v>0.01</v>
          </cell>
        </row>
        <row r="22">
          <cell r="D22">
            <v>0.03</v>
          </cell>
        </row>
        <row r="23">
          <cell r="D23">
            <v>5.0000000000000001E-3</v>
          </cell>
        </row>
        <row r="26">
          <cell r="J26">
            <v>5809197.5339463577</v>
          </cell>
        </row>
        <row r="34">
          <cell r="D34" t="str">
            <v>Yes</v>
          </cell>
        </row>
        <row r="45">
          <cell r="D45">
            <v>0</v>
          </cell>
        </row>
      </sheetData>
      <sheetData sheetId="2" refreshError="1">
        <row r="11">
          <cell r="C11">
            <v>10000</v>
          </cell>
          <cell r="E11">
            <v>1433</v>
          </cell>
          <cell r="G11">
            <v>200.00000000000003</v>
          </cell>
          <cell r="I11">
            <v>150</v>
          </cell>
          <cell r="K11">
            <v>1000.0000000000002</v>
          </cell>
        </row>
        <row r="24">
          <cell r="C24">
            <v>2064</v>
          </cell>
          <cell r="E24">
            <v>672.00000000000011</v>
          </cell>
          <cell r="G24">
            <v>504</v>
          </cell>
          <cell r="I24">
            <v>0</v>
          </cell>
          <cell r="K24">
            <v>1008</v>
          </cell>
        </row>
        <row r="31">
          <cell r="C31">
            <v>64</v>
          </cell>
        </row>
        <row r="32">
          <cell r="C32">
            <v>84</v>
          </cell>
        </row>
        <row r="33">
          <cell r="C33">
            <v>73</v>
          </cell>
        </row>
        <row r="34">
          <cell r="C34">
            <v>87</v>
          </cell>
        </row>
        <row r="35">
          <cell r="C35">
            <v>71</v>
          </cell>
        </row>
        <row r="36">
          <cell r="C36">
            <v>119</v>
          </cell>
        </row>
        <row r="46">
          <cell r="D46">
            <v>10000</v>
          </cell>
          <cell r="F46">
            <v>1433</v>
          </cell>
          <cell r="H46">
            <v>200</v>
          </cell>
          <cell r="J46">
            <v>150</v>
          </cell>
        </row>
        <row r="58">
          <cell r="D58">
            <v>2064</v>
          </cell>
          <cell r="F58">
            <v>672</v>
          </cell>
          <cell r="H58">
            <v>504</v>
          </cell>
          <cell r="L58">
            <v>1008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11">
          <cell r="C11">
            <v>10000</v>
          </cell>
        </row>
      </sheetData>
      <sheetData sheetId="36"/>
      <sheetData sheetId="37"/>
      <sheetData sheetId="38"/>
      <sheetData sheetId="39"/>
      <sheetData sheetId="40">
        <row r="11">
          <cell r="C11">
            <v>10000</v>
          </cell>
        </row>
      </sheetData>
      <sheetData sheetId="41"/>
      <sheetData sheetId="42"/>
      <sheetData sheetId="43"/>
      <sheetData sheetId="44"/>
      <sheetData sheetId="45">
        <row r="11">
          <cell r="C11">
            <v>10000</v>
          </cell>
        </row>
      </sheetData>
      <sheetData sheetId="46"/>
      <sheetData sheetId="47"/>
      <sheetData sheetId="48"/>
      <sheetData sheetId="49"/>
      <sheetData sheetId="50">
        <row r="11">
          <cell r="C11">
            <v>10000</v>
          </cell>
        </row>
      </sheetData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Updates"/>
      <sheetName val="InsulationData"/>
      <sheetName val="LoadedData"/>
      <sheetName val="Casing $"/>
      <sheetName val="BC"/>
      <sheetName val="BC Workscope"/>
      <sheetName val="SC"/>
      <sheetName val="SC Workscope"/>
      <sheetName val="TC"/>
      <sheetName val="TC Workscope"/>
      <sheetName val="DW $"/>
      <sheetName val="CC"/>
      <sheetName val="CV-Housing"/>
      <sheetName val="DW1"/>
      <sheetName val="DW2-CO-SCR"/>
      <sheetName val="SR-Housing"/>
      <sheetName val="BS"/>
      <sheetName val="Module Box Work Scope"/>
      <sheetName val="Heating Surface Work Scope"/>
      <sheetName val="CasingSeals"/>
      <sheetName val="DY"/>
      <sheetName val="FR"/>
      <sheetName val="OFR"/>
      <sheetName val="OF"/>
      <sheetName val="DrumInternals"/>
      <sheetName val="Drums"/>
      <sheetName val="HP Drum Work Scope"/>
      <sheetName val="IP Drum Work Scope"/>
      <sheetName val="LP Drum Work Scope"/>
      <sheetName val="Blowdown Tank 1 Work Scope"/>
      <sheetName val="Blowdown Tank 2 Work Scope"/>
      <sheetName val="Flash Tank Work Scope"/>
      <sheetName val="MA"/>
      <sheetName val="MA (Top Supports)"/>
      <sheetName val="MA (FH-DC)"/>
      <sheetName val="Misc. Items"/>
      <sheetName val="MX2"/>
      <sheetName val="MX"/>
      <sheetName val="MXDATA"/>
      <sheetName val="PipeSummary"/>
      <sheetName val="PI PS"/>
      <sheetName val="PI-Small Bore"/>
      <sheetName val="PW"/>
      <sheetName val="StrStlData"/>
      <sheetName val="Str Stl"/>
      <sheetName val="SG Frame"/>
      <sheetName val="SG Ladders"/>
      <sheetName val="BCmacro"/>
      <sheetName val="CCmacro"/>
      <sheetName val="DWmacro"/>
      <sheetName val="SCmacro"/>
      <sheetName val="SDmacro"/>
      <sheetName val="TCmacro"/>
      <sheetName val="INPUT-OUTPUT"/>
      <sheetName val="INPUT data"/>
      <sheetName val="OUTPUT data"/>
      <sheetName val="BUNDLE SG DIMENSIONS"/>
      <sheetName val="BUNDLE SG DIMENSIONS (sketch)"/>
      <sheetName val="BUNDLE SG SIZES"/>
      <sheetName val="Historic Data"/>
      <sheetName val="SK"/>
      <sheetName val="SKData"/>
      <sheetName val="SK Frt"/>
      <sheetName val="DW Work Scope"/>
      <sheetName val="CC Work Scope"/>
      <sheetName val="CO-SCR Work Scope"/>
      <sheetName val="CSRTransMac1"/>
      <sheetName val="ClearCSRonly"/>
      <sheetName val="CSRwgtMacro"/>
      <sheetName val="CSRmac"/>
      <sheetName val="MAnextpgMAC"/>
      <sheetName val="HarpRepClrOnly"/>
      <sheetName val="HarpRepMacro"/>
      <sheetName val="ClearEstRepMac"/>
      <sheetName val="EstCostRepMac"/>
      <sheetName val="PW Work Scope"/>
      <sheetName val="SK Work Scope"/>
      <sheetName val="Workscope Checklist"/>
      <sheetName val="ER"/>
      <sheetName val="SymSum"/>
      <sheetName val="Range"/>
      <sheetName val="EstCostRep"/>
      <sheetName val="MaxGas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M 000"/>
      <sheetName val="GENERAL SERVICES"/>
      <sheetName val="GM 001"/>
      <sheetName val="GM 011"/>
      <sheetName val="GM 023"/>
      <sheetName val="GM 024"/>
      <sheetName val="GM 025"/>
      <sheetName val="GM 026"/>
      <sheetName val="GM 027"/>
      <sheetName val="GM 028"/>
      <sheetName val="GM 031"/>
      <sheetName val="GM 032"/>
      <sheetName val="GM 041"/>
      <sheetName val="GM 042"/>
      <sheetName val="GM 043"/>
      <sheetName val="GM 044"/>
      <sheetName val="XXXXXXXX"/>
      <sheetName val="csdim"/>
      <sheetName val="cdsload"/>
      <sheetName val="chsload"/>
      <sheetName val="CLAMP"/>
      <sheetName val="cvsload"/>
      <sheetName val="pipe"/>
      <sheetName val="Code 02"/>
      <sheetName val="Code 03"/>
      <sheetName val="Code 04"/>
      <sheetName val="Code 05"/>
      <sheetName val="Code 06"/>
      <sheetName val="Code 07"/>
      <sheetName val="Code 09"/>
      <sheetName val="PBS"/>
      <sheetName val="Cash2"/>
      <sheetName val="Z"/>
      <sheetName val="환산표"/>
      <sheetName val="ASME B 36.10 M"/>
      <sheetName val="Cat A Change Control"/>
      <sheetName val="八幡"/>
      <sheetName val="GM_0001"/>
      <sheetName val="GENERAL_SERVICES1"/>
      <sheetName val="GM_0011"/>
      <sheetName val="GM_0111"/>
      <sheetName val="GM_0231"/>
      <sheetName val="GM_0241"/>
      <sheetName val="GM_0251"/>
      <sheetName val="GM_0261"/>
      <sheetName val="GM_0271"/>
      <sheetName val="GM_0281"/>
      <sheetName val="GM_0311"/>
      <sheetName val="GM_0321"/>
      <sheetName val="GM_0411"/>
      <sheetName val="GM_0421"/>
      <sheetName val="GM_0431"/>
      <sheetName val="GM_0441"/>
      <sheetName val="GM_000"/>
      <sheetName val="GENERAL_SERVICES"/>
      <sheetName val="GM_001"/>
      <sheetName val="GM_011"/>
      <sheetName val="GM_023"/>
      <sheetName val="GM_024"/>
      <sheetName val="GM_025"/>
      <sheetName val="GM_026"/>
      <sheetName val="GM_027"/>
      <sheetName val="GM_028"/>
      <sheetName val="GM_031"/>
      <sheetName val="GM_032"/>
      <sheetName val="GM_041"/>
      <sheetName val="GM_042"/>
      <sheetName val="GM_043"/>
      <sheetName val="GM_044"/>
      <sheetName val="1-1"/>
      <sheetName val="노임단가"/>
      <sheetName val="Sheet1"/>
      <sheetName val="자재단가"/>
      <sheetName val="prc_sch"/>
      <sheetName val="36신설수량"/>
      <sheetName val="물가대비표"/>
      <sheetName val="2.2 띠장의 설계"/>
      <sheetName val="MCI"/>
      <sheetName val="eq_data"/>
      <sheetName val="간접비내역-1"/>
      <sheetName val="MixBed"/>
      <sheetName val="CondPol"/>
      <sheetName val="GM_0002"/>
      <sheetName val="GENERAL_SERVICES2"/>
      <sheetName val="GM_0012"/>
      <sheetName val="GM_0112"/>
      <sheetName val="GM_0232"/>
      <sheetName val="GM_0242"/>
      <sheetName val="GM_0252"/>
      <sheetName val="GM_0262"/>
      <sheetName val="GM_0272"/>
      <sheetName val="GM_0282"/>
      <sheetName val="GM_0312"/>
      <sheetName val="GM_0322"/>
      <sheetName val="GM_0412"/>
      <sheetName val="GM_0422"/>
      <sheetName val="GM_0432"/>
      <sheetName val="GM_0442"/>
      <sheetName val="Testing"/>
      <sheetName val="예가표"/>
      <sheetName val="DB_ET200(R. A)"/>
      <sheetName val="Conversions"/>
    </sheetNames>
    <sheetDataSet>
      <sheetData sheetId="0" refreshError="1">
        <row r="1">
          <cell r="C1" t="str">
            <v>ERECTION PRICE BREAKDOWN</v>
          </cell>
          <cell r="H1">
            <v>38023</v>
          </cell>
          <cell r="I1" t="str">
            <v>VIJ</v>
          </cell>
        </row>
        <row r="2">
          <cell r="I2" t="str">
            <v>Vijayawada</v>
          </cell>
        </row>
        <row r="3">
          <cell r="I3" t="str">
            <v>1 x 660 MW</v>
          </cell>
        </row>
        <row r="4">
          <cell r="I4" t="str">
            <v>India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_Misc"/>
      <sheetName val="costing_Press"/>
      <sheetName val="costing_FE"/>
      <sheetName val="costing_Flow"/>
      <sheetName val="costing_Temp"/>
      <sheetName val="costing_Level"/>
      <sheetName val="costing_CV"/>
      <sheetName val="costing_ESDV"/>
      <sheetName val="costing_Deluge"/>
      <sheetName val="costing_MOV"/>
      <sheetName val="costing_Safety"/>
      <sheetName val="costing_Cables"/>
      <sheetName val="costing_Install_Matl"/>
      <sheetName val="Detail_Cost_Summary"/>
      <sheetName val="Line_Modification"/>
      <sheetName val="Line_Modification(2)"/>
      <sheetName val="Line_Modification(3)"/>
      <sheetName val="가시설공"/>
      <sheetName val="노원열병합  건축공사기성내역서"/>
      <sheetName val="Inst cost summary based on redu"/>
      <sheetName val="S N"/>
      <sheetName val="설계조건"/>
      <sheetName val="Rate"/>
      <sheetName val="eq_data"/>
      <sheetName val="GammaEquivalents"/>
      <sheetName val="八幡"/>
      <sheetName val="Condition"/>
      <sheetName val="POWER"/>
      <sheetName val="Total"/>
      <sheetName val="CAT_5"/>
      <sheetName val="General"/>
      <sheetName val="Menus"/>
      <sheetName val="SILICATE"/>
      <sheetName val="기초자료"/>
      <sheetName val="견적집계표"/>
      <sheetName val="발주처양식"/>
      <sheetName val="DCA"/>
      <sheetName val="Area별subcon"/>
      <sheetName val="COA"/>
      <sheetName val="Building"/>
      <sheetName val="Civil,steel"/>
      <sheetName val="Building list"/>
      <sheetName val="Marine"/>
      <sheetName val="견적기준"/>
      <sheetName val="deviation Marine"/>
      <sheetName val="Sheet1"/>
      <sheetName val="CURRENCY"/>
      <sheetName val="환율"/>
      <sheetName val="General Data"/>
      <sheetName val="VLOOKUP"/>
      <sheetName val="Equip"/>
      <sheetName val="TB-내역서"/>
      <sheetName val="CAL."/>
      <sheetName val="PBS"/>
      <sheetName val="PRC-SUM"/>
      <sheetName val="Q5434 EQ LIST"/>
      <sheetName val="motor power"/>
      <sheetName val="EQUIP-Submission"/>
      <sheetName val="CIVIL"/>
      <sheetName val="Backup"/>
      <sheetName val="LABTOTAL"/>
      <sheetName val="간접비내역-1"/>
      <sheetName val="A"/>
      <sheetName val="Inst_cost_summary_based_on_redu"/>
      <sheetName val="S_N"/>
      <sheetName val="노원열병합__건축공사기성내역서"/>
      <sheetName val="Equipment"/>
      <sheetName val="Piping"/>
      <sheetName val="estm_mech"/>
      <sheetName val="VV보온LINK"/>
      <sheetName val="FIT보온LINK"/>
      <sheetName val="BASE"/>
      <sheetName val="REINF."/>
      <sheetName val="SKETCH"/>
      <sheetName val="가도공"/>
      <sheetName val="LOADS"/>
      <sheetName val="plan&amp;section of foundation"/>
      <sheetName val="design criteria"/>
      <sheetName val="INPUT"/>
      <sheetName val="design load"/>
      <sheetName val="working load at the btm ft."/>
      <sheetName val="stability check"/>
      <sheetName val="부표총괄"/>
      <sheetName val="SAND TRAP"/>
      <sheetName val="calculation"/>
      <sheetName val="Inquiry"/>
      <sheetName val="Spool Status"/>
      <sheetName val="대전월평내역"/>
      <sheetName val="Data"/>
      <sheetName val="Estimate"/>
      <sheetName val="Major"/>
      <sheetName val="Resource"/>
      <sheetName val="6,000"/>
      <sheetName val="Materials"/>
      <sheetName val="수입"/>
      <sheetName val="MAIN"/>
      <sheetName val="COST SUMM"/>
      <sheetName val="총괄집계표"/>
      <sheetName val="INPUT DATA"/>
      <sheetName val="BOQ"/>
      <sheetName val="DB@Acess"/>
      <sheetName val="ACTDATA"/>
      <sheetName val="CODE"/>
      <sheetName val="COA-17"/>
      <sheetName val="C-18"/>
      <sheetName val="PRICE-COMP"/>
      <sheetName val="95요율"/>
      <sheetName val="Country Data"/>
      <sheetName val="KP1590_E"/>
      <sheetName val="Inst_cost_summary_based_on_red1"/>
      <sheetName val="S_N1"/>
      <sheetName val="노원열병합__건축공사기성내역서1"/>
      <sheetName val="PRO_A"/>
      <sheetName val="PRO"/>
      <sheetName val="Summary"/>
      <sheetName val="Definitions"/>
      <sheetName val="pri-com"/>
      <sheetName val="CS - Material + subcontract"/>
      <sheetName val="SQ-FDN"/>
      <sheetName val=" Est "/>
      <sheetName val="Summary Sheets"/>
      <sheetName val="LEGEND"/>
      <sheetName val="cables"/>
      <sheetName val="Bill 1"/>
      <sheetName val="Bill 2"/>
      <sheetName val="Bill 3"/>
      <sheetName val="Bill 4"/>
      <sheetName val="Bill 5"/>
      <sheetName val="Bill 6"/>
      <sheetName val="Bill 7"/>
      <sheetName val="Labour Norms"/>
      <sheetName val="#REF"/>
      <sheetName val="Sum Sch'B"/>
      <sheetName val="eqptlineup"/>
      <sheetName val="CostDB"/>
      <sheetName val="T 3"/>
      <sheetName val="COVER"/>
      <sheetName val="MOTOR"/>
      <sheetName val="손익분석"/>
      <sheetName val="견적조건"/>
      <sheetName val="BQ_Equip_Pipe"/>
      <sheetName val="PipWT"/>
      <sheetName val="5. WeightInput"/>
      <sheetName val="내역"/>
      <sheetName val="Sheet1 (3)"/>
      <sheetName val="단중표"/>
      <sheetName val="PaintBreak"/>
      <sheetName val="INSSUBCON"/>
      <sheetName val="RPP 12 SEPT"/>
      <sheetName val="Revised Cable MTO"/>
      <sheetName val="&lt;&lt;380V&gt;&gt; "/>
      <sheetName val="일반전기"/>
      <sheetName val="w't table"/>
      <sheetName val="REF.ONLY"/>
      <sheetName val="견적"/>
      <sheetName val="ﾄﾞﾊﾞｲFUEL GAS追見"/>
      <sheetName val="共通事項"/>
      <sheetName val="작성기준"/>
      <sheetName val="Assump"/>
      <sheetName val="12mar98 electronic"/>
      <sheetName val="HO Rates"/>
      <sheetName val="Site Rates"/>
      <sheetName val="Project Details"/>
      <sheetName val="name"/>
      <sheetName val="GM 000"/>
      <sheetName val="PIPE-03E"/>
      <sheetName val="csdim"/>
      <sheetName val="cdsload"/>
      <sheetName val="chsload"/>
      <sheetName val="CLAMP"/>
      <sheetName val="cvsload"/>
      <sheetName val="pipe"/>
      <sheetName val="노임단가"/>
      <sheetName val="3CHBDC"/>
      <sheetName val="DEFINE"/>
      <sheetName val="Drop list option"/>
      <sheetName val="Hi-spec Svcs"/>
      <sheetName val="11.자재단가"/>
      <sheetName val="Inst_cost_summary_based_on_red2"/>
      <sheetName val="S_N2"/>
      <sheetName val="노원열병합__건축공사기성내역서2"/>
      <sheetName val="General_Data"/>
      <sheetName val="REINF_"/>
      <sheetName val="CAL_"/>
      <sheetName val="plan&amp;section_of_foundation"/>
      <sheetName val="design_criteria"/>
      <sheetName val="design_load"/>
      <sheetName val="working_load_at_the_btm_ft_"/>
      <sheetName val="stability_check"/>
      <sheetName val="Building_list"/>
      <sheetName val="deviation_Marine"/>
      <sheetName val="CS_-_Material_+_subcontract"/>
      <sheetName val="TITLES"/>
      <sheetName val="4.TANK Farm"/>
      <sheetName val="FORM-0"/>
      <sheetName val="STAADINPUTA"/>
      <sheetName val="9.DYNAMIC1"/>
      <sheetName val="Piping Design Data"/>
      <sheetName val="FLD"/>
      <sheetName val="Rekapitulasi"/>
      <sheetName val="National"/>
      <sheetName val="FIRE FIGHTING"/>
      <sheetName val="Load"/>
      <sheetName val="Break_down"/>
      <sheetName val="h-013211-2"/>
      <sheetName val="ELEC_MCI"/>
      <sheetName val="INST_MCI"/>
      <sheetName val="MECH_MCI"/>
      <sheetName val="Insulation"/>
      <sheetName val="Instrumentation"/>
      <sheetName val="Structural"/>
      <sheetName val="Alternator"/>
      <sheetName val="Comparison"/>
      <sheetName val="Settings"/>
      <sheetName val="I. Material &amp; Eqpt"/>
      <sheetName val="REQDELTA"/>
      <sheetName val="PRICE COMP"/>
      <sheetName val="I1ES01C05_IO Assignment"/>
      <sheetName val="Notes for BOQ"/>
      <sheetName val="Lists"/>
      <sheetName val="Price Comparison"/>
      <sheetName val="OIL SYST DATA SHTS"/>
      <sheetName val="CalcRel"/>
      <sheetName val="FR"/>
      <sheetName val="Base_Data"/>
      <sheetName val="SHEET-1"/>
      <sheetName val="IODB-Plant CPF"/>
      <sheetName val="Inst_cost_summary_based_on_red3"/>
      <sheetName val="S_N3"/>
      <sheetName val="노원열병합__건축공사기성내역서3"/>
      <sheetName val="General_Data1"/>
      <sheetName val="REINF_1"/>
      <sheetName val="CAL_1"/>
      <sheetName val="plan&amp;section_of_foundation1"/>
      <sheetName val="design_criteria1"/>
      <sheetName val="design_load1"/>
      <sheetName val="working_load_at_the_btm_ft_1"/>
      <sheetName val="stability_check1"/>
      <sheetName val="Building_list1"/>
      <sheetName val="deviation_Marine1"/>
      <sheetName val="CS_-_Material_+_subcontract1"/>
      <sheetName val="Q5434_EQ_LIST"/>
      <sheetName val="motor_power"/>
      <sheetName val="Spool_Status"/>
      <sheetName val="Revised_Cable_MTO"/>
      <sheetName val="Sum_Sch'B"/>
      <sheetName val="T_3"/>
      <sheetName val="INPUT_DATA"/>
      <sheetName val="COST_SUMM"/>
      <sheetName val="Country_Data"/>
      <sheetName val="_Est_"/>
      <sheetName val="Summary_Sheets"/>
      <sheetName val="Bill_1"/>
      <sheetName val="Bill_2"/>
      <sheetName val="Bill_3"/>
      <sheetName val="Bill_4"/>
      <sheetName val="Bill_5"/>
      <sheetName val="Bill_6"/>
      <sheetName val="Bill_7"/>
      <sheetName val="Drop_list_option"/>
      <sheetName val="Hi-spec_Svcs"/>
      <sheetName val="SAND_TRAP"/>
      <sheetName val="Labour_Norms"/>
      <sheetName val="Project_Details"/>
      <sheetName val="11_자재단가"/>
      <sheetName val="RPP_12_SEPT"/>
      <sheetName val="5__WeightInput"/>
      <sheetName val="Sheet1_(3)"/>
      <sheetName val="&lt;&lt;380V&gt;&gt;_"/>
      <sheetName val="w't_table"/>
      <sheetName val="REF_ONLY"/>
      <sheetName val="4_TANK_Farm"/>
      <sheetName val="I__Material_&amp;_Eqpt"/>
      <sheetName val="PRICE_COMP"/>
      <sheetName val="I1ES01C05_IO_Assignment"/>
      <sheetName val="Notes_for_BOQ"/>
      <sheetName val="Price_Comparison"/>
      <sheetName val="OIL_SYST_DATA_SHTS"/>
      <sheetName val="IODB-Plant_CPF"/>
      <sheetName val="LV induction motors"/>
      <sheetName val="EC600"/>
      <sheetName val="Load List2"/>
      <sheetName val="Q5434_EQ_LIST1"/>
      <sheetName val="motor_power1"/>
      <sheetName val="Spool_Status1"/>
      <sheetName val="Revised_Cable_MTO1"/>
      <sheetName val="Sum_Sch'B1"/>
      <sheetName val="T_31"/>
      <sheetName val="INPUT_DATA1"/>
      <sheetName val="COST_SUMM1"/>
      <sheetName val="Country_Data1"/>
      <sheetName val="_Est_1"/>
      <sheetName val="Summary_Sheets1"/>
      <sheetName val="Bill_11"/>
      <sheetName val="Bill_21"/>
      <sheetName val="Bill_31"/>
      <sheetName val="Bill_41"/>
      <sheetName val="Bill_51"/>
      <sheetName val="Bill_61"/>
      <sheetName val="Bill_71"/>
      <sheetName val="1"/>
      <sheetName val="Customize Your Loan Manager"/>
      <sheetName val="Loan Amortization Table"/>
      <sheetName val="Inst_cost_summary_based_on_red4"/>
      <sheetName val="S_N4"/>
      <sheetName val="노원열병합__건축공사기성내역서4"/>
      <sheetName val="General_Data2"/>
      <sheetName val="REINF_2"/>
      <sheetName val="CAL_2"/>
      <sheetName val="plan&amp;section_of_foundation2"/>
      <sheetName val="design_criteria2"/>
      <sheetName val="design_load2"/>
      <sheetName val="working_load_at_the_btm_ft_2"/>
      <sheetName val="stability_check2"/>
      <sheetName val="Building_list2"/>
      <sheetName val="deviation_Marine2"/>
      <sheetName val="CS_-_Material_+_subcontract2"/>
      <sheetName val="Q5434_EQ_LIST2"/>
      <sheetName val="motor_power2"/>
      <sheetName val="Spool_Status2"/>
      <sheetName val="Revised_Cable_MTO2"/>
      <sheetName val="Sum_Sch'B2"/>
      <sheetName val="T_32"/>
      <sheetName val="INPUT_DATA2"/>
      <sheetName val="COST_SUMM2"/>
      <sheetName val="Country_Data2"/>
      <sheetName val="_Est_2"/>
      <sheetName val="Summary_Sheets2"/>
      <sheetName val="Bill_12"/>
      <sheetName val="Bill_22"/>
      <sheetName val="Bill_32"/>
      <sheetName val="Bill_42"/>
      <sheetName val="Bill_52"/>
      <sheetName val="Bill_62"/>
      <sheetName val="Bill_72"/>
      <sheetName val="Drop_list_option1"/>
      <sheetName val="Hi-spec_Svcs1"/>
      <sheetName val="SAND_TRAP1"/>
      <sheetName val="Labour_Norms1"/>
      <sheetName val="Project_Details1"/>
      <sheetName val="11_자재단가1"/>
      <sheetName val="RPP_12_SEPT1"/>
      <sheetName val="5__WeightInput1"/>
      <sheetName val="Sheet1_(3)1"/>
      <sheetName val="&lt;&lt;380V&gt;&gt;_1"/>
      <sheetName val="w't_table1"/>
      <sheetName val="REF_ONLY1"/>
      <sheetName val="4_TANK_Farm1"/>
      <sheetName val="I__Material_&amp;_Eqpt1"/>
      <sheetName val="PRICE_COMP1"/>
      <sheetName val="I1ES01C05_IO_Assignment1"/>
      <sheetName val="Notes_for_BOQ1"/>
      <sheetName val="Price_Comparison1"/>
      <sheetName val="OIL_SYST_DATA_SHTS1"/>
      <sheetName val="IODB-Plant_CPF1"/>
      <sheetName val="LV_induction_motors"/>
      <sheetName val="Load_List2"/>
      <sheetName val="9_DYNAMIC1"/>
      <sheetName val="12mar98_electronic"/>
      <sheetName val="HO_Rates"/>
      <sheetName val="Site_Rates"/>
      <sheetName val="GM_000"/>
      <sheetName val="ﾄﾞﾊﾞｲFUEL_GAS追見"/>
      <sheetName val="산근"/>
      <sheetName val="GM_0001"/>
      <sheetName val="GEREPORT"/>
    </sheetNames>
    <sheetDataSet>
      <sheetData sheetId="0" refreshError="1"/>
      <sheetData sheetId="1">
        <row r="7">
          <cell r="B7" t="str">
            <v>srno</v>
          </cell>
        </row>
      </sheetData>
      <sheetData sheetId="2" refreshError="1"/>
      <sheetData sheetId="3">
        <row r="7">
          <cell r="B7" t="str">
            <v>srno</v>
          </cell>
        </row>
      </sheetData>
      <sheetData sheetId="4">
        <row r="7">
          <cell r="B7" t="str">
            <v>srno</v>
          </cell>
        </row>
      </sheetData>
      <sheetData sheetId="5">
        <row r="7">
          <cell r="B7" t="str">
            <v>srno</v>
          </cell>
        </row>
      </sheetData>
      <sheetData sheetId="6" refreshError="1"/>
      <sheetData sheetId="7" refreshError="1"/>
      <sheetData sheetId="8">
        <row r="7">
          <cell r="B7" t="str">
            <v>srno</v>
          </cell>
        </row>
      </sheetData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VENTIVO"/>
      <sheetName val="Paterno"/>
      <sheetName val="Corpi"/>
      <sheetName val="ACCORPAMENTI"/>
      <sheetName val="Unit Price"/>
      <sheetName val="Summary"/>
      <sheetName val="Labor Sum"/>
      <sheetName val="Closing"/>
      <sheetName val="Cover"/>
      <sheetName val="Pipe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Code"/>
      <sheetName val="CTDG"/>
      <sheetName val="PTVT"/>
      <sheetName val="THVT"/>
    </sheetNames>
    <sheetDataSet>
      <sheetData sheetId="0" refreshError="1"/>
      <sheetData sheetId="1">
        <row r="10">
          <cell r="H10">
            <v>0</v>
          </cell>
          <cell r="I10">
            <v>0</v>
          </cell>
          <cell r="J10">
            <v>0</v>
          </cell>
        </row>
      </sheetData>
      <sheetData sheetId="2" refreshError="1"/>
      <sheetData sheetId="3">
        <row r="9">
          <cell r="F9">
            <v>0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TEM"/>
      <sheetName val="단가조사서"/>
      <sheetName val="- INFORMATION -"/>
      <sheetName val="Breakdown-1"/>
      <sheetName val="Pipe"/>
      <sheetName val="Add"/>
      <sheetName val="Equipment"/>
      <sheetName val="EQFRM2"/>
      <sheetName val="Y_WORK"/>
      <sheetName val="ITB COST"/>
      <sheetName val="costing_CV"/>
      <sheetName val="costing_ESDV"/>
      <sheetName val="costing_Misc"/>
      <sheetName val="costing_MOV"/>
      <sheetName val="costing_FE"/>
      <sheetName val="표지"/>
      <sheetName val="견"/>
      <sheetName val="TOTAL"/>
      <sheetName val="당초"/>
      <sheetName val="General Data"/>
      <sheetName val="을"/>
      <sheetName val="CAL"/>
      <sheetName val="Chart"/>
      <sheetName val="laroux"/>
      <sheetName val="SILICATE"/>
      <sheetName val="토목검측서"/>
      <sheetName val="보온자재단가표"/>
      <sheetName val="견적조건"/>
      <sheetName val="BQ_Equip_Pipe"/>
      <sheetName val="YES22"/>
      <sheetName val="TB-내역서"/>
      <sheetName val="八幡"/>
      <sheetName val="제출계산서"/>
      <sheetName val="T6-6(2)"/>
      <sheetName val="단가"/>
      <sheetName val="EST-013"/>
      <sheetName val="COA-17"/>
      <sheetName val="C-18"/>
      <sheetName val="Sheet1"/>
      <sheetName val="CAL."/>
      <sheetName val="Rate"/>
      <sheetName val="TOEC"/>
      <sheetName val="중간재 재공"/>
      <sheetName val="csb(11-12,0820)"/>
      <sheetName val="costing_Press"/>
      <sheetName val="-_INFORMATION_-"/>
      <sheetName val="ITB_COST"/>
      <sheetName val="CIVIL"/>
      <sheetName val="Summary Sheets"/>
      <sheetName val="PIPING"/>
      <sheetName val="Bill 100 Preliminaries"/>
      <sheetName val="손익분석"/>
      <sheetName val="Backup"/>
      <sheetName val="간접비내역-1"/>
      <sheetName val="PipWT"/>
      <sheetName val="CAT_5"/>
      <sheetName val="내역(한신APT)"/>
      <sheetName val="Cover"/>
      <sheetName val="SOURCE"/>
      <sheetName val="POWER"/>
      <sheetName val="Testing"/>
      <sheetName val="공정계획(내부계획25%,내부w.f)"/>
      <sheetName val="HVAC"/>
      <sheetName val="BEAM"/>
      <sheetName val="WIP"/>
      <sheetName val="도급양식"/>
      <sheetName val="MTO"/>
      <sheetName val="Calc"/>
      <sheetName val="변수적용"/>
      <sheetName val="Price Shee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Allowances"/>
      <sheetName val="작성기준"/>
      <sheetName val="eqptlineup"/>
      <sheetName val="MATERIALS"/>
      <sheetName val="PBS"/>
      <sheetName val="WORKING"/>
      <sheetName val="BQ List MNHRS"/>
      <sheetName val="공사비 내역 (가)"/>
      <sheetName val="예산M11A"/>
      <sheetName val="OPT손익 내수"/>
      <sheetName val="OPT손익 수출"/>
      <sheetName val="간접비(1)"/>
      <sheetName val="A-4"/>
      <sheetName val="INDIRECT COST-PART l"/>
      <sheetName val="LOOKUP TABLE"/>
      <sheetName val="-_INFORMATION_-1"/>
      <sheetName val="ITB_COST1"/>
      <sheetName val="General_Data"/>
      <sheetName val="중간재_재공"/>
      <sheetName val="Summary_Sheets"/>
      <sheetName val="CAL_"/>
      <sheetName val="공정계획(내부계획25%,내부w_f)"/>
      <sheetName val="Bill_100_Preliminaries"/>
      <sheetName val="Price_Sheet"/>
      <sheetName val="TITLES"/>
      <sheetName val="EST013"/>
      <sheetName val="粉刷"/>
      <sheetName val="cable"/>
      <sheetName val="BEND LOSS"/>
      <sheetName val="Proposal"/>
      <sheetName val="Hist Fcst"/>
      <sheetName val="REINF."/>
      <sheetName val="SKETCH"/>
      <sheetName val="CostDB"/>
    </sheetNames>
    <sheetDataSet>
      <sheetData sheetId="0" refreshError="1"/>
      <sheetData sheetId="1">
        <row r="22">
          <cell r="G22">
            <v>0</v>
          </cell>
        </row>
      </sheetData>
      <sheetData sheetId="2">
        <row r="22">
          <cell r="G22">
            <v>0</v>
          </cell>
        </row>
      </sheetData>
      <sheetData sheetId="3">
        <row r="22">
          <cell r="G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"/>
      <sheetName val="배관 (fike)"/>
      <sheetName val="배관 (bs&amp;b)"/>
      <sheetName val="보온"/>
      <sheetName val="도장"/>
      <sheetName val="gasket"/>
      <sheetName val="valve"/>
      <sheetName val="valve (2)"/>
      <sheetName val="foged"/>
      <sheetName val="cast"/>
      <sheetName val="alloy"/>
      <sheetName val="alloy-ball"/>
      <sheetName val="ball"/>
      <sheetName val="plug"/>
      <sheetName val="btfy"/>
      <sheetName val="REDUCER"/>
      <sheetName val="WE'T"/>
      <sheetName val="작성기준"/>
      <sheetName val="Curves"/>
      <sheetName val="Tables"/>
      <sheetName val="수정 배관공사 견적 최종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 BOM"/>
      <sheetName val="DEAE"/>
      <sheetName val="GAS"/>
      <sheetName val="GEN"/>
      <sheetName val="COP"/>
      <sheetName val="CHEM"/>
      <sheetName val="SAM"/>
      <sheetName val="DEM"/>
      <sheetName val="BLR5"/>
      <sheetName val="BLR4"/>
      <sheetName val="BLR3"/>
      <sheetName val="BLR2"/>
      <sheetName val="BLR 1"/>
      <sheetName val="Y-WORK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손익분석"/>
      <sheetName val="Cash2"/>
      <sheetName val="Z"/>
      <sheetName val="환산표"/>
      <sheetName val="TTL"/>
      <sheetName val="costing_CV"/>
      <sheetName val="costing_ESDV"/>
      <sheetName val="costing_FE"/>
      <sheetName val="costing_Misc"/>
      <sheetName val="costing_MOV"/>
      <sheetName val="TO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nco"/>
      <sheetName val="Repilogo"/>
      <sheetName val="grezzi"/>
      <sheetName val="estratto"/>
      <sheetName val="Unit Price"/>
      <sheetName val="Closing"/>
      <sheetName val="CodePipe"/>
      <sheetName val="CodeTubeCalc."/>
      <sheetName val="DPre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PRECAST lightconc_II"/>
      <sheetName val="Miscellaneous-civil"/>
      <sheetName val="basic"/>
      <sheetName val="GN-ST-10"/>
      <sheetName val="temp"/>
      <sheetName val="Shee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CondPol"/>
      <sheetName val="CAT_5"/>
      <sheetName val="data"/>
      <sheetName val="HRSG PRINT"/>
      <sheetName val="변수적용"/>
      <sheetName val="#REF"/>
      <sheetName val="SCHEDULE"/>
    </sheetNames>
    <definedNames>
      <definedName name="DataFilter"/>
      <definedName name="DataSort"/>
      <definedName name="GoBack" sheetId="7"/>
    </defined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Schematic"/>
      <sheetName val="Sheet1"/>
      <sheetName val="2002년12월"/>
      <sheetName val="도급"/>
      <sheetName val="사기성"/>
      <sheetName val="실행"/>
      <sheetName val="총괄"/>
      <sheetName val="집계표"/>
      <sheetName val="200212공무정산"/>
      <sheetName val="Sheet2"/>
      <sheetName val="Macro3"/>
      <sheetName val="#REF"/>
      <sheetName val="내역"/>
      <sheetName val="일일투입집계표"/>
      <sheetName val="원가계산서"/>
      <sheetName val="Sheet3"/>
      <sheetName val="내역서"/>
      <sheetName val="입찰안"/>
      <sheetName val="3.공통공사대비"/>
      <sheetName val="일반공사"/>
      <sheetName val="평가데이터"/>
      <sheetName val="현장관리비 산출내역"/>
      <sheetName val="전기"/>
      <sheetName val="연결임시"/>
      <sheetName val="갑지(추정)"/>
      <sheetName val="Summary"/>
      <sheetName val="Labor Sum"/>
      <sheetName val="Cover"/>
      <sheetName val="CodePipe"/>
      <sheetName val="CodeTubeCalc."/>
      <sheetName val="DPres Calc"/>
      <sheetName val="PREVENTIVO"/>
      <sheetName val="Paterno"/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공사내역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TTL"/>
      <sheetName val="Sheet4"/>
      <sheetName val="10현장조직"/>
      <sheetName val="as boq list up"/>
      <sheetName val="MixBed"/>
      <sheetName val="CondPol"/>
      <sheetName val="노임단가"/>
      <sheetName val="자재단가"/>
      <sheetName val="36신설수량"/>
      <sheetName val="물가대비표"/>
      <sheetName val="Sheet6"/>
      <sheetName val="갑지1"/>
      <sheetName val="Utility and Fire flange"/>
      <sheetName val="jobhist"/>
      <sheetName val="현장관리비"/>
      <sheetName val="실행내역"/>
      <sheetName val="Activity(new)"/>
      <sheetName val="EQUIP"/>
      <sheetName val="CAT_5"/>
      <sheetName val="갑지"/>
      <sheetName val="운반"/>
      <sheetName val="해외 연수비용 계산-삭제"/>
      <sheetName val="해외 기술훈련비 (합계)"/>
      <sheetName val="95삼성급(본사)"/>
      <sheetName val="h-013211-2"/>
      <sheetName val="대비표"/>
      <sheetName val="공문"/>
      <sheetName val="DESBASTE"/>
      <sheetName val="개시대사 (2)"/>
      <sheetName val="금액내역서"/>
      <sheetName val="연돌일위집계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BM"/>
      <sheetName val="M Budget"/>
      <sheetName val="Material of Quantities"/>
      <sheetName val="unit price list"/>
      <sheetName val="Project Data"/>
      <sheetName val="아파트 "/>
      <sheetName val="6MONTHS"/>
      <sheetName val="inter"/>
      <sheetName val="PRECAST lightconc-II"/>
      <sheetName val="Pile-Br-Capacity"/>
      <sheetName val=" RFQ for BOP Bldgs(No.51,53,58)"/>
      <sheetName val="BQMPALOC"/>
      <sheetName val="Eq. Mobilization"/>
      <sheetName val="Air Cooler-E"/>
      <sheetName val="간접인원 급료산출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PI"/>
      <sheetName val="Ｎｏ.13"/>
      <sheetName val="Raw Data"/>
      <sheetName val="mvac_Offer"/>
      <sheetName val="mvac_BOQ"/>
      <sheetName val="Factors"/>
      <sheetName val="업무처리전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1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설비"/>
      <sheetName val="일위대가"/>
      <sheetName val="간접비내역-1"/>
      <sheetName val="2.2 띠장의 설계"/>
      <sheetName val="BLR_12"/>
      <sheetName val="Utility_and_Fire_flange2"/>
      <sheetName val="해외_연수비용_계산-삭제2"/>
      <sheetName val="해외_기술훈련비_(합계)2"/>
      <sheetName val="설산1_나"/>
      <sheetName val="PRECAST_lightconc-II"/>
      <sheetName val="as_boq_list_up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PWA"/>
      <sheetName val="재료비"/>
      <sheetName val="HX"/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KluongKm2,4"/>
      <sheetName val="B.cao"/>
      <sheetName val="T.tiet"/>
      <sheetName val="T.N"/>
      <sheetName val="00000000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Test5"/>
      <sheetName val="XL4Poppy (2)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heet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To trinh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2"/>
      <sheetName val="3"/>
      <sheetName val="4"/>
      <sheetName val="5"/>
      <sheetName val="6"/>
      <sheetName val="7"/>
      <sheetName val="DT1"/>
      <sheetName val="DT2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N79"/>
      <sheetName val="CTMT"/>
      <sheetName val="boHoan"/>
      <sheetName val="C.     Lang"/>
      <sheetName val="QL1A-QL1Q moi"/>
      <sheetName val="KH-Q1,Q2,01"/>
      <sheetName val="SL)NC-MB"/>
      <sheetName val="DG CAࡕ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KluongKm2_x000c_4"/>
      <sheetName val="gVL"/>
      <sheetName val="NHAN CWNG"/>
      <sheetName val="DG CA?"/>
      <sheetName val="Tai khoan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.   ( Lang"/>
      <sheetName val="P_x000c_V"/>
      <sheetName val="BDCNH"/>
      <sheetName val="bcdtk"/>
      <sheetName val="BCDKTNH"/>
      <sheetName val="BCDKTTHUE"/>
      <sheetName val="tscd"/>
      <sheetName val="TK331D"/>
      <sheetName val="334 d"/>
      <sheetName val="DG 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TDZ22"/>
      <sheetName val="TDT"/>
      <sheetName val="XL@Test5"/>
      <sheetName val="giathanh1"/>
      <sheetName val="ɂIEN DONG"/>
      <sheetName val="MTO REV.0"/>
      <sheetName val="NCong-Day-Su"/>
      <sheetName val="HK1"/>
      <sheetName val="HK2"/>
      <sheetName val="CANAM"/>
      <sheetName val="Tojg KLBS"/>
      <sheetName val="Maumo)"/>
      <sheetName val="KK bo sung"/>
      <sheetName val="tuong"/>
      <sheetName val="Tonchop"/>
      <sheetName val="NC"/>
      <sheetName val="¶"/>
      <sheetName val="Q3-01-duye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O AM DT"/>
      <sheetName val="?IEN DONG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BGThau_x0008__x0000__x0000_0000000_x0001__x0006__x0000__x0000_Sheet1_x0008__x0000__x0000_To"/>
      <sheetName val="S`eet12"/>
      <sheetName val="XHXPXXX1"/>
      <sheetName val="0000000!"/>
      <sheetName val="To tri.h"/>
      <sheetName val="cnHoan"/>
      <sheetName val="V_x0010_PN"/>
      <sheetName val="Bu gi`"/>
      <sheetName val="4_x0004__x0000__x0000_XN54_x0004__x0000__x0000_XN33_x0004__x0000__x0000_NK96_x0006__x0000__x0000_Sheet4"/>
      <sheetName val="dmuc"/>
      <sheetName val="S29_x0007__x0000__x0000_S"/>
      <sheetName val="PTVL"/>
      <sheetName val="IBASE"/>
      <sheetName val="˜Ünh m÷c"/>
      <sheetName val="Quy_x0000_2-2002"/>
      <sheetName val="Ünh m÷c"/>
      <sheetName val="Quy"/>
      <sheetName val="DI-ESTI"/>
      <sheetName val="S29_x0007_"/>
      <sheetName val="XL4@oppy"/>
      <sheetName val="Km&quot;33s,"/>
      <sheetName val="Km227O838-228_100"/>
      <sheetName val="Dang TSCD 98-02"/>
      <sheetName val="dtkhovd"/>
      <sheetName val="CDMT"/>
      <sheetName val="Sêeet9"/>
      <sheetName val="DT1????????"/>
      <sheetName val="Quy?2-2002"/>
      <sheetName val="DT1?"/>
      <sheetName val="S29_x0007_??S"/>
      <sheetName val="S29_x0007_?S"/>
      <sheetName val="CĮ     Lang"/>
      <sheetName val="Sheetr"/>
      <sheetName val="Km225_838-228_100"/>
      <sheetName val="Bang TK goc"/>
      <sheetName val="DGchitiet "/>
      <sheetName val="Thuc_thanh"/>
      <sheetName val="QL1A-QL1A_moi"/>
      <sheetName val="C_Bong_Lang"/>
      <sheetName val="Vanh_dai_III_(TKKT)"/>
      <sheetName val="B_cao"/>
      <sheetName val="T_tiet"/>
      <sheetName val="T_N"/>
      <sheetName val="NHAN_CONG"/>
      <sheetName val="DG_CAU"/>
      <sheetName val="THOP_CAU"/>
      <sheetName val="TLP_CAU"/>
      <sheetName val="XL4Poppy_(2)"/>
      <sheetName val="Tong_KLBS"/>
      <sheetName val="To_trinh"/>
      <sheetName val="THKL_nghiemthu"/>
      <sheetName val="DTCTtaluy_(2)"/>
      <sheetName val="KLDGTT&lt;120%_(2)"/>
      <sheetName val="TH_(2)"/>
      <sheetName val="Nam_2001"/>
      <sheetName val="Tang_TSCD_98-02"/>
      <sheetName val="BIEN_DONG"/>
      <sheetName val="TSCD_2001"/>
      <sheetName val="Quy_1-2002"/>
      <sheetName val="Quy_2-2002"/>
      <sheetName val="Quy_3-2002"/>
      <sheetName val="Quy_4-02"/>
      <sheetName val="Bang_du_toan"/>
      <sheetName val="Bu_gia"/>
      <sheetName val="PT_vat_tu"/>
      <sheetName val="C______Lang"/>
      <sheetName val="QL1A-QL1Q_moi"/>
      <sheetName val="KK_bo_sung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KluongKm24"/>
      <sheetName val="Tai_khoan"/>
      <sheetName val="MTO_REV_0"/>
      <sheetName val="C____(_Lang"/>
      <sheetName val="DO_AM_DT"/>
      <sheetName val="334_d"/>
      <sheetName val="ɂIEN_DONG"/>
      <sheetName val="Tojg_KLBS"/>
      <sheetName val="PV"/>
      <sheetName val="DG_CA?"/>
      <sheetName val="MTO REV.2(ARMOR)"/>
      <sheetName val="TH (2+"/>
      <sheetName val="100000p0"/>
      <sheetName val="30000:00"/>
      <sheetName val="T.tidt"/>
      <sheetName val="coJoan"/>
      <sheetName val="XN&lt;4"/>
      <sheetName val="CL_x0007_G"/>
      <sheetName val="Tongh$p"/>
      <sheetName val="Tang TSCD 90-02"/>
      <sheetName val="Qy 1-2002"/>
      <sheetName val="Quy 3-2x02"/>
      <sheetName val="C/     Lang"/>
      <sheetName val="BGThau_x0008__x0000_0000000_x0001__x0006__x0000_Sheet1_x0008__x0000_To dr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DG CA_"/>
      <sheetName val="XL4Te3t5"/>
      <sheetName val="Tang TRCD 98-02"/>
      <sheetName val="TSCD 2000"/>
      <sheetName val="PPVT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ctTBA"/>
      <sheetName val="XLÿÿest5"/>
      <sheetName val="INV"/>
      <sheetName val="XXXXXXX2"/>
      <sheetName val="XXXXXXX3"/>
      <sheetName val="XXXXXXX4"/>
      <sheetName val="NHAN_x0000_CONG"/>
      <sheetName val="_IEN DONG"/>
      <sheetName val="4_x0004_"/>
      <sheetName val="BGThau_x0008_"/>
      <sheetName val="DT1________"/>
      <sheetName val="DT1_"/>
      <sheetName val="S29_x0007___S"/>
      <sheetName val="S29_x0007__S"/>
      <sheetName val="DG_CA_"/>
      <sheetName val="30000_00"/>
      <sheetName val="çha tri SX"/>
      <sheetName val="So Conç!îfhiep"/>
      <sheetName val="Girder"/>
      <sheetName val="Tendon"/>
      <sheetName val="CHIET TINH TBA"/>
      <sheetName val="Na2_x0000__x0000_01"/>
      <sheetName val="_x0000__x0000_쫀䃝Z"/>
      <sheetName val="_x0000__x0000__x0000__x0000_¢é@Z_x0000__x000d__x0000__x0004_"/>
      <sheetName val="NEW-PANEL"/>
      <sheetName val="data"/>
      <sheetName val="phi"/>
      <sheetName val="CT_x0000_doanh thu 2005"/>
      <sheetName val="XNGBQII-_x0010_4 (3)"/>
      <sheetName val="Hạng mục 2"/>
      <sheetName val="ptdg"/>
      <sheetName val="Km227Э227_838s,"/>
      <sheetName val="NHAN"/>
      <sheetName val="DG_"/>
      <sheetName val="coctuatrenda"/>
      <sheetName val="Vong KLBS"/>
      <sheetName val="CT"/>
      <sheetName val="M+MC"/>
      <sheetName val="tra-vat-lieu"/>
      <sheetName val="XNGBQI-01 (02)"/>
      <sheetName val="CI     Lang"/>
      <sheetName val="Na2"/>
      <sheetName val="TTTram"/>
      <sheetName val="Quy $-02"/>
      <sheetName val="DTCTtallu"/>
      <sheetName val="Km23"/>
      <sheetName val="Tonghmp"/>
      <sheetName val="HGCHINGS"/>
      <sheetName val="T11-01"/>
      <sheetName val="T12-01"/>
      <sheetName val="01-02"/>
      <sheetName val="02-02"/>
      <sheetName val="03-02"/>
      <sheetName val="T04-02"/>
      <sheetName val="T05-02"/>
      <sheetName val="T06-T02"/>
      <sheetName val="T07-03"/>
      <sheetName val="T08-03"/>
      <sheetName val="T09-03"/>
      <sheetName val="T10-03"/>
      <sheetName val="T11-03"/>
      <sheetName val="T12-03"/>
      <sheetName val="NPLT01-04"/>
      <sheetName val="NPLT02-04"/>
      <sheetName val="NPLT03-04"/>
      <sheetName val="NPLT04-04"/>
      <sheetName val="NPLT05-04"/>
      <sheetName val="NPLT06-04"/>
      <sheetName val="NPLT07-04"/>
      <sheetName val="NPLT08-04"/>
      <sheetName val="NPLT09-04"/>
      <sheetName val="NPLT10-04"/>
      <sheetName val="NPLT11-04"/>
      <sheetName val="NPLT12-04"/>
      <sheetName val="NXT -T12 B"/>
      <sheetName val="NXT -T01-05"/>
      <sheetName val="NXT-T01-05 B"/>
      <sheetName val="NXT-T02-05"/>
      <sheetName val="NXT-T02-05B"/>
      <sheetName val="NXT-T03-05"/>
      <sheetName val="NXT-T03-05 B"/>
      <sheetName val="NXT -T04-05"/>
      <sheetName val="NXT-T05-05"/>
      <sheetName val="NXT -T06-05"/>
      <sheetName val="NXT -T07-05"/>
      <sheetName val="HGHW3"/>
      <sheetName val="HGHW4"/>
      <sheetName val="HGHW5"/>
      <sheetName val="HGCW6"/>
      <sheetName val="CH1"/>
      <sheetName val="EXP2"/>
      <sheetName val="tienluong"/>
      <sheetName val="Exterior Walls Finishes"/>
      <sheetName val="_x0000__x0000__x0000__x0000_¢é@Z_x0000__x000a__x0000__x0004_"/>
      <sheetName val="CPQL"/>
      <sheetName val="THCPQL"/>
      <sheetName val="Thep-MatCat"/>
      <sheetName val="Kiem-Toan"/>
      <sheetName val="NhapSL"/>
      <sheetName val="GVL-NC-M"/>
      <sheetName val="Du kien DT 9 thang de fop"/>
      <sheetName val="KTQT-AF_x0003_"/>
      <sheetName val="KLDGT_x0014_&lt;120%"/>
      <sheetName val="Congt9"/>
      <sheetName val=""/>
      <sheetName val="_x0000__x0000__x0000__x0000_€¢é@Z_x0000__x000d__x0000__x0004_"/>
      <sheetName val="Na2_x0000__x0000_€01"/>
      <sheetName val="00000003"/>
      <sheetName val="Khoi luong"/>
      <sheetName val="Pier"/>
      <sheetName val="Pile"/>
      <sheetName val="H?ng m?c 2"/>
      <sheetName val="Km227?227_838s,"/>
      <sheetName val="Hedging"/>
      <sheetName val="Du Toan"/>
      <sheetName val="Km033s,"/>
      <sheetName val="name"/>
      <sheetName val="?IEN_DONG"/>
      <sheetName val="Bu_gi`"/>
      <sheetName val="To_tri_h"/>
      <sheetName val="VPN"/>
      <sheetName val="Tang_TRCD_98-02"/>
      <sheetName val="TSCD_2000"/>
      <sheetName val="roto_truc"/>
      <sheetName val="Day_dt"/>
      <sheetName val="stato_tam_say"/>
      <sheetName val="Stato_ep"/>
      <sheetName val="Canh_gio"/>
      <sheetName val="Ss_Z-_GB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˜Ünh_m÷c"/>
      <sheetName val="Ünh_m÷c"/>
      <sheetName val="S29S"/>
      <sheetName val="çha_tri_SX"/>
      <sheetName val="So_Conç!îfhiep"/>
      <sheetName val="CTdoanh_thu_2005"/>
      <sheetName val="CĮ_____Lang"/>
      <sheetName val="S29"/>
      <sheetName val="Dang_TSCD_98-02"/>
      <sheetName val="S29??S"/>
      <sheetName val="S29?S"/>
      <sheetName val="Bang_TK_goc"/>
      <sheetName val="DGchitiet_"/>
      <sheetName val="CHIET_TINH_TBA"/>
      <sheetName val="_x0000__x0000_??Z"/>
      <sheetName val="DG _x0000__x0000__x0000__x0000__x0000__x0000__x0000__x0000__x0000__x0009__x0000_᲌Ա_x0000__x0004__x0000__x0000__x0000__x0000__x0000__x0000_窰԰_x0000__x0000__x0000__x0000__x0000_"/>
      <sheetName val="_x0000__x0000__x0017_[Q3-01-duyet.xls]Maumo)_x0000_?_x0000__x0000__x0000_"/>
      <sheetName val="XNGBQIV-02_x0000__x0000_)"/>
      <sheetName val="[Q3-01-duyet.xlsUboHoan"/>
      <sheetName val="��nh m�c"/>
      <sheetName val="Na2_x0000__x0000_�01"/>
      <sheetName val="S�eet9"/>
      <sheetName val="�ha tri SX"/>
      <sheetName val="So Con�!�fhiep"/>
      <sheetName val="XL��est5"/>
      <sheetName val="_x0000__x0000__x0000__x0000_���@Z_x0000__x000d__x0000__x0004_"/>
      <sheetName val="Tai_khկ_x0000_缀"/>
      <sheetName val="C.Bojg Lang"/>
      <sheetName val="C?     Lang"/>
      <sheetName val="c`i tiet KHM"/>
      <sheetName val="DSMo (2)"/>
      <sheetName val="DSMo"/>
      <sheetName val="TH Mo"/>
      <sheetName val="21B"/>
      <sheetName val="143"/>
      <sheetName val="141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7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2"/>
      <sheetName val="140"/>
      <sheetName val="TH ho"/>
      <sheetName val="TH138-173"/>
      <sheetName val="KKKKKKKK"/>
      <sheetName val="KKKKKKKK (2)"/>
      <sheetName val="KKKKKKKK_(2)"/>
      <sheetName val="_x0000__x0000__x0000__x0000__x0000__x0000__x0000__x0000_ (2)"/>
      <sheetName val="Tgng hop CP T10"/>
      <sheetName val="TT_10KV"/>
      <sheetName val="BGThau_x0008_??0000000_x0001__x0006_??Sheet1_x0008_??To"/>
      <sheetName val="4_x0004_??XN54_x0004_??XN33_x0004_??NK96_x0006_??Sheet4"/>
      <sheetName val="[Q3-01-duyet.xls]30000:00"/>
      <sheetName val="[Q3-01-duyet.xls]C/     Lang"/>
      <sheetName val="[Q3-01-duyet.xls][Q3-01-duyet.x"/>
      <sheetName val="SDH TP"/>
      <sheetName val="MTO REV.0_x0000__x0000__x0000__x0000__x0000__x0000__x0000__x0000__x0000__x0009__x0000_쫀Ӛ_x0000__x0004__x0000__x0000__x0000__x0000__x0000__x0000__xdd0c_"/>
      <sheetName val="DG BAU"/>
      <sheetName val="TLP BAU"/>
      <sheetName val="_x0000__x0000__x0000__x0000_€¢é@Z_x0000__x000a__x0000__x0004_"/>
      <sheetName val="_x0000__x0001__x0000__x0000__x0000__x0000__x0000__x0000__x0000__x0000__x0000__x0000__x0000__x0002__x0000__x0000__x0000__x0000__x0000__x0000__x0000_Ƥ_x0000_Ő_x0000__x0000__x0000_㋎˴_x0000_"/>
      <sheetName val="MAIN"/>
      <sheetName val="dgct"/>
      <sheetName val="dtct"/>
      <sheetName val="Dinh muc du toan"/>
      <sheetName val="Config"/>
      <sheetName val="AutoClose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TSCD DUNG CHUNG "/>
      <sheetName val="KHKHAUHAOTSCHUNG"/>
      <sheetName val="TSCDTOAN NHA MAY"/>
      <sheetName val="CPSXTOAN BO SP"/>
      <sheetName val="PBCPCHUNG CHO CAC DTUONG"/>
      <sheetName val="VLieu"/>
      <sheetName val="DToan"/>
      <sheetName val="Tong hop"/>
      <sheetName val="Cuoc V.chuyen"/>
      <sheetName val="TH An ca"/>
      <sheetName val="XN SL An ca"/>
      <sheetName val="Dang ky an ca"/>
      <sheetName val="Dang ky an ca T2"/>
      <sheetName val="C47-456"/>
      <sheetName val="C46"/>
      <sheetName val="C47-PII"/>
      <sheetName val="vatlieu"/>
      <sheetName val="vattu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TSo"/>
      <sheetName val="PC"/>
      <sheetName val="KL"/>
      <sheetName val="DGduong"/>
      <sheetName val="DT"/>
      <sheetName val="Thu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0-1"/>
      <sheetName val="T2"/>
      <sheetName val="T3"/>
      <sheetName val="T4"/>
      <sheetName val="T5"/>
      <sheetName val="THop"/>
      <sheetName val="THKD"/>
      <sheetName val="40000000"/>
      <sheetName val="50000000"/>
      <sheetName val="60000000"/>
      <sheetName val="Tinh Qmax (Xoko)"/>
      <sheetName val="Hinh thai"/>
      <sheetName val="Khau do Kasin"/>
      <sheetName val="Khau do cau nho"/>
      <sheetName val="Tinh Qmax"/>
      <sheetName val="H2%"/>
      <sheetName val="H~Q~V"/>
      <sheetName val="Tra K"/>
      <sheetName val="b_ tra"/>
      <sheetName val="XL4Uest5"/>
      <sheetName val="DTduong"/>
      <sheetName val="Nhahat"/>
      <sheetName val="DGXDCB_DD"/>
      <sheetName val="10.1.20"/>
      <sheetName val="10.2.20"/>
      <sheetName val="11.7.30"/>
      <sheetName val="Nhan cong KS"/>
      <sheetName val="01.2.20"/>
      <sheetName val="01.2.30"/>
      <sheetName val="08.6.00"/>
      <sheetName val="12.1.30"/>
      <sheetName val="12.1.70"/>
      <sheetName val="12.1.50"/>
      <sheetName val="17.1.30"/>
      <sheetName val="17.1.20"/>
      <sheetName val="07.3.10"/>
      <sheetName val="03.1.00"/>
      <sheetName val="09.3.00"/>
      <sheetName val="DT-THL7"/>
      <sheetName val="dgth"/>
      <sheetName val="thkl"/>
      <sheetName val="thkl (2)"/>
      <sheetName val="LK2"/>
      <sheetName val="He so"/>
      <sheetName val="PL Vua"/>
      <sheetName val="DPD"/>
      <sheetName val="dgmo-tru"/>
      <sheetName val="dgdam"/>
      <sheetName val="Dam-Mo-Tru"/>
      <sheetName val="GTXLc"/>
      <sheetName val="CPXLk"/>
      <sheetName val="KPTH"/>
      <sheetName val="Bang KL ket cau"/>
      <sheetName val="SILICATE"/>
      <sheetName val="CT-500"/>
      <sheetName val="Bcaonhanh"/>
      <sheetName val="chitieth.chinh"/>
      <sheetName val="trinhEVN29.8"/>
      <sheetName val="hieuchinh30.11"/>
      <sheetName val="Ky thu , Ky tho"/>
      <sheetName val="ThCtiet Hanh Lang  KG, KT, KP"/>
      <sheetName val="TH Hanh Lang  KG, KT, KP "/>
      <sheetName val="ThCtiet lap dung cot KG,KT, KP"/>
      <sheetName val="TH Ky Anh"/>
      <sheetName val="Th Ct iet KL,KH,KT,Kvan"/>
      <sheetName val=" THop  KL,KH,KT,Kvan "/>
      <sheetName val=" THop  KL,KH,KT,Kvan  (2)"/>
      <sheetName val="Lap dung cot, san bai"/>
      <sheetName val="00000002"/>
      <sheetName val="Thdien"/>
      <sheetName val="DTdien"/>
      <sheetName val="Giai trinh"/>
      <sheetName val="PSIII"/>
      <sheetName val="PSIV"/>
      <sheetName val="TC"/>
      <sheetName val="PTNenduong"/>
      <sheetName val="PTMatduong"/>
      <sheetName val="PTAntoan"/>
      <sheetName val="Gia vua"/>
      <sheetName val="PTGiaco"/>
      <sheetName val="PTChieusang"/>
      <sheetName val="Gia Vat lieu"/>
      <sheetName val="TNuoc"/>
      <sheetName val="CI"/>
      <sheetName val="CII"/>
      <sheetName val="Ctrong"/>
      <sheetName val="chieu day"/>
      <sheetName val="Ref"/>
      <sheetName val="TH-XL"/>
      <sheetName val="dam"/>
      <sheetName val="Mocantho"/>
      <sheetName val="MoQL91"/>
      <sheetName val="tru"/>
      <sheetName val="10mduongsaumo"/>
      <sheetName val="ctt"/>
      <sheetName val="thanmkhao"/>
      <sheetName val="monho"/>
      <sheetName val="ktduong"/>
      <sheetName val="cu"/>
      <sheetName val="KTcau2004"/>
      <sheetName val="KT2004XL#moi"/>
      <sheetName val="denbu"/>
      <sheetName val="THCT"/>
      <sheetName val="THDZ0,4"/>
      <sheetName val="TH DZ35"/>
      <sheetName val="THTram"/>
      <sheetName val="Du_lieu"/>
      <sheetName val="THDK03"/>
      <sheetName val="thuchien"/>
      <sheetName val="KH chung"/>
      <sheetName val="AVuong"/>
      <sheetName val="CBDT03"/>
      <sheetName val="dauthau"/>
      <sheetName val="CBDT"/>
      <sheetName val="DK04"/>
      <sheetName val="thuyet minh"/>
      <sheetName val="BKKLHT"/>
      <sheetName val="gia cong"/>
      <sheetName val="KHAI BAO"/>
      <sheetName val="THKP"/>
      <sheetName val="MR"/>
      <sheetName val="CVC"/>
      <sheetName val="QT"/>
      <sheetName val="THQT"/>
      <sheetName val="BIA QT"/>
      <sheetName val="CTRUNGC"/>
      <sheetName val="DSKH HN"/>
      <sheetName val="NKY "/>
      <sheetName val="DS-TT"/>
      <sheetName val=" HN NHAP"/>
      <sheetName val="KHO HN"/>
      <sheetName val="CNO "/>
      <sheetName val="Ky_thu_,_Ky_tho"/>
      <sheetName val="ThCtiet_Hanh_Lang__KG,_KT,_KP"/>
      <sheetName val="TH_Hanh_Lang__KG,_KT,_KP_"/>
      <sheetName val="ThCtiet_lap_dung_cot_KG,KT,_KP"/>
      <sheetName val="TH_Ky_Anh"/>
      <sheetName val="Th_Ct_iet_KL,KH,KT,Kvan"/>
      <sheetName val="_THop__KL,KH,KT,Kvan_"/>
      <sheetName val="_THop__KL,KH,KT,Kvan__(2)"/>
      <sheetName val="Lap_dung_cot,_san_bai"/>
      <sheetName val="Tong_hop"/>
      <sheetName val="10_1_20"/>
      <sheetName val="10_2_20"/>
      <sheetName val="11_7_30"/>
      <sheetName val="Nhan_cong_KS"/>
      <sheetName val="01_2_20"/>
      <sheetName val="01_2_30"/>
      <sheetName val="08_6_00"/>
      <sheetName val="12_1_30"/>
      <sheetName val="12_1_70"/>
      <sheetName val="12_1_50"/>
      <sheetName val="17_1_30"/>
      <sheetName val="17_1_20"/>
      <sheetName val="07_3_10"/>
      <sheetName val="03_1_00"/>
      <sheetName val="09_3_00"/>
      <sheetName val="TH_DZ35"/>
      <sheetName val="Chiet tinh dz35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TH_BA"/>
      <sheetName val="TBA"/>
      <sheetName val="TNT"/>
      <sheetName val="CT_TBA"/>
      <sheetName val="KB"/>
      <sheetName val="CT_BT"/>
      <sheetName val="KS"/>
      <sheetName val="BT"/>
      <sheetName val="CP_BT"/>
      <sheetName val="DB"/>
      <sheetName val="Khoi luong TBA"/>
      <sheetName val="Chung"/>
      <sheetName val="TH tong du toan"/>
      <sheetName val="TH Chi phi XD"/>
      <sheetName val="TH chi phi T. Bi"/>
      <sheetName val="TH Thi nghiem"/>
      <sheetName val="TH Lap TB TBA"/>
      <sheetName val="Dz0,4kV"/>
      <sheetName val="VL,NC,MTC-DZ"/>
      <sheetName val="CHIET TINH 35KV (chuan)"/>
      <sheetName val="C Tinh 1m3 BT"/>
      <sheetName val="GiaVL Q4-2008"/>
      <sheetName val="Dao dat1"/>
      <sheetName val="Thep t9-2008"/>
      <sheetName val="TONG KE 35kV"/>
      <sheetName val="VL,NC-TBA"/>
      <sheetName val="Thi nghiem"/>
      <sheetName val="Thu hoi"/>
      <sheetName val="Tu TK"/>
      <sheetName val="Tu QT"/>
      <sheetName val="Thep ma kem-DT"/>
      <sheetName val="Thep ma kem"/>
      <sheetName val="glv"/>
      <sheetName val="Lç khoan LK1"/>
      <sheetName val="phan tich DG"/>
      <sheetName val="gia xe may"/>
      <sheetName val="gia nhan cong"/>
      <sheetName val="Gia"/>
      <sheetName val="ctdg"/>
      <sheetName val="TT35"/>
      <sheetName val="sheet 2"/>
      <sheetName val="Thang 2"/>
      <sheetName val="Tháng 3"/>
      <sheetName val="Tháng 4"/>
      <sheetName val="Tháng 5"/>
      <sheetName val="Tháng 6"/>
      <sheetName val="BC 6 nhanh"/>
      <sheetName val="uoc 2002"/>
      <sheetName val="thang 7"/>
      <sheetName val="thang 8"/>
      <sheetName val="thang 9"/>
      <sheetName val="Thang 10"/>
      <sheetName val="Thang 11"/>
      <sheetName val="t6"/>
      <sheetName val="t7"/>
      <sheetName val="t8"/>
      <sheetName val="t9"/>
      <sheetName val="t10"/>
      <sheetName val="t11"/>
      <sheetName val="t12"/>
      <sheetName val="BGThau_x0008_0000000_x0001__x0006_Sheet1_x0008_To"/>
      <sheetName val="4_x0004_XN54_x0004_XN33_x0004_NK96_x0006_Sheet4"/>
      <sheetName val="S29_x0007_S"/>
      <sheetName val="Quy2-2002"/>
      <sheetName val="BGThau_x0008_0000000_x0001__x0006_Sheet1_x0008_To dr"/>
      <sheetName val="NHANCONG"/>
      <sheetName val="CTdoanh thu 2005"/>
      <sheetName val="??Z"/>
      <sheetName val="DG  ᲌Ա_x0004_窰԰"/>
      <sheetName val="_x0017_[Q3-01-duyet.xls]Maumo)?"/>
      <sheetName val=" (2)"/>
      <sheetName val="MTO REV.0 쫀Ӛ_x0004__xdd0c_"/>
      <sheetName val="_x0001__x0002_ƤŐ㋎˴"/>
      <sheetName val="PLATEN DATA SHEET"/>
      <sheetName val="TUBING &amp; FINNING QTY"/>
      <sheetName val="BUNDLE SUMMARY"/>
      <sheetName val="CLEVIS &amp; RODS"/>
      <sheetName val="OUT_TO_CASING"/>
      <sheetName val="TUBES &amp; FINS"/>
      <sheetName val="HEADER &amp; NOZZLES"/>
      <sheetName val="tube supports and baffles"/>
      <sheetName val="BUNDLE SIZE"/>
      <sheetName val="DESIGN TEMPERATURE"/>
      <sheetName val="DATA LISTS"/>
      <sheetName val="XNGBQIV-02"/>
      <sheetName val="Tai_khկ"/>
      <sheetName val="phu cap"/>
      <sheetName val="vlminh hoa"/>
      <sheetName val="NLV"/>
      <sheetName val="Ncong nhan"/>
      <sheetName val="Ha tang"/>
      <sheetName val="Bangthkp"/>
      <sheetName val="DTDD"/>
      <sheetName val="DTCD"/>
      <sheetName val="DTDD2003"/>
      <sheetName val="Vayvon"/>
      <sheetName val="Tdien"/>
      <sheetName val="DTSON ADB3-N2"/>
      <sheetName val="BangketienvayNHS"/>
      <sheetName val="Tan an(8)"/>
      <sheetName val="QK(DP1) (7)"/>
      <sheetName val="cat®o luong(DP1) (6)"/>
      <sheetName val="cat tam quang(DP1) (5)"/>
      <sheetName val="cat Na dan(DP1) (4)"/>
      <sheetName val="cat Na dan(DP1) (2)"/>
      <sheetName val="catdo luong(496)"/>
      <sheetName val="catNam Dan (DELTA) (3)"/>
      <sheetName val="cat hoa binh (DP2) (2)"/>
      <sheetName val="cat hoa binh (DP1)"/>
      <sheetName val="cat song dinh (4)"/>
      <sheetName val="Lop 6 lan 1"/>
      <sheetName val="lop1 lan2"/>
      <sheetName val="lop2 lan2 "/>
      <sheetName val="lop3 lan2 "/>
      <sheetName val="lop4 lan2 "/>
      <sheetName val="lop5 lan2 "/>
      <sheetName val="lop6 lan2 "/>
      <sheetName val="lop7 lan2 "/>
      <sheetName val="lop8 lan2 "/>
      <sheetName val="lop9 lan2"/>
      <sheetName val="lop10 lan2 "/>
      <sheetName val="Nconõþnhan"/>
      <sheetName val="general"/>
      <sheetName val="Main Road"/>
      <sheetName val="KL_Dat-Da"/>
      <sheetName val="N1"/>
      <sheetName val="Km0_Km8"/>
      <sheetName val="Km27_Km40+390"/>
      <sheetName val="Km8_Km17"/>
      <sheetName val="Tackcoat"/>
      <sheetName val="Primecoat"/>
      <sheetName val="Km17_Km27"/>
      <sheetName val="2J.01"/>
      <sheetName val="2J.02"/>
      <sheetName val="2J.03"/>
      <sheetName val="2J.04"/>
      <sheetName val="2J.05"/>
      <sheetName val="2J.06"/>
      <sheetName val="2J.07"/>
      <sheetName val="2J.10"/>
      <sheetName val="2J.11"/>
      <sheetName val="2J.12"/>
      <sheetName val="2J.13"/>
      <sheetName val="muc.luc"/>
      <sheetName val="123"/>
      <sheetName val="1-11"/>
      <sheetName val="2-11"/>
      <sheetName val="1-12"/>
      <sheetName val="1-1"/>
      <sheetName val="2-12"/>
      <sheetName val="2-1"/>
      <sheetName val="2-2"/>
      <sheetName val="1-3"/>
      <sheetName val="8thangdaunam"/>
      <sheetName val="KDT6"/>
      <sheetName val="KDT7"/>
      <sheetName val="KDT8"/>
      <sheetName val="KDT9"/>
      <sheetName val="KDT10"/>
      <sheetName val="XLT7"/>
      <sheetName val="XL8"/>
      <sheetName val="XLT9"/>
      <sheetName val="XLT6"/>
      <sheetName val="B-n (2)"/>
      <sheetName val="B-n"/>
      <sheetName val="B-ky2"/>
      <sheetName val="TH-t toan"/>
      <sheetName val="T-toan"/>
      <sheetName val="B-ky"/>
      <sheetName val="th-dn"/>
      <sheetName val="XD"/>
      <sheetName val="dien"/>
      <sheetName val="nuoc"/>
      <sheetName val="Tbi"/>
      <sheetName val="Ctiet-XD"/>
      <sheetName val="Ctiet-dien"/>
      <sheetName val="Ctiet-nuoc"/>
      <sheetName val="Vtu-XD"/>
      <sheetName val="Vtu-dien"/>
      <sheetName val="Vtu-nuoc"/>
      <sheetName val="Tro giup"/>
      <sheetName val="vlmifh hoa"/>
      <sheetName val="catNam Daf (DELTA) (3)"/>
      <sheetName val="Sheet0"/>
      <sheetName val="dtxl"/>
      <sheetName val="KK than ton   (3)"/>
      <sheetName val="XNGBQI-05 (2)"/>
      <sheetName val="XNGBQI-05 (3)"/>
      <sheetName val="XNGBQII-05 (2)"/>
      <sheetName val="XNGBQII-05 (3)"/>
      <sheetName val="XNGBQIII-05"/>
      <sheetName val="XNGBQIII-05 (02)"/>
      <sheetName val="XNGBQII-05"/>
      <sheetName val="XNGBQII-05 (02)"/>
      <sheetName val="Shdet3"/>
      <sheetName val="g)a vat lieu"/>
      <sheetName val="gia nhan cmng"/>
      <sheetName val="!-3"/>
      <sheetName val="PHUTRO500"/>
      <sheetName val="KLHT"/>
      <sheetName val="TT 9T - 2003"/>
      <sheetName val="TT QIII-2003"/>
      <sheetName val="TT QII-2003"/>
      <sheetName val="TT QI-2003"/>
      <sheetName val="Wall"/>
      <sheetName val="BANGTRA"/>
      <sheetName val="F1"/>
      <sheetName val="QK(@P1) (7)"/>
      <sheetName val="Det1-3"/>
      <sheetName val="T-H"/>
      <sheetName val="Com29-04Gh"/>
      <sheetName val="Com27-04NThu"/>
      <sheetName val="TH8-5"/>
      <sheetName val="KL Nthu ngay 8-5"/>
      <sheetName val="Com21-04"/>
      <sheetName val="115BC03"/>
      <sheetName val="112BC02"/>
      <sheetName val="114BC02"/>
      <sheetName val="113BC03"/>
      <sheetName val="113BC02"/>
      <sheetName val="116BC02"/>
      <sheetName val="116BC04"/>
      <sheetName val="114BC04"/>
      <sheetName val="112BC04"/>
      <sheetName val="111AC01"/>
      <sheetName val="111-BC02"/>
      <sheetName val="115BC02"/>
      <sheetName val="116BC01"/>
      <sheetName val="GH116BC04(13-4)"/>
      <sheetName val="GH113BC03(13-4)"/>
      <sheetName val="GH112BC02(13-4)"/>
      <sheetName val="Com1-3"/>
      <sheetName val="Com26-3"/>
      <sheetName val="Det26-3"/>
      <sheetName val="Com1-4"/>
      <sheetName val="Det1-4"/>
      <sheetName val="BiaNgoai"/>
      <sheetName val="BiaTrong"/>
      <sheetName val="THVT"/>
      <sheetName val="CVCM"/>
      <sheetName val="BG"/>
      <sheetName val="BOQ-1"/>
      <sheetName val="Cheet14"/>
      <sheetName val="sx-tt)tk"/>
      <sheetName val="LLV"/>
      <sheetName val="khi tiet KHM"/>
      <sheetName val="DP than"/>
      <sheetName val="Maueoi"/>
      <sheetName val="TH thantkn"/>
      <sheetName val="XNE@QII-05 (3)"/>
      <sheetName val="t.so"/>
      <sheetName val="BangketienvcyNHS"/>
      <sheetName val="CD2000"/>
      <sheetName val="TH1"/>
      <sheetName val="TH2"/>
      <sheetName val="TH3"/>
      <sheetName val="TH4"/>
      <sheetName val="TH5"/>
      <sheetName val="TH6"/>
      <sheetName val="TH7"/>
      <sheetName val="TH8"/>
      <sheetName val="TH9"/>
      <sheetName val="TH10"/>
      <sheetName val="TH11"/>
      <sheetName val="TH12"/>
      <sheetName val="KJ 2002"/>
      <sheetName val="DS-Thuong 6T dau"/>
      <sheetName val="CLVL"/>
      <sheetName val="CLVT Mong"/>
      <sheetName val="PTVT Mong"/>
      <sheetName val="DG Mong"/>
      <sheetName val="CLVT Than"/>
      <sheetName val="PTVT Than"/>
      <sheetName val="DG Than"/>
      <sheetName val="Sheut26"/>
      <sheetName val="ptvl0-1"/>
      <sheetName val="ptvl4-5"/>
      <sheetName val="ptvl3-4"/>
      <sheetName val="ptvl2-3"/>
      <sheetName val="vlcong"/>
      <sheetName val="ptvl1-2"/>
      <sheetName val="Cofgty"/>
      <sheetName val="XJ54"/>
      <sheetName val="cat Na dan(DP1)²_x0000__x0000_"/>
      <sheetName val="Breakdown bill"/>
      <sheetName val="Breakdown 2"/>
      <sheetName val="canh"/>
      <sheetName val="000000_x0010_0"/>
      <sheetName val="CCDUCU"/>
      <sheetName val="TONGHOP KH"/>
      <sheetName val="PBOKHAUHAO"/>
      <sheetName val="[PHUTRO500.xlsѝGia ban NK bq"/>
      <sheetName val="_PHUTRO500.xlsѝGia ban NK bq"/>
      <sheetName val="AC"/>
      <sheetName val="MTL(AG)"/>
      <sheetName val="bluong"/>
      <sheetName val="banggia1"/>
      <sheetName val="KT(E-E)"/>
      <sheetName val="pian tich DG"/>
      <sheetName val="XXPXXXXX"/>
      <sheetName val="[PHUTRO500.xls?Gia ban NK bq"/>
      <sheetName val="_PHUTRO500.xls_Gia ban NK bq"/>
      <sheetName val="cat Na dan(DP1)²"/>
      <sheetName val="control"/>
      <sheetName val="Chiet tinh dz22"/>
      <sheetName val="PhongBan"/>
      <sheetName val="BANG TONG HOP (2)"/>
      <sheetName val="khluong"/>
      <sheetName val="ESTI."/>
      <sheetName val="BC.TN"/>
      <sheetName val="MSTN"/>
      <sheetName val="Tổng kê"/>
      <sheetName val="토공"/>
      <sheetName val="경비2내역"/>
      <sheetName val="Div26 - Elect"/>
      <sheetName val="Ca may"/>
      <sheetName val="Btra"/>
      <sheetName val="tifico"/>
      <sheetName val="thso sanh"/>
      <sheetName val="dutoan"/>
      <sheetName val="dtk490-491(PAI)"/>
      <sheetName val="dtk490-491(PAII)"/>
      <sheetName val="Goc Dien"/>
      <sheetName val="QTDien"/>
      <sheetName val="QTNuoc"/>
      <sheetName val="DTnuoc"/>
      <sheetName val="DT dien"/>
      <sheetName val="QTCSet"/>
      <sheetName val="TBI+NUOC "/>
      <sheetName val="TBIWC"/>
      <sheetName val="TBI nuoc"/>
      <sheetName val="MTL$-INTER"/>
      <sheetName val="PHAN DS 22 KV"/>
      <sheetName val="Gioi thieu"/>
      <sheetName val="DG 11"/>
      <sheetName val="Tien luong"/>
      <sheetName val="Kinh phi "/>
      <sheetName val="Phan tich"/>
      <sheetName val="RL"/>
      <sheetName val="TDQS"/>
      <sheetName val="40C"/>
      <sheetName val="40C-1"/>
      <sheetName val="thi lai"/>
      <sheetName val="DK6"/>
      <sheetName val="DK5"/>
      <sheetName val="DK4"/>
      <sheetName val="DK3"/>
      <sheetName val="DK2"/>
      <sheetName val="DK1"/>
      <sheetName val="ds1"/>
      <sheetName val="ds2"/>
      <sheetName val="ds3"/>
      <sheetName val="ds4"/>
      <sheetName val="ds5"/>
      <sheetName val="ds6"/>
      <sheetName val="DS"/>
      <sheetName val="HP"/>
      <sheetName val="LB"/>
      <sheetName val="SL"/>
      <sheetName val="hl"/>
      <sheetName val="40"/>
      <sheetName val="DE "/>
      <sheetName val="Sum"/>
      <sheetName val="Đoàn Vay Tiền"/>
      <sheetName val="Nợ Đoàn"/>
      <sheetName val="QMCT"/>
      <sheetName val="Input"/>
      <sheetName val="phùn tich DG"/>
      <sheetName val="Ðoàn Vay Ti?n"/>
      <sheetName val="N? Ðoàn"/>
      <sheetName val="C.noTX01"/>
      <sheetName val="T.HopCNo"/>
      <sheetName val="THCNoATrung"/>
      <sheetName val="BaocaoC.No2"/>
      <sheetName val="BaocaoC.noHopC.ty"/>
      <sheetName val="THAtraQuy"/>
      <sheetName val="No Ca.N"/>
      <sheetName val="C.tiêt C.ty"/>
      <sheetName val="CN.TCT03"/>
      <sheetName val="CN kho đoi"/>
      <sheetName val="T.Hop CN"/>
      <sheetName val="CTHTchưa TTnộibộ"/>
      <sheetName val="CN2004 Nộp TCT"/>
      <sheetName val="CN TCT04"/>
      <sheetName val="dtk490_x000d_491(PAI_x0009_"/>
      <sheetName val="QTNugc"/>
      <sheetName val="10000_x0010_00"/>
      <sheetName val="Ðoàn Vay Ti_n"/>
      <sheetName val="N_ Ðoàn"/>
      <sheetName val="gia vat"/>
      <sheetName val="Qheet1"/>
      <sheetName val="BanTinh"/>
      <sheetName val="gia vat_x0000_lieu"/>
      <sheetName val="dudoan"/>
      <sheetName val="Tinh truoc VAT"/>
      <sheetName val="CP khaosat(Congtinh)"/>
      <sheetName val="CP khaosat(tuyettinh)"/>
      <sheetName val="Tai trong"/>
      <sheetName val="cong"/>
      <sheetName val="GIAVL"/>
      <sheetName val="dtk486"/>
      <sheetName val="dtk490_x000a_491(PAI_x0009_"/>
      <sheetName val="CN kho doi"/>
      <sheetName val="CTHTchua TTn?ib?"/>
      <sheetName val="CN2004 N?p TCT"/>
      <sheetName val="G2G3_CDR_Dim"/>
      <sheetName val="G2_System_Inputs"/>
      <sheetName val="G2_TDT_Input"/>
      <sheetName val="G2_TDT_Advanced"/>
      <sheetName val="G2G3_GGSN_WC"/>
      <sheetName val="G3_System_Inputs"/>
      <sheetName val="G3_TDT_Input"/>
      <sheetName val="dtk490_x000d_491(PAI "/>
      <sheetName val="dtk490_491(PAI_x0009_"/>
      <sheetName val="Temp"/>
      <sheetName val="CTHTchua TTn_ib_"/>
      <sheetName val="CN2004 N_p TCT"/>
      <sheetName val="Truot_nen"/>
      <sheetName val="dtk490࠭491(PAI)"/>
      <sheetName val="pt"/>
      <sheetName val="111"/>
      <sheetName val="th thu chi"/>
      <sheetName val="tam ung"/>
      <sheetName val="Gia vat tu"/>
      <sheetName val="dtk490_x000a_491(PAI "/>
      <sheetName val="dtk490_491(PAI "/>
      <sheetName val="thso_sanh"/>
      <sheetName val="infracstructure"/>
      <sheetName val="FIRE ALARM _ FIRE FIGHTING"/>
      <sheetName val="dtk490 491(PAI "/>
      <sheetName val="ĐoànРVay Tiền"/>
      <sheetName val="DON GIA CAN THO"/>
      <sheetName val="VL,NC"/>
      <sheetName val="TH kl cac cong tac"/>
      <sheetName val="KL cac cong tac chinh"/>
      <sheetName val="DGXL"/>
      <sheetName val="DM.DonVi (3)"/>
      <sheetName val="T.luc"/>
      <sheetName val="T.gian"/>
      <sheetName val="S.luong"/>
      <sheetName val="TD.Tho(1)"/>
      <sheetName val="TD.Tho(2)"/>
      <sheetName val="TD.Tho(3)"/>
      <sheetName val="Capdien"/>
      <sheetName val="CDPS"/>
      <sheetName val="dt{490-491(PAII)"/>
      <sheetName val="DG 285"/>
      <sheetName val="DG  286"/>
      <sheetName val="DG 85"/>
      <sheetName val="DG 89"/>
      <sheetName val="DG THIET BI"/>
      <sheetName val="DGVCTC 285"/>
      <sheetName val="dtk490_x005f_x000d_491(PAI_x005f_x0009_"/>
      <sheetName val="10000_x005f_x0010_00"/>
      <sheetName val="dtk490_x005f_x000d_491(PAI "/>
      <sheetName val="Electrical Works"/>
      <sheetName val="H_T_ INCOMING SYSTEM"/>
      <sheetName val="gia vat_x005f_x0000_lieu"/>
      <sheetName val="dtk490_x005f_x000a_491(PAI_x005f_x0009_"/>
      <sheetName val="dtk490_x005f_x000a_491(PAI "/>
      <sheetName val="dtk490_491(PAI_x005f_x0009_"/>
      <sheetName val="一発シート"/>
      <sheetName val="L-Mechanical"/>
      <sheetName val="Quantity"/>
      <sheetName val="sor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/>
      <sheetData sheetId="429" refreshError="1"/>
      <sheetData sheetId="430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/>
      <sheetData sheetId="639"/>
      <sheetData sheetId="640"/>
      <sheetData sheetId="64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 refreshError="1"/>
      <sheetData sheetId="686" refreshError="1"/>
      <sheetData sheetId="687" refreshError="1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/>
      <sheetData sheetId="699" refreshError="1"/>
      <sheetData sheetId="700" refreshError="1"/>
      <sheetData sheetId="701" refreshError="1"/>
      <sheetData sheetId="702"/>
      <sheetData sheetId="703" refreshError="1"/>
      <sheetData sheetId="704" refreshError="1"/>
      <sheetData sheetId="705" refreshError="1"/>
      <sheetData sheetId="706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/>
      <sheetData sheetId="768"/>
      <sheetData sheetId="769"/>
      <sheetData sheetId="770"/>
      <sheetData sheetId="771" refreshError="1"/>
      <sheetData sheetId="772" refreshError="1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 refreshError="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/>
      <sheetData sheetId="959" refreshError="1"/>
      <sheetData sheetId="960"/>
      <sheetData sheetId="961" refreshError="1"/>
      <sheetData sheetId="962"/>
      <sheetData sheetId="963" refreshError="1"/>
      <sheetData sheetId="964"/>
      <sheetData sheetId="965" refreshError="1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 refreshError="1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/>
      <sheetData sheetId="1129"/>
      <sheetData sheetId="1130" refreshError="1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/>
      <sheetData sheetId="1170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 refreshError="1"/>
      <sheetData sheetId="1340" refreshError="1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 refreshError="1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 refreshError="1"/>
      <sheetData sheetId="1467" refreshError="1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 refreshError="1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 refreshError="1"/>
      <sheetData sheetId="1529"/>
      <sheetData sheetId="1530"/>
      <sheetData sheetId="153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/>
      <sheetData sheetId="1555"/>
      <sheetData sheetId="1556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내역"/>
      <sheetName val="5-Digit"/>
      <sheetName val="MixBed"/>
      <sheetName val="CondPol"/>
      <sheetName val="Inputs"/>
      <sheetName val="BD"/>
      <sheetName val="당초"/>
      <sheetName val="4300 UTILITY BLDG (2)"/>
      <sheetName val="6-2차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Direct_Staff"/>
      <sheetName val="COST_SUMMARY"/>
      <sheetName val="DIV_1"/>
      <sheetName val="DIV_2"/>
      <sheetName val="DIV_3"/>
      <sheetName val="DIV_4"/>
      <sheetName val="DIV_5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4300_UTILITY_BLDG_(2)"/>
      <sheetName val="BLR_1"/>
      <sheetName val="Direct_Staff1"/>
      <sheetName val="COST_SUMMARY1"/>
      <sheetName val="DIV_11"/>
      <sheetName val="DIV_21"/>
      <sheetName val="DIV_31"/>
      <sheetName val="DIV_41"/>
      <sheetName val="DIV_5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4300_UTILITY_BLDG_(2)1"/>
      <sheetName val="BLR_11"/>
      <sheetName val="石炭性状"/>
      <sheetName val="Take-Off"/>
      <sheetName val="plan&amp;section of foundation"/>
      <sheetName val="산근"/>
      <sheetName val="八幡"/>
      <sheetName val="Alat"/>
      <sheetName val="Analisa Gabungan"/>
      <sheetName val="Sub"/>
      <sheetName val="2002년12월"/>
      <sheetName val="Quantity"/>
      <sheetName val="RESPSP"/>
      <sheetName val="r_vali"/>
      <sheetName val="PREVENTIVO"/>
      <sheetName val="Paterno"/>
      <sheetName val="갑지(추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Quantity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luong"/>
      <sheetName val="Tong hop"/>
      <sheetName val="Thu"/>
      <sheetName val="Nhan cong 2020"/>
      <sheetName val="Summary"/>
      <sheetName val="ĐG"/>
      <sheetName val="Quy luong To"/>
      <sheetName val="DA"/>
      <sheetName val="Quỹ lương DA"/>
      <sheetName val="QT Khoi lu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6787CWFASE2CASE2_00"/>
      <sheetName val="Tro giup"/>
      <sheetName val="조명시설"/>
      <sheetName val="Sheet1"/>
      <sheetName val="THDZ0,4"/>
      <sheetName val="TH DZ35"/>
      <sheetName val="THTram"/>
      <sheetName val="SILICATE"/>
      <sheetName val="phuluc1"/>
      <sheetName val="RAB AR&amp;STR"/>
      <sheetName val="Earthwork"/>
      <sheetName val="Input"/>
      <sheetName val="DANHPHAP"/>
      <sheetName val="chi tiet TBA"/>
      <sheetName val="chi tiet C"/>
      <sheetName val="DG"/>
      <sheetName val="공통가설"/>
      <sheetName val="물량표S"/>
      <sheetName val="DATA"/>
      <sheetName val="Customize Your Purchase Order"/>
      <sheetName val="ptnc"/>
      <sheetName val="ptvl"/>
      <sheetName val="ptm"/>
      <sheetName val="Don gia"/>
      <sheetName val="DC"/>
      <sheetName val="NL"/>
      <sheetName val="DON GIA TRAM (3)"/>
      <sheetName val="dongia"/>
      <sheetName val="7606 DZ"/>
      <sheetName val="Gia vat tu"/>
      <sheetName val="VL,NC,MTC"/>
      <sheetName val="#REF"/>
      <sheetName val="TONGKE-HT"/>
      <sheetName val="DON GIA CAN THO"/>
      <sheetName val="Don gia chi tiet"/>
      <sheetName val="내역서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dnc4"/>
      <sheetName val="project management"/>
      <sheetName val="Mall"/>
      <sheetName val="CTG"/>
      <sheetName val="TinhGiaMTC"/>
      <sheetName val="TinhGiaNC"/>
      <sheetName val="S-curve "/>
      <sheetName val="DON_GIA_CAN_THO"/>
      <sheetName val="PU_ITALY_1"/>
      <sheetName val="TH_DZ351"/>
      <sheetName val="Tro_giup1"/>
      <sheetName val="DON_GIA_CAN_THO1"/>
      <sheetName val="DONVIBAN"/>
      <sheetName val="NGUON"/>
      <sheetName val="gvl"/>
      <sheetName val="KPTH-T12"/>
      <sheetName val="Thamgia-T10"/>
      <sheetName val="VL"/>
      <sheetName val="PU_ITALY_2"/>
      <sheetName val="TH_DZ352"/>
      <sheetName val="Tro_giup2"/>
      <sheetName val="DON_GIA_CAN_THO2"/>
      <sheetName val="Don_gia_chi_tiet"/>
      <sheetName val="PROFILE"/>
      <sheetName val="Đầu vào"/>
      <sheetName val="CBKC-110"/>
      <sheetName val="침하계"/>
      <sheetName val="BETON"/>
      <sheetName val="갑지"/>
      <sheetName val="24-ACMV"/>
      <sheetName val="SL"/>
      <sheetName val="Adix A"/>
      <sheetName val="실행철강하도"/>
      <sheetName val="집계표"/>
      <sheetName val="So doi chieu LC"/>
      <sheetName val="Du_lieu"/>
      <sheetName val="Dulieu"/>
      <sheetName val="P"/>
      <sheetName val="MAIN GATE HOUSE"/>
      <sheetName val="Don_gia"/>
      <sheetName val="DON_GIA_TRAM_(3)"/>
      <sheetName val="7606_DZ"/>
      <sheetName val="TONG_HOP_VL-NC_TT"/>
      <sheetName val="CHITIET_VL-NC-TT_-1p"/>
      <sheetName val="KPVC-BD_"/>
      <sheetName val="TH_CNO"/>
      <sheetName val="NK_CHUNG"/>
      <sheetName val="chitimc"/>
      <sheetName val="giathanh1"/>
      <sheetName val="THVT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O20"/>
      <sheetName val="Commercial value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A1.CN"/>
      <sheetName val="NC"/>
      <sheetName val="TONG HOP VL-NC"/>
      <sheetName val="lam-moi"/>
      <sheetName val="damgiua"/>
      <sheetName val="dgct"/>
      <sheetName val="chiet tinh"/>
      <sheetName val="dg67-1"/>
      <sheetName val="Ng.hàng xà+bulong"/>
      <sheetName val="6787CWFASE2CASE2_00.xls"/>
      <sheetName val="list"/>
      <sheetName val="T&amp;D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PTDG"/>
      <sheetName val="K95"/>
      <sheetName val="K98"/>
      <sheetName val="Ts"/>
      <sheetName val="DG-VL"/>
      <sheetName val="PTDGCT"/>
      <sheetName val="DonGiaLD"/>
      <sheetName val="????"/>
      <sheetName val="TONG HOP T5 1998"/>
      <sheetName val="CT-35"/>
      <sheetName val="CT-0.4KV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Du toan"/>
      <sheetName val="Keothep"/>
      <sheetName val="Re-bar"/>
      <sheetName val="DLDTLN"/>
      <sheetName val="DG thep ma kem"/>
      <sheetName val="dm366"/>
      <sheetName val="LaborPY"/>
      <sheetName val="LaborKH"/>
      <sheetName val="Equip "/>
      <sheetName val="Material"/>
      <sheetName val="TBA"/>
      <sheetName val="SITE-E"/>
      <sheetName val="366"/>
      <sheetName val="DM"/>
      <sheetName val="ALLOWANCE"/>
      <sheetName val="MH RATE"/>
      <sheetName val="차액보증"/>
      <sheetName val="Bang KL"/>
      <sheetName val="Sheet3"/>
      <sheetName val="Config"/>
      <sheetName val="DMCP"/>
      <sheetName val="HS_TDT"/>
      <sheetName val="DM 6061"/>
      <sheetName val="Gia"/>
      <sheetName val="Giá"/>
      <sheetName val="DM1776"/>
      <sheetName val="DM228"/>
      <sheetName val="DM4970"/>
      <sheetName val="Camay_DP"/>
      <sheetName val="DM6061"/>
      <sheetName val="Luong2"/>
      <sheetName val="금융비용"/>
      <sheetName val="입찰안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Chi tiet XD TBA"/>
      <sheetName val="EXTERNAL"/>
      <sheetName val="WT-LIST"/>
      <sheetName val="Trạm biến áp"/>
      <sheetName val="Đơn Giá "/>
      <sheetName val="ironmongery"/>
      <sheetName val="Chenh lech vat tu"/>
      <sheetName val="Diện tích"/>
      <sheetName val="1_Khái toán"/>
      <sheetName val="KL Chi tiết Xây tô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말뚝지지력산정"/>
      <sheetName val="04 - XUONG DET B"/>
      <sheetName val="CTGX"/>
      <sheetName val="CTG-1"/>
      <sheetName val="Bill 1_Quy dinh chung"/>
      <sheetName val="1.R18 BF"/>
      <sheetName val="A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BKBANRA"/>
      <sheetName val="BKMUAVAO"/>
      <sheetName val="INFO"/>
      <sheetName val="Summary"/>
      <sheetName val="Cp&gt;10-Ln&lt;10"/>
      <sheetName val="Ln&lt;20"/>
      <sheetName val="EIRR&gt;1&lt;1"/>
      <sheetName val="EIRR&gt; 2"/>
      <sheetName val="EIRR&lt;2"/>
      <sheetName val="Sheet2"/>
      <sheetName val="負荷集計（断熱不燃）"/>
      <sheetName val="GAEYO"/>
      <sheetName val="7606-TBA"/>
      <sheetName val="7606-ĐZ"/>
      <sheetName val="DM 67"/>
      <sheetName val="Đầu tư"/>
      <sheetName val="DL"/>
      <sheetName val="CE(E)"/>
      <sheetName val="CE(M)"/>
      <sheetName val="Project Data"/>
      <sheetName val="chiettinh"/>
      <sheetName val="Data Input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갑지1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DTXL"/>
      <sheetName val="gia cong tac"/>
      <sheetName val="____"/>
      <sheetName val="Measure 1306"/>
      <sheetName val="0"/>
      <sheetName val="PRI-LS"/>
      <sheetName val="NKC6"/>
      <sheetName val="DTXD"/>
      <sheetName val="Door and window"/>
      <sheetName val="DETAIL "/>
      <sheetName val="GV1-D13 (Casement door)"/>
      <sheetName val="MTL$-INTER"/>
      <sheetName val="bt19"/>
      <sheetName val="Btr25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NVL"/>
      <sheetName val="Note"/>
      <sheetName val="DLdauvao"/>
      <sheetName val="CẤP THOÁT NƯỚC"/>
      <sheetName val="TH MTC"/>
      <sheetName val="TH N.Cong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KL san lap"/>
      <sheetName val="DK"/>
      <sheetName val="Isolasi Luar Dalam"/>
      <sheetName val="Isolasi Luar"/>
      <sheetName val="Sheet4"/>
      <sheetName val="Supplier"/>
      <sheetName val=" Bill.5-Earthing.2 - Add Works"/>
      <sheetName val="TK-COL"/>
      <sheetName val="02_Dulieu_Cua"/>
      <sheetName val="dg7606"/>
      <sheetName val="DGsuyrong"/>
      <sheetName val="PhanTichVua"/>
      <sheetName val="PhanTichVT"/>
      <sheetName val="KhoiluongDT"/>
      <sheetName val="bridge # 1"/>
      <sheetName val="HMCV"/>
      <sheetName val="CauKien"/>
      <sheetName val="XD"/>
      <sheetName val="Cuongricc"/>
      <sheetName val="DATA BASE"/>
      <sheetName val="Equipment list (PAC)"/>
      <sheetName val="Mat_Source"/>
      <sheetName val="計算条件"/>
      <sheetName val="Chenh lech ca may"/>
      <sheetName val="TLg CN&amp;Laixe"/>
      <sheetName val="TLg CN&amp;Laixe (2)"/>
      <sheetName val="TLg Laitau"/>
      <sheetName val="TLg Laitau (2)"/>
      <sheetName val="TINH KHOI LUONG"/>
      <sheetName val="入力作成表"/>
      <sheetName val="CPA"/>
      <sheetName val="Setting"/>
      <sheetName val="Settings"/>
      <sheetName val="VND"/>
      <sheetName val="Buy vs. Lease Car"/>
      <sheetName val="___S"/>
      <sheetName val="___"/>
      <sheetName val="__"/>
      <sheetName val="______"/>
      <sheetName val="I-KAMAR"/>
      <sheetName val="GTTBA"/>
      <sheetName val="新规"/>
      <sheetName val="Master"/>
      <sheetName val="DG7606DZ"/>
      <sheetName val="Chi tiet"/>
      <sheetName val="Unit_Div6"/>
      <sheetName val="phan tic chi tiet"/>
      <sheetName val="Main"/>
      <sheetName val="subcon sched"/>
      <sheetName val="A1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ode"/>
      <sheetName val="Budget Code"/>
      <sheetName val="TH_CPTB"/>
      <sheetName val="CP Khac cuoc VC"/>
      <sheetName val="PS-Labour_M"/>
      <sheetName val="NHÀ NHẬP LIỆU"/>
      <sheetName val="MÓNG SILO"/>
      <sheetName val="Bang 3_Chi tiet phan Dz"/>
      <sheetName val="KHOI LUONG"/>
      <sheetName val="13-Cốt thép (10mm&lt;D≤18mm) FO16"/>
      <sheetName val="du lieu du toan"/>
      <sheetName val="BẢNG KHỐI LƯỢNG TỔNG HỢP"/>
      <sheetName val="SEX"/>
      <sheetName val="CTKL KTX HT"/>
      <sheetName val="HVAC.BLOCK B4"/>
      <sheetName val="CT1"/>
      <sheetName val="Hardware"/>
      <sheetName val="HWW"/>
      <sheetName val="2.Chiet tinh"/>
      <sheetName val="daf-3(OK)"/>
      <sheetName val="daf-7(OK)"/>
      <sheetName val="SourceData"/>
      <sheetName val="7606"/>
      <sheetName val="IBASE"/>
      <sheetName val="PRE (E)"/>
      <sheetName val="Z"/>
      <sheetName val="Chi tiet lan can"/>
      <sheetName val="Tong du toan"/>
      <sheetName val="Bill 2 - ketcau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Luong NII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Analisa &amp; Upah"/>
      <sheetName val="Purchase Order"/>
      <sheetName val="DL ĐẦU VÀO"/>
      <sheetName val="CTEMCOST"/>
      <sheetName val="D &amp; W sizes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DETAIL_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BOQ THAN"/>
      <sheetName val="Formwork"/>
      <sheetName val="BOQ건축"/>
      <sheetName val="BocXep"/>
      <sheetName val="VCBo"/>
      <sheetName val="VCThuy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on_giaQB"/>
      <sheetName val="dghn"/>
      <sheetName val="DongiaVL2"/>
      <sheetName val="Active"/>
      <sheetName val="PMS"/>
      <sheetName val="1_MV"/>
      <sheetName val="Ktmo"/>
      <sheetName val="경비2내역"/>
      <sheetName val="Du lieu"/>
      <sheetName val="Cash2"/>
      <sheetName val="Markup"/>
      <sheetName val="OT"/>
      <sheetName val="cash budget"/>
      <sheetName val="Criteria"/>
      <sheetName val="ICGSIP"/>
      <sheetName val="SORT"/>
      <sheetName val="Phan tich"/>
      <sheetName val="INPUT-STR"/>
      <sheetName val="REF"/>
      <sheetName val="CT Thang Mo"/>
      <sheetName val="CT  PL"/>
      <sheetName val="DTCTchung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02. PTDG"/>
      <sheetName val="dm 366"/>
      <sheetName val="DM 6060"/>
      <sheetName val="Gvlch"/>
      <sheetName val="DGLX"/>
      <sheetName val="Don gia (khong in)"/>
      <sheetName val="Dlieu dau vao"/>
      <sheetName val="DK1.Don gia"/>
      <sheetName val="1.MONG 1-2"/>
      <sheetName val="BANCO (2)"/>
      <sheetName val="MT DPin (2)"/>
      <sheetName val="外気負荷"/>
      <sheetName val="Chiết tính"/>
      <sheetName val="Dongiaxd"/>
      <sheetName val="VT190111"/>
      <sheetName val="Hao phí"/>
      <sheetName val="Du tru CP-Bieu 01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M7606"/>
      <sheetName val="XDM22"/>
      <sheetName val="DinhMuc"/>
      <sheetName val="TK-TUBU"/>
      <sheetName val="DGIA"/>
      <sheetName val="TT"/>
      <sheetName val="DM_4970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TB NẶNG"/>
      <sheetName val="CP HMC"/>
      <sheetName val="gui BKCT"/>
      <sheetName val="MTL(AG)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TH TN"/>
      <sheetName val="Bill No.3 - Prov. Sum (Ph2&amp;3)"/>
      <sheetName val="wk prgs"/>
      <sheetName val="sort2"/>
      <sheetName val="đọc số"/>
      <sheetName val="DATA1"/>
      <sheetName val="소일위대가코드표"/>
      <sheetName val="Ma don vi"/>
      <sheetName val="bang cc"/>
      <sheetName val="TK chi tiet"/>
      <sheetName val="Brick"/>
      <sheetName val="Bill 2-Road HR2"/>
      <sheetName val="Bill 3 - Softscape HR2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DG 1426"/>
      <sheetName val="Dự thầu"/>
      <sheetName val="Nhap VT oto"/>
      <sheetName val="見積書"/>
      <sheetName val="TNHC"/>
      <sheetName val="trialth"/>
      <sheetName val="1"/>
      <sheetName val="PCCC"/>
      <sheetName val="Ｎｏ.13"/>
      <sheetName val="tra_vat_lieu"/>
      <sheetName val="DGchitiet "/>
      <sheetName val="2.1Warehouse 1"/>
      <sheetName val="Structure data"/>
      <sheetName val="AG Pipe Qty Analysis"/>
      <sheetName val="NHATKYC"/>
      <sheetName val="BCX_NL"/>
      <sheetName val="THEP TAM"/>
      <sheetName val="THEP HÌNH"/>
      <sheetName val="THEP HINH"/>
      <sheetName val="XA GO"/>
      <sheetName val="BANG TRA"/>
      <sheetName val="CP Du phong"/>
      <sheetName val="THCP Lap dat"/>
      <sheetName val="THCP xay dung"/>
      <sheetName val="Tong hop kinh phi"/>
      <sheetName val="QD79"/>
      <sheetName val="Tongke"/>
      <sheetName val="CHI PHI"/>
      <sheetName val="MDA"/>
      <sheetName val="MKH"/>
      <sheetName val="DMNV"/>
      <sheetName val="DMNCC"/>
      <sheetName val="MHH"/>
      <sheetName val="CĂN HỘ T16-17 "/>
      <sheetName val="TRỤC ĐỨNG THOÁT BẨN T15-17"/>
      <sheetName val="TRỤC ĐỨNG TM T15-17"/>
      <sheetName val="nkc"/>
      <sheetName val="Móng, nền 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1.Requisition(E)"/>
      <sheetName val="CDTK"/>
      <sheetName val="TONG HOP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Specs"/>
      <sheetName val="Data.Wall"/>
      <sheetName val="물량표"/>
      <sheetName val="Notes"/>
      <sheetName val="1.2 Staff Schedule"/>
      <sheetName val="BẢNG ÁP GIÁ (in)"/>
      <sheetName val="NT (KL) IN"/>
      <sheetName val="DOM D2"/>
      <sheetName val="nhà ăn"/>
      <sheetName val="Công nhật"/>
      <sheetName val="btkt cột"/>
      <sheetName val="THÉP"/>
      <sheetName val="SPEC"/>
      <sheetName val="VO-PS02-XD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Dongia7606new"/>
      <sheetName val="Chi tiet -tong 9 thang"/>
      <sheetName val="BangMa"/>
      <sheetName val="Don gia chi tiet DIEN 2"/>
      <sheetName val="0. Input"/>
      <sheetName val="Thongtin"/>
      <sheetName val="Theo doi Doanh thu 2017"/>
      <sheetName val="Gia vat lieu"/>
      <sheetName val="Precios unitarios AXH"/>
      <sheetName val=""/>
      <sheetName val="So lieu chung"/>
      <sheetName val="NHAP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KL THEP  GIAM DO DUNG COUPLER"/>
      <sheetName val="01.KL THÉP NHẬP VỀ"/>
      <sheetName val="BBLMHT"/>
      <sheetName val="2. NT VLDV"/>
      <sheetName val="GHI CHU"/>
      <sheetName val="1.BB LMHT"/>
      <sheetName val="NEW-PANEL"/>
      <sheetName val="DMTN"/>
      <sheetName val="VatTU"/>
      <sheetName val="CTTN"/>
      <sheetName val="Luong_Cnhan"/>
      <sheetName val="DGiaT"/>
      <sheetName val="DGiaTN"/>
      <sheetName val="7606(TT01)"/>
      <sheetName val="7606TBA(TT01)"/>
      <sheetName val="DG7606TBA"/>
      <sheetName val="Steel"/>
      <sheetName val="Order"/>
      <sheetName val="유림콘도"/>
      <sheetName val="유림골조"/>
      <sheetName val="Btra"/>
      <sheetName val="Door_and_window1"/>
      <sheetName val="Ma_don_vi"/>
      <sheetName val="bang_cc"/>
      <sheetName val="M1-XL-1c"/>
      <sheetName val="THKL"/>
      <sheetName val="Doi so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DuToan"/>
      <sheetName val="T2-3"/>
      <sheetName val="Open"/>
      <sheetName val="Function"/>
      <sheetName val="Noisuy-LLL"/>
      <sheetName val="Cotthep.NPT"/>
      <sheetName val="vl.nc.mtc"/>
      <sheetName val="Bê tông bảo vệ"/>
      <sheetName val="01. Data"/>
      <sheetName val="Neo, nối cốt thép dầm, cột"/>
      <sheetName val="Uốn móc cốt thép"/>
      <sheetName val="Tiêu chuẩn cốt thép"/>
      <sheetName val="PERSONNELIST"/>
      <sheetName val="1. Office"/>
      <sheetName val="BQ-E20-02(Rp)"/>
      <sheetName val="F4-F7"/>
      <sheetName val="1.Civil (Org)"/>
      <sheetName val="villa"/>
      <sheetName val="A6"/>
      <sheetName val="KL thep lam sat"/>
      <sheetName val="Data-year2001i"/>
      <sheetName val="Tien Thuong"/>
      <sheetName val="NC XL 6T cuoi 01 CTy"/>
      <sheetName val="Data -6T dau"/>
      <sheetName val="Cong 6T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TOSHIBA-Structure"/>
      <sheetName val="DM-VNT ko sd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125x125"/>
      <sheetName val="Bảng đo bóc KL OLK-09"/>
      <sheetName val="6.3 CHI TIET OLK-09"/>
      <sheetName val="Tong hop vat tu"/>
      <sheetName val="XLR_NoRangeSheet"/>
      <sheetName val="工艺分类库"/>
      <sheetName val="4 CĂN"/>
      <sheetName val="B3A - TOWER A"/>
      <sheetName val="Annex B"/>
      <sheetName val="KHOI LUONG15-4"/>
      <sheetName val="HS"/>
      <sheetName val="1.San "/>
      <sheetName val="날개벽수량표"/>
      <sheetName val="음료실행"/>
      <sheetName val="내역서을지"/>
      <sheetName val="Assumptions"/>
      <sheetName val="Chi phi van chuyen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Pric塅䕃"/>
      <sheetName val="TLG Type"/>
      <sheetName val="Dot 4"/>
      <sheetName val="DLDT"/>
      <sheetName val="Dgia vat tu"/>
      <sheetName val="Don gia_III"/>
      <sheetName val="D÷ liÖu"/>
      <sheetName val="#REF!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Q.A01.2-Sh"/>
      <sheetName val="cuocbd"/>
      <sheetName val="CUOC"/>
      <sheetName val="dgtn"/>
      <sheetName val="DM_336cai tao"/>
      <sheetName val="HRG BHN"/>
      <sheetName val="CĂN ĐH"/>
      <sheetName val="TH các CC"/>
      <sheetName val="개산공사비"/>
      <sheetName val="Gld"/>
      <sheetName val="Gxd"/>
      <sheetName val="Duthau"/>
      <sheetName val="DT hợp đồng"/>
      <sheetName val="Bảng KL đợt 1"/>
      <sheetName val="2.CDPS"/>
      <sheetName val="gtrinh"/>
      <sheetName val="Bieu gia HD"/>
      <sheetName val="Div26 - Elect"/>
      <sheetName val="Danh mục"/>
      <sheetName val="7.Khau tru "/>
      <sheetName val="Calculation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DMSC"/>
      <sheetName val="Heso DZ"/>
      <sheetName val="DGiaDZ"/>
      <sheetName val="A6,MAY"/>
      <sheetName val="DG_BINH THUAN"/>
      <sheetName val="PNT_QUOT__3"/>
      <sheetName val="COAT_WRAP_QIOT__3"/>
      <sheetName val="BTK-Dai Hoc Kien Giang"/>
      <sheetName val="PV Graph Data"/>
      <sheetName val="GJ_06"/>
      <sheetName val="doanh thu"/>
      <sheetName val="Dutoan KL"/>
      <sheetName val="Method_BouyancyFactor"/>
      <sheetName val="Method_PressureArea"/>
      <sheetName val="InputData"/>
      <sheetName val="B-2  (DPP)"/>
      <sheetName val="Huong dan"/>
      <sheetName val="electrical"/>
      <sheetName val="So sanh"/>
      <sheetName val="Hệ_qố2"/>
      <sheetName val="Inputs_Sens"/>
      <sheetName val="IS_Sum_CM"/>
      <sheetName val="gia vt,nc,may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Financ. Overview"/>
      <sheetName val="Toolbox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Kyhieuloptratsonba"/>
      <sheetName val="Tổng hợp KPHM"/>
      <sheetName val="Cong"/>
      <sheetName val="영동(D)"/>
      <sheetName val="EQUIP LIST"/>
      <sheetName val="說明"/>
      <sheetName val="Dinh muc"/>
      <sheetName val="TDTKP"/>
      <sheetName val="DK-KH"/>
      <sheetName val="QUO"/>
      <sheetName val="DZ 22KV"/>
      <sheetName val="BANRA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Annual_CFs_Asset"/>
      <sheetName val="EQT-ESTN"/>
      <sheetName val="5.2.1 Đo bóc KL OLK-06"/>
      <sheetName val="Classification"/>
      <sheetName val="BT3"/>
      <sheetName val="DT"/>
      <sheetName val="Giathau"/>
      <sheetName val="KS tuyen"/>
      <sheetName val="THTL"/>
      <sheetName val="CP(dz)"/>
      <sheetName val="THCT"/>
      <sheetName val="Bang chiet tinh TBA"/>
      <sheetName val="PTVT"/>
      <sheetName val="GIÁ DỰ THẦU 30 CĂN"/>
      <sheetName val="datatt"/>
      <sheetName val="MB.DT.02"/>
      <sheetName val="01-&gt;12"/>
      <sheetName val="Article"/>
      <sheetName val="THKP957"/>
      <sheetName val="Tính giá NC"/>
      <sheetName val="Tiên lượng"/>
      <sheetName val="SL cước"/>
      <sheetName val="CTDZTA(5)"/>
      <sheetName val="THONG SO"/>
      <sheetName val="Đơn giá chi tiết TN 39"/>
      <sheetName val="DT. NHA XUONG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DI_ESTI"/>
      <sheetName val="4.2.1 Đo bóc KL OLK-06"/>
      <sheetName val="4.1.1 CHI TIET OLK-06"/>
      <sheetName val="Gia VT-TB"/>
      <sheetName val="noi suy xa"/>
      <sheetName val="noi suy xa thu hoi"/>
      <sheetName val="Painting"/>
      <sheetName val="CAUDIT"/>
      <sheetName val="ABUT수량-A1"/>
      <sheetName val="Items"/>
      <sheetName val="Detail"/>
      <sheetName val="¥ "/>
      <sheetName val="KLal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Cash Flow"/>
      <sheetName val="Yield"/>
      <sheetName val="Electrical Works"/>
      <sheetName val="H_T_ INCOMING SYSTEM"/>
      <sheetName val="SUMDETAIL"/>
      <sheetName val="Factory"/>
      <sheetName val="Matchung"/>
      <sheetName val="BU LONG"/>
      <sheetName val="ĐNVT"/>
      <sheetName val="ĐNBL"/>
      <sheetName val="CTLK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Thuyết minh"/>
      <sheetName val="Đơn giá máy"/>
      <sheetName val="DCQ"/>
      <sheetName val="DCS"/>
      <sheetName val="DD"/>
      <sheetName val="dulieumong"/>
      <sheetName val="Unit price"/>
      <sheetName val="112016"/>
      <sheetName val="Bán đợt 1 trang"/>
      <sheetName val="Bill No.1.6"/>
      <sheetName val="Bill No.1.10"/>
      <sheetName val="Bill No.3.3"/>
      <sheetName val="Bill No.1.4"/>
      <sheetName val="Bill No.1.7"/>
      <sheetName val="Summary Bill No. 3"/>
      <sheetName val="Package1"/>
      <sheetName val="係数"/>
      <sheetName val="8521"/>
      <sheetName val="현장별"/>
      <sheetName val="Tong DT"/>
      <sheetName val="phan tich don gia"/>
      <sheetName val="BID"/>
      <sheetName val="dg-VTu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데리네이타현황"/>
      <sheetName val="DI-ESTI"/>
      <sheetName val="3. KC - PODIUM"/>
      <sheetName val="Cashflow Analysis"/>
      <sheetName val="R2564AHDTS"/>
      <sheetName val="Links"/>
      <sheetName val="Lead"/>
      <sheetName val="Bù giá CM"/>
      <sheetName val="Tien Luong"/>
      <sheetName val="Luong BN"/>
      <sheetName val="Luong TB"/>
      <sheetName val="Ca may TB"/>
      <sheetName val="Ca máy BN"/>
      <sheetName val="Vật liệu"/>
      <sheetName val="LX -TT05"/>
      <sheetName val="NC Moi TT05"/>
      <sheetName val="설계내역서"/>
      <sheetName val="Chiet tinh dz35"/>
      <sheetName val="DG3285"/>
      <sheetName val="Breakdown (B)"/>
      <sheetName val="U.P_Breakdown"/>
      <sheetName val="기안"/>
      <sheetName val="CTDZ6kv (gd1) "/>
      <sheetName val="CTDZ 0.4+cto (GD1)"/>
      <sheetName val="CTTBA (gd1)"/>
      <sheetName val="선가03C"/>
      <sheetName val="03 Detailed"/>
      <sheetName val="01 Bid Price summary"/>
      <sheetName val="갑지(추정)"/>
      <sheetName val="Home Office Manhours"/>
      <sheetName val="Field SPV Barchart"/>
      <sheetName val="95D"/>
      <sheetName val="94D"/>
      <sheetName val="Unit price(Updateting)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tuong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inputcua"/>
      <sheetName val="Phu Bai Bridge"/>
      <sheetName val="COAT&amp;WRAP-QIOT-#3"/>
      <sheetName val="tifico"/>
      <sheetName val="dats"/>
      <sheetName val="CHITIET VL-NCHT1 (2)"/>
      <sheetName val="CashFlows"/>
      <sheetName val="DSNV"/>
      <sheetName val="Bia lot"/>
      <sheetName val="DSKH"/>
      <sheetName val="DT san XD-So lieu cu"/>
      <sheetName val="Chu dau tu"/>
      <sheetName val="don gia 1426"/>
      <sheetName val="입찰내역 발주처 양식"/>
      <sheetName val="Labor Sum"/>
      <sheetName val="Bangia"/>
      <sheetName val="D+W"/>
      <sheetName val="Subsidiary Calculation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5.2.1 Đo bóc KL OLK-10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변경내역"/>
      <sheetName val="내역"/>
      <sheetName val="Cau tao gia xay to"/>
      <sheetName val="ThongtinDN"/>
      <sheetName val="DM DU AN"/>
      <sheetName val="DM TP."/>
      <sheetName val="File Chi tiet"/>
      <sheetName val="Takeoff"/>
      <sheetName val="ERECIN"/>
      <sheetName val="주식"/>
      <sheetName val="chitiet"/>
      <sheetName val="kl3p"/>
      <sheetName val="kl3pct"/>
      <sheetName val="kl3pcto"/>
      <sheetName val="THPDMoi  (2)"/>
      <sheetName val="thao-go"/>
      <sheetName val="t-h HA THE"/>
      <sheetName val="TH XL"/>
      <sheetName val="Tiepdia"/>
      <sheetName val="CHITIET VL-NC"/>
      <sheetName val="SGC RATE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Abutment"/>
      <sheetName val="beam"/>
      <sheetName val="COST_ACC"/>
      <sheetName val="Probbl - Production"/>
      <sheetName val="Backup"/>
      <sheetName val="NTCV1"/>
      <sheetName val="THÔNG TIN"/>
      <sheetName val="CTGS"/>
      <sheetName val="Dashboard - BQL - VHL"/>
      <sheetName val="DG05new"/>
      <sheetName val="CauHinh"/>
      <sheetName val="DLTA"/>
      <sheetName val="Solieu"/>
      <sheetName val="BẢNG DIỄN GIẢI KL (7)"/>
      <sheetName val="w't table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BOM-13.11-Other(PS1+PS2)"/>
      <sheetName val="Tra_thep"/>
      <sheetName val="PAINT_SPEC"/>
      <sheetName val="Danh mục khối"/>
      <sheetName val="Danh mục đơn vị -phòng chức năn"/>
      <sheetName val="KEILA TP 2020-07"/>
      <sheetName val="lookups"/>
      <sheetName val="CHI PHÍ NHÔM"/>
      <sheetName val="Currency Rate"/>
      <sheetName val="BQ"/>
      <sheetName val="TABLE-A"/>
      <sheetName val="g-vl"/>
      <sheetName val="toyota"/>
      <sheetName val="2. BBNT KLHT"/>
      <sheetName val="石炭性状"/>
      <sheetName val="Cost Summary"/>
      <sheetName val="DG "/>
      <sheetName val="BILL 34Āᐁë"/>
      <sheetName val="Cot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Menu"/>
      <sheetName val="Bordereau"/>
      <sheetName val="SucChiuTaiCuaCoc"/>
      <sheetName val="BANGTRA"/>
      <sheetName val="CHITIET VL-NC-TT1p"/>
      <sheetName val="CFA (ME)"/>
      <sheetName val="MEP Building"/>
      <sheetName val="AASHTO92"/>
      <sheetName val="KUNGDEVI"/>
      <sheetName val="CFA"/>
      <sheetName val="TKLD"/>
      <sheetName val="NHOM KINH"/>
      <sheetName val="B3A-APARTMENT"/>
      <sheetName val="QSUM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LUONG SCL"/>
      <sheetName val="Breakdown"/>
      <sheetName val="DTCT"/>
      <sheetName val="TKXM"/>
      <sheetName val="재료비단가(VALVE)"/>
      <sheetName val="SCHEDULE"/>
      <sheetName val="Nhập liệu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Bech_Lab"/>
      <sheetName val="Sum ELE  CAP S1-4  "/>
      <sheetName val="CFS3"/>
      <sheetName val="Dinh Muc Vat Tu"/>
      <sheetName val="mã 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Auto Monthly Inputs "/>
      <sheetName val="MSB-DB"/>
      <sheetName val="TienLuong"/>
      <sheetName val="Para"/>
      <sheetName val="PNTEXT"/>
      <sheetName val="DFA"/>
      <sheetName val="Gia NC theo TT05"/>
      <sheetName val="sortÔ"/>
      <sheetName val="ChiTietDZ"/>
      <sheetName val="VuaBT"/>
      <sheetName val="기본DATA"/>
      <sheetName val="datta"/>
      <sheetName val="BCC_4054-05"/>
      <sheetName val="Tra1"/>
      <sheetName val="SLTh.ke"/>
      <sheetName val="Luong_BN"/>
      <sheetName val="Luong_TB"/>
      <sheetName val="Ca_may_TB"/>
      <sheetName val="Ca_máy_BN"/>
      <sheetName val="Vật_liệu"/>
      <sheetName val="Chênh lệch máy thi công"/>
      <sheetName val="Chênh lệch nhân công"/>
      <sheetName val="Chênh lệch vật liệu"/>
      <sheetName val="Dai tu"/>
      <sheetName val="Gia-VL"/>
      <sheetName val="chitietCS"/>
      <sheetName val="chitietTD"/>
      <sheetName val="PL02"/>
      <sheetName val="So sanh gia"/>
      <sheetName val="Luong 2622EVN"/>
      <sheetName val="DNTT_2"/>
      <sheetName val="DNTT_3"/>
      <sheetName val="DNTT_4"/>
      <sheetName val="0,SO LIEU DAU VAO"/>
      <sheetName val="GIAVLIEU"/>
      <sheetName val="BTH"/>
      <sheetName val="Chao gia T12_RE"/>
      <sheetName val="SLabs"/>
      <sheetName val="BP"/>
      <sheetName val="DEF"/>
      <sheetName val="Share Price 2002"/>
      <sheetName val="Case"/>
      <sheetName val="SumVal"/>
      <sheetName val="CTtr"/>
      <sheetName val="caocot"/>
      <sheetName val="Bia1"/>
      <sheetName val="PHẦN KIẾN TRÚC"/>
      <sheetName val="Tabela1"/>
      <sheetName val="Don gia XD"/>
      <sheetName val="Currency"/>
      <sheetName val="tra-vat-lieu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DSV6 Summ"/>
      <sheetName val="NTKL"/>
      <sheetName val="Luong (TP Việt Trì)"/>
      <sheetName val="Boc KL DAT+CAT+BT"/>
      <sheetName val="Boc KL thép"/>
      <sheetName val="Bieu do nhan luc"/>
      <sheetName val="Land Dev't. Ph-1"/>
      <sheetName val="Hac.Lots"/>
      <sheetName val="4-Lane bridge"/>
      <sheetName val="Res.Lots"/>
      <sheetName val="Spine Road"/>
      <sheetName val="264"/>
      <sheetName val="BangQuiDoi"/>
      <sheetName val="CaiDat"/>
      <sheetName val="CPK"/>
      <sheetName val="Invoice"/>
      <sheetName val="Utilities"/>
      <sheetName val="Civil_B1"/>
      <sheetName val="Civil_B4"/>
      <sheetName val="CONSOIDATE 4"/>
      <sheetName val="CONSOIDATE 2"/>
      <sheetName val="1CT-CAUTHANG-TT-T13(TRIU)&lt;16&gt;16"/>
      <sheetName val="3,CT-CAUTHANG-T23-24&gt;50"/>
      <sheetName val="공사개요-C"/>
      <sheetName val="HSTV"/>
      <sheetName val="GCM"/>
      <sheetName val="GVT"/>
      <sheetName val="NC CU"/>
      <sheetName val="PLV"/>
      <sheetName val="CT_trtreo"/>
      <sheetName val="pphtAV"/>
      <sheetName val="Cuoc "/>
      <sheetName val="gia chao"/>
      <sheetName val="Vat lieu BTN"/>
      <sheetName val="B1_HT"/>
      <sheetName val="DS_GioiTinh"/>
      <sheetName val="DS_LoaiNhanVien"/>
      <sheetName val="DS_QuocTich"/>
      <sheetName val="DS_TinhTrangGiaDinh"/>
      <sheetName val="DS_TonGiao"/>
      <sheetName val="5.2.1 Đo bóc KL OLK-07"/>
      <sheetName val="DGKL_TRỤC NGOAI NHA"/>
      <sheetName val="PHG"/>
      <sheetName val="THKP"/>
      <sheetName val="BAG-2"/>
      <sheetName val="COPING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PTdam"/>
      <sheetName val="CTG-PRECHEx1_4ꀋ"/>
      <sheetName val="CAU"/>
      <sheetName val="Cước CG"/>
      <sheetName val="노임이"/>
      <sheetName val="02. PHAN TICH"/>
      <sheetName val="03. NGAN SACH"/>
      <sheetName val="DoanhNghiệp"/>
      <sheetName val="ThôngTin"/>
      <sheetName val="0.Data"/>
      <sheetName val="0.Data_new"/>
      <sheetName val="Aging Sept"/>
      <sheetName val="Aging_Sept"/>
      <sheetName val="WEIGHT"/>
      <sheetName val="Overview"/>
      <sheetName val="調整項目マスタ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ctiet-KVThanhTri-YUR"/>
      <sheetName val="242_3 summaryOPC"/>
      <sheetName val="afis"/>
      <sheetName val="TAKE-OFF"/>
      <sheetName val="Elemental Breakdown+20%"/>
      <sheetName val="Khoi luong kenh dan"/>
      <sheetName val="Thep_Be TN(tai_C10)"/>
      <sheetName val="De11A"/>
      <sheetName val="MTO REV.0"/>
      <sheetName val="NPCPP-70-DS-017"/>
      <sheetName val="Input - Facilities"/>
      <sheetName val="Norms"/>
      <sheetName val="BP CAPEX MoD-100% Area 4 USD"/>
      <sheetName val="Committed Items"/>
      <sheetName val="XL4Poppy (2)"/>
      <sheetName val="XL4Poppy_(2)"/>
      <sheetName val="rc"/>
      <sheetName val="L-Mechanical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6. Scope of work "/>
      <sheetName val="4.6 Phân tích nhân sự "/>
      <sheetName val="4.5 Mức độ tham gia dự án"/>
      <sheetName val="토목주소"/>
      <sheetName val="프랜트면허"/>
      <sheetName val="List of Staff"/>
      <sheetName val="_ QUOTATION.xlsx"/>
      <sheetName val="1.1General"/>
      <sheetName val="sales current month"/>
      <sheetName val="View Variance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NDN"/>
      <sheetName val="DO AM DT"/>
      <sheetName val="01. Nha xuong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Define finishing"/>
      <sheetName val="GGBC"/>
      <sheetName val="THONG SO KICH THUOC"/>
      <sheetName val="Hs_TMDT"/>
      <sheetName val="TMDT"/>
      <sheetName val="B15"/>
      <sheetName val="B16"/>
      <sheetName val="B17"/>
      <sheetName val="B4-D3"/>
      <sheetName val="B8"/>
      <sheetName val="CSDL"/>
      <sheetName val="pt10Èn"/>
      <sheetName val="he so dong thoi"/>
      <sheetName val="OVER VIEW"/>
      <sheetName val="MD"/>
      <sheetName val="比率"/>
      <sheetName val="数据库"/>
      <sheetName val="Link HG"/>
      <sheetName val="Breech_Duct"/>
      <sheetName val="THDT_goi_thauџTB2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BILL 34Āᐁë_x0001_ HẦM"/>
      <sheetName val="LinerWt"/>
      <sheetName val="chi tiet TS theo so lieu ktoan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CF -Update 31Jul06"/>
      <sheetName val="Executive Summary"/>
      <sheetName val="DINH_MUCџTHI_NGHIEM3"/>
      <sheetName val="BILL 34Āᐁë_x0000__x0000__x0001__x0000__x0000__x0000_ HẦM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U0030S03"/>
      <sheetName val="EQFRM2"/>
      <sheetName val="Tabel_Berat"/>
      <sheetName val="Real_Cost"/>
      <sheetName val="bill_qty"/>
      <sheetName val="REKAP_ARSITEKTUR_"/>
      <sheetName val="RAB_ADMINISTRASI_PUSAT_(1)"/>
      <sheetName val="Data_Umum_Penawaran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CT -THVLNC"/>
      <sheetName val="4)유동표"/>
      <sheetName val="Price"/>
      <sheetName val="KL T16 BÀN GIAO 19.4"/>
      <sheetName val="proj"/>
      <sheetName val="TONGKE3p "/>
      <sheetName val="TNHCHINH"/>
      <sheetName val="VCV-BE-TONG"/>
      <sheetName val="NKCT"/>
      <sheetName val="Data (2)"/>
      <sheetName val="Char"/>
      <sheetName val="Book 1 Summary"/>
      <sheetName val="Civil"/>
      <sheetName val="1-Backfilling"/>
      <sheetName val="Thang 01"/>
      <sheetName val="Thống kê"/>
      <sheetName val="BAN IN"/>
      <sheetName val="DMKH"/>
      <sheetName val="DNTT"/>
      <sheetName val="ca_máy6"/>
      <sheetName val="Da xay dung"/>
      <sheetName val="ADJ 2011"/>
      <sheetName val="NOVA MEDIC"/>
      <sheetName val="DGKL MEDIC"/>
      <sheetName val="cable, lighting, switch"/>
      <sheetName val="ĐỢT 1"/>
      <sheetName val="ThiNghiemDZ04"/>
      <sheetName val="Bldg Brkdown"/>
      <sheetName val="DS Cty"/>
      <sheetName val="mahang"/>
      <sheetName val="MAHANG BHLD"/>
      <sheetName val="LUONGKHOAN"/>
      <sheetName val="CHITIETHOADON.TT"/>
      <sheetName val="mahang chinh sua moi nhat"/>
      <sheetName val="Request"/>
      <sheetName val="NHOM KINH "/>
      <sheetName val="INNOVA"/>
      <sheetName val="begin"/>
      <sheetName val="data-ma2"/>
      <sheetName val="TCVN 1651-2008"/>
      <sheetName val="QMCT"/>
      <sheetName val="Technal"/>
      <sheetName val="DG VL KS"/>
      <sheetName val="DTXL( 270)"/>
      <sheetName val="SCOPE OF WORK"/>
      <sheetName val="THÁNG 05"/>
      <sheetName val="Noise insl"/>
      <sheetName val="Hot-Piping"/>
      <sheetName val="Dynamic Ranges"/>
      <sheetName val="Cal"/>
      <sheetName val="공문"/>
      <sheetName val="struktur"/>
      <sheetName val="DIEN TICH"/>
      <sheetName val="Dgia_vat_tŵ7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도로경계단위"/>
      <sheetName val="Beam reinfocement schedule"/>
      <sheetName val="Thong so dam"/>
      <sheetName val="Wall Block C"/>
      <sheetName val="General Schedule"/>
      <sheetName val="DSCTEMP"/>
      <sheetName val="금액내역서"/>
      <sheetName val="Factor F Data"/>
      <sheetName val="SELISIH HARGA"/>
      <sheetName val="BBM-03"/>
      <sheetName val="(40)G&amp;A"/>
      <sheetName val="Assumption"/>
      <sheetName val="Chart"/>
      <sheetName val="02. THONG_TIN_CHUNG"/>
      <sheetName val="07. DINH_MUC HBC"/>
      <sheetName val="2. Tổng hợp"/>
      <sheetName val="List Equip"/>
      <sheetName val="LabCost"/>
      <sheetName val="MatCost"/>
      <sheetName val="Concrete"/>
      <sheetName val="Process C (1-166)"/>
      <sheetName val="BUSPLAN"/>
      <sheetName val="H.Satuan"/>
      <sheetName val="EQ_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2.5.Ducts (2)"/>
      <sheetName val="S N"/>
      <sheetName val="4.3 Scope of work "/>
      <sheetName val="THCP thiet bi"/>
      <sheetName val="dsnt"/>
      <sheetName val="dat"/>
      <sheetName val="TonDau"/>
      <sheetName val="ﾄﾞﾊﾞｲFUEL GAS追見"/>
      <sheetName val="2002년12월"/>
      <sheetName val="PipeSummary"/>
      <sheetName val="合成単価作成表_BLDG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Product"/>
      <sheetName val="PU_ITALY_29"/>
      <sheetName val="TH_DZ3517"/>
      <sheetName val="Tro_giup28"/>
      <sheetName val="RAB_AR&amp;STR15"/>
      <sheetName val="chi_tiet_TBA15"/>
      <sheetName val="chi_tiet_C15"/>
      <sheetName val="Customize_Your_Purchase_Order15"/>
      <sheetName val="CHITIET_VL-NC-TT_-1p15"/>
      <sheetName val="CHITIET_VL-NC-TT-3p14"/>
      <sheetName val="TONG_HOP_VL-NC_TT15"/>
      <sheetName val="KPVC-BD_15"/>
      <sheetName val="Don_gia15"/>
      <sheetName val="DON_GIA_TRAM_(3)15"/>
      <sheetName val="DON_GIA_CAN_THO17"/>
      <sheetName val="Don_gia_chi_tiet15"/>
      <sheetName val="HĐ_ngoài14"/>
      <sheetName val="XT_Buoc_314"/>
      <sheetName val="dongia_(2)14"/>
      <sheetName val="7606_DZ15"/>
      <sheetName val="project_management14"/>
      <sheetName val="Adix_A14"/>
      <sheetName val="S-curve_14"/>
      <sheetName val="REINF_14"/>
      <sheetName val="Rates_200914"/>
      <sheetName val="So_doi_chieu_LC14"/>
      <sheetName val="MAIN_GATE_HOUSE14"/>
      <sheetName val="Commercial_value14"/>
      <sheetName val="Du_toan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MH_RATE14"/>
      <sheetName val="TONG_HOP_VL-NC14"/>
      <sheetName val="Bang_KL14"/>
      <sheetName val="Đầu_vào13"/>
      <sheetName val="Lcau_-_Lxuc14"/>
      <sheetName val="Chi_tiet_XD_TBA13"/>
      <sheetName val="DM_606114"/>
      <sheetName val="DG_thep_ma_kem14"/>
      <sheetName val="CT_vat_lieu14"/>
      <sheetName val="Equip_13"/>
      <sheetName val="A1_CN13"/>
      <sheetName val="TONG_HOP_T5_199813"/>
      <sheetName val="Chenh_lech_vat_tu13"/>
      <sheetName val="Trạm_biến_áp13"/>
      <sheetName val="Đơn_Giá_13"/>
      <sheetName val="Diện_tích13"/>
      <sheetName val="1_Khái_toán13"/>
      <sheetName val="CT-0_4KV13"/>
      <sheetName val="DG_DZ14"/>
      <sheetName val="DG_TBA14"/>
      <sheetName val="rate_material13"/>
      <sheetName val="KL_Chi_tiết_Xây_tô13"/>
      <sheetName val="07Base_Cost13"/>
      <sheetName val="GV1-D13_(Casement_door)13"/>
      <sheetName val="Bill_1_Quy_dinh_chung13"/>
      <sheetName val="1_R18_BF13"/>
      <sheetName val="6_External_works-R1813"/>
      <sheetName val="Phan_khai_KLuong13"/>
      <sheetName val="Chi_tiet_KL13"/>
      <sheetName val="Tổng_hợp_KL13"/>
      <sheetName val="04_-_XUONG_DET_B13"/>
      <sheetName val="_0313"/>
      <sheetName val="chieu_day_san13"/>
      <sheetName val="Podium_Concrete_Works13"/>
      <sheetName val="KLCT-_TOWER13"/>
      <sheetName val="KLCT-_PODIUM13"/>
      <sheetName val="Area_Cal13"/>
      <sheetName val="Gia_thanh_chuoi_su13"/>
      <sheetName val="Tiep_dia13"/>
      <sheetName val="Don_gia_vung_III-Can_Tho13"/>
      <sheetName val="Loại_Vật_tư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Xay_lapduongR313"/>
      <sheetName val="DM_6713"/>
      <sheetName val="Project_Data13"/>
      <sheetName val="6787CWFASE2CASE2_00_xls13"/>
      <sheetName val="Đầu_tư13"/>
      <sheetName val="EIRR&gt;_2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dg_tphcm13"/>
      <sheetName val="T_KÊ_K_CẤU13"/>
      <sheetName val="gia_cong_tac13"/>
      <sheetName val="4_PTDG13"/>
      <sheetName val="A1,_May13"/>
      <sheetName val="Vat_lieu13"/>
      <sheetName val="Data_Input14"/>
      <sheetName val="Measure_130613"/>
      <sheetName val="HÐ_ngoài14"/>
      <sheetName val="6PILE__(돌출)13"/>
      <sheetName val="Bill_01_-_CTN13"/>
      <sheetName val="Bill_2_2_Villa_2_beds13"/>
      <sheetName val="Analisa_Gabungan13"/>
      <sheetName val="Isolasi_Luar_Dalam13"/>
      <sheetName val="Isolasi_Luar13"/>
      <sheetName val="Harga_ME_13"/>
      <sheetName val="TH_N_Cong13"/>
      <sheetName val="ESTI_13"/>
      <sheetName val="KL_san_lap13"/>
      <sheetName val="TH_Vat_tu13"/>
      <sheetName val="_Bill_5-Earthing_2_-_Add_Work13"/>
      <sheetName val="Chenh_lech_ca_may13"/>
      <sheetName val="TLg_CN&amp;Laixe13"/>
      <sheetName val="TLg_CN&amp;Laixe_(2)13"/>
      <sheetName val="TLg_Laitau13"/>
      <sheetName val="TLg_Laitau_(2)13"/>
      <sheetName val="Bang_trong_luong_rieng_thep13"/>
      <sheetName val="Cước_VC_+_ĐM_CP_Tư_vấn13"/>
      <sheetName val="Hệ_số13"/>
      <sheetName val="DETAIL_13"/>
      <sheetName val="final_list_200529"/>
      <sheetName val="LV_data13"/>
      <sheetName val="Gia_vat_tu13"/>
      <sheetName val="CẤP_THOÁT_NƯỚC13"/>
      <sheetName val="THDT_goi_thau_TB13"/>
      <sheetName val="Tien_do_TV13"/>
      <sheetName val="bridge_#_113"/>
      <sheetName val="Bang_3_Chi_tiet_phan_Dz13"/>
      <sheetName val="KHOI_LUONG13"/>
      <sheetName val="TH_MTC13"/>
      <sheetName val="CTKL_KTX_HT12"/>
      <sheetName val="Buy_vs__Lease_Car13"/>
      <sheetName val="DATA_BASE13"/>
      <sheetName val="Equipment_list_(PAC)13"/>
      <sheetName val="TINH_KHOI_LUONG13"/>
      <sheetName val="Chi_tiet13"/>
      <sheetName val="subcon_sched13"/>
      <sheetName val="NHÀ_NHẬP_LIỆU12"/>
      <sheetName val="MÓNG_SILO12"/>
      <sheetName val="PRE_(E)13"/>
      <sheetName val="HVAC_BLOCK_B413"/>
      <sheetName val="2_Chiet_tinh12"/>
      <sheetName val="BẢNG_KHỐI_LƯỢNG_TỔNG_HỢP12"/>
      <sheetName val="CP_Khac_cuoc_VC12"/>
      <sheetName val="Budget_Code12"/>
      <sheetName val="Tong_du_toan12"/>
      <sheetName val="Bill_2_-_ketcau12"/>
      <sheetName val="Chi_tiet_lan_can12"/>
      <sheetName val="13-Cốt_thép_(10mm&lt;D≤18mm)_FO112"/>
      <sheetName val="du_lieu_du_toan12"/>
      <sheetName val="BOQ_THAN12"/>
      <sheetName val="DL_ĐẦU_VÀO12"/>
      <sheetName val="Purchase_Order12"/>
      <sheetName val="D_&amp;_W_sizes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cash_budget12"/>
      <sheetName val="dongia__2_12"/>
      <sheetName val="GOC-KO_IN12"/>
      <sheetName val="MAU_8A12"/>
      <sheetName val="MAU_8B12"/>
      <sheetName val="MAU_912"/>
      <sheetName val="MAU_1012"/>
      <sheetName val="Thép_CKN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VC_xd10"/>
      <sheetName val="Gia_VLTB10"/>
      <sheetName val="B_Luong10"/>
      <sheetName val="C_May10"/>
      <sheetName val="Dlieu_dau_vao12"/>
      <sheetName val="Income_Statement12"/>
      <sheetName val="Shareholders'_Equity12"/>
      <sheetName val="BANCO_(2)12"/>
      <sheetName val="MT_DPin_(2)12"/>
      <sheetName val="02__PTDG12"/>
      <sheetName val="Chiết_tính12"/>
      <sheetName val="TB_NẶNG10"/>
      <sheetName val="Du_tru_CP-Bieu_0110"/>
      <sheetName val="Don_gia_(khong_in)12"/>
      <sheetName val="DK1_Don_gia12"/>
      <sheetName val="1_MONG_1-212"/>
      <sheetName val="THEP_TAM10"/>
      <sheetName val="THEP_HÌNH10"/>
      <sheetName val="THEP_HINH10"/>
      <sheetName val="XA_GO10"/>
      <sheetName val="BANG_TRA10"/>
      <sheetName val="wk_prgs10"/>
      <sheetName val="Ma_don_vi10"/>
      <sheetName val="bang_cc10"/>
      <sheetName val="dm_36610"/>
      <sheetName val="DM_606010"/>
      <sheetName val="Dự_thầu10"/>
      <sheetName val="Nhap_VT_oto10"/>
      <sheetName val="Hao_phí10"/>
      <sheetName val="Structure_data10"/>
      <sheetName val="đọc_số10"/>
      <sheetName val="Bill_No_3_-_Prov__Sum_(Ph2&amp;3)10"/>
      <sheetName val="TH_TN10"/>
      <sheetName val="CP_Du_phong10"/>
      <sheetName val="THCP_Lap_dat10"/>
      <sheetName val="THCP_xay_dung10"/>
      <sheetName val="Tong_hop_kinh_phi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on_gia_chi_tiet_DIEN_29"/>
      <sheetName val="Data_Wall10"/>
      <sheetName val="2_1Warehouse_110"/>
      <sheetName val="AG_Pipe_Qty_Analysis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Ptvl_10"/>
      <sheetName val="Ｎｏ_1310"/>
      <sheetName val="DGchitiet_10"/>
      <sheetName val="CP_HMC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CHI_PHI10"/>
      <sheetName val="TK_chi_tiet10"/>
      <sheetName val="Bill_2-Road_HR210"/>
      <sheetName val="Bill_3_-_Softscape_HR210"/>
      <sheetName val="CĂN_HỘ_T16-17_10"/>
      <sheetName val="TRỤC_ĐỨNG_THOÁT_BẨN_T15-1710"/>
      <sheetName val="TRỤC_ĐỨNG_TM_T15-1710"/>
      <sheetName val="Móng,_nền_10"/>
      <sheetName val="1_Requisition(E)10"/>
      <sheetName val="TONG_HOP10"/>
      <sheetName val="Tổng_GT10"/>
      <sheetName val="Chi_tiết_KL10"/>
      <sheetName val="khấu_trừ_phạt10"/>
      <sheetName val="GT__KHAU_TRU10"/>
      <sheetName val="HAO_HUT_VAT_TU_(2)10"/>
      <sheetName val="cao_độ10"/>
      <sheetName val="phan_tic_chi_tiet10"/>
      <sheetName val="DG_14269"/>
      <sheetName val="Theo_doi_Doanh_thu_20179"/>
      <sheetName val="KL_THEP__GIAM_DO_DUNG_COUPLER9"/>
      <sheetName val="01_KL_THÉP_NHẬP_VỀ9"/>
      <sheetName val="2__NT_VLDV9"/>
      <sheetName val="GHI_CHU9"/>
      <sheetName val="1_BB_LMHT9"/>
      <sheetName val="gui_BKCT9"/>
      <sheetName val="Gia_vat_lieu9"/>
      <sheetName val="Precios_unitarios_AXH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MB_DT_028"/>
      <sheetName val="3__CNT9"/>
      <sheetName val="unit_price_list(M)9"/>
      <sheetName val="So_lieu_chung9"/>
      <sheetName val="TH_VL,_NC,_DDHT_Thanhphuoc9"/>
      <sheetName val="Chi_tiet_-tong_9_thang9"/>
      <sheetName val="BẢNG_ÁP_GIÁ_(in)9"/>
      <sheetName val="NT_(KL)_IN9"/>
      <sheetName val="DOM_D29"/>
      <sheetName val="nhà_ăn9"/>
      <sheetName val="Công_nhật9"/>
      <sheetName val="btkt_cột9"/>
      <sheetName val="Bê_tông_bảo_vệ9"/>
      <sheetName val="01__Data9"/>
      <sheetName val="Neo,_nối_cốt_thép_dầm,_cột9"/>
      <sheetName val="Uốn_móc_cốt_thép9"/>
      <sheetName val="Tiêu_chuẩn_cốt_thép9"/>
      <sheetName val="Doi_so9"/>
      <sheetName val="1_2_Staff_Schedule9"/>
      <sheetName val="0__Input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Cotthep_NPT9"/>
      <sheetName val="vl_nc_mtc9"/>
      <sheetName val="Heso_DZ9"/>
      <sheetName val="DM_336cai_tao9"/>
      <sheetName val="DG_BINH_THUAN9"/>
      <sheetName val="Tien_Thuong9"/>
      <sheetName val="NC_XL_6T_cuoi_01_CTy9"/>
      <sheetName val="Data_-6T_dau9"/>
      <sheetName val="Cong_6T9"/>
      <sheetName val="KL_thep_lam_sat9"/>
      <sheetName val="B3A_-_TOWER_A9"/>
      <sheetName val="Annex_B9"/>
      <sheetName val="Bill_Prelim-CDT9"/>
      <sheetName val="Bill_BPTC-CDT9"/>
      <sheetName val="Chi_tiết_BPTC9"/>
      <sheetName val="Bill_BPTC-CDT_(PA_MCT_CDT)9"/>
      <sheetName val="Chi_tiết_BPTC_(PA_MCT_CDT)9"/>
      <sheetName val="1_Civil_(Org)9"/>
      <sheetName val="DM-VNT_ko_sd9"/>
      <sheetName val="Bảng_đo_bóc_KL_OLK-099"/>
      <sheetName val="6_3_CHI_TIET_OLK-099"/>
      <sheetName val="1__Office9"/>
      <sheetName val="KHOI_LUONG15-49"/>
      <sheetName val="Tong_hop_vat_tu9"/>
      <sheetName val="1_San_9"/>
      <sheetName val="TLG_Type9"/>
      <sheetName val="Dgia_vat_tu9"/>
      <sheetName val="Don_gia_III9"/>
      <sheetName val="D÷_liÖu9"/>
      <sheetName val="Dot_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Chi_phi_van_chuyen9"/>
      <sheetName val="TH_các_CC9"/>
      <sheetName val="Div26_-_Elect9"/>
      <sheetName val="7_Khau_tru_9"/>
      <sheetName val="Q_A01_2-Sh9"/>
      <sheetName val="4_CĂN9"/>
      <sheetName val="2_CDPS9"/>
      <sheetName val="Don_gia_NC9"/>
      <sheetName val="DT_hợp_đồng8"/>
      <sheetName val="Bảng_KL_đợt_18"/>
      <sheetName val="Danh_mục8"/>
      <sheetName val="Bieu_gia_HD8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BTK-Dai_Hoc_Kien_Giang8"/>
      <sheetName val="PV_Graph_Data8"/>
      <sheetName val="doanh_thu8"/>
      <sheetName val="Dutoan_KL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B-2__(DPP)9"/>
      <sheetName val="Huong_dan8"/>
      <sheetName val="gia_vt,nc,may8"/>
      <sheetName val="Financ__Overview8"/>
      <sheetName val="TINH_GIA_-_SAN_XUAT_Vertico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Tổng_hợp_KPHM8"/>
      <sheetName val="Dinh_muc8"/>
      <sheetName val="GIÁ_DỰ_THẦU_30_CĂN8"/>
      <sheetName val="5_2_1_Đo_bóc_KL_OLK-068"/>
      <sheetName val="KS_tuyen8"/>
      <sheetName val="Bang_chiet_tinh_TBA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Cash_Flow8"/>
      <sheetName val="BU_LONG8"/>
      <sheetName val="DT__NHA_XUONG8"/>
      <sheetName val="EQUIP_LIST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lectrical_Works8"/>
      <sheetName val="H_T__INCOMING_SYSTEM8"/>
      <sheetName val="Tính_giá_NC8"/>
      <sheetName val="Tiên_lượng8"/>
      <sheetName val="SL_cước8"/>
      <sheetName val="¥_8"/>
      <sheetName val="Gia_VT-TB8"/>
      <sheetName val="noi_suy_xa8"/>
      <sheetName val="noi_suy_xa_thu_hoi8"/>
      <sheetName val="Thuyết_minh8"/>
      <sheetName val="Đơn_giá_máy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DT_san_XD-So_lieu_cu7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Unit_price7"/>
      <sheetName val="Bán_đợt_1_trang7"/>
      <sheetName val="Chiet_tinh_dz357"/>
      <sheetName val="3__KC_-_PODIUM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Tien_Luong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CHITIET_VL-NCHT1_(2)7"/>
      <sheetName val="Bù_giá_CM7"/>
      <sheetName val="Breakdown_(B)7"/>
      <sheetName val="U_P_Breakdown7"/>
      <sheetName val="IMF_Code7"/>
      <sheetName val="Subsidiary_Calculation7"/>
      <sheetName val="Phu_Bai_Bridge7"/>
      <sheetName val="5_2_1_Đo_bóc_KL_OLK-107"/>
      <sheetName val="BẢNG_DIỄN_GIẢI_KL_(7)7"/>
      <sheetName val="don_gia_1426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Bia_lot7"/>
      <sheetName val="Chu_dau_tu3"/>
      <sheetName val="Cau_tao_gia_xay_to3"/>
      <sheetName val="THÔNG_TIN3"/>
      <sheetName val="THPDMoi__(2)3"/>
      <sheetName val="t-h_HA_THE3"/>
      <sheetName val="TH_XL3"/>
      <sheetName val="CHITIET_VL-NC3"/>
      <sheetName val="MTP"/>
      <sheetName val="3.공통공사대비"/>
      <sheetName val="Nhập_liệu"/>
      <sheetName val="Auto_Monthly_Inputs_"/>
      <sheetName val="DSV6_Summ"/>
      <sheetName val="Luong_(TP_Việt_Trì)"/>
      <sheetName val="DG_"/>
      <sheetName val="Gia_NC_theo_TT05"/>
      <sheetName val="Land_Dev't__Ph-1"/>
      <sheetName val="Hac_Lots"/>
      <sheetName val="4-Lane_bridge"/>
      <sheetName val="Res_Lots"/>
      <sheetName val="Spine_Road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MTO_REV_0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Hrg_Readymix"/>
      <sheetName val="Cuoc_"/>
      <sheetName val="gia_chao"/>
      <sheetName val="Vat_lieu_BTN"/>
      <sheetName val="Shape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SPS"/>
      <sheetName val="Bang khoi luong"/>
      <sheetName val="M"/>
      <sheetName val="NC HY"/>
      <sheetName val="NC HN"/>
      <sheetName val="PhaDoMong"/>
      <sheetName val="bdkdt"/>
      <sheetName val="PTDG-CL"/>
      <sheetName val="GVL-tuyến"/>
      <sheetName val="GVL-BTN"/>
      <sheetName val="BXLDL"/>
      <sheetName val="Bill rekap"/>
      <sheetName val="Cash Flow bulanan"/>
      <sheetName val="CươcVC tinh"/>
      <sheetName val="QG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Don vi"/>
      <sheetName val="PTDM"/>
      <sheetName val="Door_and_window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SGC_RATE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Dashboard_-_BQL_-_VHL2"/>
      <sheetName val="DM_DU_AN2"/>
      <sheetName val="DM_TP_2"/>
      <sheetName val="File_Chi_tiet2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Input_-_Facilities"/>
      <sheetName val="BP_CAPEX_MoD-100%_Area_4_USD"/>
      <sheetName val="PHẦN_KIẾN_TRÚC"/>
      <sheetName val="DGKL_TRỤC_NGOAI_NHA"/>
      <sheetName val="Sum_ELE__CAP_S1-4__"/>
      <sheetName val="5_2_1_Đo_bóc_KL_OLK-07"/>
      <sheetName val="Elemental_Breakdown+20%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Define_finishing"/>
      <sheetName val="NC_CU"/>
      <sheetName val="0,SO_LIEU_DAU_VAO"/>
      <sheetName val="Da_xay_dung"/>
      <sheetName val="Piano Montaggio PO-02 bozza2"/>
      <sheetName val="_SYSTEM_CODE"/>
      <sheetName val="Project Info."/>
      <sheetName val="_COST_DATA_LOOKUP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Summary - Budget"/>
      <sheetName val="Rate Analysis"/>
      <sheetName val="KL Chi tiết BV dự thầu"/>
      <sheetName val="KL chi tiết BV thi công"/>
      <sheetName val="DG_1"/>
      <sheetName val="Ca may"/>
      <sheetName val="Loại cọc P2"/>
      <sheetName val="TT04"/>
      <sheetName val="CDSPS"/>
      <sheetName val="NH-KY"/>
      <sheetName val="TK SX"/>
      <sheetName val="ma-pt"/>
      <sheetName val="Bearing Capacity"/>
      <sheetName val="Eq. Mobilization"/>
      <sheetName val="CẤP_THO"/>
      <sheetName val="Work-Condition"/>
      <sheetName val="PNT-QUOT-#3"/>
      <sheetName val="Tonghop theo Vendor"/>
      <sheetName val="PTcphoi"/>
      <sheetName val="Giahientruong"/>
      <sheetName val="Ten"/>
      <sheetName val="GIA NC, CM"/>
      <sheetName val="GIA VL"/>
      <sheetName val="13.Luong"/>
      <sheetName val="Be tong"/>
      <sheetName val="Vendor"/>
      <sheetName val="TLR"/>
      <sheetName val="BILL 34Āᐁë_x0001_"/>
      <sheetName val="ALL"/>
      <sheetName val="Dot_1"/>
      <sheetName val="Dot_2"/>
      <sheetName val="Dot_3"/>
      <sheetName val="KL_Tke"/>
      <sheetName val="Dot_1&gt;4"/>
      <sheetName val="KL CHI TIẾT (2)"/>
      <sheetName val="5.Gia"/>
      <sheetName val="Danh sach KV2"/>
      <sheetName val="Danh sach doan KT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on gia vung III"/>
      <sheetName val="Don gia III"/>
      <sheetName val="Don gia CT"/>
      <sheetName val="Tra_bang"/>
      <sheetName val="1.INPUT"/>
      <sheetName val="Phan tich vat tu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TTPTai"/>
      <sheetName val="DLC DIEN AP"/>
      <sheetName val="SL dau tien"/>
      <sheetName val="HSKVUC"/>
      <sheetName val="DanhSach11"/>
      <sheetName val="Danhsach 12"/>
      <sheetName val="CP NC-MTC XD"/>
      <sheetName val="GOC"/>
      <sheetName val="MTL__INTER"/>
      <sheetName val="共機計算"/>
      <sheetName val="共機J"/>
      <sheetName val="VINYL"/>
      <sheetName val="TTL"/>
      <sheetName val="DMTL"/>
      <sheetName val="물량표(신)"/>
      <sheetName val="TTTram"/>
      <sheetName val="Giacuoc"/>
      <sheetName val="Du lieu ban dau"/>
      <sheetName val="GZ.TP"/>
      <sheetName val="GZ.VT"/>
      <sheetName val="6.9 DM CTP"/>
      <sheetName val="FORM-16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Khaibao"/>
      <sheetName val="ADJ - RATE"/>
      <sheetName val="DIV INC"/>
      <sheetName val="DropZone"/>
      <sheetName val="A1 - Income Statement"/>
      <sheetName val="SCB - Annexure A"/>
      <sheetName val="PL6-Revenue Bridge"/>
      <sheetName val="APR-MAR-03-04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CONSTANTES"/>
      <sheetName val="Scraps"/>
      <sheetName val="Mth-Vana"/>
      <sheetName val="DUMP"/>
      <sheetName val="AN 2000"/>
      <sheetName val="Utilization"/>
      <sheetName val="PREV_RICAVI"/>
      <sheetName val="3.NGAN_SACH"/>
      <sheetName val="2.PHAN_TICH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Assignment Schedule"/>
      <sheetName val="D"/>
      <sheetName val="SDDK"/>
      <sheetName val="CTG (GIAM)"/>
      <sheetName val="DETAIL PROGRESS CLAIM"/>
      <sheetName val="TBGIA"/>
      <sheetName val="Bảng dung trọng"/>
      <sheetName val="Tong Luong Thep"/>
      <sheetName val="Kien truc"/>
      <sheetName val="SPL4"/>
      <sheetName val="Du thau dau noi"/>
      <sheetName val="Du Thau"/>
      <sheetName val="Du thau PSBS"/>
      <sheetName val="DG theo HD PSBS"/>
      <sheetName val="Du thau TC11"/>
      <sheetName val="TongHopKL"/>
      <sheetName val="2. Summary-cash"/>
      <sheetName val="Total"/>
      <sheetName val="CDPS SAU KC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Du lieu TKT"/>
      <sheetName val="단면가정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CBR"/>
      <sheetName val="Gia "/>
      <sheetName val="Luong TT05"/>
      <sheetName val="bang tien luong"/>
      <sheetName val="01-BM"/>
      <sheetName val="TÍNH TOÁN KHỐI LƯỢNG P6"/>
      <sheetName val="DM_1781"/>
      <sheetName val="DM_228"/>
      <sheetName val="FINANCIAL (FLR)"/>
      <sheetName val="Norm"/>
      <sheetName val="DG-VLIEU"/>
      <sheetName val="Gia HĐ"/>
      <sheetName val="List Danh mục nghiệm thu"/>
      <sheetName val="간접비 총괄표"/>
      <sheetName val="COG"/>
      <sheetName val="merger"/>
      <sheetName val="27850"/>
      <sheetName val="model"/>
      <sheetName val="RESPSP"/>
      <sheetName val="r_vali"/>
      <sheetName val="SNMOI"/>
      <sheetName val="NDK16X20"/>
      <sheetName val="OPY"/>
      <sheetName val="PT-OPY"/>
      <sheetName val="HidePriceList"/>
      <sheetName val="BASE GRAPHE"/>
      <sheetName val="Chiet tinh dz22"/>
      <sheetName val="Phan tich don gia de xuat - cau"/>
      <sheetName val="토공분석표"/>
      <sheetName val="Vat lieu cat song rac"/>
      <sheetName val="TAIKHOAN"/>
      <sheetName val="GIA THEP"/>
      <sheetName val="Hoi gia"/>
      <sheetName val="Window Door schedule"/>
      <sheetName val="을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DB FEE"/>
      <sheetName val="BHYT Tự Nguyện - Vinschool-Mau "/>
      <sheetName val="Tu dien"/>
      <sheetName val="T.kê"/>
      <sheetName val="sat"/>
      <sheetName val="dulieu cot"/>
      <sheetName val="Bank Bal. Dec 22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ssoi_dieutra"/>
      <sheetName val="DG4970"/>
      <sheetName val="DVao"/>
      <sheetName val="TT35"/>
      <sheetName val="Temp"/>
      <sheetName val="Chuong I"/>
      <sheetName val="unit weight"/>
      <sheetName val="VL-NC-M"/>
      <sheetName val="May Goc (QD2436)"/>
      <sheetName val="VC theo cuoc tinh"/>
      <sheetName val="BCVC ."/>
      <sheetName val="PTCT"/>
      <sheetName val="luong"/>
      <sheetName val="DP TRUOT GIA"/>
      <sheetName val="VL-NC-M."/>
      <sheetName val="VH"/>
      <sheetName val="bang 1 NCXD"/>
      <sheetName val="bang 1 NCXD (V.I)"/>
      <sheetName val="dg_tonghop"/>
      <sheetName val="DG THIET BI"/>
      <sheetName val="DG vat lieu"/>
      <sheetName val="Loại 2"/>
      <sheetName val="dm7606tba"/>
      <sheetName val="Chi tiet VL-NC-MTC"/>
      <sheetName val="Du thau 03xd"/>
      <sheetName val="Đơn trọng"/>
      <sheetName val="DTCT -XL.4"/>
      <sheetName val="FD"/>
      <sheetName val="EE (3)"/>
      <sheetName val="PAVEMENT"/>
      <sheetName val="TRAFFIC"/>
      <sheetName val="Beam _2_"/>
      <sheetName val="TS_Rep"/>
      <sheetName val="mep"/>
      <sheetName val="VL+NC+M"/>
      <sheetName val="TOT"/>
      <sheetName val="D.Trong"/>
      <sheetName val="PPT"/>
      <sheetName val="PTCM"/>
      <sheetName val="1651-2008"/>
      <sheetName val="DZ 35"/>
      <sheetName val="Cto"/>
      <sheetName val="VL.NC.M"/>
      <sheetName val="BK04"/>
      <sheetName val="BQD"/>
      <sheetName val="Tra Cứu"/>
      <sheetName val="Ban Qua do"/>
      <sheetName val="Dự kiến SL-NT 2013"/>
      <sheetName val="SL.HM-T1.2014"/>
      <sheetName val="A1.8"/>
      <sheetName val="Ntt_Form"/>
      <sheetName val="DGChung"/>
      <sheetName val="TT 16-2019"/>
      <sheetName val="SUMMARY QUANTITIES"/>
      <sheetName val="Data Summary"/>
      <sheetName val="Export Estimate_BASE_MDOC_2008"/>
      <sheetName val="Price Summary"/>
      <sheetName val="DA01.HD-List"/>
      <sheetName val="DM01.CDT"/>
      <sheetName val="DM02.NT"/>
      <sheetName val="NT01.HD-List"/>
      <sheetName val="PHÁT_SINH_TẦNG_290"/>
      <sheetName val="CẤP_THO_x0000__x0000__x0000__x0000__x0000__x0000__x0000_"/>
      <sheetName val="BILL 34Āᐁë_x0000__x0000__x0001_"/>
      <sheetName val="Renf_flat_center"/>
      <sheetName val="HEADER &amp; NOZZLES"/>
      <sheetName val="Noise (3)"/>
      <sheetName val="Estimation of splitter length"/>
      <sheetName val="Radiation (6)"/>
      <sheetName val="Material for Silencers (8)"/>
      <sheetName val="Rates"/>
      <sheetName val="Input (1)"/>
      <sheetName val="finishing"/>
      <sheetName val="DL1"/>
      <sheetName val="DL2"/>
      <sheetName val="MHSCT"/>
      <sheetName val="B-B"/>
      <sheetName val="Analysis"/>
      <sheetName val="C-C"/>
      <sheetName val="D-D"/>
      <sheetName val="Varible"/>
      <sheetName val="Competitors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Thong tin DA"/>
      <sheetName val="TH_DZ3518"/>
      <sheetName val="Tro_giup29"/>
      <sheetName val="RAB_AR&amp;STR16"/>
      <sheetName val="chi_tiet_TBA16"/>
      <sheetName val="chi_tiet_C16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Don_gia_chi_tiet16"/>
      <sheetName val="HĐ_ngoài15"/>
      <sheetName val="XT_Buoc_315"/>
      <sheetName val="dongia_(2)15"/>
      <sheetName val="7606_DZ16"/>
      <sheetName val="project_management15"/>
      <sheetName val="Adix_A15"/>
      <sheetName val="S-curve_15"/>
      <sheetName val="REINF_15"/>
      <sheetName val="Rates_200915"/>
      <sheetName val="So_doi_chieu_LC15"/>
      <sheetName val="MAIN_GATE_HOUSE15"/>
      <sheetName val="Commercial_value15"/>
      <sheetName val="Du_toan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chiet_tinh15"/>
      <sheetName val="Ng_hàng_xà+bulong15"/>
      <sheetName val="MH_RATE15"/>
      <sheetName val="TONG_HOP_VL-NC15"/>
      <sheetName val="Bang_KL15"/>
      <sheetName val="Đầu_vào14"/>
      <sheetName val="Lcau_-_Lxuc15"/>
      <sheetName val="Chi_tiet_XD_TBA14"/>
      <sheetName val="DM_606115"/>
      <sheetName val="DG_thep_ma_kem15"/>
      <sheetName val="CT_vat_lieu15"/>
      <sheetName val="Equip_14"/>
      <sheetName val="A1_CN14"/>
      <sheetName val="TONG_HOP_T5_199814"/>
      <sheetName val="Chenh_lech_vat_tu14"/>
      <sheetName val="Trạm_biến_áp14"/>
      <sheetName val="Đơn_Giá_14"/>
      <sheetName val="Diện_tích14"/>
      <sheetName val="1_Khái_toán14"/>
      <sheetName val="CT-0_4KV14"/>
      <sheetName val="DG_DZ15"/>
      <sheetName val="DG_TBA15"/>
      <sheetName val="rate_material14"/>
      <sheetName val="KL_Chi_tiết_Xây_tô14"/>
      <sheetName val="07Base_Cost14"/>
      <sheetName val="GV1-D13_(Casement_door)14"/>
      <sheetName val="Bill_1_Quy_dinh_chung14"/>
      <sheetName val="1_R18_BF14"/>
      <sheetName val="6_External_works-R1814"/>
      <sheetName val="Phan_khai_KLuong14"/>
      <sheetName val="Chi_tiet_KL14"/>
      <sheetName val="Tổng_hợp_KL14"/>
      <sheetName val="04_-_XUONG_DET_B14"/>
      <sheetName val="_0314"/>
      <sheetName val="chieu_day_san14"/>
      <sheetName val="Podium_Concrete_Works14"/>
      <sheetName val="KLCT-_TOWER14"/>
      <sheetName val="KLCT-_PODIUM14"/>
      <sheetName val="Area_Cal14"/>
      <sheetName val="Gia_thanh_chuoi_su14"/>
      <sheetName val="Tiep_dia14"/>
      <sheetName val="Don_gia_vung_III-Can_Tho14"/>
      <sheetName val="Loại_Vật_tư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Xay_lapduongR314"/>
      <sheetName val="DM_6714"/>
      <sheetName val="Project_Data14"/>
      <sheetName val="6787CWFASE2CASE2_00_xls14"/>
      <sheetName val="Đầu_tư14"/>
      <sheetName val="EIRR&gt;_2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dg_tphcm14"/>
      <sheetName val="T_KÊ_K_CẤU14"/>
      <sheetName val="gia_cong_tac14"/>
      <sheetName val="4_PTDG14"/>
      <sheetName val="A1,_May14"/>
      <sheetName val="Vat_lieu14"/>
      <sheetName val="Data_Input15"/>
      <sheetName val="Measure_130614"/>
      <sheetName val="HÐ_ngoài15"/>
      <sheetName val="6PILE__(돌출)14"/>
      <sheetName val="Bill_01_-_CTN14"/>
      <sheetName val="Bill_2_2_Villa_2_beds14"/>
      <sheetName val="Analisa_Gabungan14"/>
      <sheetName val="Isolasi_Luar_Dalam14"/>
      <sheetName val="Isolasi_Luar14"/>
      <sheetName val="Harga_ME_14"/>
      <sheetName val="TH_N_Cong14"/>
      <sheetName val="ESTI_14"/>
      <sheetName val="KL_san_lap14"/>
      <sheetName val="TH_Vat_tu14"/>
      <sheetName val="_Bill_5-Earthing_2_-_Add_Work14"/>
      <sheetName val="Chenh_lech_ca_may14"/>
      <sheetName val="TLg_CN&amp;Laixe14"/>
      <sheetName val="TLg_CN&amp;Laixe_(2)14"/>
      <sheetName val="TLg_Laitau14"/>
      <sheetName val="TLg_Laitau_(2)14"/>
      <sheetName val="Bang_trong_luong_rieng_thep14"/>
      <sheetName val="Cước_VC_+_ĐM_CP_Tư_vấn14"/>
      <sheetName val="Hệ_số14"/>
      <sheetName val="DETAIL_14"/>
      <sheetName val="final_list_200530"/>
      <sheetName val="LV_data14"/>
      <sheetName val="Gia_vat_tu14"/>
      <sheetName val="CẤP_THOÁT_NƯỚC14"/>
      <sheetName val="THDT_goi_thau_TB14"/>
      <sheetName val="Tien_do_TV14"/>
      <sheetName val="bridge_#_114"/>
      <sheetName val="Bang_3_Chi_tiet_phan_Dz14"/>
      <sheetName val="KHOI_LUONG14"/>
      <sheetName val="TH_MTC14"/>
      <sheetName val="CTKL_KTX_HT13"/>
      <sheetName val="Buy_vs__Lease_Car14"/>
      <sheetName val="DATA_BASE14"/>
      <sheetName val="Equipment_list_(PAC)14"/>
      <sheetName val="TINH_KHOI_LUONG14"/>
      <sheetName val="Chi_tiet14"/>
      <sheetName val="subcon_sched14"/>
      <sheetName val="NHÀ_NHẬP_LIỆU13"/>
      <sheetName val="MÓNG_SILO13"/>
      <sheetName val="PRE_(E)14"/>
      <sheetName val="HVAC_BLOCK_B414"/>
      <sheetName val="2_Chiet_tinh13"/>
      <sheetName val="BẢNG_KHỐI_LƯỢNG_TỔNG_HỢP13"/>
      <sheetName val="CP_Khac_cuoc_VC13"/>
      <sheetName val="Budget_Code13"/>
      <sheetName val="Tong_du_toan13"/>
      <sheetName val="Bill_2_-_ketcau13"/>
      <sheetName val="Chi_tiet_lan_can13"/>
      <sheetName val="13-Cốt_thép_(10mm&lt;D≤18mm)_FO113"/>
      <sheetName val="du_lieu_du_toan13"/>
      <sheetName val="BOQ_THAN13"/>
      <sheetName val="DL_ĐẦU_VÀO13"/>
      <sheetName val="Purchase_Order13"/>
      <sheetName val="D_&amp;_W_sizes13"/>
      <sheetName val="Analisa_&amp;_Upah13"/>
      <sheetName val="Du_lieu14"/>
      <sheetName val="Phan_tich13"/>
      <sheetName val="Luong_NII13"/>
      <sheetName val="DINH_MUC_THI_NGHIEM13"/>
      <sheetName val="Luong_NI13"/>
      <sheetName val="CT_Thang_Mo13"/>
      <sheetName val="CT__PL13"/>
      <sheetName val="cash_budget13"/>
      <sheetName val="dongia__2_13"/>
      <sheetName val="GOC-KO_IN13"/>
      <sheetName val="MAU_8A13"/>
      <sheetName val="MAU_8B13"/>
      <sheetName val="MAU_913"/>
      <sheetName val="MAU_1013"/>
      <sheetName val="Thép_CKN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VC_xd11"/>
      <sheetName val="Gia_VLTB11"/>
      <sheetName val="B_Luong11"/>
      <sheetName val="C_May11"/>
      <sheetName val="Dlieu_dau_vao13"/>
      <sheetName val="Income_Statement13"/>
      <sheetName val="Shareholders'_Equity13"/>
      <sheetName val="BANCO_(2)13"/>
      <sheetName val="MT_DPin_(2)13"/>
      <sheetName val="02__PTDG13"/>
      <sheetName val="Chiết_tính13"/>
      <sheetName val="TB_NẶNG11"/>
      <sheetName val="Du_tru_CP-Bieu_0111"/>
      <sheetName val="Don_gia_(khong_in)13"/>
      <sheetName val="DK1_Don_gia13"/>
      <sheetName val="1_MONG_1-213"/>
      <sheetName val="THEP_TAM11"/>
      <sheetName val="THEP_HÌNH11"/>
      <sheetName val="THEP_HINH11"/>
      <sheetName val="XA_GO11"/>
      <sheetName val="BANG_TRA11"/>
      <sheetName val="wk_prgs11"/>
      <sheetName val="Ma_don_vi11"/>
      <sheetName val="bang_cc11"/>
      <sheetName val="dm_36611"/>
      <sheetName val="DM_606011"/>
      <sheetName val="Dự_thầu11"/>
      <sheetName val="Nhap_VT_oto11"/>
      <sheetName val="Hao_phí11"/>
      <sheetName val="Structure_data11"/>
      <sheetName val="đọc_số11"/>
      <sheetName val="Bill_No_3_-_Prov__Sum_(Ph2&amp;3)11"/>
      <sheetName val="TH_TN11"/>
      <sheetName val="CP_Du_phong11"/>
      <sheetName val="THCP_Lap_dat11"/>
      <sheetName val="THCP_xay_dung11"/>
      <sheetName val="Tong_hop_kinh_phi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Don_gia_chi_tiet_DIEN_210"/>
      <sheetName val="Data_Wall11"/>
      <sheetName val="2_1Warehouse_111"/>
      <sheetName val="AG_Pipe_Qty_Analysis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Ｎｏ_1311"/>
      <sheetName val="DGchitiet_11"/>
      <sheetName val="CP_HMC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CHI_PHI11"/>
      <sheetName val="TK_chi_tiet11"/>
      <sheetName val="Bill_2-Road_HR211"/>
      <sheetName val="Bill_3_-_Softscape_HR211"/>
      <sheetName val="CĂN_HỘ_T16-17_11"/>
      <sheetName val="TRỤC_ĐỨNG_THOÁT_BẨN_T15-1711"/>
      <sheetName val="TRỤC_ĐỨNG_TM_T15-1711"/>
      <sheetName val="Móng,_nền_11"/>
      <sheetName val="1_Requisition(E)11"/>
      <sheetName val="TONG_HOP11"/>
      <sheetName val="Tổng_GT11"/>
      <sheetName val="Chi_tiết_KL11"/>
      <sheetName val="khấu_trừ_phạt11"/>
      <sheetName val="GT__KHAU_TRU11"/>
      <sheetName val="HAO_HUT_VAT_TU_(2)11"/>
      <sheetName val="cao_độ11"/>
      <sheetName val="phan_tic_chi_tiet11"/>
      <sheetName val="DG_142610"/>
      <sheetName val="Theo_doi_Doanh_thu_201710"/>
      <sheetName val="KL_THEP__GIAM_DO_DUNG_COUPLER10"/>
      <sheetName val="01_KL_THÉP_NHẬP_VỀ10"/>
      <sheetName val="2__NT_VLDV10"/>
      <sheetName val="GHI_CHU10"/>
      <sheetName val="1_BB_LMHT10"/>
      <sheetName val="gui_BKCT10"/>
      <sheetName val="Gia_vat_lieu10"/>
      <sheetName val="Precios_unitarios_AXH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MB_DT_029"/>
      <sheetName val="Chi_tiet_-tong_9_thang10"/>
      <sheetName val="3__CNT10"/>
      <sheetName val="unit_price_list(M)10"/>
      <sheetName val="So_lieu_chung10"/>
      <sheetName val="TH_VL,_NC,_DDHT_Thanhphuoc10"/>
      <sheetName val="BẢNG_ÁP_GIÁ_(in)10"/>
      <sheetName val="NT_(KL)_IN10"/>
      <sheetName val="DOM_D210"/>
      <sheetName val="nhà_ăn10"/>
      <sheetName val="Công_nhật10"/>
      <sheetName val="btkt_cột10"/>
      <sheetName val="Bê_tông_bảo_vệ10"/>
      <sheetName val="01__Data10"/>
      <sheetName val="Neo,_nối_cốt_thép_dầm,_cột10"/>
      <sheetName val="Uốn_móc_cốt_thép10"/>
      <sheetName val="Tiêu_chuẩn_cốt_thép10"/>
      <sheetName val="Doi_so10"/>
      <sheetName val="1_2_Staff_Schedule10"/>
      <sheetName val="0__Input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MTO_REV_2(ARMOR)10"/>
      <sheetName val="Cotthep_NPT10"/>
      <sheetName val="vl_nc_mtc10"/>
      <sheetName val="Heso_DZ10"/>
      <sheetName val="DM_336cai_tao10"/>
      <sheetName val="DG_BINH_THUAN10"/>
      <sheetName val="Tien_Thuong10"/>
      <sheetName val="NC_XL_6T_cuoi_01_CTy10"/>
      <sheetName val="Data_-6T_dau10"/>
      <sheetName val="Cong_6T10"/>
      <sheetName val="KL_thep_lam_sat10"/>
      <sheetName val="B3A_-_TOWER_A10"/>
      <sheetName val="Annex_B10"/>
      <sheetName val="Bill_Prelim-CDT10"/>
      <sheetName val="Bill_BPTC-CDT10"/>
      <sheetName val="Chi_tiết_BPTC10"/>
      <sheetName val="Bill_BPTC-CDT_(PA_MCT_CDT)10"/>
      <sheetName val="Chi_tiết_BPTC_(PA_MCT_CDT)10"/>
      <sheetName val="1_Civil_(Org)10"/>
      <sheetName val="DM-VNT_ko_sd10"/>
      <sheetName val="Bảng_đo_bóc_KL_OLK-0910"/>
      <sheetName val="6_3_CHI_TIET_OLK-0910"/>
      <sheetName val="1__Office10"/>
      <sheetName val="KHOI_LUONG15-410"/>
      <sheetName val="Tong_hop_vat_tu10"/>
      <sheetName val="1_San_10"/>
      <sheetName val="TLG_Type10"/>
      <sheetName val="Dgia_vat_tu10"/>
      <sheetName val="Don_gia_III10"/>
      <sheetName val="D÷_liÖu10"/>
      <sheetName val="Dot_4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HRG_BHN10"/>
      <sheetName val="CĂN_ĐH10"/>
      <sheetName val="Chi_phi_van_chuyen10"/>
      <sheetName val="TH_các_CC10"/>
      <sheetName val="Div26_-_Elect10"/>
      <sheetName val="7_Khau_tru_10"/>
      <sheetName val="Q_A01_2-Sh10"/>
      <sheetName val="4_CĂN10"/>
      <sheetName val="2_CDPS10"/>
      <sheetName val="Don_gia_NC10"/>
      <sheetName val="DT_hợp_đồng9"/>
      <sheetName val="Bảng_KL_đợt_19"/>
      <sheetName val="Danh_mục9"/>
      <sheetName val="Bieu_gia_HD9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BTK-Dai_Hoc_Kien_Giang9"/>
      <sheetName val="PV_Graph_Data9"/>
      <sheetName val="doanh_thu9"/>
      <sheetName val="Dutoan_KL9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B-2__(DPP)10"/>
      <sheetName val="Huong_dan9"/>
      <sheetName val="gia_vt,nc,may9"/>
      <sheetName val="5_2_1_Đo_bóc_KL_OLK-069"/>
      <sheetName val="Financ__Overview9"/>
      <sheetName val="TINH_GIA_-_SAN_XUAT_Vertico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Tổng_hợp_KPHM9"/>
      <sheetName val="Dinh_muc9"/>
      <sheetName val="DZ_22KV9"/>
      <sheetName val="GIÁ_DỰ_THẦU_30_CĂN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KS_tuyen9"/>
      <sheetName val="Bang_chiet_tinh_TBA9"/>
      <sheetName val="4_2_1_Đo_bóc_KL_OLK-069"/>
      <sheetName val="4_1_1_CHI_TIET_OLK-069"/>
      <sheetName val="DG_Chi_tiet9"/>
      <sheetName val="_1710_HOINGHINLD9"/>
      <sheetName val="99_(2)9"/>
      <sheetName val="134_9"/>
      <sheetName val="DG_49709"/>
      <sheetName val="Cash_Flow9"/>
      <sheetName val="BU_LONG9"/>
      <sheetName val="DT__NHA_XUONG9"/>
      <sheetName val="EQUIP_LIST9"/>
      <sheetName val="THONG_SO9"/>
      <sheetName val="Đơn_giá_chi_tiết_TN_39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Electrical_Works9"/>
      <sheetName val="H_T__INCOMING_SYSTEM9"/>
      <sheetName val="Tính_giá_NC9"/>
      <sheetName val="Tiên_lượng9"/>
      <sheetName val="SL_cước9"/>
      <sheetName val="¥_9"/>
      <sheetName val="Gia_VT-TB9"/>
      <sheetName val="noi_suy_xa9"/>
      <sheetName val="noi_suy_xa_thu_hoi9"/>
      <sheetName val="Thuyết_minh9"/>
      <sheetName val="Đơn_giá_máy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Chiet_tinh_dz358"/>
      <sheetName val="DT_san_XD-So_lieu_cu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án_đợt_1_trang8"/>
      <sheetName val="3__KC_-_PODIUM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Tien_Luong8"/>
      <sheetName val="Unit_price(Updateting)8"/>
      <sheetName val="Cost_List8"/>
      <sheetName val="Detail_Cost8"/>
      <sheetName val="IC_Price_New8"/>
      <sheetName val="Summary_Table8"/>
      <sheetName val="Sales_Person8"/>
      <sheetName val="Bidding_Entity8"/>
      <sheetName val="CHITIET_VL-NCHT1_(2)8"/>
      <sheetName val="Bù_giá_CM8"/>
      <sheetName val="Breakdown_(B)8"/>
      <sheetName val="U_P_Breakdown8"/>
      <sheetName val="IMF_Code8"/>
      <sheetName val="Subsidiary_Calculation8"/>
      <sheetName val="Phu_Bai_Bridge8"/>
      <sheetName val="5_2_1_Đo_bóc_KL_OLK-108"/>
      <sheetName val="BẢNG_DIỄN_GIẢI_KL_(7)8"/>
      <sheetName val="don_gia_1426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Bia_lot8"/>
      <sheetName val="Chu_dau_tu4"/>
      <sheetName val="Cau_tao_gia_xay_to4"/>
      <sheetName val="THÔNG_TIN4"/>
      <sheetName val="THPDMoi__(2)4"/>
      <sheetName val="t-h_HA_THE4"/>
      <sheetName val="TH_XL4"/>
      <sheetName val="CHITIET_VL-NC4"/>
      <sheetName val="Wall Pier"/>
      <sheetName val="p2-1"/>
      <sheetName val="BSD (2)"/>
      <sheetName val="AUTOMATIC SELECT"/>
      <sheetName val="U.P List"/>
      <sheetName val="TinhToan"/>
      <sheetName val="accom cash"/>
      <sheetName val="Du toan XD"/>
      <sheetName val="DGCT_TRẦN_NLW7"/>
      <sheetName val="ca_máy7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DG_VL_KS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dgctqn"/>
      <sheetName val="정부노임단가"/>
      <sheetName val="factory area"/>
      <sheetName val="Floor area"/>
      <sheetName val="V.c noi bo"/>
      <sheetName val="質疑回答書"/>
      <sheetName val="5201.2004"/>
      <sheetName val="sub struc-Omission"/>
      <sheetName val="SUMMARY "/>
      <sheetName val="General_Item&amp;General_Requireme@"/>
      <sheetName val="MVT"/>
      <sheetName val="MÁY_PHÁT_x0000__x0000__x0000__x0000_N1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분석"/>
      <sheetName val="wall"/>
      <sheetName val="Door_and_window8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w't_table3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M_DU_AN3"/>
      <sheetName val="DM_TP_3"/>
      <sheetName val="File_Chi_tiet3"/>
      <sheetName val="Currency_Rate3"/>
      <sheetName val="Probbl_-_Production3"/>
      <sheetName val="Danh_mục_khối3"/>
      <sheetName val="Danh_mục_đơn_vị_-phòng_chức_nă3"/>
      <sheetName val="CHI_PHÍ_NHÔM3"/>
      <sheetName val="BILL_34Āᐁë3"/>
      <sheetName val="Dashboard_-_BQL_-_VHL3"/>
      <sheetName val="KEILA_TP_2020-073"/>
      <sheetName val="CFA_(ME)3"/>
      <sheetName val="MEP_Building3"/>
      <sheetName val="BOM-13_11-Other(PS1+PS2)3"/>
      <sheetName val="2__BBNT_KLHT3"/>
      <sheetName val="Dinh_Muc_Vat_Tu3"/>
      <sheetName val="mã_3"/>
      <sheetName val="CHITIET_VL-NC-TT1p3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NHOM_KINH2"/>
      <sheetName val="LUONG_SCL3"/>
      <sheetName val="Service_Cost_2"/>
      <sheetName val="Don_gia_Tay_Ninh2"/>
      <sheetName val="Don_gia_Dak_Lak2"/>
      <sheetName val="streeta_and_cacth_pit2"/>
      <sheetName val="Daf_12"/>
      <sheetName val="Share_Price_20022"/>
      <sheetName val="Auto_Monthly_Inputs_1"/>
      <sheetName val="Gia_NC_theo_TT051"/>
      <sheetName val="Land_Dev't__Ph-11"/>
      <sheetName val="Hac_Lots1"/>
      <sheetName val="4-Lane_bridge1"/>
      <sheetName val="Res_Lots1"/>
      <sheetName val="Spine_Road1"/>
      <sheetName val="Nhập_liệu1"/>
      <sheetName val="Chênh_lệch_máy_thi_công2"/>
      <sheetName val="Chênh_lệch_nhân_công2"/>
      <sheetName val="Chênh_lệch_vật_liệu2"/>
      <sheetName val="Chao_gia_T12_RE2"/>
      <sheetName val="Don_gia_XD2"/>
      <sheetName val="DSV6_Summ1"/>
      <sheetName val="Luong_(TP_Việt_Trì)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DO_AM_DT1"/>
      <sheetName val="Elemental_Breakdown+20%1"/>
      <sheetName val="Boc_KL_DAT+CAT+BT1"/>
      <sheetName val="Boc_KL_thép1"/>
      <sheetName val="Bieu_do_nhan_luc1"/>
      <sheetName val="PHẦN_KIẾN_TRÚC1"/>
      <sheetName val="DGKL_TRỤC_NGOAI_NHA1"/>
      <sheetName val="Sum_ELE__CAP_S1-4__1"/>
      <sheetName val="5_2_1_Đo_bóc_KL_OLK-071"/>
      <sheetName val="Bank_Rev1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0_Data1"/>
      <sheetName val="0_Data_new1"/>
      <sheetName val="Aging_Sept2"/>
      <sheetName val="6__Scope_of_work_1"/>
      <sheetName val="4_6_Phân_tích_nhân_sự_1"/>
      <sheetName val="4_5_Mức_độ_tham_gia_dự_án1"/>
      <sheetName val="CONSOIDATE_41"/>
      <sheetName val="CONSOIDATE_21"/>
      <sheetName val="Dai_tu1"/>
      <sheetName val="01__Nha_xuong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Hrg_Readymix1"/>
      <sheetName val="Define_finishing1"/>
      <sheetName val="Cuoc_1"/>
      <sheetName val="gia_chao1"/>
      <sheetName val="Vat_lieu_BTN1"/>
      <sheetName val="Input_-_Facilities1"/>
      <sheetName val="BP_CAPEX_MoD-100%_Area_4_USD1"/>
      <sheetName val="So_sanh_gia1"/>
      <sheetName val="Luong_2622EVN1"/>
      <sheetName val="0,SO_LIEU_DAU_VAO1"/>
      <sheetName val="NC_CU1"/>
      <sheetName val="MTO_REV_01"/>
      <sheetName val="02__PHAN_TICH1"/>
      <sheetName val="03__NGAN_SACH1"/>
      <sheetName val="입찰내역_발주처_양식"/>
      <sheetName val="Da_xay_dung1"/>
      <sheetName val="Don_vi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Bill_rekap"/>
      <sheetName val="Cash_Flow_bulanan"/>
      <sheetName val="Ca_may"/>
      <sheetName val="GIA_NC,_CM"/>
      <sheetName val="GIA_VL"/>
      <sheetName val="13_Luong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Du_lieu_ban_dau"/>
      <sheetName val="GZ_TP"/>
      <sheetName val="GZ_VT"/>
      <sheetName val="CươcVC_tinh"/>
      <sheetName val="KL_CHI_TIẾT_(2)"/>
      <sheetName val="Loại_cọc_P2"/>
      <sheetName val="5_Gia"/>
      <sheetName val="CP_NC-MTC_XD"/>
      <sheetName val="Danh_sach_KV2"/>
      <sheetName val="Danh_sach_doan_KT"/>
      <sheetName val="bar_nor"/>
      <sheetName val="conc_nor"/>
      <sheetName val="conc_frus"/>
      <sheetName val="conc_trap"/>
      <sheetName val="bar_frus"/>
      <sheetName val="bar_trap"/>
      <sheetName val="Don_gia_vung_III"/>
      <sheetName val="Don_gia_III11"/>
      <sheetName val="Don_gia_CT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Gia_HĐ"/>
      <sheetName val="Piano_Montaggio_PO-02_bozza2"/>
      <sheetName val="List_Danh_mục_nghiệm_thu"/>
      <sheetName val="Luong_TT05"/>
      <sheetName val="Danhsach_12"/>
      <sheetName val="PLHD_doi_cot_ham_0101-04"/>
      <sheetName val="unit_weight"/>
      <sheetName val="Beam_reinfocement_schedule"/>
      <sheetName val="Thong_so_dam"/>
      <sheetName val="Wall_Block_C"/>
      <sheetName val="General_Schedule"/>
      <sheetName val="Factor_F_Data"/>
      <sheetName val="bang_1_NCXD"/>
      <sheetName val="bang_1_NCXD_(V_I)"/>
      <sheetName val="3_공통공사대비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May_Goc_(QD2436)"/>
      <sheetName val="VC_theo_cuoc_tinh"/>
      <sheetName val="BCVC__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Du_lieu_TKT"/>
      <sheetName val="TÍNH_TOÁN_KHỐI_LƯỢNG_P6"/>
      <sheetName val="간접비_총괄표"/>
      <sheetName val="Bảng_dung_trọng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Ctiet Cthe"/>
      <sheetName val="khongin"/>
      <sheetName val="TK22kV"/>
      <sheetName val="Chung"/>
      <sheetName val="cPanel"/>
      <sheetName val="GC"/>
      <sheetName val="HG_Info"/>
      <sheetName val="Nghỉ lễ"/>
      <sheetName val="Mác"/>
      <sheetName val="QC"/>
      <sheetName val="CO"/>
      <sheetName val="MMTB"/>
      <sheetName val="DGNC"/>
      <sheetName val="F04-CPNC"/>
      <sheetName val="F05-CFVT"/>
      <sheetName val="VLP"/>
      <sheetName val="Main Model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Tuning SF"/>
      <sheetName val="Anx 10"/>
      <sheetName val="6. Pig walk way (have roof GOC)"/>
      <sheetName val="BANG TONGHOP"/>
      <sheetName val="XZLC003_PART1"/>
      <sheetName val="이토변실(A3-LINE)"/>
      <sheetName val="A(Rev.3)"/>
      <sheetName val="Page 1 - Front Sheet"/>
      <sheetName val="Bangtrachieudaicoc"/>
      <sheetName val="Bar"/>
      <sheetName val="cot_xa"/>
      <sheetName val="IV.1.Lkdt"/>
      <sheetName val="III.2.dah"/>
      <sheetName val="II.2.dn"/>
      <sheetName val="IV.2.Lkdd"/>
      <sheetName val="III.1.tai"/>
      <sheetName val="Du lieu dau vao"/>
      <sheetName val="Đường dây"/>
      <sheetName val="Vị trí"/>
      <sheetName val="Tổng kê"/>
      <sheetName val="NKSC"/>
      <sheetName val="CT bê tông"/>
      <sheetName val="CT trát. láng. sơn bả"/>
      <sheetName val="CT Ván khuôn, cốt thép"/>
      <sheetName val="Dinh Muc VT"/>
      <sheetName val="consilidate"/>
      <sheetName val="Building"/>
      <sheetName val="Bang gia 2011.10.12"/>
      <sheetName val="NK"/>
      <sheetName val="COST"/>
      <sheetName val="PRICE LIST"/>
      <sheetName val="Areas"/>
      <sheetName val="SL.DT 2011so sanh"/>
      <sheetName val="hinhhoc"/>
      <sheetName val="Bang phan tich"/>
      <sheetName val="valeurs de base"/>
      <sheetName val="CK1+CK2_*VS_SAN_CHOI_23)12"/>
      <sheetName val="M 67"/>
      <sheetName val="2-Genset print"/>
      <sheetName val="ALEK"/>
      <sheetName val="Fill this out first___"/>
      <sheetName val="rab me (by owner) "/>
      <sheetName val="BQ (by owner)"/>
      <sheetName val="rab me (fisik)"/>
      <sheetName val="Koefisien"/>
      <sheetName val="BQ-1A"/>
      <sheetName val="Analisa"/>
      <sheetName val="Pag_hal"/>
      <sheetName val="Bunga"/>
      <sheetName val="Summary IP"/>
      <sheetName val="HS Alat"/>
      <sheetName val="HS Upah"/>
      <sheetName val="HS Bahan"/>
      <sheetName val="Hargamat"/>
      <sheetName val="REKAP."/>
      <sheetName val="jadw"/>
      <sheetName val="BLDG_DCI"/>
      <sheetName val="BLDG_MCI"/>
      <sheetName val="DAFTAR HARGA"/>
      <sheetName val="O&amp;O-Alat"/>
      <sheetName val="Daftar Upah"/>
      <sheetName val="XÁC  NHẬN THANH TOÁN"/>
      <sheetName val="XÁC NHẬN GIÁ TRỊ"/>
      <sheetName val="XÁC NHẬN KL"/>
      <sheetName val="Data-SỔ KHO"/>
      <sheetName val="SỔ KHO"/>
      <sheetName val="KL thanh toan-Xuan Dao"/>
      <sheetName val="TEST1"/>
      <sheetName val="Cốt thép"/>
      <sheetName val="MBW"/>
      <sheetName val="Quotation"/>
      <sheetName val="분양가표"/>
      <sheetName val="HAO_HUP_VAT_TU_(2)5"/>
      <sheetName val="Sheet1 (2)"/>
      <sheetName val="Chi Thao"/>
      <sheetName val="M02 TH SP XKGC"/>
      <sheetName val="CIM"/>
      <sheetName val="Tinh toan"/>
      <sheetName val="4. Đo bóc KL"/>
      <sheetName val="DMHHOA"/>
      <sheetName val="Ghi Chú Chung"/>
      <sheetName val="Dinh muc CP KTCB khac"/>
      <sheetName val="TH May TC"/>
      <sheetName val="KLDT DIEN"/>
      <sheetName val="PTVT DIEN"/>
      <sheetName val="Thong ke thiet bi"/>
      <sheetName val="21"/>
      <sheetName val="TEN CONG TRINH"/>
      <sheetName val="DG SUA CHUA"/>
      <sheetName val="DGTBA"/>
      <sheetName val="TAM TINH"/>
      <sheetName val="CPKS_TK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DG CANTHO"/>
      <sheetName val="Check C"/>
      <sheetName val="CPTNo"/>
      <sheetName val="Ban QD"/>
      <sheetName val="Xuly Data"/>
      <sheetName val="DAH-2"/>
      <sheetName val="Cst Pkg-Eden"/>
      <sheetName val="Kich thuoc mo M1-nam lay"/>
      <sheetName val="MayTC"/>
      <sheetName val="Dau vào"/>
      <sheetName val="Thông tin chung"/>
      <sheetName val="B1.CN"/>
      <sheetName val="Formula_Code"/>
      <sheetName val="UnitWeight"/>
      <sheetName val="新᐀"/>
      <sheetName val="datamong"/>
      <sheetName val="Đơn giá-NC"/>
      <sheetName val="Đơn giá-VL-CM"/>
      <sheetName val="MD4970"/>
      <sheetName val="Tke"/>
      <sheetName val="KL CHI TIET"/>
      <sheetName val="INPUT1_THONG_TIN_HD"/>
      <sheetName val="DATA_WBS"/>
      <sheetName val="DIV_INC1"/>
      <sheetName val="A1_-_Income_Statement1"/>
      <sheetName val="concil"/>
      <sheetName val="Full 2012"/>
      <sheetName val="PL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Template"/>
      <sheetName val="DSQL"/>
      <sheetName val="080 (2)"/>
      <sheetName val="080_(2)"/>
      <sheetName val="Sch2_-_BalSht_Summary"/>
      <sheetName val="Sch1_-_P&amp;L_Summary"/>
      <sheetName val="Cost_of_DM_Water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nhat ky "/>
      <sheetName val="CTG BOQ HT"/>
      <sheetName val="Description of Beam"/>
      <sheetName val="EstData"/>
      <sheetName val="DW ok"/>
      <sheetName val="calc_menu_déroulant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G1426NEW"/>
      <sheetName val="MÁY_PHÁTN1"/>
      <sheetName val="surwaterdr"/>
      <sheetName val="JKR66"/>
      <sheetName val="alpha1"/>
      <sheetName val="FF"/>
      <sheetName val="khoiphong"/>
      <sheetName val="1.Staffing"/>
      <sheetName val="TOWN"/>
      <sheetName val="Floor area "/>
      <sheetName val="Binderies"/>
      <sheetName val="Company"/>
      <sheetName val="CDPS"/>
      <sheetName val="Tổng hợp Z"/>
      <sheetName val="Currency Codes"/>
      <sheetName val="Scoping"/>
      <sheetName val="Expectation"/>
      <sheetName val="Variance threshold"/>
      <sheetName val="VIKAR"/>
      <sheetName val="Record CR"/>
      <sheetName val="TB Worksheet"/>
      <sheetName val="營業額"/>
      <sheetName val="Risk Assessment"/>
      <sheetName val="Exhibit 2"/>
      <sheetName val="PU_ITALY_46"/>
      <sheetName val="sales_current_month46"/>
      <sheetName val="View_Variance46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PU_ITALY_47"/>
      <sheetName val="sales_current_month47"/>
      <sheetName val="View_Variance47"/>
      <sheetName val="Inventory_data47"/>
      <sheetName val="FORECAST_x_FAMILIA44"/>
      <sheetName val="Space_Analysis44"/>
      <sheetName val="CADE_DETAIL20"/>
      <sheetName val="PRB_Expense_Q4_201317"/>
      <sheetName val="P&amp;L_by_Month2"/>
      <sheetName val="Committed_Items2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final_list_200531"/>
      <sheetName val="Tro_giup30"/>
      <sheetName val="Labour_Summary22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Share_Price_200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Lương nhân công"/>
      <sheetName val="bdm"/>
      <sheetName val="DGIAVLXD"/>
      <sheetName val="DM6060TBA"/>
      <sheetName val="DM6061DZ"/>
      <sheetName val="Ngay"/>
      <sheetName val="NC THEO QĐ 1396 QĐ-SXD"/>
      <sheetName val="CTdongia"/>
      <sheetName val="S - Sugar production"/>
      <sheetName val="실행기성 갑지"/>
      <sheetName val="242-3 summaryOPC"/>
      <sheetName val="주주명부&lt;끝&gt;"/>
      <sheetName val="GDLQ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Merit_&amp;_Market_Grid2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DB_FEE"/>
      <sheetName val="BHYT_Tự_Nguyện_-_Vinschool-Mau_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CDPS_SAU_KC"/>
      <sheetName val="Income_Statement14"/>
      <sheetName val="6_9_DM_CTP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DLC_DIEN_AP"/>
      <sheetName val="SL_dau_tien"/>
      <sheetName val="BASE_GRAPHE"/>
      <sheetName val="ADJ_-_RATE"/>
      <sheetName val="Tonghop_theo_Vendor"/>
      <sheetName val="Tu_dien"/>
      <sheetName val="T_kê"/>
      <sheetName val="dulieu_cot"/>
      <sheetName val="Bank_Bal__Dec_22"/>
      <sheetName val="Vat_lieu_cat_song_rac"/>
      <sheetName val="Other_assumptions1"/>
      <sheetName val="Field_Lists1"/>
      <sheetName val="CUSTOMER_GROUP_WISE"/>
      <sheetName val="Q4_2009_History"/>
      <sheetName val="_Final_Balance_Sheet"/>
      <sheetName val="Interest_on_WC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Giai_trinh"/>
      <sheetName val="Sales Seasonality by Month"/>
      <sheetName val="THAM CHIẾU"/>
      <sheetName val="Nhân_cô_x0000_g6"/>
      <sheetName val="Bang luong"/>
      <sheetName val="Sheet1_(2)"/>
      <sheetName val="Chi_Thao"/>
      <sheetName val="Bang_luong"/>
      <sheetName val="2012"/>
      <sheetName val="B30"/>
      <sheetName val="PHU_LUC"/>
      <sheetName val="TONGHOPCHIPHIXAYLAP"/>
      <sheetName val="DGKL L2 THÉP MÓNG"/>
      <sheetName val="Bieu chi tiet gia du thau"/>
      <sheetName val="Gia vat lieu trong gia du thau"/>
      <sheetName val="Bang phan tich don gia du thau"/>
      <sheetName val="Ky bien ban"/>
      <sheetName val="Danh muc NT cong viec"/>
      <sheetName val="Danh muc NT giai doan"/>
      <sheetName val="Danh muc NT vat lieu"/>
      <sheetName val="THCP tu van"/>
      <sheetName val="Categories"/>
      <sheetName val="Ctinh 10kV"/>
      <sheetName val="TCS"/>
      <sheetName val="Nhân_côg6"/>
      <sheetName val="1111"/>
      <sheetName val="AnalisaSIPIL RIIL"/>
      <sheetName val="HDLD"/>
      <sheetName val="1,TMĐT "/>
      <sheetName val="TraBienbao"/>
      <sheetName val="HDTU"/>
      <sheetName val="KTTX"/>
      <sheetName val="DT "/>
      <sheetName val="Gia khoan chi tiet"/>
      <sheetName val="06b-Cau_Lap_Thach-_DGTH"/>
      <sheetName val="KL-HoThu"/>
      <sheetName val="Bảng GCM (TT13) HD"/>
      <sheetName val="May Goc (QD2438)"/>
      <sheetName val="Bảng lương M"/>
      <sheetName val="DLCoso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Tabel_Berat2"/>
      <sheetName val="Data_Umum_Penawaran2"/>
      <sheetName val="Real_Cost2"/>
      <sheetName val="bill_qty2"/>
      <sheetName val="REKAP_ARSITEKTUR_2"/>
      <sheetName val="RAB_ADMINISTRASI_PUSAT_(1)2"/>
      <sheetName val="Chuong_I"/>
      <sheetName val="Kien_truc"/>
      <sheetName val="NC_HY"/>
      <sheetName val="NC_HN"/>
      <sheetName val="DZ_35"/>
      <sheetName val="Chiet_tinh_dz22"/>
      <sheetName val="DG_THIET_BI"/>
      <sheetName val="DG_vat_lieu"/>
      <sheetName val="Loại_2"/>
      <sheetName val="Chi_tiet_VL-NC-MTC"/>
      <sheetName val="A1_8"/>
      <sheetName val="Tra_Cứu"/>
      <sheetName val="DP_TRUOT_GIA"/>
      <sheetName val="VL-NC-M_"/>
      <sheetName val="Assignment_Schedule"/>
      <sheetName val="DTCT_-XL_4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Đơn_trọng"/>
      <sheetName val="KL_Chi_tiết_BV_dự_thầu"/>
      <sheetName val="KL_chi_tiết_BV_thi_công"/>
      <sheetName val="3_NGAN_SACH"/>
      <sheetName val="2_PHAN_TICH"/>
      <sheetName val="D_Trong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NC2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Đắp đất K95"/>
      <sheetName val="Phân khai"/>
      <sheetName val="Luong-BT"/>
      <sheetName val="Luong-NT"/>
      <sheetName val="DM TN"/>
      <sheetName val="Danh muc"/>
      <sheetName val="00.List"/>
      <sheetName val="ĐBGT"/>
      <sheetName val="PTKS"/>
      <sheetName val="Don gia LD"/>
      <sheetName val="T.Tinh"/>
      <sheetName val="Lç khoan LK1"/>
      <sheetName val="DAO DAP CONG"/>
      <sheetName val="KL-CHITIET"/>
      <sheetName val="son ke duong"/>
      <sheetName val="for Summary"/>
      <sheetName val="Trường Sơn"/>
      <sheetName val="KLdon vi"/>
      <sheetName val="FUC-01"/>
      <sheetName val="KB"/>
      <sheetName val="DZ 0.4"/>
      <sheetName val="CTDG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KL11"/>
      <sheetName val="KL12"/>
      <sheetName val="4.0 unit cost-ko in"/>
      <sheetName val="4.DGCT"/>
      <sheetName val="PL08"/>
      <sheetName val="HG"/>
      <sheetName val="Jobs"/>
      <sheetName val="Mốc"/>
      <sheetName val="Weather"/>
      <sheetName val="TH_DZ3519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BB 00"/>
      <sheetName val="DGTH (3 cau"/>
      <sheetName val="M+MC"/>
      <sheetName val="DGKL_L2_THÉP_MÓNG"/>
      <sheetName val="Bieu_chi_tiet_gia_du_thau"/>
      <sheetName val="Gia_vat_lieu_trong_gia_du_thau"/>
      <sheetName val="Bang_phan_tich_don_gia_du_thau"/>
      <sheetName val="NT VK ckds"/>
      <sheetName val="PYC"/>
      <sheetName val="Out"/>
      <sheetName val="NC3"/>
      <sheetName val="Bang gia tong hop"/>
      <sheetName val="1_1_Barrette pile"/>
      <sheetName val="Qty_foundation"/>
      <sheetName val="Qty_pile"/>
      <sheetName val="Steel_column"/>
      <sheetName val="Steel_Foundation"/>
      <sheetName val="steel_Gbeam"/>
      <sheetName val="Steel_ramp"/>
      <sheetName val="Steel_slab"/>
      <sheetName val="Steel_tank"/>
      <sheetName val="Steel_wall"/>
      <sheetName val="D.W"/>
      <sheetName val="Unit Mix"/>
      <sheetName val="Unt rate"/>
      <sheetName val="Equipment List Guideline"/>
      <sheetName val="Model List"/>
      <sheetName val="tcvn "/>
      <sheetName val="Combos"/>
      <sheetName val="qty"/>
      <sheetName val="KHOILUONGTHICONG"/>
      <sheetName val="Apt내역"/>
      <sheetName val="단중표"/>
      <sheetName val="DATA NX3"/>
      <sheetName val="2. A&amp;C Database"/>
      <sheetName val="CMT retrive"/>
      <sheetName val="HDnhap"/>
      <sheetName val="Drop.Down"/>
      <sheetName val="Gia tri vat tu"/>
      <sheetName val="NB"/>
      <sheetName val="NM"/>
      <sheetName val="PhÇnCK"/>
      <sheetName val="daywork-nop"/>
      <sheetName val="Bill Pre_B1"/>
      <sheetName val="Bill Pre_B2+3"/>
      <sheetName val="Ham(CT32-33)"/>
      <sheetName val="HThien (B1)"/>
      <sheetName val="HThien (B2)"/>
      <sheetName val="KC (B3)"/>
      <sheetName val="HThien (B3)"/>
      <sheetName val="BMW.B2"/>
      <sheetName val="CTG CGO"/>
      <sheetName val="Phat sinh 09"/>
      <sheetName val="CTG Xây tô"/>
      <sheetName val="DTHU-T8"/>
      <sheetName val="25.04.14 TL-Goc Ko in"/>
      <sheetName val="fromNga"/>
      <sheetName val="PL3a dot1"/>
      <sheetName val="97 사업추정(WEKI)"/>
      <sheetName val="Data NT"/>
      <sheetName val="UP1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BOQ-1"/>
      <sheetName val="thongtinchung"/>
      <sheetName val="khung ten TD"/>
      <sheetName val="DGSR"/>
      <sheetName val="bo tri ngày"/>
      <sheetName val="May Hue"/>
      <sheetName val="BILL 34Āᐁë??_x0001_??? HẦM"/>
      <sheetName val="DG vat tu"/>
      <sheetName val="BLUONG_DANCU"/>
      <sheetName val="BLUONG_CU"/>
      <sheetName val="BLUONG_MOI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dgia2"/>
      <sheetName val="Bang TH"/>
      <sheetName val="O3 VL-NC-MTC - ĐLPC"/>
      <sheetName val="Chi tiet gia DT"/>
      <sheetName val="Gia DT bo Sung"/>
      <sheetName val="PT gia DT"/>
      <sheetName val="PTgia DT BS"/>
      <sheetName val="Nha dieu hanh"/>
      <sheetName val="Lighting for Guestroom "/>
      <sheetName val="Kho số 6e"/>
      <sheetName val="Dinh nghia"/>
      <sheetName val="Nhân_cô"/>
      <sheetName val="BANG NGUYEN NHAN"/>
      <sheetName val="DTCPNB"/>
      <sheetName val="1-TH"/>
      <sheetName val="Guidelines"/>
      <sheetName val="LIGHTING &amp; GROUNDING"/>
      <sheetName val="Building Blocks"/>
      <sheetName val="CongNo"/>
      <sheetName val="待摊费用明细表"/>
      <sheetName val="Details_Sales_(local)1"/>
      <sheetName val="To tied 2001 opening RE"/>
      <sheetName val="EngagementsExportExcel"/>
      <sheetName val="Feuil2"/>
      <sheetName val="Feuil16"/>
      <sheetName val="Feuil1"/>
      <sheetName val="codes transitn"/>
      <sheetName val="CEREAS"/>
      <sheetName val="IMPACTS"/>
      <sheetName val="Phase"/>
      <sheetName val="retenue a la source"/>
      <sheetName val="GSG"/>
      <sheetName val="TOP8"/>
      <sheetName val="VariationsERP"/>
      <sheetName val="Macros"/>
      <sheetName val="AP codes"/>
      <sheetName val="TVA mention"/>
      <sheetName val="IMPACT base"/>
      <sheetName val="bill rate"/>
      <sheetName val="EngagementsExportExcel (2)"/>
      <sheetName val="Feuil17"/>
      <sheetName val="liste AGM"/>
      <sheetName val="8"/>
      <sheetName val="LS"/>
      <sheetName val="FA_list"/>
      <sheetName val="_Payroll_Empl_(Wkng)"/>
      <sheetName val="1__Questionnaire"/>
      <sheetName val="Anx_10"/>
      <sheetName val="DG_SUA_CHUA"/>
      <sheetName val="TAM_TINH"/>
      <sheetName val="Cost_center"/>
      <sheetName val="Enc_3A"/>
      <sheetName val="Fixed_Prof_Fees"/>
      <sheetName val="BS,_PL,_Sch_5_to_9"/>
      <sheetName val="301_RTI"/>
      <sheetName val="Excise_on_RM"/>
      <sheetName val="Insight_28-6-00"/>
      <sheetName val="DL_codes"/>
      <sheetName val="Simulator_Detail"/>
      <sheetName val="Trnf_to_Reimb_"/>
      <sheetName val="Power_&amp;_Fuel_(S)"/>
      <sheetName val="Book_details"/>
      <sheetName val="July_06-Mar_07"/>
      <sheetName val="Record_CR"/>
      <sheetName val="Full_2012"/>
      <sheetName val="Summary_Page_VDF"/>
      <sheetName val="Invested_capital_VDF"/>
      <sheetName val="DS"/>
      <sheetName val="ConversionNames"/>
      <sheetName val="Interdependent CAT"/>
      <sheetName val="Interdependent_CAT"/>
      <sheetName val="PL-F&amp;B"/>
      <sheetName val="Pcos"/>
      <sheetName val="Sales"/>
      <sheetName val="Total_Cost"/>
      <sheetName val="COMBBOYEOY"/>
      <sheetName val="COA"/>
      <sheetName val="GeneralInfo"/>
      <sheetName val="0220"/>
      <sheetName val="SVA"/>
      <sheetName val="Parem"/>
      <sheetName val="TH_DZ3521"/>
      <sheetName val="RAB_AR&amp;STR19"/>
      <sheetName val="chi_tiet_TBA19"/>
      <sheetName val="chi_tiet_C19"/>
      <sheetName val="DON_GIA_CAN_THO21"/>
      <sheetName val="Don_gia19"/>
      <sheetName val="Don_gia_chi_tiet19"/>
      <sheetName val="Customize_Your_Purchase_Order19"/>
      <sheetName val="DON_GIA_TRAM_(3)19"/>
      <sheetName val="CHITIET_VL-NC-TT_-1p19"/>
      <sheetName val="CHITIET_VL-NC-TT-3p18"/>
      <sheetName val="TONG_HOP_VL-NC_TT19"/>
      <sheetName val="KPVC-BD_19"/>
      <sheetName val="HĐ_ngoài18"/>
      <sheetName val="XT_Buoc_318"/>
      <sheetName val="dongia_(2)18"/>
      <sheetName val="S-curve_18"/>
      <sheetName val="Commercial_value18"/>
      <sheetName val="7606_DZ19"/>
      <sheetName val="Ky_Lam_Bridge18"/>
      <sheetName val="Provisional_Sums_Item18"/>
      <sheetName val="Gas_Pressure_Welding18"/>
      <sheetName val="General_Item&amp;General_Requirem18"/>
      <sheetName val="General_Items18"/>
      <sheetName val="Regenral_Requirements18"/>
      <sheetName val="TONG_HOP_VL-NC18"/>
      <sheetName val="So_doi_chieu_LC18"/>
      <sheetName val="project_management18"/>
      <sheetName val="Adix_A18"/>
      <sheetName val="MAIN_GATE_HOUSE18"/>
      <sheetName val="REINF_18"/>
      <sheetName val="Rates_200918"/>
      <sheetName val="Đầu_vào17"/>
      <sheetName val="MH_RATE18"/>
      <sheetName val="A1_CN17"/>
      <sheetName val="Data_Input18"/>
      <sheetName val="Du_toan18"/>
      <sheetName val="chiet_tinh18"/>
      <sheetName val="Ng_hàng_xà+bulong18"/>
      <sheetName val="Bang_KL18"/>
      <sheetName val="DM_606118"/>
      <sheetName val="Equip_17"/>
      <sheetName val="DG_thep_ma_kem18"/>
      <sheetName val="Lcau_-_Lxuc18"/>
      <sheetName val="Chi_tiet_XD_TBA17"/>
      <sheetName val="EIRR&gt;_217"/>
      <sheetName val="TONG_HOP_T5_199817"/>
      <sheetName val="CT_vat_lieu18"/>
      <sheetName val="Trạm_biến_áp17"/>
      <sheetName val="Đơn_Giá_17"/>
      <sheetName val="Chenh_lech_vat_tu17"/>
      <sheetName val="Diện_tích17"/>
      <sheetName val="1_Khái_toán17"/>
      <sheetName val="13-Cốt_thép_(10mm&lt;D≤18mm)_FO116"/>
      <sheetName val="6787CWFASE2CASE2_00_xls17"/>
      <sheetName val="CT-0_4KV17"/>
      <sheetName val="rate_material17"/>
      <sheetName val="4_PTDG17"/>
      <sheetName val="DG_DZ18"/>
      <sheetName val="DG_TBA18"/>
      <sheetName val="Chi_tiet_KL17"/>
      <sheetName val="Tổng_hợp_KL17"/>
      <sheetName val="KL_Chi_tiết_Xây_tô17"/>
      <sheetName val="07Base_Cost17"/>
      <sheetName val="Bill_1_Quy_dinh_chung17"/>
      <sheetName val="1_R18_BF17"/>
      <sheetName val="6_External_works-R1817"/>
      <sheetName val="Phan_khai_KLuong17"/>
      <sheetName val="04_-_XUONG_DET_B17"/>
      <sheetName val="Area_Cal17"/>
      <sheetName val="_0317"/>
      <sheetName val="chieu_day_san17"/>
      <sheetName val="Podium_Concrete_Works17"/>
      <sheetName val="KLCT-_TOWER17"/>
      <sheetName val="KLCT-_PODIUM17"/>
      <sheetName val="Xay_lapduongR317"/>
      <sheetName val="Gia_thanh_chuoi_su17"/>
      <sheetName val="Tiep_dia17"/>
      <sheetName val="Don_gia_vung_III-Can_Tho17"/>
      <sheetName val="Loại_Vật_tư17"/>
      <sheetName val="Measure_130617"/>
      <sheetName val="gia_cong_tac17"/>
      <sheetName val="Isolasi_Luar_Dalam17"/>
      <sheetName val="Isolasi_Luar17"/>
      <sheetName val="Analisa_Gabungan17"/>
      <sheetName val="GV1-D13_(Casement_door)17"/>
      <sheetName val="Project_Data17"/>
      <sheetName val="Elect_(3)17"/>
      <sheetName val="plan&amp;section_of_foundation17"/>
      <sheetName val="design_criteria17"/>
      <sheetName val="Bond_수수료_계산_포맷17"/>
      <sheetName val="ITB_COST17"/>
      <sheetName val="PAGE_117"/>
      <sheetName val="6PILE__(돌출)17"/>
      <sheetName val="HÐ_ngoài18"/>
      <sheetName val="DM_6717"/>
      <sheetName val="Đầu_tư17"/>
      <sheetName val="Chenh_lech_ca_may17"/>
      <sheetName val="TLg_CN&amp;Laixe17"/>
      <sheetName val="TLg_CN&amp;Laixe_(2)17"/>
      <sheetName val="TLg_Laitau17"/>
      <sheetName val="TLg_Laitau_(2)17"/>
      <sheetName val="ESTI_17"/>
      <sheetName val="KL_san_lap17"/>
      <sheetName val="Bill_01_-_CTN17"/>
      <sheetName val="Bill_2_2_Villa_2_beds17"/>
      <sheetName val="DETAIL_17"/>
      <sheetName val="dg_tphcm17"/>
      <sheetName val="T_KÊ_K_CẤU17"/>
      <sheetName val="A1,_May17"/>
      <sheetName val="Vat_lieu17"/>
      <sheetName val="Door_and_window11"/>
      <sheetName val="Harga_ME_17"/>
      <sheetName val="_Bill_5-Earthing_2_-_Add_Work17"/>
      <sheetName val="Bill_02_-_Xay_gach-Pou_17"/>
      <sheetName val="Bill_03-Chống_thấm-Pou17"/>
      <sheetName val="Bill_04-Kim_loại-Pou17"/>
      <sheetName val="Bill_05_-_Hoan_thien-Pou_17"/>
      <sheetName val="Bill_02_-_Xay_gach-Tower17"/>
      <sheetName val="Bill_03-Chống_thấm-Tower17"/>
      <sheetName val="Bill_04-Kim_loại-Tower17"/>
      <sheetName val="Bill_05_-_Hoan_thien-Tower17"/>
      <sheetName val="KL-_KHAC17"/>
      <sheetName val="BILL_3_-_KẾT_CẤU_HẦM17"/>
      <sheetName val="PTĐG_LTBT17"/>
      <sheetName val="CTG-PRECHEx1_417"/>
      <sheetName val="CTG-AB_(2)17"/>
      <sheetName val="CTG-AB_(3)17"/>
      <sheetName val="CTG-PLP-1_0817"/>
      <sheetName val="Pre_Đội_nhóm17"/>
      <sheetName val="Vat_tu_XD17"/>
      <sheetName val="CẤP_THOÁT_NƯỚC17"/>
      <sheetName val="Cước_VC_+_ĐM_CP_Tư_vấn17"/>
      <sheetName val="Hệ_số17"/>
      <sheetName val="THDT_goi_thau_TB17"/>
      <sheetName val="Tien_do_TV17"/>
      <sheetName val="Tower_-_Concrete_Works17"/>
      <sheetName val="Bill-04_ket_cau_thap-_UNI17"/>
      <sheetName val="TH_Vat_tu17"/>
      <sheetName val="Bang_trong_luong_rieng_thep17"/>
      <sheetName val="LV_data17"/>
      <sheetName val="Gia_vat_tu17"/>
      <sheetName val="TH_MTC17"/>
      <sheetName val="TH_N_Cong17"/>
      <sheetName val="Equipment_list_(PAC)17"/>
      <sheetName val="TINH_KHOI_LUONG17"/>
      <sheetName val="DATA_BASE17"/>
      <sheetName val="bridge_#_117"/>
      <sheetName val="Bang_3_Chi_tiet_phan_Dz17"/>
      <sheetName val="KHOI_LUONG17"/>
      <sheetName val="HVAC_BLOCK_B417"/>
      <sheetName val="subcon_sched17"/>
      <sheetName val="Chi_tiet17"/>
      <sheetName val="Buy_vs__Lease_Car17"/>
      <sheetName val="BẢNG_KHỐI_LƯỢNG_TỔNG_HỢP16"/>
      <sheetName val="CTKL_KTX_HT16"/>
      <sheetName val="CP_Khac_cuoc_VC16"/>
      <sheetName val="Budget_Code16"/>
      <sheetName val="2_Chiet_tinh16"/>
      <sheetName val="du_lieu_du_toan16"/>
      <sheetName val="PRE_(E)17"/>
      <sheetName val="Luong_NII16"/>
      <sheetName val="DINH_MUC_THI_NGHIEM16"/>
      <sheetName val="Luong_NI16"/>
      <sheetName val="NHÀ_NHẬP_LIỆU16"/>
      <sheetName val="MÓNG_SILO16"/>
      <sheetName val="BOQ_THAN16"/>
      <sheetName val="Tong_du_toan16"/>
      <sheetName val="Bill_2_-_ketcau16"/>
      <sheetName val="D_&amp;_W_sizes16"/>
      <sheetName val="DL_ĐẦU_VÀO16"/>
      <sheetName val="Chi_tiet_lan_can16"/>
      <sheetName val="Purchase_Order16"/>
      <sheetName val="Analisa_&amp;_Upah16"/>
      <sheetName val="Nhap_VT_oto14"/>
      <sheetName val="dm_36614"/>
      <sheetName val="DM_606014"/>
      <sheetName val="Du_lieu17"/>
      <sheetName val="Phan_tich16"/>
      <sheetName val="CT_Thang_Mo16"/>
      <sheetName val="CT__PL16"/>
      <sheetName val="dongia__2_16"/>
      <sheetName val="Thép_CKN16"/>
      <sheetName val="GOC-KO_IN16"/>
      <sheetName val="MAU_8A16"/>
      <sheetName val="MAU_8B16"/>
      <sheetName val="MAU_916"/>
      <sheetName val="MAU_1016"/>
      <sheetName val="cash_budget16"/>
      <sheetName val="sochitiettaikhoan_16"/>
      <sheetName val="Share_price_data16"/>
      <sheetName val="19_316"/>
      <sheetName val="20_316"/>
      <sheetName val="Chieu_4_316"/>
      <sheetName val="Cow_req16"/>
      <sheetName val="TỔNG_HỢP16"/>
      <sheetName val="14-LẦN_3-CHIỀU16"/>
      <sheetName val="14-LẦN_1-SÁNG16"/>
      <sheetName val="14-LẦN_2-TRƯA16"/>
      <sheetName val="1_3+1_4-TOTAL_-_Ko_IN16"/>
      <sheetName val="2_1-LẦN_3-CHIỀU16"/>
      <sheetName val="2_1-LẦN_1-SÁNG16"/>
      <sheetName val="2_1-LẦN_2-TRƯA16"/>
      <sheetName val="2_1-TOTAL-Ko_IN16"/>
      <sheetName val="1_3(TMR_4)16"/>
      <sheetName val="CHO_DE16"/>
      <sheetName val="1_1+1_2+2_2+2_3(TMR_3)16"/>
      <sheetName val="CK1+CK2_(VS_SAN_CHOI_23)16"/>
      <sheetName val="CK1+CK2_(2)16"/>
      <sheetName val="12-16_THÁNG16"/>
      <sheetName val="CAN_SỮA16"/>
      <sheetName val="54+55+56(SAU_CAI_SỮA-6)16"/>
      <sheetName val="BÊ_71-90_NGÀY16"/>
      <sheetName val="BÊ_12-16_tháng16"/>
      <sheetName val="BÊ_6-1216"/>
      <sheetName val="BÊ_1-316"/>
      <sheetName val="F01-BC_KHAU_PHAN_SANG_20_316"/>
      <sheetName val="F01-BC_KHAU_PHAN_CHIEU_19_316"/>
      <sheetName val="dinh_mưc_cty16"/>
      <sheetName val="Giá_thành16"/>
      <sheetName val="Thong_ke16"/>
      <sheetName val="Energy_for_milk_prod16"/>
      <sheetName val="DE_NGHI_XUAT_16"/>
      <sheetName val="phieu_xuat_mau16"/>
      <sheetName val="PHIEU_XUAT_CHIEU16"/>
      <sheetName val="11_rai_them_cỏ16"/>
      <sheetName val="PHU_LUC_02-_HDSD_CAC_BIEU_MAU16"/>
      <sheetName val="PhU_LUC_01-_MA_CAC_NHOM_BO16"/>
      <sheetName val="F03-BC_THUC_TRON_SANG_20_316"/>
      <sheetName val="F03-BC_THUC_TRON_CHIEU_19_316"/>
      <sheetName val="F02-BC_THEO_DOI_THUC_AN_DU16"/>
      <sheetName val="Tham_khao-_Bao_cao_xuat_thuc_16"/>
      <sheetName val="Dự_thầu14"/>
      <sheetName val="DK1_Don_gia16"/>
      <sheetName val="Dlieu_dau_vao16"/>
      <sheetName val="BANCO_(2)16"/>
      <sheetName val="MT_DPin_(2)16"/>
      <sheetName val="02__PTDG16"/>
      <sheetName val="Chiết_tính16"/>
      <sheetName val="Income_Statement18"/>
      <sheetName val="Shareholders'_Equity16"/>
      <sheetName val="VC_xd14"/>
      <sheetName val="Gia_VLTB14"/>
      <sheetName val="B_Luong14"/>
      <sheetName val="C_May14"/>
      <sheetName val="Don_gia_(khong_in)16"/>
      <sheetName val="1_MONG_1-216"/>
      <sheetName val="BẢNG_ÁP_GIÁ_(in)13"/>
      <sheetName val="NT_(KL)_IN13"/>
      <sheetName val="DOM_D213"/>
      <sheetName val="nhà_ăn13"/>
      <sheetName val="Công_nhật13"/>
      <sheetName val="btkt_cột13"/>
      <sheetName val="DG_142613"/>
      <sheetName val="wk_prgs14"/>
      <sheetName val="TH_TN14"/>
      <sheetName val="Bill_No_3_-_Prov__Sum_(Ph2&amp;3)14"/>
      <sheetName val="Du_tru_CP-Bieu_0114"/>
      <sheetName val="TB_NẶNG14"/>
      <sheetName val="Ma_don_vi14"/>
      <sheetName val="bang_cc14"/>
      <sheetName val="AG_Pipe_Qty_Analysis14"/>
      <sheetName val="TK_chi_tiet14"/>
      <sheetName val="Bill_2-Road_HR214"/>
      <sheetName val="Bill_3_-_Softscape_HR214"/>
      <sheetName val="Hao_phí14"/>
      <sheetName val="CP_HMC14"/>
      <sheetName val="gui_BKCT13"/>
      <sheetName val="đọc_số14"/>
      <sheetName val="TH_các_CC13"/>
      <sheetName val="Don_gia_chi_tiet_DIEN_213"/>
      <sheetName val="Dự_toán14"/>
      <sheetName val="Đơn_Giá_TH14"/>
      <sheetName val="Nhân_công14"/>
      <sheetName val="Phân_tích14"/>
      <sheetName val="C_P_Thiết_bị14"/>
      <sheetName val="T_H_Kinh_phí14"/>
      <sheetName val="Vật_tư14"/>
      <sheetName val="Trang_bìa14"/>
      <sheetName val="CĂN_HỘ_T16-17_14"/>
      <sheetName val="TRỤC_ĐỨNG_THOÁT_BẨN_T15-1714"/>
      <sheetName val="TRỤC_ĐỨNG_TM_T15-1714"/>
      <sheetName val="THEP_TAM14"/>
      <sheetName val="THEP_HÌNH14"/>
      <sheetName val="THEP_HINH14"/>
      <sheetName val="XA_GO14"/>
      <sheetName val="BANG_TRA14"/>
      <sheetName val="Ｎｏ_1314"/>
      <sheetName val="DGchitiet_14"/>
      <sheetName val="Structure_data14"/>
      <sheetName val="HỆ_THỐNG_PHÒNG_CHÁY_CHỮA_CHÁY14"/>
      <sheetName val="HỆ_THỐNG_CẤP_THOÁT_NƯỚC14"/>
      <sheetName val="HỆ_THỐNG_ĐHKK14"/>
      <sheetName val="MÁY_PHÁT_ĐIỆN14"/>
      <sheetName val="HỆ_THỐNG_ĐIỆN14"/>
      <sheetName val="Thiết_bị_chính14"/>
      <sheetName val="CP_Du_phong14"/>
      <sheetName val="THCP_Lap_dat14"/>
      <sheetName val="THCP_xay_dung14"/>
      <sheetName val="Tong_hop_kinh_phi14"/>
      <sheetName val="2_1Warehouse_114"/>
      <sheetName val="CHI_PHI14"/>
      <sheetName val="Main_Bldg-Rev0214"/>
      <sheetName val="D&amp;W_def_14"/>
      <sheetName val="Nhan_cong14"/>
      <sheetName val="Thiet_bi14"/>
      <sheetName val="Vat_tu14"/>
      <sheetName val="DM_ChiPhi14"/>
      <sheetName val="May_TC14"/>
      <sheetName val="TH_Kinh_phi14"/>
      <sheetName val="Ptvl_14"/>
      <sheetName val="Móng,_nền_14"/>
      <sheetName val="1_Requisition(E)14"/>
      <sheetName val="Theo_doi_Doanh_thu_201713"/>
      <sheetName val="TONG_HOP14"/>
      <sheetName val="phan_tic_chi_tiet14"/>
      <sheetName val="3__CNT13"/>
      <sheetName val="unit_price_list(M)13"/>
      <sheetName val="Data_Wall14"/>
      <sheetName val="Gia_vat_lieu13"/>
      <sheetName val="Chi_tiet_-tong_9_thang13"/>
      <sheetName val="Tổng_GT14"/>
      <sheetName val="Chi_tiết_KL14"/>
      <sheetName val="khấu_trừ_phạt14"/>
      <sheetName val="GT__KHAU_TRU14"/>
      <sheetName val="HAO_HUT_VAT_TU_(2)14"/>
      <sheetName val="cao_độ14"/>
      <sheetName val="Chi_tiet_cong_no14"/>
      <sheetName val="PHÁT_SINH_TẦNG_1_14"/>
      <sheetName val="PHÁT_SINH_TẦNG_214"/>
      <sheetName val="Hầm_chuyển_psinh14"/>
      <sheetName val="Ống_thẳng14"/>
      <sheetName val="Côn_thu14"/>
      <sheetName val="Vuông_tròn14"/>
      <sheetName val="Chân_rẽ14"/>
      <sheetName val="Chạc_ba14"/>
      <sheetName val="0__Input13"/>
      <sheetName val="KL_THEP__GIAM_DO_DUNG_COUPLER13"/>
      <sheetName val="01_KL_THÉP_NHẬP_VỀ13"/>
      <sheetName val="2__NT_VLDV13"/>
      <sheetName val="GHI_CHU13"/>
      <sheetName val="1_BB_LMHT13"/>
      <sheetName val="1_2_Staff_Schedule13"/>
      <sheetName val="Precios_unitarios_AXH13"/>
      <sheetName val="Bill_Prelim-CDT13"/>
      <sheetName val="Bill_BPTC-CDT13"/>
      <sheetName val="Chi_tiết_BPTC13"/>
      <sheetName val="Bill_BPTC-CDT_(PA_MCT_CDT)13"/>
      <sheetName val="Chi_tiết_BPTC_(PA_MCT_CDT)13"/>
      <sheetName val="Bê_tông_bảo_vệ13"/>
      <sheetName val="01__Data13"/>
      <sheetName val="Neo,_nối_cốt_thép_dầm,_cột13"/>
      <sheetName val="Uốn_móc_cốt_thép13"/>
      <sheetName val="Tiêu_chuẩn_cốt_thép13"/>
      <sheetName val="So_lieu_chung13"/>
      <sheetName val="TH_VL,_NC,_DDHT_Thanhphuoc13"/>
      <sheetName val="1__Office13"/>
      <sheetName val="KHOI_LUONG15-413"/>
      <sheetName val="Doi_so13"/>
      <sheetName val="DANH_MỤC_HỒ_SƠ13"/>
      <sheetName val="GT_PHÁT_SINH_NGOÀI_HĐ13"/>
      <sheetName val="KL_PHÁT_SINH_13"/>
      <sheetName val="PS_NGOÀI_HĐ13"/>
      <sheetName val="GT_PHÁT_SINH_VƯỢT_HĐ13"/>
      <sheetName val="PS_TĂNG_GIẢM_TRONG_HĐ13"/>
      <sheetName val="DGCT_PHÁT_SINH13"/>
      <sheetName val="DGCT_TRẦN_NLV13"/>
      <sheetName val="DGKL_chi_tiết_NLV13"/>
      <sheetName val="DGKL_chi_tiết_NHN,NK13"/>
      <sheetName val="TG_KL13"/>
      <sheetName val="DGCT_SƠN_BẢ_TƯỜNG_NLV13"/>
      <sheetName val="DGKL_TRẦN_NHN13"/>
      <sheetName val="MTO_REV_2(ARMOR)13"/>
      <sheetName val="KL_thep_lam_sat13"/>
      <sheetName val="DM-VNT_ko_sd13"/>
      <sheetName val="B3A_-_TOWER_A13"/>
      <sheetName val="Annex_B13"/>
      <sheetName val="Cotthep_NPT13"/>
      <sheetName val="vl_nc_mtc13"/>
      <sheetName val="1_Civil_(Org)13"/>
      <sheetName val="Tien_Thuong13"/>
      <sheetName val="NC_XL_6T_cuoi_01_CTy13"/>
      <sheetName val="Data_-6T_dau13"/>
      <sheetName val="Cong_6T13"/>
      <sheetName val="Bảng_đo_bóc_KL_OLK-0913"/>
      <sheetName val="6_3_CHI_TIET_OLK-0913"/>
      <sheetName val="Dot_413"/>
      <sheetName val="Chi_phi_van_chuyen13"/>
      <sheetName val="Tong_hop_vat_tu13"/>
      <sheetName val="1_San_13"/>
      <sheetName val="DT_hợp_đồng12"/>
      <sheetName val="Bảng_KL_đợt_112"/>
      <sheetName val="Dgia_vat_tu13"/>
      <sheetName val="Don_gia_III16"/>
      <sheetName val="D÷_liÖu13"/>
      <sheetName val="TLG_Type13"/>
      <sheetName val="Thop_Ksat13"/>
      <sheetName val="Thu_hoi_13"/>
      <sheetName val="HM_chung13"/>
      <sheetName val="CP_xd-thiet_bi13"/>
      <sheetName val="TH-TN_LD_TB13"/>
      <sheetName val="CP_xaydung13"/>
      <sheetName val="Thao_ha_phu_kien13"/>
      <sheetName val="VL-NC-MTC_ket_cau13"/>
      <sheetName val="KHOI_LUONG_TONG13"/>
      <sheetName val="TK_22KV13"/>
      <sheetName val="DM_366-177713"/>
      <sheetName val="Thi_nhiem13"/>
      <sheetName val="Gia_goc_VT-TB13"/>
      <sheetName val="Gia_vc_den_chan_CT13"/>
      <sheetName val="culy_2213"/>
      <sheetName val="Luong_205013"/>
      <sheetName val="ca_may_QN13"/>
      <sheetName val="TNHC1246_13"/>
      <sheetName val="Ca_may_TT06_201013"/>
      <sheetName val="Don_gia_VLXD_dia_phuong13"/>
      <sheetName val="Bang_luong_SCL13"/>
      <sheetName val="Dinh_muc_TN142613"/>
      <sheetName val="HRG_BHN13"/>
      <sheetName val="CĂN_ĐH13"/>
      <sheetName val="Div26_-_Elect13"/>
      <sheetName val="Tổng_hợp_KPHM12"/>
      <sheetName val="DM_336cai_tao13"/>
      <sheetName val="4_CĂN13"/>
      <sheetName val="PV_Graph_Data12"/>
      <sheetName val="Danh_mục12"/>
      <sheetName val="Q_A01_2-Sh13"/>
      <sheetName val="Dutoan_KL12"/>
      <sheetName val="doanh_thu12"/>
      <sheetName val="BTK-Dai_Hoc_Kien_Giang12"/>
      <sheetName val="GIÁ_DỰ_THẦU_30_CĂN12"/>
      <sheetName val="2_CDPS13"/>
      <sheetName val="DG_Chi_tiet12"/>
      <sheetName val="Kê_0,412"/>
      <sheetName val="TH_0,412"/>
      <sheetName val="Kê_2212"/>
      <sheetName val="TH_2212"/>
      <sheetName val="TBA_CAI_TAO12"/>
      <sheetName val="TBA_XDM12"/>
      <sheetName val="TONG_HOP_DU_TOAN12"/>
      <sheetName val="Thop_XAY_DUNG12"/>
      <sheetName val="CP_HANG_MUC_CHUNG12"/>
      <sheetName val="CHI_PHI_XD12"/>
      <sheetName val="CHI_PHI_THI_NGHIEM12"/>
      <sheetName val="VLDIEN_2212"/>
      <sheetName val="Dao_dat12"/>
      <sheetName val="TH_Denbu12"/>
      <sheetName val="Do_ve_DC12"/>
      <sheetName val="TH_Bommin12"/>
      <sheetName val="CHI_PHI_THI_NGHIEM-LD_thiet_b12"/>
      <sheetName val="Luong_TT0112"/>
      <sheetName val="Camay_QB12"/>
      <sheetName val="gia_ca_may_BXD12"/>
      <sheetName val="BANG_LUONG_KY_SU12"/>
      <sheetName val="Bang_luong_NHOM_I12"/>
      <sheetName val="Bangluong_NHOM_II_12"/>
      <sheetName val="09-GIA_nhien_lieu-ko_in12"/>
      <sheetName val="Tinh_V_cot_chiem_cho12"/>
      <sheetName val="ĐM_135412"/>
      <sheetName val="KHOAN_MAU12"/>
      <sheetName val="ĐO_ĐỊA_VẬT_LÝ12"/>
      <sheetName val="khoan_tiep_dia12"/>
      <sheetName val="DZ_22KV12"/>
      <sheetName val="_1710_HOINGHINLD12"/>
      <sheetName val="99_(2)12"/>
      <sheetName val="134_12"/>
      <sheetName val="DG_497012"/>
      <sheetName val="Heso_DZ13"/>
      <sheetName val="DG_BINH_THUAN13"/>
      <sheetName val="TINH_GIA_-_SAN_XUAT_Vertico12"/>
      <sheetName val="Financ__Overview12"/>
      <sheetName val="7_Khau_tru_13"/>
      <sheetName val="Don_gia_NC13"/>
      <sheetName val="Summary_Sheet12"/>
      <sheetName val="Finishing-Tower_A12"/>
      <sheetName val="Finishing-Tower_B12"/>
      <sheetName val="Finishing-Tower_C12"/>
      <sheetName val="Finishing-Tower_D12"/>
      <sheetName val="MEP-Tower_A12"/>
      <sheetName val="MEP-Tower_B12"/>
      <sheetName val="MEP-Tower_C12"/>
      <sheetName val="MEP-Tower_D12"/>
      <sheetName val="Cost_Report_Sum12"/>
      <sheetName val="Detail_Cost_Sum12"/>
      <sheetName val="RVO-VO_Sum12"/>
      <sheetName val="Potential_VOs_Sum12"/>
      <sheetName val="Cash_Flow_Sum12"/>
      <sheetName val="CAP_NUOC12"/>
      <sheetName val="cấp_nước_trục_nhà_vs12"/>
      <sheetName val="THOAT_NUOC12"/>
      <sheetName val="THOAT_MUA12"/>
      <sheetName val="Cáp_phòng12"/>
      <sheetName val="TMC_ĐIỆN_Phi12"/>
      <sheetName val="TMC_Tổng12"/>
      <sheetName val="TH_Đèn_Phòng_L112"/>
      <sheetName val="TH_Đèn_Hầm_L112"/>
      <sheetName val="TỦ_MODULE_T112"/>
      <sheetName val="B-2__(DPP)13"/>
      <sheetName val="13_BANG_CT12"/>
      <sheetName val="14_MMUS_GIUA_NHIP12"/>
      <sheetName val="4_HSPBngang12"/>
      <sheetName val="6_Tinh_tai12"/>
      <sheetName val="2_NSl12"/>
      <sheetName val="17_US_CHU_tho_a_b12"/>
      <sheetName val="15_MMUS_GOI12"/>
      <sheetName val="gia_vt,nc,may12"/>
      <sheetName val="Bieu_gia_HD12"/>
      <sheetName val="Huong_dan12"/>
      <sheetName val="5_2_1_Đo_bóc_KL_OLK-0612"/>
      <sheetName val="Dinh_muc12"/>
      <sheetName val="KS_tuyen12"/>
      <sheetName val="Bang_chiet_tinh_TBA12"/>
      <sheetName val="MB_DT_0212"/>
      <sheetName val="4_2_1_Đo_bóc_KL_OLK-0612"/>
      <sheetName val="4_1_1_CHI_TIET_OLK-0612"/>
      <sheetName val="THONG_SO12"/>
      <sheetName val="Đơn_giá_chi_tiết_TN_3912"/>
      <sheetName val="Bù_giá_CM11"/>
      <sheetName val="HERD_MOVEMENTFARM114"/>
      <sheetName val="HERD_MOVEMENTFARM214"/>
      <sheetName val="CALVES_2-414"/>
      <sheetName val="Cavles_2-414"/>
      <sheetName val="CALVES_4-714"/>
      <sheetName val="HEIFER_7-12m14"/>
      <sheetName val="HEIFER_12+14"/>
      <sheetName val="FRESH_COW_2017-1814"/>
      <sheetName val="HP_COW_201814"/>
      <sheetName val="LP_COW_2017-1814"/>
      <sheetName val="DRY_COW14"/>
      <sheetName val="FIELD_CROPS14"/>
      <sheetName val="EQUIP_LIST12"/>
      <sheetName val="So_sanh12"/>
      <sheetName val="DT__NHA_XUONG12"/>
      <sheetName val="Electrical_Works12"/>
      <sheetName val="H_T__INCOMING_SYSTEM12"/>
      <sheetName val="Cash_Flow12"/>
      <sheetName val="Gia_VT-TB12"/>
      <sheetName val="noi_suy_xa12"/>
      <sheetName val="noi_suy_xa_thu_hoi12"/>
      <sheetName val="Tính_giá_NC12"/>
      <sheetName val="Tiên_lượng12"/>
      <sheetName val="SL_cước12"/>
      <sheetName val="BU_LONG12"/>
      <sheetName val="Thuyết_minh12"/>
      <sheetName val="Đơn_giá_máy12"/>
      <sheetName val="¥_12"/>
      <sheetName val="CHITIET_VL-NCHT1_(2)11"/>
      <sheetName val="Tong_DT11"/>
      <sheetName val="phan_tich_don_gia11"/>
      <sheetName val="Bill_No_1_612"/>
      <sheetName val="Bill_No_1_1012"/>
      <sheetName val="Bill_No_3_312"/>
      <sheetName val="Bill_No_1_412"/>
      <sheetName val="Bill_No_1_712"/>
      <sheetName val="Summary_Bill_No__312"/>
      <sheetName val="Khai_toan6"/>
      <sheetName val="Phu_luc_01_1_EPC_P11-146"/>
      <sheetName val="TDT_P11-P146"/>
      <sheetName val="Chi_phi_khac_6"/>
      <sheetName val="Hang_muc_Chung6"/>
      <sheetName val="Bia_Phu_Luc6"/>
      <sheetName val="DATA_1_CHUNG6"/>
      <sheetName val="Muc_luc6"/>
      <sheetName val="Tra_cuu_9576"/>
      <sheetName val="Unit_price11"/>
      <sheetName val="3__KC_-_PODIUM11"/>
      <sheetName val="Breakdown_(B)11"/>
      <sheetName val="U_P_Breakdown11"/>
      <sheetName val="Bán_đợt_1_trang11"/>
      <sheetName val="CTDZ6kv_(gd1)_11"/>
      <sheetName val="CTDZ_0_4+cto_(GD1)11"/>
      <sheetName val="CTTBA_(gd1)11"/>
      <sheetName val="03_Detailed11"/>
      <sheetName val="01_Bid_Price_summary11"/>
      <sheetName val="Home_Office_Manhours11"/>
      <sheetName val="Field_SPV_Barchart11"/>
      <sheetName val="Luong_BN11"/>
      <sheetName val="Luong_TB11"/>
      <sheetName val="Ca_may_TB11"/>
      <sheetName val="Ca_máy_BN11"/>
      <sheetName val="Vật_liệu11"/>
      <sheetName val="LX_-TT0511"/>
      <sheetName val="NC_Moi_TT0511"/>
      <sheetName val="Tien_Luong11"/>
      <sheetName val="Cost_List11"/>
      <sheetName val="Detail_Cost11"/>
      <sheetName val="IC_Price_New11"/>
      <sheetName val="Summary_Table11"/>
      <sheetName val="Sales_Person11"/>
      <sheetName val="Bidding_Entity11"/>
      <sheetName val="Unit_price(Updateting)11"/>
      <sheetName val="Chiet_tinh_dz3511"/>
      <sheetName val="IMF_Code11"/>
      <sheetName val="Subsidiary_Calculation11"/>
      <sheetName val="Cau_tao_gia_xay_to7"/>
      <sheetName val="SGC_RATE6"/>
      <sheetName val="Tru_TT6"/>
      <sheetName val="Thg_046"/>
      <sheetName val="Thg_056"/>
      <sheetName val="Thg_066"/>
      <sheetName val="Thg_076"/>
      <sheetName val="Thg_086"/>
      <sheetName val="Thg_096"/>
      <sheetName val="Thg_106"/>
      <sheetName val="Thg_116"/>
      <sheetName val="Thg_126"/>
      <sheetName val="5_2_1_Đo_bóc_KL_OLK-1011"/>
      <sheetName val="Bia_lot11"/>
      <sheetName val="DT_san_XD-So_lieu_cu11"/>
      <sheetName val="THPDMoi__(2)7"/>
      <sheetName val="t-h_HA_THE7"/>
      <sheetName val="TH_XL7"/>
      <sheetName val="CHITIET_VL-NC7"/>
      <sheetName val="don_gia_142611"/>
      <sheetName val="Phu_Bai_Bridge11"/>
      <sheetName val="Chu_dau_tu7"/>
      <sheetName val="THÔNG_TIN7"/>
      <sheetName val="w't_table6"/>
      <sheetName val="FF-2_(1)11"/>
      <sheetName val="YTD_12'200311"/>
      <sheetName val="YTD_06'200311"/>
      <sheetName val="YTD_03'200311"/>
      <sheetName val="YTD_09'200311"/>
      <sheetName val="deferred_taxes11"/>
      <sheetName val="Eqpmnt_Plng11"/>
      <sheetName val="TRIAL_BALANCE11"/>
      <sheetName val="DPR_31st_march11"/>
      <sheetName val="current_month11"/>
      <sheetName val="Blng__Vs_Coll_11"/>
      <sheetName val="DM_DU_AN6"/>
      <sheetName val="DM_TP_6"/>
      <sheetName val="File_Chi_tiet6"/>
      <sheetName val="Danh_mục_khối6"/>
      <sheetName val="Danh_mục_đơn_vị_-phòng_chức_nă6"/>
      <sheetName val="BẢNG_DIỄN_GIẢI_KL_(7)11"/>
      <sheetName val="Probbl_-_Production6"/>
      <sheetName val="CHI_PHÍ_NHÔM6"/>
      <sheetName val="BILL_34Āᐁë6"/>
      <sheetName val="Currency_Rate6"/>
      <sheetName val="Dashboard_-_BQL_-_VHL6"/>
      <sheetName val="KEILA_TP_2020-076"/>
      <sheetName val="CFA_(ME)6"/>
      <sheetName val="MEP_Building6"/>
      <sheetName val="BOM-13_11-Other(PS1+PS2)6"/>
      <sheetName val="2__BBNT_KLHT6"/>
      <sheetName val="Dinh_Muc_Vat_Tu6"/>
      <sheetName val="mã_6"/>
      <sheetName val="CHITIET_VL-NC-TT1p6"/>
      <sheetName val="NHOM_KINH5"/>
      <sheetName val="TH_khoi_luong6"/>
      <sheetName val="Chi_tiet_khoi_luong6"/>
      <sheetName val="TK_thep6"/>
      <sheetName val="CT_THOÁT_WC_VP6"/>
      <sheetName val="CT_CẤP_WC_VP6"/>
      <sheetName val="CT_THOÁT_MƯA_VP_TRỤC_LỚN6"/>
      <sheetName val="CT_THOÁT_MƯA_VP_TRỤC_NHỎ6"/>
      <sheetName val="LUONG_SCL6"/>
      <sheetName val="Chênh_lệch_máy_thi_công5"/>
      <sheetName val="Chênh_lệch_nhân_công5"/>
      <sheetName val="Chênh_lệch_vật_liệu5"/>
      <sheetName val="Nhập_liệu4"/>
      <sheetName val="Luong_(TP_Việt_Trì)4"/>
      <sheetName val="DG_5"/>
      <sheetName val="Chao_gia_T12_RE5"/>
      <sheetName val="DSV6_Summ4"/>
      <sheetName val="Boc_KL_DAT+CAT+BT4"/>
      <sheetName val="Boc_KL_thép4"/>
      <sheetName val="Bieu_do_nhan_luc4"/>
      <sheetName val="Don_gia_XD5"/>
      <sheetName val="Aging_Sept5"/>
      <sheetName val="0_Data4"/>
      <sheetName val="0_Data_new4"/>
      <sheetName val="Auto_Monthly_Inputs_4"/>
      <sheetName val="Service_Cost_5"/>
      <sheetName val="Don_gia_Tay_Ninh5"/>
      <sheetName val="Don_gia_Dak_Lak5"/>
      <sheetName val="streeta_and_cacth_pit5"/>
      <sheetName val="Daf_15"/>
      <sheetName val="Gia_NC_theo_TT054"/>
      <sheetName val="Khoi_luong_kenh_dan3"/>
      <sheetName val="Thep_Be_TN(tai_C10)3"/>
      <sheetName val="Sum_ELE__CAP_S1-4__4"/>
      <sheetName val="CONSOIDATE_44"/>
      <sheetName val="CONSOIDATE_24"/>
      <sheetName val="PHẦN_KIẾN_TRÚC4"/>
      <sheetName val="Land_Dev't__Ph-14"/>
      <sheetName val="Hac_Lots4"/>
      <sheetName val="4-Lane_bridge4"/>
      <sheetName val="Res_Lots4"/>
      <sheetName val="Spine_Road4"/>
      <sheetName val="Bill_24"/>
      <sheetName val="Bill_34"/>
      <sheetName val="Bill_4a_-_1A4"/>
      <sheetName val="Bill_4a_(Fiber)_-_1A4"/>
      <sheetName val="Bill_4b4"/>
      <sheetName val="Bill_4c4"/>
      <sheetName val="Bill_54"/>
      <sheetName val="Bill_4a_-_1B4"/>
      <sheetName val="Bill_4a_(Fiber)_-_1B4"/>
      <sheetName val="So_sanh_gia4"/>
      <sheetName val="Luong_2622EVN4"/>
      <sheetName val="DO_AM_DT4"/>
      <sheetName val="01__Nha_xuong4"/>
      <sheetName val="Cước_CG4"/>
      <sheetName val="MTO_REV_04"/>
      <sheetName val="NC_CU4"/>
      <sheetName val="Cuoc_4"/>
      <sheetName val="gia_chao4"/>
      <sheetName val="Vat_lieu_BTN4"/>
      <sheetName val="Bank_Rev4"/>
      <sheetName val="Merit_&amp;_Market_Grid4"/>
      <sheetName val="BP_DECLINE_IT4"/>
      <sheetName val="Input_List4"/>
      <sheetName val="Valid_data_revised4"/>
      <sheetName val="DETAIL_MIX_%_REPORT4"/>
      <sheetName val="Fill_this_out_first___4"/>
      <sheetName val="BC_chi_tiết_TT4"/>
      <sheetName val="0,SO_LIEU_DAU_VAO4"/>
      <sheetName val="Corner_Arch4"/>
      <sheetName val="End_Arch4"/>
      <sheetName val="Intermediate_Arch4"/>
      <sheetName val="reinforcement_6754"/>
      <sheetName val="ext_wall_fin_qty4"/>
      <sheetName val="SL_Plum_4"/>
      <sheetName val="Physical_Schedule_3D4"/>
      <sheetName val="Tabel_Berat4"/>
      <sheetName val="Data_Umum_Penawaran4"/>
      <sheetName val="Real_Cost4"/>
      <sheetName val="bill_qty4"/>
      <sheetName val="REKAP_ARSITEKTUR_4"/>
      <sheetName val="RAB_ADMINISTRASI_PUSAT_(1)4"/>
      <sheetName val="Hrg_Readymix4"/>
      <sheetName val="Input_-_Facilities4"/>
      <sheetName val="BP_CAPEX_MoD-100%_Area_4_USD4"/>
      <sheetName val="DGKL_TRỤC_NGOAI_NHA4"/>
      <sheetName val="5_2_1_Đo_bóc_KL_OLK-074"/>
      <sheetName val="Da_xay_dung4"/>
      <sheetName val="Elemental_Breakdown+20%4"/>
      <sheetName val="TCVN_1651-20083"/>
      <sheetName val="Dai_tu4"/>
      <sheetName val="02__PHAN_TICH4"/>
      <sheetName val="03__NGAN_SACH4"/>
      <sheetName val="6__Scope_of_work_4"/>
      <sheetName val="4_6_Phân_tích_nhân_sự_4"/>
      <sheetName val="4_5_Mức_độ_tham_gia_dự_án4"/>
      <sheetName val="Define_finishing4"/>
      <sheetName val="Dynamic_Ranges3"/>
      <sheetName val="242_3_summaryOPC4"/>
      <sheetName val="1_1General4"/>
      <sheetName val="Gia_giao_VL_den_HT3"/>
      <sheetName val="THONG_SO_KICH_THUOC3"/>
      <sheetName val="Fixed_asset_register3"/>
      <sheetName val="repeatative_rejection3"/>
      <sheetName val="General_Info3"/>
      <sheetName val="Full_PBD3"/>
      <sheetName val="Non-Statistical_Sampling3"/>
      <sheetName val="98FORECAST_(1)3"/>
      <sheetName val="Sch_18_Bank3"/>
      <sheetName val="Stock_details3"/>
      <sheetName val="Part_A_General3"/>
      <sheetName val="_3"/>
      <sheetName val="XL4Poppy_(2)4"/>
      <sheetName val="he_so_dong_thoi3"/>
      <sheetName val="CT_-THVLNC3"/>
      <sheetName val="Thang_013"/>
      <sheetName val="Thống_kê3"/>
      <sheetName val="BAN_IN3"/>
      <sheetName val="NOVA_MEDIC3"/>
      <sheetName val="DGKL_MEDIC3"/>
      <sheetName val="ADJ_20113"/>
      <sheetName val="THCP_thiet_bi3"/>
      <sheetName val="Piano_Montaggio_PO-02_bozza23"/>
      <sheetName val="SLTh_ke3"/>
      <sheetName val="OVER_VIEW3"/>
      <sheetName val="SCOPE_OF_WORK3"/>
      <sheetName val="Listes_Caractéristiques3"/>
      <sheetName val="Liste_Référentiel3"/>
      <sheetName val="Bill_4_1a___3"/>
      <sheetName val="chi_tiet_TS_theo_so_lieu_ktoan3"/>
      <sheetName val="DS_Cty3"/>
      <sheetName val="THÁNG_053"/>
      <sheetName val="TONGKE3p_3"/>
      <sheetName val="Data_(2)3"/>
      <sheetName val="Book_1_Summary3"/>
      <sheetName val="1_설계조건3"/>
      <sheetName val="Wood_Mckenzie3"/>
      <sheetName val="Đầu_ra_sản_phẩm3"/>
      <sheetName val="Tổng_quan_và_Input3"/>
      <sheetName val="Đầu_vào_sản_xuất3"/>
      <sheetName val="Tính_toán_doanh_thu3"/>
      <sheetName val="Phân_tích_độ_nhạy3"/>
      <sheetName val="Khấu_hao_TSCĐ3"/>
      <sheetName val="Nguồn_vốn3"/>
      <sheetName val="Giải_ngân_nguồn_vốn3"/>
      <sheetName val="Tính_toán_thuế3"/>
      <sheetName val="Tính_toán_chi_phí_SX3"/>
      <sheetName val="TH_ĐƠN_GIÁ3"/>
      <sheetName val="cable,_lighting,_switch3"/>
      <sheetName val="ĐỢT_13"/>
      <sheetName val="DTXL(_270)3"/>
      <sheetName val="KL_T16_BÀN_GIAO_19_43"/>
      <sheetName val="Bldg_Brkdown3"/>
      <sheetName val="DG_VL_KS3"/>
      <sheetName val="Bill_rekap3"/>
      <sheetName val="Cash_Flow_bulanan3"/>
      <sheetName val="CươcVC_tinh3"/>
      <sheetName val="List_of_Staff3"/>
      <sheetName val="__QUOTATION_xlsx3"/>
      <sheetName val="2_5_Ducts_(2)3"/>
      <sheetName val="S_N3"/>
      <sheetName val="NHOM_KINH_3"/>
      <sheetName val="입찰내역_발주처_양식3"/>
      <sheetName val="DIEN_TICH3"/>
      <sheetName val="3_공통공사대비3"/>
      <sheetName val="Don_vi3"/>
      <sheetName val="TH_khối_lượng_phải_làm3"/>
      <sheetName val="Giá_VL,_NC,_M3"/>
      <sheetName val="Lương_2135_nhóm_I3"/>
      <sheetName val="Luong_2050_hà_NAm3"/>
      <sheetName val="Lương2045_nhóm_I3"/>
      <sheetName val="May_3_huyện3"/>
      <sheetName val="May_yên_mô3"/>
      <sheetName val="Phân_tich_ĐG3"/>
      <sheetName val="PLV_mới3"/>
      <sheetName val="May_TT11(TB)3"/>
      <sheetName val="May_TT11_(HP)3"/>
      <sheetName val="May_TT11(NB)3"/>
      <sheetName val="May_TT11(NĐ)3"/>
      <sheetName val="Lương_theo_TT17(Thái_Bình)3"/>
      <sheetName val="Lương_theo_TT17_(HP)3"/>
      <sheetName val="Lương_theo_TT17_(Ninh_Bình)3"/>
      <sheetName val="Lương_theo_TT17_(Nam_Định)3"/>
      <sheetName val="KL_CHI_TIẾT_(2)3"/>
      <sheetName val="5_Gia3"/>
      <sheetName val="Danh_sach_KV23"/>
      <sheetName val="Danh_sach_doan_KT3"/>
      <sheetName val="Loại_cọc_P23"/>
      <sheetName val="CP_NC-MTC_XD3"/>
      <sheetName val="H_Satuan3"/>
      <sheetName val="4_3_Scope_of_work_3"/>
      <sheetName val="Gia_HĐ3"/>
      <sheetName val="2__Tổng_hợp3"/>
      <sheetName val="List_Equip3"/>
      <sheetName val="Process_C_(1-166)3"/>
      <sheetName val="CF_-Update_31Jul063"/>
      <sheetName val="Executive_Summary3"/>
      <sheetName val="MAHANG_BHLD3"/>
      <sheetName val="CHITIETHOADON_TT3"/>
      <sheetName val="mahang_chinh_sua_moi_nhat3"/>
      <sheetName val="Noise_insl3"/>
      <sheetName val="Ca_may3"/>
      <sheetName val="GIA_NC,_CM3"/>
      <sheetName val="GIA_VL3"/>
      <sheetName val="13_Luong3"/>
      <sheetName val="Eq__Mobilization3"/>
      <sheetName val="Link_HG3"/>
      <sheetName val="Danhsach_123"/>
      <sheetName val="List_Danh_mục_nghiệm_thu3"/>
      <sheetName val="02__THONG_TIN_CHUNG3"/>
      <sheetName val="07__DINH_MUC_HBC3"/>
      <sheetName val="TK_SX3"/>
      <sheetName val="Rate_Analysis3"/>
      <sheetName val="Don_gia_vung_III3"/>
      <sheetName val="Don_gia_III17"/>
      <sheetName val="Don_gia_CT3"/>
      <sheetName val="PLHD_doi_cot_ham_0101-043"/>
      <sheetName val="Luong_TT053"/>
      <sheetName val="unit_weight3"/>
      <sheetName val="DIV_INC4"/>
      <sheetName val="A1_-_Income_Statement4"/>
      <sheetName val="SCB_-_Annexure_A3"/>
      <sheetName val="PL6-Revenue_Bridge3"/>
      <sheetName val="OC5-Push_Diag3"/>
      <sheetName val="Franchise_Input3"/>
      <sheetName val="Project_ODC_NDEU3"/>
      <sheetName val="Inter_connect_Revenue3"/>
      <sheetName val="2020_RFS_Summary3"/>
      <sheetName val="Well_Construction_Summary3"/>
      <sheetName val="RFS_2020_-_Details_and_Notes3"/>
      <sheetName val="AN_20003"/>
      <sheetName val="6_9_DM_CTP2"/>
      <sheetName val="ADJ_-_RATE2"/>
      <sheetName val="CDPS_SAU_KC2"/>
      <sheetName val="Thong_tin2"/>
      <sheetName val="BTDC_B3602"/>
      <sheetName val="Danh_muc_LIST2"/>
      <sheetName val="CF_(DR)_IN2"/>
      <sheetName val="PL_02_-_Vay2"/>
      <sheetName val="PL_03_-_Von2"/>
      <sheetName val="CP_yếu_tố2"/>
      <sheetName val="BS_4202"/>
      <sheetName val="PL_4202"/>
      <sheetName val="RT_4202"/>
      <sheetName val="BTDC_B360_2"/>
      <sheetName val="Table_of_contents2"/>
      <sheetName val="11__Loans2"/>
      <sheetName val="Adj_entries_3"/>
      <sheetName val="Annexure_13"/>
      <sheetName val="Annexure_23"/>
      <sheetName val="Updated_2018_COA3"/>
      <sheetName val="IC_Listing3"/>
      <sheetName val="SLA_cost_distr_FEB_20203"/>
      <sheetName val="Legal_entities_details3"/>
      <sheetName val="Invoice_base_FEB_20203"/>
      <sheetName val="Le317_into_80503"/>
      <sheetName val="Basic_principles_to_the_distr_3"/>
      <sheetName val="Cost_elements3"/>
      <sheetName val="Ref_rate_change3"/>
      <sheetName val="Synergi_life_credit3"/>
      <sheetName val="Change_in_NH3"/>
      <sheetName val="NPS_to_O&amp;G3"/>
      <sheetName val="RC_Revenue2"/>
      <sheetName val="AOP_20202"/>
      <sheetName val="DATA_LE2"/>
      <sheetName val="DATA_LE_(LY)2"/>
      <sheetName val="DATA_RC2"/>
      <sheetName val="DATA_RC_(LY)2"/>
      <sheetName val="LE_Test2"/>
      <sheetName val="DATA_(RC_ORG)2"/>
      <sheetName val="DATA_(TESTING_1)2"/>
      <sheetName val="DATA_(TESTING_CHRSPR)2"/>
      <sheetName val="2018_VADIS2"/>
      <sheetName val="Income_Statement19"/>
      <sheetName val="DLC_DIEN_AP2"/>
      <sheetName val="SL_dau_tien2"/>
      <sheetName val="DB_FEE2"/>
      <sheetName val="BHYT_Tự_Nguyện_-_Vinschool-Mau2"/>
      <sheetName val="Tonghop_theo_Vendor2"/>
      <sheetName val="Tu_dien2"/>
      <sheetName val="T_kê2"/>
      <sheetName val="dulieu_cot2"/>
      <sheetName val="Bank_Bal__Dec_222"/>
      <sheetName val="Vat_lieu_cat_song_rac2"/>
      <sheetName val="Project_Info_3"/>
      <sheetName val="Cost_Summary3"/>
      <sheetName val="Cost_Summary_-_USD3"/>
      <sheetName val="Price_Summary_-_Offshore3"/>
      <sheetName val="Factory_&amp;_Import_Material3"/>
      <sheetName val="Labour_Hours_Upload3"/>
      <sheetName val="Technical_Info_3"/>
      <sheetName val="PM_Cost3"/>
      <sheetName val="SED_INPUT3"/>
      <sheetName val="Du_lieu_ban_dau3"/>
      <sheetName val="GZ_TP3"/>
      <sheetName val="GZ_VT3"/>
      <sheetName val="Be_tong3"/>
      <sheetName val="bar_nor3"/>
      <sheetName val="conc_nor3"/>
      <sheetName val="conc_frus3"/>
      <sheetName val="conc_trap3"/>
      <sheetName val="bar_frus3"/>
      <sheetName val="bar_trap3"/>
      <sheetName val="ĐM4970_2016(Lap_dat_TBA)3"/>
      <sheetName val="Gia_Nhan_công3"/>
      <sheetName val="Đon_gia_228_sua_chua3"/>
      <sheetName val="ĐM01_2000(thinghiem_ĐZTTĐL)3"/>
      <sheetName val="ĐM1781_2007(T_N_đien_ĐZ&amp;TBA)3"/>
      <sheetName val="Cuoc_van_chuyen3"/>
      <sheetName val="Beam_reinfocement_schedule3"/>
      <sheetName val="Thong_so_dam3"/>
      <sheetName val="Wall_Block_C3"/>
      <sheetName val="General_Schedule3"/>
      <sheetName val="Factor_F_Data3"/>
      <sheetName val="bang_1_NCXD3"/>
      <sheetName val="bang_1_NCXD_(V_I)3"/>
      <sheetName val="2__Summary-cash3"/>
      <sheetName val="May_Goc_(QD2436)3"/>
      <sheetName val="VC_theo_cuoc_tinh3"/>
      <sheetName val="BCVC__3"/>
      <sheetName val="Bang_khoi_luong2"/>
      <sheetName val="NC_HY2"/>
      <sheetName val="NC_HN2"/>
      <sheetName val="Summary_-_Budget2"/>
      <sheetName val="KL_Chi_tiết_BV_dự_thầu2"/>
      <sheetName val="KL_chi_tiết_BV_thi_công2"/>
      <sheetName val="INDEX_HẠ_TẦNG3"/>
      <sheetName val="CTG_HẠ_TẦNG3"/>
      <sheetName val="DGG_HẠ_TẦNG3"/>
      <sheetName val="DGG_LB_CỌC3"/>
      <sheetName val="DGG_MT_CỌC3"/>
      <sheetName val="INFO_CỌC3"/>
      <sheetName val="INDEX_CỌC3"/>
      <sheetName val="Du_lieu_TKT3"/>
      <sheetName val="TÍNH_TOÁN_KHỐI_LƯỢNG_P63"/>
      <sheetName val="Assignment_Schedule2"/>
      <sheetName val="FINANCIAL_(FLR)2"/>
      <sheetName val="Bảng_dung_trọng3"/>
      <sheetName val="Tong_Luong_Thep2"/>
      <sheetName val="bang_tien_luong2"/>
      <sheetName val="Gia_2"/>
      <sheetName val="Bearing_Capacity2"/>
      <sheetName val="Kien_truc2"/>
      <sheetName val="Chuong_I2"/>
      <sheetName val="1_INPUT2"/>
      <sheetName val="Phan_tich_vat_tu2"/>
      <sheetName val="D_Trong2"/>
      <sheetName val="Du_thau_03xd2"/>
      <sheetName val="Cost_of_DM_Water3"/>
      <sheetName val="Other_assumptions3"/>
      <sheetName val="Field_Lists3"/>
      <sheetName val="CUSTOMER_GROUP_WISE2"/>
      <sheetName val="Q4_2009_History2"/>
      <sheetName val="_Final_Balance_Sheet2"/>
      <sheetName val="Sch2_-_BalSht_Summary3"/>
      <sheetName val="Sch1_-_P&amp;L_Summary3"/>
      <sheetName val="Interest_on_WC2"/>
      <sheetName val="CAN_DOI_-_KET_QUA4"/>
      <sheetName val="Pivot_Financials3"/>
      <sheetName val="Review_20153"/>
      <sheetName val="People_3"/>
      <sheetName val="Production_volumes3"/>
      <sheetName val="Salary_increase_budget_assump_3"/>
      <sheetName val="Production_initiative3"/>
      <sheetName val="Prod__KPI_-_OEE%3"/>
      <sheetName val="B&amp;P_KPI3"/>
      <sheetName val="Customer_SC3"/>
      <sheetName val="Production_KPIs3"/>
      <sheetName val="Total_losses3"/>
      <sheetName val="Savings_overview3"/>
      <sheetName val="Prod_FTE_Dev_3"/>
      <sheetName val="Log_FTE_Dev_3"/>
      <sheetName val="Loss_tree3"/>
      <sheetName val="Inventory_development3"/>
      <sheetName val="Capex_Phasing3"/>
      <sheetName val="Std_to_Std_MC_only3"/>
      <sheetName val="Top_20_BOM3"/>
      <sheetName val="MC_Development_OLD3"/>
      <sheetName val="NMC_&amp;_Log_Ass_3"/>
      <sheetName val="_Material_Ass_3"/>
      <sheetName val="COGS_Dev_3"/>
      <sheetName val="MC_Dev_3"/>
      <sheetName val="NMC_Dev_3"/>
      <sheetName val="NMC_Development_OLD3"/>
      <sheetName val="Log_Dev_3"/>
      <sheetName val="Prod__capex_overview3"/>
      <sheetName val="Production_-_Risks_&amp;_Opport_3"/>
      <sheetName val="AOCM_Overview3"/>
      <sheetName val="AOCM_Cost_Group_Summary3"/>
      <sheetName val="Sievo_Saving3"/>
      <sheetName val="AOCM_Sub-group3"/>
      <sheetName val="Quality_RFT3"/>
      <sheetName val="Back-up_3"/>
      <sheetName val="Absorption_Phasing3"/>
      <sheetName val="One_off3"/>
      <sheetName val="Reporting_changes3"/>
      <sheetName val="Prod__KPI_-_OEE%_by_line3"/>
      <sheetName val="Key_dependencies3"/>
      <sheetName val="Orgex_and_restructuring3"/>
      <sheetName val="COGS_movement3"/>
      <sheetName val="Back-up_HR3"/>
      <sheetName val="2016_FTE_Variability3"/>
      <sheetName val="2_Sievo_saving_recon__vs_bridg3"/>
      <sheetName val="1__PPV_recon__T04_vs_bridges3"/>
      <sheetName val="INPUT_&amp;_Guidance3"/>
      <sheetName val="data_for_deck,_thinkcell3"/>
      <sheetName val="Flash_call_deck3"/>
      <sheetName val="Supply_chain_bridge3"/>
      <sheetName val="COS_bridge3"/>
      <sheetName val="3_Gross_&amp;_Net_efficiency_repor3"/>
      <sheetName val="PVM_report3"/>
      <sheetName val="Capex_comments3"/>
      <sheetName val="Log_bridge3"/>
      <sheetName val="One_pager3"/>
      <sheetName val="Option_1,Data(from_HFM)_3"/>
      <sheetName val="Option_2,_Data(_Manual_Input)3"/>
      <sheetName val="FX_&amp;_HIERARCHY3"/>
      <sheetName val="Bihar_Plant_FAR2"/>
      <sheetName val="Verification_Report2"/>
      <sheetName val="BASE_GRAPHE2"/>
      <sheetName val="CTG_(GIAM)2"/>
      <sheetName val="Beam__2_2"/>
      <sheetName val="B_1_Engineering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Work_Permit2"/>
      <sheetName val="Agregat_Halus_&amp;_Kasar2"/>
      <sheetName val="Data_Tower2"/>
      <sheetName val="Du_thau_dau_noi2"/>
      <sheetName val="Du_Thau2"/>
      <sheetName val="Du_thau_PSBS2"/>
      <sheetName val="DG_theo_HD_PSBS2"/>
      <sheetName val="Du_thau_TC112"/>
      <sheetName val="DETAIL_PROGRESS_CLAIM2"/>
      <sheetName val="3_NGAN_SACH2"/>
      <sheetName val="2_PHAN_TICH2"/>
      <sheetName val="Phan_tich_don_gia_de_xuat_-_ca2"/>
      <sheetName val="간접비_총괄표3"/>
      <sheetName val="DG_THIET_BI2"/>
      <sheetName val="DG_vat_lieu2"/>
      <sheetName val="Loại_22"/>
      <sheetName val="Chi_tiet_VL-NC-MTC2"/>
      <sheetName val="Chiet_tinh_dz222"/>
      <sheetName val="A1_82"/>
      <sheetName val="DZ_352"/>
      <sheetName val="DP_TRUOT_GIA2"/>
      <sheetName val="VL-NC-M_2"/>
      <sheetName val="VL_NC_M2"/>
      <sheetName val="Đơn_trọng2"/>
      <sheetName val="DTCT_-XL_42"/>
      <sheetName val="EE_(3)2"/>
      <sheetName val="Tra_Cứu2"/>
      <sheetName val="Ban_Qua_do2"/>
      <sheetName val="Dự_kiến_SL-NT_20132"/>
      <sheetName val="SL_HM-T1_20142"/>
      <sheetName val="TT_16-20192"/>
      <sheetName val="Giai_trinh2"/>
      <sheetName val="Cost_center2"/>
      <sheetName val="Details_Sales_(local)3"/>
      <sheetName val="FA_list2"/>
      <sheetName val="Enc_3A2"/>
      <sheetName val="Fixed_Prof_Fees2"/>
      <sheetName val="BS,_PL,_Sch_5_to_92"/>
      <sheetName val="301_RTI2"/>
      <sheetName val="1__Questionnaire2"/>
      <sheetName val="Excise_on_RM2"/>
      <sheetName val="_Payroll_Empl_(Wkng)2"/>
      <sheetName val="Insight_28-6-002"/>
      <sheetName val="DL_codes2"/>
      <sheetName val="Simulator_Detail2"/>
      <sheetName val="Trnf_to_Reimb_2"/>
      <sheetName val="Power_&amp;_Fuel_(S)2"/>
      <sheetName val="Book_details2"/>
      <sheetName val="July_06-Mar_072"/>
      <sheetName val="Ctiet_Cthe2"/>
      <sheetName val="Window_Door_schedule2"/>
      <sheetName val="M_672"/>
      <sheetName val="Summary_of_My_Chanh_Bridge2"/>
      <sheetName val="My_Chanh_Bridge2"/>
      <sheetName val="Summary_of_Phu_Bai_Bridge2"/>
      <sheetName val="Summary_of_Nong_Bridge2"/>
      <sheetName val="Nong_Bridge2"/>
      <sheetName val="Summary_of_Phong_Le_Bridge2"/>
      <sheetName val="Phong_Le_Bridge2"/>
      <sheetName val="Summary_of_Ky_Lam_Bridge2"/>
      <sheetName val="Nghỉ_lễ2"/>
      <sheetName val="ﾄﾞﾊﾞｲFUEL_GAS追見2"/>
      <sheetName val="Wall_Pier2"/>
      <sheetName val="IV_1_Lkdt2"/>
      <sheetName val="III_2_dah2"/>
      <sheetName val="II_2_dn2"/>
      <sheetName val="IV_2_Lkdd2"/>
      <sheetName val="III_1_tai2"/>
      <sheetName val="DA01_HD-List2"/>
      <sheetName val="DM01_CDT2"/>
      <sheetName val="DM02_NT2"/>
      <sheetName val="NT01_HD-List2"/>
      <sheetName val="DG_CANTHO2"/>
      <sheetName val="Check_C2"/>
      <sheetName val="BANG_TONGHOP2"/>
      <sheetName val="SUMMARY_QUANTITIES2"/>
      <sheetName val="DM_17813"/>
      <sheetName val="Giá_đến_hiện_trường2"/>
      <sheetName val="DG_2852"/>
      <sheetName val="DG__2862"/>
      <sheetName val="DG_852"/>
      <sheetName val="DG_892"/>
      <sheetName val="DGVCTC_2852"/>
      <sheetName val="M6A-208_Steering_dust2"/>
      <sheetName val="JT3_0견적-구12"/>
      <sheetName val="SELISIH_HARGA2"/>
      <sheetName val="Code_HT_CB_-OT2"/>
      <sheetName val="Code_HT_CB_-_PO2"/>
      <sheetName val="DOOR_A_(4-roof)2"/>
      <sheetName val="Door_HT2"/>
      <sheetName val="DOOR_B1_(4-roof)2"/>
      <sheetName val="DOOR_B2_(4-roof)2"/>
      <sheetName val="rate_code2"/>
      <sheetName val="Xuất_DL_AP2"/>
      <sheetName val="Xuất_DL_OT2"/>
      <sheetName val="Xuat_DL_PO2"/>
      <sheetName val="Ban_QD2"/>
      <sheetName val="SL_DT_2011so_sanh2"/>
      <sheetName val="Main_Model2"/>
      <sheetName val="Xuly_Data2"/>
      <sheetName val="Cst_Pkg-Eden2"/>
      <sheetName val="Cashflow_Analysis2"/>
      <sheetName val="Labor_Sum2"/>
      <sheetName val="Sheet1_(2)2"/>
      <sheetName val="Chi_Thao2"/>
      <sheetName val="4__Đo_bóc_KL2"/>
      <sheetName val="V_c_noi_bo2"/>
      <sheetName val="Tổng_kê2"/>
      <sheetName val="Kich_thuoc_mo_M1-nam_lay2"/>
      <sheetName val="Dau_vào2"/>
      <sheetName val="Data-SỔ_KHO2"/>
      <sheetName val="SỔ_KHO2"/>
      <sheetName val="BSD_(2)2"/>
      <sheetName val="Thông_tin_chung2"/>
      <sheetName val="B1_CN2"/>
      <sheetName val="Đường_dây2"/>
      <sheetName val="Vị_trí2"/>
      <sheetName val="Đơn_giá-NC2"/>
      <sheetName val="Đơn_giá-VL-CM2"/>
      <sheetName val="KL_CHI_TIET2"/>
      <sheetName val="Anx_102"/>
      <sheetName val="Full_20122"/>
      <sheetName val="Summary_Page_VDF2"/>
      <sheetName val="Invested_capital_VDF2"/>
      <sheetName val="BB_Contribution_by_store_T__2"/>
      <sheetName val="DG_SUA_CHUA2"/>
      <sheetName val="TAM_TINH2"/>
      <sheetName val="080_(2)3"/>
      <sheetName val="BTO_Dept_4"/>
      <sheetName val="Input_&amp;_Instruct4"/>
      <sheetName val="Purchase_Calc_3"/>
      <sheetName val="Balance_Sheet3"/>
      <sheetName val="Report_Summary3"/>
      <sheetName val="Monthly_Notes3"/>
      <sheetName val="Trial_Bal2"/>
      <sheetName val="CC_Inventory_Assumption2"/>
      <sheetName val="Validation_and_Lookup_tables2"/>
      <sheetName val="Dec__08_RDD2"/>
      <sheetName val="Int_Others2"/>
      <sheetName val="Sub_Lead2"/>
      <sheetName val="nhat_ky_2"/>
      <sheetName val="DGKL_L2_THÉP_MÓNG2"/>
      <sheetName val="Bieu_chi_tiet_gia_du_thau2"/>
      <sheetName val="Gia_vat_lieu_trong_gia_du_thau2"/>
      <sheetName val="Bang_phan_tich_don_gia_du_thau2"/>
      <sheetName val="Costos_Alt22"/>
      <sheetName val="B-10_otros_activos_20032"/>
      <sheetName val="B-10_otros_activos_20042"/>
      <sheetName val="liste_ANDI2"/>
      <sheetName val="Daily_Forwards2"/>
      <sheetName val="CREDIT_STATS2"/>
      <sheetName val="basic_inputs2"/>
      <sheetName val="INSTRUCTION_Read_me2"/>
      <sheetName val="DATOS_DE_CAMPO2"/>
      <sheetName val="Basic_Data_Inputs2"/>
      <sheetName val="Du_lieu_dau_vao2"/>
      <sheetName val="Du_lieu_TKT1"/>
      <sheetName val="간접비_총괄표1"/>
      <sheetName val="ﾄﾞﾊﾞｲFUEL_GAS追見"/>
      <sheetName val="Wall_Pier"/>
      <sheetName val="DM_17811"/>
      <sheetName val="Giá_đến_hiện_trường"/>
      <sheetName val="DG_285"/>
      <sheetName val="DG__286"/>
      <sheetName val="DG_85"/>
      <sheetName val="DG_89"/>
      <sheetName val="DGVCTC_285"/>
      <sheetName val="M6A-208_Steering_dust"/>
      <sheetName val="JT3_0견적-구1"/>
      <sheetName val="SL_DT_2011so_sanh"/>
      <sheetName val="Cashflow_Analysis"/>
      <sheetName val="Labor_Sum"/>
      <sheetName val="BSD_(2)"/>
      <sheetName val="BB_Contribution_by_store_T__"/>
      <sheetName val="080_(2)1"/>
      <sheetName val="BTO_Dept_2"/>
      <sheetName val="Input_&amp;_Instruct2"/>
      <sheetName val="Purchase_Calc_1"/>
      <sheetName val="Balance_Sheet1"/>
      <sheetName val="Report_Summary1"/>
      <sheetName val="Monthly_Notes1"/>
      <sheetName val="Trial_Bal"/>
      <sheetName val="CC_Inventory_Assumption"/>
      <sheetName val="Validation_and_Lookup_tables"/>
      <sheetName val="Dec__08_RDD"/>
      <sheetName val="Int_Others"/>
      <sheetName val="Sub_Lead"/>
      <sheetName val="TH_DZ3520"/>
      <sheetName val="RAB_AR&amp;STR18"/>
      <sheetName val="chi_tiet_TBA18"/>
      <sheetName val="chi_tiet_C18"/>
      <sheetName val="DON_GIA_CAN_THO20"/>
      <sheetName val="Don_gia18"/>
      <sheetName val="Don_gia_chi_tiet18"/>
      <sheetName val="Customize_Your_Purchase_Order18"/>
      <sheetName val="DON_GIA_TRAM_(3)18"/>
      <sheetName val="CHITIET_VL-NC-TT_-1p18"/>
      <sheetName val="CHITIET_VL-NC-TT-3p17"/>
      <sheetName val="TONG_HOP_VL-NC_TT18"/>
      <sheetName val="KPVC-BD_18"/>
      <sheetName val="HĐ_ngoài17"/>
      <sheetName val="XT_Buoc_317"/>
      <sheetName val="dongia_(2)17"/>
      <sheetName val="S-curve_17"/>
      <sheetName val="Commercial_value17"/>
      <sheetName val="7606_DZ18"/>
      <sheetName val="Ky_Lam_Bridge17"/>
      <sheetName val="Provisional_Sums_Item17"/>
      <sheetName val="Gas_Pressure_Welding17"/>
      <sheetName val="General_Item&amp;General_Requirem17"/>
      <sheetName val="General_Items17"/>
      <sheetName val="Regenral_Requirements17"/>
      <sheetName val="TONG_HOP_VL-NC17"/>
      <sheetName val="So_doi_chieu_LC17"/>
      <sheetName val="project_management17"/>
      <sheetName val="Adix_A17"/>
      <sheetName val="MAIN_GATE_HOUSE17"/>
      <sheetName val="REINF_17"/>
      <sheetName val="Rates_200917"/>
      <sheetName val="Đầu_vào16"/>
      <sheetName val="MH_RATE17"/>
      <sheetName val="A1_CN16"/>
      <sheetName val="Data_Input17"/>
      <sheetName val="Du_toan17"/>
      <sheetName val="chiet_tinh17"/>
      <sheetName val="Ng_hàng_xà+bulong17"/>
      <sheetName val="Bang_KL17"/>
      <sheetName val="DM_606117"/>
      <sheetName val="Equip_16"/>
      <sheetName val="DG_thep_ma_kem17"/>
      <sheetName val="Lcau_-_Lxuc17"/>
      <sheetName val="Chi_tiet_XD_TBA16"/>
      <sheetName val="EIRR&gt;_216"/>
      <sheetName val="TONG_HOP_T5_199816"/>
      <sheetName val="CT_vat_lieu17"/>
      <sheetName val="Trạm_biến_áp16"/>
      <sheetName val="Đơn_Giá_16"/>
      <sheetName val="Chenh_lech_vat_tu16"/>
      <sheetName val="Diện_tích16"/>
      <sheetName val="1_Khái_toán16"/>
      <sheetName val="13-Cốt_thép_(10mm&lt;D≤18mm)_FO115"/>
      <sheetName val="6787CWFASE2CASE2_00_xls16"/>
      <sheetName val="CT-0_4KV16"/>
      <sheetName val="rate_material16"/>
      <sheetName val="4_PTDG16"/>
      <sheetName val="DG_DZ17"/>
      <sheetName val="DG_TBA17"/>
      <sheetName val="Chi_tiet_KL16"/>
      <sheetName val="Tổng_hợp_KL16"/>
      <sheetName val="KL_Chi_tiết_Xây_tô16"/>
      <sheetName val="07Base_Cost16"/>
      <sheetName val="Bill_1_Quy_dinh_chung16"/>
      <sheetName val="1_R18_BF16"/>
      <sheetName val="6_External_works-R1816"/>
      <sheetName val="Phan_khai_KLuong16"/>
      <sheetName val="04_-_XUONG_DET_B16"/>
      <sheetName val="Area_Cal16"/>
      <sheetName val="_0316"/>
      <sheetName val="chieu_day_san16"/>
      <sheetName val="Podium_Concrete_Works16"/>
      <sheetName val="KLCT-_TOWER16"/>
      <sheetName val="KLCT-_PODIUM16"/>
      <sheetName val="Xay_lapduongR316"/>
      <sheetName val="Gia_thanh_chuoi_su16"/>
      <sheetName val="Tiep_dia16"/>
      <sheetName val="Don_gia_vung_III-Can_Tho16"/>
      <sheetName val="Loại_Vật_tư16"/>
      <sheetName val="Measure_130616"/>
      <sheetName val="gia_cong_tac16"/>
      <sheetName val="Isolasi_Luar_Dalam16"/>
      <sheetName val="Isolasi_Luar16"/>
      <sheetName val="Analisa_Gabungan16"/>
      <sheetName val="GV1-D13_(Casement_door)16"/>
      <sheetName val="Project_Data16"/>
      <sheetName val="Elect_(3)16"/>
      <sheetName val="plan&amp;section_of_foundation16"/>
      <sheetName val="design_criteria16"/>
      <sheetName val="Bond_수수료_계산_포맷16"/>
      <sheetName val="ITB_COST16"/>
      <sheetName val="PAGE_116"/>
      <sheetName val="6PILE__(돌출)16"/>
      <sheetName val="HÐ_ngoài17"/>
      <sheetName val="DM_6716"/>
      <sheetName val="Đầu_tư16"/>
      <sheetName val="Chenh_lech_ca_may16"/>
      <sheetName val="TLg_CN&amp;Laixe16"/>
      <sheetName val="TLg_CN&amp;Laixe_(2)16"/>
      <sheetName val="TLg_Laitau16"/>
      <sheetName val="TLg_Laitau_(2)16"/>
      <sheetName val="ESTI_16"/>
      <sheetName val="KL_san_lap16"/>
      <sheetName val="Bill_01_-_CTN16"/>
      <sheetName val="Bill_2_2_Villa_2_beds16"/>
      <sheetName val="DETAIL_16"/>
      <sheetName val="dg_tphcm16"/>
      <sheetName val="T_KÊ_K_CẤU16"/>
      <sheetName val="A1,_May16"/>
      <sheetName val="Vat_lieu16"/>
      <sheetName val="Door_and_window10"/>
      <sheetName val="Harga_ME_16"/>
      <sheetName val="_Bill_5-Earthing_2_-_Add_Work16"/>
      <sheetName val="Bill_02_-_Xay_gach-Pou_16"/>
      <sheetName val="Bill_03-Chống_thấm-Pou16"/>
      <sheetName val="Bill_04-Kim_loại-Pou16"/>
      <sheetName val="Bill_05_-_Hoan_thien-Pou_16"/>
      <sheetName val="Bill_02_-_Xay_gach-Tower16"/>
      <sheetName val="Bill_03-Chống_thấm-Tower16"/>
      <sheetName val="Bill_04-Kim_loại-Tower16"/>
      <sheetName val="Bill_05_-_Hoan_thien-Tower16"/>
      <sheetName val="KL-_KHAC16"/>
      <sheetName val="BILL_3_-_KẾT_CẤU_HẦM16"/>
      <sheetName val="PTĐG_LTBT16"/>
      <sheetName val="CTG-PRECHEx1_416"/>
      <sheetName val="CTG-AB_(2)16"/>
      <sheetName val="CTG-AB_(3)16"/>
      <sheetName val="CTG-PLP-1_0816"/>
      <sheetName val="Pre_Đội_nhóm16"/>
      <sheetName val="Vat_tu_XD16"/>
      <sheetName val="CẤP_THOÁT_NƯỚC16"/>
      <sheetName val="Cước_VC_+_ĐM_CP_Tư_vấn16"/>
      <sheetName val="Hệ_số16"/>
      <sheetName val="THDT_goi_thau_TB16"/>
      <sheetName val="Tien_do_TV16"/>
      <sheetName val="Tower_-_Concrete_Works16"/>
      <sheetName val="Bill-04_ket_cau_thap-_UNI16"/>
      <sheetName val="TH_Vat_tu16"/>
      <sheetName val="Bang_trong_luong_rieng_thep16"/>
      <sheetName val="LV_data16"/>
      <sheetName val="Gia_vat_tu16"/>
      <sheetName val="TH_MTC16"/>
      <sheetName val="TH_N_Cong16"/>
      <sheetName val="Equipment_list_(PAC)16"/>
      <sheetName val="TINH_KHOI_LUONG16"/>
      <sheetName val="DATA_BASE16"/>
      <sheetName val="bridge_#_116"/>
      <sheetName val="Bang_3_Chi_tiet_phan_Dz16"/>
      <sheetName val="KHOI_LUONG16"/>
      <sheetName val="HVAC_BLOCK_B416"/>
      <sheetName val="subcon_sched16"/>
      <sheetName val="Chi_tiet16"/>
      <sheetName val="Buy_vs__Lease_Car16"/>
      <sheetName val="BẢNG_KHỐI_LƯỢNG_TỔNG_HỢP15"/>
      <sheetName val="CTKL_KTX_HT15"/>
      <sheetName val="CP_Khac_cuoc_VC15"/>
      <sheetName val="Budget_Code15"/>
      <sheetName val="2_Chiet_tinh15"/>
      <sheetName val="du_lieu_du_toan15"/>
      <sheetName val="PRE_(E)16"/>
      <sheetName val="Luong_NII15"/>
      <sheetName val="DINH_MUC_THI_NGHIEM15"/>
      <sheetName val="Luong_NI15"/>
      <sheetName val="NHÀ_NHẬP_LIỆU15"/>
      <sheetName val="MÓNG_SILO15"/>
      <sheetName val="BOQ_THAN15"/>
      <sheetName val="Tong_du_toan15"/>
      <sheetName val="Bill_2_-_ketcau15"/>
      <sheetName val="D_&amp;_W_sizes15"/>
      <sheetName val="DL_ĐẦU_VÀO15"/>
      <sheetName val="Chi_tiet_lan_can15"/>
      <sheetName val="Purchase_Order15"/>
      <sheetName val="Analisa_&amp;_Upah15"/>
      <sheetName val="Nhap_VT_oto13"/>
      <sheetName val="dm_36613"/>
      <sheetName val="DM_606013"/>
      <sheetName val="Du_lieu16"/>
      <sheetName val="Phan_tich15"/>
      <sheetName val="CT_Thang_Mo15"/>
      <sheetName val="CT__PL15"/>
      <sheetName val="dongia__2_15"/>
      <sheetName val="Thép_CKN15"/>
      <sheetName val="GOC-KO_IN15"/>
      <sheetName val="MAU_8A15"/>
      <sheetName val="MAU_8B15"/>
      <sheetName val="MAU_915"/>
      <sheetName val="MAU_1015"/>
      <sheetName val="cash_budget15"/>
      <sheetName val="sochitiettaikhoan_15"/>
      <sheetName val="Share_price_data15"/>
      <sheetName val="19_315"/>
      <sheetName val="20_315"/>
      <sheetName val="Chieu_4_315"/>
      <sheetName val="Cow_req15"/>
      <sheetName val="TỔNG_HỢP15"/>
      <sheetName val="14-LẦN_3-CHIỀU15"/>
      <sheetName val="14-LẦN_1-SÁNG15"/>
      <sheetName val="14-LẦN_2-TRƯA15"/>
      <sheetName val="1_3+1_4-TOTAL_-_Ko_IN15"/>
      <sheetName val="2_1-LẦN_3-CHIỀU15"/>
      <sheetName val="2_1-LẦN_1-SÁNG15"/>
      <sheetName val="2_1-LẦN_2-TRƯA15"/>
      <sheetName val="2_1-TOTAL-Ko_IN15"/>
      <sheetName val="1_3(TMR_4)15"/>
      <sheetName val="CHO_DE15"/>
      <sheetName val="1_1+1_2+2_2+2_3(TMR_3)15"/>
      <sheetName val="CK1+CK2_(VS_SAN_CHOI_23)15"/>
      <sheetName val="CK1+CK2_(2)15"/>
      <sheetName val="12-16_THÁNG15"/>
      <sheetName val="CAN_SỮA15"/>
      <sheetName val="54+55+56(SAU_CAI_SỮA-6)15"/>
      <sheetName val="BÊ_71-90_NGÀY15"/>
      <sheetName val="BÊ_12-16_tháng15"/>
      <sheetName val="BÊ_6-1215"/>
      <sheetName val="BÊ_1-315"/>
      <sheetName val="F01-BC_KHAU_PHAN_SANG_20_315"/>
      <sheetName val="F01-BC_KHAU_PHAN_CHIEU_19_315"/>
      <sheetName val="dinh_mưc_cty15"/>
      <sheetName val="Giá_thành15"/>
      <sheetName val="Thong_ke15"/>
      <sheetName val="Energy_for_milk_prod15"/>
      <sheetName val="DE_NGHI_XUAT_15"/>
      <sheetName val="phieu_xuat_mau15"/>
      <sheetName val="PHIEU_XUAT_CHIEU15"/>
      <sheetName val="11_rai_them_cỏ15"/>
      <sheetName val="PHU_LUC_02-_HDSD_CAC_BIEU_MAU15"/>
      <sheetName val="PhU_LUC_01-_MA_CAC_NHOM_BO15"/>
      <sheetName val="F03-BC_THUC_TRON_SANG_20_315"/>
      <sheetName val="F03-BC_THUC_TRON_CHIEU_19_315"/>
      <sheetName val="F02-BC_THEO_DOI_THUC_AN_DU15"/>
      <sheetName val="Tham_khao-_Bao_cao_xuat_thuc_15"/>
      <sheetName val="Dự_thầu13"/>
      <sheetName val="DK1_Don_gia15"/>
      <sheetName val="Dlieu_dau_vao15"/>
      <sheetName val="BANCO_(2)15"/>
      <sheetName val="MT_DPin_(2)15"/>
      <sheetName val="02__PTDG15"/>
      <sheetName val="Chiết_tính15"/>
      <sheetName val="Shareholders'_Equity15"/>
      <sheetName val="VC_xd13"/>
      <sheetName val="Gia_VLTB13"/>
      <sheetName val="B_Luong13"/>
      <sheetName val="C_May13"/>
      <sheetName val="Don_gia_(khong_in)15"/>
      <sheetName val="1_MONG_1-215"/>
      <sheetName val="BẢNG_ÁP_GIÁ_(in)12"/>
      <sheetName val="NT_(KL)_IN12"/>
      <sheetName val="DOM_D212"/>
      <sheetName val="nhà_ăn12"/>
      <sheetName val="Công_nhật12"/>
      <sheetName val="btkt_cột12"/>
      <sheetName val="DG_142612"/>
      <sheetName val="wk_prgs13"/>
      <sheetName val="TH_TN13"/>
      <sheetName val="Bill_No_3_-_Prov__Sum_(Ph2&amp;3)13"/>
      <sheetName val="Du_tru_CP-Bieu_0113"/>
      <sheetName val="TB_NẶNG13"/>
      <sheetName val="Ma_don_vi13"/>
      <sheetName val="bang_cc13"/>
      <sheetName val="AG_Pipe_Qty_Analysis13"/>
      <sheetName val="TK_chi_tiet13"/>
      <sheetName val="Bill_2-Road_HR213"/>
      <sheetName val="Bill_3_-_Softscape_HR213"/>
      <sheetName val="Hao_phí13"/>
      <sheetName val="CP_HMC13"/>
      <sheetName val="gui_BKCT12"/>
      <sheetName val="đọc_số13"/>
      <sheetName val="TH_các_CC12"/>
      <sheetName val="Don_gia_chi_tiet_DIEN_212"/>
      <sheetName val="Dự_toán13"/>
      <sheetName val="Đơn_Giá_TH13"/>
      <sheetName val="Nhân_công13"/>
      <sheetName val="Phân_tích13"/>
      <sheetName val="C_P_Thiết_bị13"/>
      <sheetName val="T_H_Kinh_phí13"/>
      <sheetName val="Vật_tư13"/>
      <sheetName val="Trang_bìa13"/>
      <sheetName val="CĂN_HỘ_T16-17_13"/>
      <sheetName val="TRỤC_ĐỨNG_THOÁT_BẨN_T15-1713"/>
      <sheetName val="TRỤC_ĐỨNG_TM_T15-1713"/>
      <sheetName val="THEP_TAM13"/>
      <sheetName val="THEP_HÌNH13"/>
      <sheetName val="THEP_HINH13"/>
      <sheetName val="XA_GO13"/>
      <sheetName val="BANG_TRA13"/>
      <sheetName val="Ｎｏ_1313"/>
      <sheetName val="DGchitiet_13"/>
      <sheetName val="Structure_data13"/>
      <sheetName val="HỆ_THỐNG_PHÒNG_CHÁY_CHỮA_CHÁY13"/>
      <sheetName val="HỆ_THỐNG_CẤP_THOÁT_NƯỚC13"/>
      <sheetName val="HỆ_THỐNG_ĐHKK13"/>
      <sheetName val="MÁY_PHÁT_ĐIỆN13"/>
      <sheetName val="HỆ_THỐNG_ĐIỆN13"/>
      <sheetName val="Thiết_bị_chính13"/>
      <sheetName val="CP_Du_phong13"/>
      <sheetName val="THCP_Lap_dat13"/>
      <sheetName val="THCP_xay_dung13"/>
      <sheetName val="Tong_hop_kinh_phi13"/>
      <sheetName val="2_1Warehouse_113"/>
      <sheetName val="CHI_PHI13"/>
      <sheetName val="Main_Bldg-Rev0213"/>
      <sheetName val="D&amp;W_def_13"/>
      <sheetName val="Nhan_cong13"/>
      <sheetName val="Thiet_bi13"/>
      <sheetName val="Vat_tu13"/>
      <sheetName val="DM_ChiPhi13"/>
      <sheetName val="May_TC13"/>
      <sheetName val="TH_Kinh_phi13"/>
      <sheetName val="Ptvl_13"/>
      <sheetName val="Móng,_nền_13"/>
      <sheetName val="1_Requisition(E)13"/>
      <sheetName val="Theo_doi_Doanh_thu_201712"/>
      <sheetName val="TONG_HOP13"/>
      <sheetName val="phan_tic_chi_tiet13"/>
      <sheetName val="3__CNT12"/>
      <sheetName val="unit_price_list(M)12"/>
      <sheetName val="Data_Wall13"/>
      <sheetName val="Gia_vat_lieu12"/>
      <sheetName val="Chi_tiet_-tong_9_thang12"/>
      <sheetName val="Tổng_GT13"/>
      <sheetName val="Chi_tiết_KL13"/>
      <sheetName val="khấu_trừ_phạt13"/>
      <sheetName val="GT__KHAU_TRU13"/>
      <sheetName val="HAO_HUT_VAT_TU_(2)13"/>
      <sheetName val="cao_độ13"/>
      <sheetName val="Chi_tiet_cong_no13"/>
      <sheetName val="PHÁT_SINH_TẦNG_1_13"/>
      <sheetName val="PHÁT_SINH_TẦNG_213"/>
      <sheetName val="Hầm_chuyển_psinh13"/>
      <sheetName val="Ống_thẳng13"/>
      <sheetName val="Côn_thu13"/>
      <sheetName val="Vuông_tròn13"/>
      <sheetName val="Chân_rẽ13"/>
      <sheetName val="Chạc_ba13"/>
      <sheetName val="0__Input12"/>
      <sheetName val="KL_THEP__GIAM_DO_DUNG_COUPLER12"/>
      <sheetName val="01_KL_THÉP_NHẬP_VỀ12"/>
      <sheetName val="2__NT_VLDV12"/>
      <sheetName val="GHI_CHU12"/>
      <sheetName val="1_BB_LMHT12"/>
      <sheetName val="1_2_Staff_Schedule12"/>
      <sheetName val="Precios_unitarios_AXH12"/>
      <sheetName val="Bill_Prelim-CDT12"/>
      <sheetName val="Bill_BPTC-CDT12"/>
      <sheetName val="Chi_tiết_BPTC12"/>
      <sheetName val="Bill_BPTC-CDT_(PA_MCT_CDT)12"/>
      <sheetName val="Chi_tiết_BPTC_(PA_MCT_CDT)12"/>
      <sheetName val="Bê_tông_bảo_vệ12"/>
      <sheetName val="01__Data12"/>
      <sheetName val="Neo,_nối_cốt_thép_dầm,_cột12"/>
      <sheetName val="Uốn_móc_cốt_thép12"/>
      <sheetName val="Tiêu_chuẩn_cốt_thép12"/>
      <sheetName val="So_lieu_chung12"/>
      <sheetName val="TH_VL,_NC,_DDHT_Thanhphuoc12"/>
      <sheetName val="1__Office12"/>
      <sheetName val="KHOI_LUONG15-412"/>
      <sheetName val="Doi_so12"/>
      <sheetName val="DANH_MỤC_HỒ_SƠ12"/>
      <sheetName val="GT_PHÁT_SINH_NGOÀI_HĐ12"/>
      <sheetName val="KL_PHÁT_SINH_12"/>
      <sheetName val="PS_NGOÀI_HĐ12"/>
      <sheetName val="GT_PHÁT_SINH_VƯỢT_HĐ12"/>
      <sheetName val="PS_TĂNG_GIẢM_TRONG_HĐ12"/>
      <sheetName val="DGCT_PHÁT_SINH12"/>
      <sheetName val="DGCT_TRẦN_NLV12"/>
      <sheetName val="DGKL_chi_tiết_NLV12"/>
      <sheetName val="DGKL_chi_tiết_NHN,NK12"/>
      <sheetName val="TG_KL12"/>
      <sheetName val="DGCT_SƠN_BẢ_TƯỜNG_NLV12"/>
      <sheetName val="DGKL_TRẦN_NHN12"/>
      <sheetName val="MTO_REV_2(ARMOR)12"/>
      <sheetName val="KL_thep_lam_sat12"/>
      <sheetName val="DM-VNT_ko_sd12"/>
      <sheetName val="B3A_-_TOWER_A12"/>
      <sheetName val="Annex_B12"/>
      <sheetName val="Cotthep_NPT12"/>
      <sheetName val="vl_nc_mtc12"/>
      <sheetName val="1_Civil_(Org)12"/>
      <sheetName val="Tien_Thuong12"/>
      <sheetName val="NC_XL_6T_cuoi_01_CTy12"/>
      <sheetName val="Data_-6T_dau12"/>
      <sheetName val="Cong_6T12"/>
      <sheetName val="Bảng_đo_bóc_KL_OLK-0912"/>
      <sheetName val="6_3_CHI_TIET_OLK-0912"/>
      <sheetName val="Dot_412"/>
      <sheetName val="Chi_phi_van_chuyen12"/>
      <sheetName val="Tong_hop_vat_tu12"/>
      <sheetName val="1_San_12"/>
      <sheetName val="DT_hợp_đồng11"/>
      <sheetName val="Bảng_KL_đợt_111"/>
      <sheetName val="Dgia_vat_tu12"/>
      <sheetName val="Don_gia_III14"/>
      <sheetName val="D÷_liÖu12"/>
      <sheetName val="TLG_Type12"/>
      <sheetName val="Thop_Ksat12"/>
      <sheetName val="Thu_hoi_12"/>
      <sheetName val="HM_chung12"/>
      <sheetName val="CP_xd-thiet_bi12"/>
      <sheetName val="TH-TN_LD_TB12"/>
      <sheetName val="CP_xaydung12"/>
      <sheetName val="Thao_ha_phu_kien12"/>
      <sheetName val="VL-NC-MTC_ket_cau12"/>
      <sheetName val="KHOI_LUONG_TONG12"/>
      <sheetName val="TK_22KV12"/>
      <sheetName val="DM_366-177712"/>
      <sheetName val="Thi_nhiem12"/>
      <sheetName val="Gia_goc_VT-TB12"/>
      <sheetName val="Gia_vc_den_chan_CT12"/>
      <sheetName val="culy_2212"/>
      <sheetName val="Luong_205012"/>
      <sheetName val="ca_may_QN12"/>
      <sheetName val="TNHC1246_12"/>
      <sheetName val="Ca_may_TT06_201012"/>
      <sheetName val="Don_gia_VLXD_dia_phuong12"/>
      <sheetName val="Bang_luong_SCL12"/>
      <sheetName val="Dinh_muc_TN142612"/>
      <sheetName val="HRG_BHN12"/>
      <sheetName val="CĂN_ĐH12"/>
      <sheetName val="Div26_-_Elect12"/>
      <sheetName val="Tổng_hợp_KPHM11"/>
      <sheetName val="DM_336cai_tao12"/>
      <sheetName val="4_CĂN12"/>
      <sheetName val="PV_Graph_Data11"/>
      <sheetName val="Danh_mục11"/>
      <sheetName val="Q_A01_2-Sh12"/>
      <sheetName val="Dutoan_KL11"/>
      <sheetName val="doanh_thu11"/>
      <sheetName val="BTK-Dai_Hoc_Kien_Giang11"/>
      <sheetName val="GIÁ_DỰ_THẦU_30_CĂN11"/>
      <sheetName val="2_CDPS12"/>
      <sheetName val="DG_Chi_tiet11"/>
      <sheetName val="Kê_0,411"/>
      <sheetName val="TH_0,411"/>
      <sheetName val="Kê_2211"/>
      <sheetName val="TH_2211"/>
      <sheetName val="TBA_CAI_TAO11"/>
      <sheetName val="TBA_XDM11"/>
      <sheetName val="TONG_HOP_DU_TOAN11"/>
      <sheetName val="Thop_XAY_DUNG11"/>
      <sheetName val="CP_HANG_MUC_CHUNG11"/>
      <sheetName val="CHI_PHI_XD11"/>
      <sheetName val="CHI_PHI_THI_NGHIEM11"/>
      <sheetName val="VLDIEN_2211"/>
      <sheetName val="Dao_dat11"/>
      <sheetName val="TH_Denbu11"/>
      <sheetName val="Do_ve_DC11"/>
      <sheetName val="TH_Bommin11"/>
      <sheetName val="CHI_PHI_THI_NGHIEM-LD_thiet_b11"/>
      <sheetName val="Luong_TT0111"/>
      <sheetName val="Camay_QB11"/>
      <sheetName val="gia_ca_may_BXD11"/>
      <sheetName val="BANG_LUONG_KY_SU11"/>
      <sheetName val="Bang_luong_NHOM_I11"/>
      <sheetName val="Bangluong_NHOM_II_11"/>
      <sheetName val="09-GIA_nhien_lieu-ko_in11"/>
      <sheetName val="Tinh_V_cot_chiem_cho11"/>
      <sheetName val="ĐM_135411"/>
      <sheetName val="KHOAN_MAU11"/>
      <sheetName val="ĐO_ĐỊA_VẬT_LÝ11"/>
      <sheetName val="khoan_tiep_dia11"/>
      <sheetName val="DZ_22KV11"/>
      <sheetName val="_1710_HOINGHINLD11"/>
      <sheetName val="99_(2)11"/>
      <sheetName val="134_11"/>
      <sheetName val="DG_497011"/>
      <sheetName val="Heso_DZ12"/>
      <sheetName val="DG_BINH_THUAN12"/>
      <sheetName val="TINH_GIA_-_SAN_XUAT_Vertico11"/>
      <sheetName val="Financ__Overview11"/>
      <sheetName val="7_Khau_tru_12"/>
      <sheetName val="Don_gia_NC12"/>
      <sheetName val="Summary_Sheet11"/>
      <sheetName val="Finishing-Tower_A11"/>
      <sheetName val="Finishing-Tower_B11"/>
      <sheetName val="Finishing-Tower_C11"/>
      <sheetName val="Finishing-Tower_D11"/>
      <sheetName val="MEP-Tower_A11"/>
      <sheetName val="MEP-Tower_B11"/>
      <sheetName val="MEP-Tower_C11"/>
      <sheetName val="MEP-Tower_D11"/>
      <sheetName val="Cost_Report_Sum11"/>
      <sheetName val="Detail_Cost_Sum11"/>
      <sheetName val="RVO-VO_Sum11"/>
      <sheetName val="Potential_VOs_Sum11"/>
      <sheetName val="Cash_Flow_Sum11"/>
      <sheetName val="CAP_NUOC11"/>
      <sheetName val="cấp_nước_trục_nhà_vs11"/>
      <sheetName val="THOAT_NUOC11"/>
      <sheetName val="THOAT_MUA11"/>
      <sheetName val="Cáp_phòng11"/>
      <sheetName val="TMC_ĐIỆN_Phi11"/>
      <sheetName val="TMC_Tổng11"/>
      <sheetName val="TH_Đèn_Phòng_L111"/>
      <sheetName val="TH_Đèn_Hầm_L111"/>
      <sheetName val="TỦ_MODULE_T111"/>
      <sheetName val="B-2__(DPP)12"/>
      <sheetName val="13_BANG_CT11"/>
      <sheetName val="14_MMUS_GIUA_NHIP11"/>
      <sheetName val="4_HSPBngang11"/>
      <sheetName val="6_Tinh_tai11"/>
      <sheetName val="2_NSl11"/>
      <sheetName val="17_US_CHU_tho_a_b11"/>
      <sheetName val="15_MMUS_GOI11"/>
      <sheetName val="gia_vt,nc,may11"/>
      <sheetName val="Bieu_gia_HD11"/>
      <sheetName val="Huong_dan11"/>
      <sheetName val="5_2_1_Đo_bóc_KL_OLK-0611"/>
      <sheetName val="Dinh_muc11"/>
      <sheetName val="KS_tuyen11"/>
      <sheetName val="Bang_chiet_tinh_TBA11"/>
      <sheetName val="MB_DT_0211"/>
      <sheetName val="4_2_1_Đo_bóc_KL_OLK-0611"/>
      <sheetName val="4_1_1_CHI_TIET_OLK-0611"/>
      <sheetName val="THONG_SO11"/>
      <sheetName val="Đơn_giá_chi_tiết_TN_3911"/>
      <sheetName val="Bù_giá_CM10"/>
      <sheetName val="HERD_MOVEMENTFARM113"/>
      <sheetName val="HERD_MOVEMENTFARM213"/>
      <sheetName val="CALVES_2-413"/>
      <sheetName val="Cavles_2-413"/>
      <sheetName val="CALVES_4-713"/>
      <sheetName val="HEIFER_7-12m13"/>
      <sheetName val="HEIFER_12+13"/>
      <sheetName val="FRESH_COW_2017-1813"/>
      <sheetName val="HP_COW_201813"/>
      <sheetName val="LP_COW_2017-1813"/>
      <sheetName val="DRY_COW13"/>
      <sheetName val="FIELD_CROPS13"/>
      <sheetName val="EQUIP_LIST11"/>
      <sheetName val="So_sanh11"/>
      <sheetName val="DT__NHA_XUONG11"/>
      <sheetName val="Electrical_Works11"/>
      <sheetName val="H_T__INCOMING_SYSTEM11"/>
      <sheetName val="Cash_Flow11"/>
      <sheetName val="Gia_VT-TB11"/>
      <sheetName val="noi_suy_xa11"/>
      <sheetName val="noi_suy_xa_thu_hoi11"/>
      <sheetName val="Tính_giá_NC11"/>
      <sheetName val="Tiên_lượng11"/>
      <sheetName val="SL_cước11"/>
      <sheetName val="BU_LONG11"/>
      <sheetName val="Thuyết_minh11"/>
      <sheetName val="Đơn_giá_máy11"/>
      <sheetName val="¥_11"/>
      <sheetName val="CHITIET_VL-NCHT1_(2)10"/>
      <sheetName val="Tong_DT10"/>
      <sheetName val="phan_tich_don_gia10"/>
      <sheetName val="Bill_No_1_611"/>
      <sheetName val="Bill_No_1_1011"/>
      <sheetName val="Bill_No_3_311"/>
      <sheetName val="Bill_No_1_411"/>
      <sheetName val="Bill_No_1_711"/>
      <sheetName val="Summary_Bill_No__311"/>
      <sheetName val="Khai_toan5"/>
      <sheetName val="Phu_luc_01_1_EPC_P11-145"/>
      <sheetName val="TDT_P11-P145"/>
      <sheetName val="Chi_phi_khac_5"/>
      <sheetName val="Hang_muc_Chung5"/>
      <sheetName val="Bia_Phu_Luc5"/>
      <sheetName val="DATA_1_CHUNG5"/>
      <sheetName val="Muc_luc5"/>
      <sheetName val="Tra_cuu_9575"/>
      <sheetName val="Unit_price10"/>
      <sheetName val="3__KC_-_PODIUM10"/>
      <sheetName val="Breakdown_(B)10"/>
      <sheetName val="U_P_Breakdown10"/>
      <sheetName val="Bán_đợt_1_trang10"/>
      <sheetName val="CTDZ6kv_(gd1)_10"/>
      <sheetName val="CTDZ_0_4+cto_(GD1)10"/>
      <sheetName val="CTTBA_(gd1)10"/>
      <sheetName val="03_Detailed10"/>
      <sheetName val="01_Bid_Price_summary10"/>
      <sheetName val="Home_Office_Manhours10"/>
      <sheetName val="Field_SPV_Barchart10"/>
      <sheetName val="Luong_BN10"/>
      <sheetName val="Luong_TB10"/>
      <sheetName val="Ca_may_TB10"/>
      <sheetName val="Ca_máy_BN10"/>
      <sheetName val="Vật_liệu10"/>
      <sheetName val="LX_-TT0510"/>
      <sheetName val="NC_Moi_TT0510"/>
      <sheetName val="Tien_Luong10"/>
      <sheetName val="Cost_List10"/>
      <sheetName val="Detail_Cost10"/>
      <sheetName val="IC_Price_New10"/>
      <sheetName val="Summary_Table10"/>
      <sheetName val="Sales_Person10"/>
      <sheetName val="Bidding_Entity10"/>
      <sheetName val="Unit_price(Updateting)10"/>
      <sheetName val="Chiet_tinh_dz3510"/>
      <sheetName val="IMF_Code10"/>
      <sheetName val="Subsidiary_Calculation10"/>
      <sheetName val="Cau_tao_gia_xay_to6"/>
      <sheetName val="SGC_RATE5"/>
      <sheetName val="Tru_TT5"/>
      <sheetName val="Thg_045"/>
      <sheetName val="Thg_055"/>
      <sheetName val="Thg_065"/>
      <sheetName val="Thg_075"/>
      <sheetName val="Thg_085"/>
      <sheetName val="Thg_095"/>
      <sheetName val="Thg_105"/>
      <sheetName val="Thg_115"/>
      <sheetName val="Thg_125"/>
      <sheetName val="5_2_1_Đo_bóc_KL_OLK-1010"/>
      <sheetName val="Bia_lot10"/>
      <sheetName val="DT_san_XD-So_lieu_cu10"/>
      <sheetName val="THPDMoi__(2)6"/>
      <sheetName val="t-h_HA_THE6"/>
      <sheetName val="TH_XL6"/>
      <sheetName val="CHITIET_VL-NC6"/>
      <sheetName val="don_gia_142610"/>
      <sheetName val="Phu_Bai_Bridge10"/>
      <sheetName val="Chu_dau_tu6"/>
      <sheetName val="THÔNG_TIN6"/>
      <sheetName val="w't_table5"/>
      <sheetName val="FF-2_(1)10"/>
      <sheetName val="YTD_12'200310"/>
      <sheetName val="YTD_06'200310"/>
      <sheetName val="YTD_03'200310"/>
      <sheetName val="YTD_09'200310"/>
      <sheetName val="deferred_taxes10"/>
      <sheetName val="Eqpmnt_Plng10"/>
      <sheetName val="TRIAL_BALANCE10"/>
      <sheetName val="DPR_31st_march10"/>
      <sheetName val="current_month10"/>
      <sheetName val="Blng__Vs_Coll_10"/>
      <sheetName val="DM_DU_AN5"/>
      <sheetName val="DM_TP_5"/>
      <sheetName val="File_Chi_tiet5"/>
      <sheetName val="Danh_mục_khối5"/>
      <sheetName val="Danh_mục_đơn_vị_-phòng_chức_nă5"/>
      <sheetName val="BẢNG_DIỄN_GIẢI_KL_(7)10"/>
      <sheetName val="Probbl_-_Production5"/>
      <sheetName val="CHI_PHÍ_NHÔM5"/>
      <sheetName val="BILL_34Āᐁë5"/>
      <sheetName val="Currency_Rate5"/>
      <sheetName val="Dashboard_-_BQL_-_VHL5"/>
      <sheetName val="KEILA_TP_2020-075"/>
      <sheetName val="CFA_(ME)5"/>
      <sheetName val="MEP_Building5"/>
      <sheetName val="BOM-13_11-Other(PS1+PS2)5"/>
      <sheetName val="2__BBNT_KLHT5"/>
      <sheetName val="Dinh_Muc_Vat_Tu5"/>
      <sheetName val="mã_5"/>
      <sheetName val="CHITIET_VL-NC-TT1p5"/>
      <sheetName val="NHOM_KINH4"/>
      <sheetName val="TH_khoi_luong5"/>
      <sheetName val="Chi_tiet_khoi_luong5"/>
      <sheetName val="TK_thep5"/>
      <sheetName val="CT_THOÁT_WC_VP5"/>
      <sheetName val="CT_CẤP_WC_VP5"/>
      <sheetName val="CT_THOÁT_MƯA_VP_TRỤC_LỚN5"/>
      <sheetName val="CT_THOÁT_MƯA_VP_TRỤC_NHỎ5"/>
      <sheetName val="LUONG_SCL5"/>
      <sheetName val="Chênh_lệch_máy_thi_công4"/>
      <sheetName val="Chênh_lệch_nhân_công4"/>
      <sheetName val="Chênh_lệch_vật_liệu4"/>
      <sheetName val="Nhập_liệu3"/>
      <sheetName val="Luong_(TP_Việt_Trì)3"/>
      <sheetName val="DG_4"/>
      <sheetName val="Chao_gia_T12_RE4"/>
      <sheetName val="DSV6_Summ3"/>
      <sheetName val="Boc_KL_DAT+CAT+BT3"/>
      <sheetName val="Boc_KL_thép3"/>
      <sheetName val="Bieu_do_nhan_luc3"/>
      <sheetName val="Don_gia_XD4"/>
      <sheetName val="Aging_Sept4"/>
      <sheetName val="0_Data3"/>
      <sheetName val="0_Data_new3"/>
      <sheetName val="Auto_Monthly_Inputs_3"/>
      <sheetName val="Service_Cost_4"/>
      <sheetName val="Don_gia_Tay_Ninh4"/>
      <sheetName val="Don_gia_Dak_Lak4"/>
      <sheetName val="streeta_and_cacth_pit4"/>
      <sheetName val="Daf_14"/>
      <sheetName val="Gia_NC_theo_TT053"/>
      <sheetName val="Khoi_luong_kenh_dan2"/>
      <sheetName val="Thep_Be_TN(tai_C10)2"/>
      <sheetName val="Sum_ELE__CAP_S1-4__3"/>
      <sheetName val="CONSOIDATE_43"/>
      <sheetName val="CONSOIDATE_23"/>
      <sheetName val="PHẦN_KIẾN_TRÚC3"/>
      <sheetName val="Land_Dev't__Ph-13"/>
      <sheetName val="Hac_Lots3"/>
      <sheetName val="4-Lane_bridge3"/>
      <sheetName val="Res_Lots3"/>
      <sheetName val="Spine_Road3"/>
      <sheetName val="Bill_23"/>
      <sheetName val="Bill_33"/>
      <sheetName val="Bill_4a_-_1A3"/>
      <sheetName val="Bill_4a_(Fiber)_-_1A3"/>
      <sheetName val="Bill_4b3"/>
      <sheetName val="Bill_4c3"/>
      <sheetName val="Bill_53"/>
      <sheetName val="Bill_4a_-_1B3"/>
      <sheetName val="Bill_4a_(Fiber)_-_1B3"/>
      <sheetName val="So_sanh_gia3"/>
      <sheetName val="Luong_2622EVN3"/>
      <sheetName val="DO_AM_DT3"/>
      <sheetName val="01__Nha_xuong3"/>
      <sheetName val="Cước_CG3"/>
      <sheetName val="MTO_REV_03"/>
      <sheetName val="NC_CU3"/>
      <sheetName val="Cuoc_3"/>
      <sheetName val="gia_chao3"/>
      <sheetName val="Vat_lieu_BTN3"/>
      <sheetName val="Bank_Rev3"/>
      <sheetName val="BP_DECLINE_IT3"/>
      <sheetName val="Input_List3"/>
      <sheetName val="Valid_data_revised3"/>
      <sheetName val="DETAIL_MIX_%_REPORT3"/>
      <sheetName val="Fill_this_out_first___3"/>
      <sheetName val="BC_chi_tiết_TT3"/>
      <sheetName val="0,SO_LIEU_DAU_VAO3"/>
      <sheetName val="Corner_Arch3"/>
      <sheetName val="End_Arch3"/>
      <sheetName val="Intermediate_Arch3"/>
      <sheetName val="reinforcement_6753"/>
      <sheetName val="ext_wall_fin_qty3"/>
      <sheetName val="SL_Plum_3"/>
      <sheetName val="Physical_Schedule_3D3"/>
      <sheetName val="Hrg_Readymix3"/>
      <sheetName val="Input_-_Facilities3"/>
      <sheetName val="BP_CAPEX_MoD-100%_Area_4_USD3"/>
      <sheetName val="DGKL_TRỤC_NGOAI_NHA3"/>
      <sheetName val="5_2_1_Đo_bóc_KL_OLK-073"/>
      <sheetName val="Da_xay_dung3"/>
      <sheetName val="Elemental_Breakdown+20%3"/>
      <sheetName val="TCVN_1651-20082"/>
      <sheetName val="Dai_tu3"/>
      <sheetName val="02__PHAN_TICH3"/>
      <sheetName val="03__NGAN_SACH3"/>
      <sheetName val="6__Scope_of_work_3"/>
      <sheetName val="4_6_Phân_tích_nhân_sự_3"/>
      <sheetName val="4_5_Mức_độ_tham_gia_dự_án3"/>
      <sheetName val="Define_finishing3"/>
      <sheetName val="Dynamic_Ranges2"/>
      <sheetName val="242_3_summaryOPC3"/>
      <sheetName val="1_1General3"/>
      <sheetName val="Gia_giao_VL_den_HT2"/>
      <sheetName val="THONG_SO_KICH_THUOC2"/>
      <sheetName val="XL4Poppy_(2)3"/>
      <sheetName val="he_so_dong_thoi2"/>
      <sheetName val="CT_-THVLNC2"/>
      <sheetName val="Thang_012"/>
      <sheetName val="Thống_kê2"/>
      <sheetName val="BAN_IN2"/>
      <sheetName val="NOVA_MEDIC2"/>
      <sheetName val="DGKL_MEDIC2"/>
      <sheetName val="ADJ_20112"/>
      <sheetName val="THCP_thiet_bi2"/>
      <sheetName val="Piano_Montaggio_PO-02_bozza22"/>
      <sheetName val="SLTh_ke2"/>
      <sheetName val="OVER_VIEW2"/>
      <sheetName val="SCOPE_OF_WORK2"/>
      <sheetName val="Listes_Caractéristiques2"/>
      <sheetName val="Liste_Référentiel2"/>
      <sheetName val="Bill_4_1a___2"/>
      <sheetName val="chi_tiet_TS_theo_so_lieu_ktoan2"/>
      <sheetName val="DS_Cty2"/>
      <sheetName val="THÁNG_052"/>
      <sheetName val="TONGKE3p_2"/>
      <sheetName val="Data_(2)2"/>
      <sheetName val="Book_1_Summary2"/>
      <sheetName val="1_설계조건2"/>
      <sheetName val="Wood_Mckenzie2"/>
      <sheetName val="Đầu_ra_sản_phẩm2"/>
      <sheetName val="Tổng_quan_và_Input2"/>
      <sheetName val="Đầu_vào_sản_xuất2"/>
      <sheetName val="Tính_toán_doanh_thu2"/>
      <sheetName val="Phân_tích_độ_nhạy2"/>
      <sheetName val="Khấu_hao_TSCĐ2"/>
      <sheetName val="Nguồn_vốn2"/>
      <sheetName val="Giải_ngân_nguồn_vốn2"/>
      <sheetName val="Tính_toán_thuế2"/>
      <sheetName val="Tính_toán_chi_phí_SX2"/>
      <sheetName val="TH_ĐƠN_GIÁ2"/>
      <sheetName val="cable,_lighting,_switch2"/>
      <sheetName val="ĐỢT_12"/>
      <sheetName val="DTXL(_270)2"/>
      <sheetName val="KL_T16_BÀN_GIAO_19_42"/>
      <sheetName val="Bldg_Brkdown2"/>
      <sheetName val="DG_VL_KS2"/>
      <sheetName val="Bill_rekap2"/>
      <sheetName val="Cash_Flow_bulanan2"/>
      <sheetName val="CươcVC_tinh2"/>
      <sheetName val="List_of_Staff2"/>
      <sheetName val="__QUOTATION_xlsx2"/>
      <sheetName val="2_5_Ducts_(2)2"/>
      <sheetName val="S_N2"/>
      <sheetName val="NHOM_KINH_2"/>
      <sheetName val="입찰내역_발주처_양식2"/>
      <sheetName val="DIEN_TICH2"/>
      <sheetName val="3_공통공사대비2"/>
      <sheetName val="Don_vi2"/>
      <sheetName val="TH_khối_lượng_phải_làm2"/>
      <sheetName val="Giá_VL,_NC,_M2"/>
      <sheetName val="Lương_2135_nhóm_I2"/>
      <sheetName val="Luong_2050_hà_NAm2"/>
      <sheetName val="Lương2045_nhóm_I2"/>
      <sheetName val="May_3_huyện2"/>
      <sheetName val="May_yên_mô2"/>
      <sheetName val="Phân_tich_ĐG2"/>
      <sheetName val="PLV_mới2"/>
      <sheetName val="May_TT11(TB)2"/>
      <sheetName val="May_TT11_(HP)2"/>
      <sheetName val="May_TT11(NB)2"/>
      <sheetName val="May_TT11(NĐ)2"/>
      <sheetName val="Lương_theo_TT17(Thái_Bình)2"/>
      <sheetName val="Lương_theo_TT17_(HP)2"/>
      <sheetName val="Lương_theo_TT17_(Ninh_Bình)2"/>
      <sheetName val="Lương_theo_TT17_(Nam_Định)2"/>
      <sheetName val="KL_CHI_TIẾT_(2)2"/>
      <sheetName val="5_Gia2"/>
      <sheetName val="Danh_sach_KV22"/>
      <sheetName val="Danh_sach_doan_KT2"/>
      <sheetName val="Loại_cọc_P22"/>
      <sheetName val="CP_NC-MTC_XD2"/>
      <sheetName val="H_Satuan2"/>
      <sheetName val="4_3_Scope_of_work_2"/>
      <sheetName val="Gia_HĐ2"/>
      <sheetName val="2__Tổng_hợp2"/>
      <sheetName val="List_Equip2"/>
      <sheetName val="Process_C_(1-166)2"/>
      <sheetName val="CF_-Update_31Jul062"/>
      <sheetName val="Executive_Summary2"/>
      <sheetName val="MAHANG_BHLD2"/>
      <sheetName val="CHITIETHOADON_TT2"/>
      <sheetName val="mahang_chinh_sua_moi_nhat2"/>
      <sheetName val="Noise_insl2"/>
      <sheetName val="Ca_may2"/>
      <sheetName val="GIA_NC,_CM2"/>
      <sheetName val="GIA_VL2"/>
      <sheetName val="13_Luong2"/>
      <sheetName val="Eq__Mobilization2"/>
      <sheetName val="Link_HG2"/>
      <sheetName val="Danhsach_122"/>
      <sheetName val="List_Danh_mục_nghiệm_thu2"/>
      <sheetName val="02__THONG_TIN_CHUNG2"/>
      <sheetName val="07__DINH_MUC_HBC2"/>
      <sheetName val="TK_SX2"/>
      <sheetName val="Rate_Analysis2"/>
      <sheetName val="Don_gia_vung_III2"/>
      <sheetName val="Don_gia_III15"/>
      <sheetName val="Don_gia_CT2"/>
      <sheetName val="PLHD_doi_cot_ham_0101-042"/>
      <sheetName val="Luong_TT052"/>
      <sheetName val="unit_weight2"/>
      <sheetName val="DIV_INC3"/>
      <sheetName val="A1_-_Income_Statement3"/>
      <sheetName val="Adj_entries_2"/>
      <sheetName val="Annexure_12"/>
      <sheetName val="Annexure_22"/>
      <sheetName val="Updated_2018_COA2"/>
      <sheetName val="IC_Listing2"/>
      <sheetName val="SLA_cost_distr_FEB_20202"/>
      <sheetName val="Legal_entities_details2"/>
      <sheetName val="Invoice_base_FEB_20202"/>
      <sheetName val="Le317_into_80502"/>
      <sheetName val="Basic_principles_to_the_distr_2"/>
      <sheetName val="Cost_elements2"/>
      <sheetName val="Ref_rate_change2"/>
      <sheetName val="Synergi_life_credit2"/>
      <sheetName val="Change_in_NH2"/>
      <sheetName val="NPS_to_O&amp;G2"/>
      <sheetName val="Income_Statement17"/>
      <sheetName val="Project_Info_2"/>
      <sheetName val="Cost_Summary2"/>
      <sheetName val="Cost_Summary_-_USD2"/>
      <sheetName val="Price_Summary_-_Offshore2"/>
      <sheetName val="Factory_&amp;_Import_Material2"/>
      <sheetName val="Labour_Hours_Upload2"/>
      <sheetName val="Technical_Info_2"/>
      <sheetName val="PM_Cost2"/>
      <sheetName val="SED_INPUT2"/>
      <sheetName val="Du_lieu_ban_dau2"/>
      <sheetName val="GZ_TP2"/>
      <sheetName val="GZ_VT2"/>
      <sheetName val="Be_tong2"/>
      <sheetName val="bar_nor2"/>
      <sheetName val="conc_nor2"/>
      <sheetName val="conc_frus2"/>
      <sheetName val="conc_trap2"/>
      <sheetName val="bar_frus2"/>
      <sheetName val="bar_trap2"/>
      <sheetName val="ĐM4970_2016(Lap_dat_TBA)2"/>
      <sheetName val="Gia_Nhan_công2"/>
      <sheetName val="Đon_gia_228_sua_chua2"/>
      <sheetName val="ĐM01_2000(thinghiem_ĐZTTĐL)2"/>
      <sheetName val="ĐM1781_2007(T_N_đien_ĐZ&amp;TBA)2"/>
      <sheetName val="Cuoc_van_chuyen2"/>
      <sheetName val="Beam_reinfocement_schedule2"/>
      <sheetName val="Thong_so_dam2"/>
      <sheetName val="Wall_Block_C2"/>
      <sheetName val="General_Schedule2"/>
      <sheetName val="Factor_F_Data2"/>
      <sheetName val="bang_1_NCXD2"/>
      <sheetName val="bang_1_NCXD_(V_I)2"/>
      <sheetName val="2__Summary-cash2"/>
      <sheetName val="May_Goc_(QD2436)2"/>
      <sheetName val="VC_theo_cuoc_tinh2"/>
      <sheetName val="BCVC__2"/>
      <sheetName val="Bang_khoi_luong1"/>
      <sheetName val="INDEX_HẠ_TẦNG2"/>
      <sheetName val="CTG_HẠ_TẦNG2"/>
      <sheetName val="DGG_HẠ_TẦNG2"/>
      <sheetName val="DGG_LB_CỌC2"/>
      <sheetName val="DGG_MT_CỌC2"/>
      <sheetName val="INFO_CỌC2"/>
      <sheetName val="INDEX_CỌC2"/>
      <sheetName val="Du_lieu_TKT2"/>
      <sheetName val="TÍNH_TOÁN_KHỐI_LƯỢNG_P62"/>
      <sheetName val="FINANCIAL_(FLR)1"/>
      <sheetName val="Bảng_dung_trọng2"/>
      <sheetName val="Tong_Luong_Thep1"/>
      <sheetName val="bang_tien_luong1"/>
      <sheetName val="1_INPUT1"/>
      <sheetName val="Phan_tich_vat_tu1"/>
      <sheetName val="Du_thau_03xd1"/>
      <sheetName val="Cost_of_DM_Water2"/>
      <sheetName val="Sch2_-_BalSht_Summary2"/>
      <sheetName val="Sch1_-_P&amp;L_Summary2"/>
      <sheetName val="Beam__2_1"/>
      <sheetName val="DETAIL_PROGRESS_CLAIM1"/>
      <sheetName val="Phan_tich_don_gia_de_xuat_-_ca1"/>
      <sheetName val="간접비_총괄표2"/>
      <sheetName val="EE_(3)1"/>
      <sheetName val="Ban_Qua_do1"/>
      <sheetName val="Dự_kiến_SL-NT_20131"/>
      <sheetName val="SL_HM-T1_20141"/>
      <sheetName val="Cost_center1"/>
      <sheetName val="Details_Sales_(local)2"/>
      <sheetName val="FA_list1"/>
      <sheetName val="Enc_3A1"/>
      <sheetName val="Fixed_Prof_Fees1"/>
      <sheetName val="BS,_PL,_Sch_5_to_91"/>
      <sheetName val="301_RTI1"/>
      <sheetName val="1__Questionnaire1"/>
      <sheetName val="Excise_on_RM1"/>
      <sheetName val="_Payroll_Empl_(Wkng)1"/>
      <sheetName val="Insight_28-6-001"/>
      <sheetName val="DL_codes1"/>
      <sheetName val="Simulator_Detail1"/>
      <sheetName val="Trnf_to_Reimb_1"/>
      <sheetName val="Power_&amp;_Fuel_(S)1"/>
      <sheetName val="Book_details1"/>
      <sheetName val="July_06-Mar_071"/>
      <sheetName val="Ctiet_Cthe1"/>
      <sheetName val="Window_Door_schedule1"/>
      <sheetName val="M_671"/>
      <sheetName val="Summary_of_My_Chanh_Bridge1"/>
      <sheetName val="My_Chanh_Bridge1"/>
      <sheetName val="Summary_of_Phu_Bai_Bridge1"/>
      <sheetName val="Summary_of_Nong_Bridge1"/>
      <sheetName val="Nong_Bridge1"/>
      <sheetName val="Summary_of_Phong_Le_Bridge1"/>
      <sheetName val="Phong_Le_Bridge1"/>
      <sheetName val="Summary_of_Ky_Lam_Bridge1"/>
      <sheetName val="Nghỉ_lễ1"/>
      <sheetName val="ﾄﾞﾊﾞｲFUEL_GAS追見1"/>
      <sheetName val="Wall_Pier1"/>
      <sheetName val="DA01_HD-List1"/>
      <sheetName val="DM01_CDT1"/>
      <sheetName val="DM02_NT1"/>
      <sheetName val="NT01_HD-List1"/>
      <sheetName val="DG_CANTHO1"/>
      <sheetName val="Check_C1"/>
      <sheetName val="BANG_TONGHOP1"/>
      <sheetName val="SUMMARY_QUANTITIES1"/>
      <sheetName val="DM_17812"/>
      <sheetName val="Giá_đến_hiện_trường1"/>
      <sheetName val="DG_2851"/>
      <sheetName val="DG__2861"/>
      <sheetName val="DG_851"/>
      <sheetName val="DG_891"/>
      <sheetName val="DGVCTC_2851"/>
      <sheetName val="M6A-208_Steering_dust1"/>
      <sheetName val="JT3_0견적-구11"/>
      <sheetName val="SELISIH_HARGA1"/>
      <sheetName val="Code_HT_CB_-OT1"/>
      <sheetName val="Code_HT_CB_-_PO1"/>
      <sheetName val="DOOR_A_(4-roof)1"/>
      <sheetName val="Door_HT1"/>
      <sheetName val="DOOR_B1_(4-roof)1"/>
      <sheetName val="DOOR_B2_(4-roof)1"/>
      <sheetName val="rate_code1"/>
      <sheetName val="Xuất_DL_AP1"/>
      <sheetName val="Xuất_DL_OT1"/>
      <sheetName val="Xuat_DL_PO1"/>
      <sheetName val="Ban_QD1"/>
      <sheetName val="SL_DT_2011so_sanh1"/>
      <sheetName val="Main_Model1"/>
      <sheetName val="Xuly_Data1"/>
      <sheetName val="Cst_Pkg-Eden1"/>
      <sheetName val="Cashflow_Analysis1"/>
      <sheetName val="Labor_Sum1"/>
      <sheetName val="Sheet1_(2)1"/>
      <sheetName val="Chi_Thao1"/>
      <sheetName val="4__Đo_bóc_KL1"/>
      <sheetName val="V_c_noi_bo1"/>
      <sheetName val="Tổng_kê1"/>
      <sheetName val="Kich_thuoc_mo_M1-nam_lay1"/>
      <sheetName val="Dau_vào1"/>
      <sheetName val="Data-SỔ_KHO1"/>
      <sheetName val="SỔ_KHO1"/>
      <sheetName val="BSD_(2)1"/>
      <sheetName val="Thông_tin_chung1"/>
      <sheetName val="B1_CN1"/>
      <sheetName val="Đường_dây1"/>
      <sheetName val="Vị_trí1"/>
      <sheetName val="Đơn_giá-NC1"/>
      <sheetName val="Đơn_giá-VL-CM1"/>
      <sheetName val="KL_CHI_TIET1"/>
      <sheetName val="Anx_101"/>
      <sheetName val="Full_20121"/>
      <sheetName val="Summary_Page_VDF1"/>
      <sheetName val="Invested_capital_VDF1"/>
      <sheetName val="BB_Contribution_by_store_T__1"/>
      <sheetName val="DG_SUA_CHUA1"/>
      <sheetName val="TAM_TINH1"/>
      <sheetName val="080_(2)2"/>
      <sheetName val="BTO_Dept_3"/>
      <sheetName val="Input_&amp;_Instruct3"/>
      <sheetName val="Purchase_Calc_2"/>
      <sheetName val="Balance_Sheet2"/>
      <sheetName val="Report_Summary2"/>
      <sheetName val="Monthly_Notes2"/>
      <sheetName val="Trial_Bal1"/>
      <sheetName val="CC_Inventory_Assumption1"/>
      <sheetName val="Validation_and_Lookup_tables1"/>
      <sheetName val="Dec__08_RDD1"/>
      <sheetName val="Int_Others1"/>
      <sheetName val="Sub_Lead1"/>
      <sheetName val="nhat_ky_1"/>
      <sheetName val="DGKL_L2_THÉP_MÓNG1"/>
      <sheetName val="Bieu_chi_tiet_gia_du_thau1"/>
      <sheetName val="Gia_vat_lieu_trong_gia_du_thau1"/>
      <sheetName val="Bang_phan_tich_don_gia_du_thau1"/>
      <sheetName val="Costos_Alt21"/>
      <sheetName val="B-10_otros_activos_20031"/>
      <sheetName val="B-10_otros_activos_20041"/>
      <sheetName val="liste_ANDI1"/>
      <sheetName val="Daily_Forwards1"/>
      <sheetName val="CREDIT_STATS1"/>
      <sheetName val="basic_inputs1"/>
      <sheetName val="INSTRUCTION_Read_me1"/>
      <sheetName val="DATOS_DE_CAMPO1"/>
      <sheetName val="Basic_Data_Inputs1"/>
      <sheetName val="Du_lieu_dau_vao1"/>
      <sheetName val="InputĠList"/>
      <sheetName val="도체종-상수표"/>
      <sheetName val="실행내역"/>
      <sheetName val="기성내역"/>
      <sheetName val="MASSPROP"/>
      <sheetName val="COLUMN-CR"/>
      <sheetName val="Dg cay"/>
      <sheetName val="Betong"/>
      <sheetName val="Vankhuon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ctiet mong DD"/>
      <sheetName val="DMTK"/>
      <sheetName val="SMT"/>
      <sheetName val="進貨驗收明細"/>
      <sheetName val="A.16.INTERNAL ROAD"/>
      <sheetName val="内围地梁钢筋说明"/>
      <sheetName val="Productivity"/>
      <sheetName val="CPKHAC"/>
      <sheetName val="KH chi tiet 2019 (IN)"/>
      <sheetName val="C.tinh"/>
      <sheetName val="기초단가"/>
      <sheetName val="TN_M"/>
      <sheetName val="kich thuoc chung"/>
      <sheetName val="So lieu"/>
      <sheetName val="FILE"/>
      <sheetName val="GIA TRI"/>
      <sheetName val="BM.07.DCCCVT"/>
      <sheetName val="XLP"/>
      <sheetName val="TONG"/>
      <sheetName val="HOLE PILE"/>
      <sheetName val="L45M"/>
      <sheetName val="L50M"/>
      <sheetName val="T,L45M"/>
      <sheetName val="T,L50M"/>
      <sheetName val="KL-C1"/>
      <sheetName val="KL13"/>
      <sheetName val="KL14"/>
      <sheetName val="KL15"/>
      <sheetName val="Tong hop1"/>
      <sheetName val="KLTK"/>
      <sheetName val="LISTNT"/>
      <sheetName val="TKLT"/>
      <sheetName val="Mã vật tư"/>
      <sheetName val="GTXL2"/>
      <sheetName val="KL16"/>
      <sheetName val="KL17"/>
      <sheetName val="KL18"/>
      <sheetName val="KL19"/>
      <sheetName val="KL20"/>
      <sheetName val="KL21"/>
      <sheetName val="KL22"/>
      <sheetName val="KL23"/>
      <sheetName val="KL24"/>
      <sheetName val="KL25"/>
      <sheetName val="KL26"/>
      <sheetName val="KL27"/>
      <sheetName val="KL28"/>
      <sheetName val="KL29"/>
      <sheetName val="KL30"/>
      <sheetName val="KL31"/>
      <sheetName val="KL32"/>
      <sheetName val="KL33"/>
      <sheetName val="KL34"/>
      <sheetName val="KL35"/>
      <sheetName val="KL36"/>
      <sheetName val="KL37"/>
      <sheetName val="KL38"/>
      <sheetName val="KL39"/>
      <sheetName val="KL40"/>
      <sheetName val="KL41"/>
      <sheetName val="KL42"/>
      <sheetName val="KL43"/>
      <sheetName val="KL44"/>
      <sheetName val="KL45"/>
      <sheetName val="KL46"/>
      <sheetName val="KL47"/>
      <sheetName val="KL48"/>
      <sheetName val="KL49"/>
      <sheetName val="KL50"/>
      <sheetName val="KL51"/>
      <sheetName val="KL52"/>
      <sheetName val="KL53"/>
      <sheetName val="KL54"/>
      <sheetName val="KL55"/>
      <sheetName val="KL56"/>
      <sheetName val="KL57"/>
      <sheetName val="KL58"/>
      <sheetName val="MTC"/>
      <sheetName val="KL Lớp"/>
      <sheetName val="Doan"/>
      <sheetName val="THAN"/>
      <sheetName val="DT KHOAN DS"/>
      <sheetName val="Cước bộ"/>
      <sheetName val="wHaTiSnAmE"/>
      <sheetName val="NT vat lieu"/>
      <sheetName val=" GULF"/>
      <sheetName val="Category"/>
      <sheetName val="DETAIL_THEP"/>
      <sheetName val="NK_EPCOC"/>
      <sheetName val="INPUT_HOP_DONG"/>
      <sheetName val="THUC_HIEN"/>
      <sheetName val="Moc"/>
      <sheetName val="pag 12 "/>
      <sheetName val="lived_load"/>
      <sheetName val="TDT"/>
      <sheetName val="Gia NC theo QD 3987-QD-UBND"/>
      <sheetName val="Beam Calculate"/>
      <sheetName val="CAD"/>
      <sheetName val="NC_May"/>
      <sheetName val="DLHG"/>
      <sheetName val="Nut giao"/>
      <sheetName val="BS 8666-2005 + 272-05"/>
      <sheetName val="Than cong D2"/>
      <sheetName val="ASTM A615M"/>
      <sheetName val="Than cong"/>
      <sheetName val="CB400-V"/>
      <sheetName val="CB240-T"/>
      <sheetName val="TTin"/>
      <sheetName val="Bang du lieu"/>
      <sheetName val="Danh muc tieu chuan"/>
      <sheetName val="MÁY_PHÁT"/>
      <sheetName val="CT35"/>
      <sheetName val="Dau vao"/>
      <sheetName val="10.TM cũ"/>
      <sheetName val="lý trình"/>
      <sheetName val="KT1"/>
      <sheetName val="PYC 1"/>
      <sheetName val="Đ1 - BTM"/>
      <sheetName val="CVXD"/>
      <sheetName val="gia chung tính m2"/>
      <sheetName val="TK KT CAU KIEN"/>
      <sheetName val="Noi luc"/>
      <sheetName val="Data_NT"/>
      <sheetName val="Pile-Br-Capacity"/>
      <sheetName val="bang luong thang 6"/>
      <sheetName val="LTMay"/>
      <sheetName val="Nlieu"/>
      <sheetName val="Biểu mẫu số 2"/>
      <sheetName val="F01-BC_KHAU_PHAN_SANG_2_x0000__31"/>
      <sheetName val="Bill_05_-_Hoan_thien-To_x0003_er3"/>
      <sheetName val="F01-BC_KHAU_PHAN_SANG_2"/>
      <sheetName val="Closing"/>
      <sheetName val="F01-BC_KHAU_PHAN_SANG_2_31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9">
          <cell r="A9" t="str">
            <v>A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9">
          <cell r="A9" t="str">
            <v>A</v>
          </cell>
        </row>
      </sheetData>
      <sheetData sheetId="176">
        <row r="9">
          <cell r="A9" t="str">
            <v>A</v>
          </cell>
        </row>
      </sheetData>
      <sheetData sheetId="177">
        <row r="9">
          <cell r="A9" t="str">
            <v>A</v>
          </cell>
        </row>
      </sheetData>
      <sheetData sheetId="178">
        <row r="9">
          <cell r="A9" t="str">
            <v>A</v>
          </cell>
        </row>
      </sheetData>
      <sheetData sheetId="179">
        <row r="9">
          <cell r="A9" t="str">
            <v>A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>
        <row r="9">
          <cell r="A9" t="str">
            <v>A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>
        <row r="9">
          <cell r="A9" t="str">
            <v>A</v>
          </cell>
        </row>
      </sheetData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>
        <row r="9">
          <cell r="A9" t="str">
            <v>A</v>
          </cell>
        </row>
      </sheetData>
      <sheetData sheetId="534">
        <row r="9">
          <cell r="A9" t="str">
            <v>A</v>
          </cell>
        </row>
      </sheetData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>
        <row r="9">
          <cell r="A9" t="str">
            <v>A</v>
          </cell>
        </row>
      </sheetData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>
        <row r="9">
          <cell r="A9" t="str">
            <v>A</v>
          </cell>
        </row>
      </sheetData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>
        <row r="9">
          <cell r="A9" t="str">
            <v>A</v>
          </cell>
        </row>
      </sheetData>
      <sheetData sheetId="546">
        <row r="9">
          <cell r="A9" t="str">
            <v>A</v>
          </cell>
        </row>
      </sheetData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>
        <row r="9">
          <cell r="A9" t="str">
            <v>A</v>
          </cell>
        </row>
      </sheetData>
      <sheetData sheetId="550">
        <row r="9">
          <cell r="A9" t="str">
            <v>A</v>
          </cell>
        </row>
      </sheetData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 refreshError="1"/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4">
          <cell r="A4" t="str">
            <v>BẢNG TÍNH TOÁN, ĐO BÓC KHỐI LƯỢNG HOÀN THÀNH ĐƯA VÀO QUYẾT TOÁN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>
        <row r="9">
          <cell r="A9" t="str">
            <v>A</v>
          </cell>
        </row>
      </sheetData>
      <sheetData sheetId="648">
        <row r="9">
          <cell r="A9" t="str">
            <v>A</v>
          </cell>
        </row>
      </sheetData>
      <sheetData sheetId="649">
        <row r="9">
          <cell r="A9" t="str">
            <v>A</v>
          </cell>
        </row>
      </sheetData>
      <sheetData sheetId="650">
        <row r="9">
          <cell r="A9" t="str">
            <v>A</v>
          </cell>
        </row>
      </sheetData>
      <sheetData sheetId="651" refreshError="1"/>
      <sheetData sheetId="652">
        <row r="9">
          <cell r="A9" t="str">
            <v>A</v>
          </cell>
        </row>
      </sheetData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4">
          <cell r="A4" t="str">
            <v>BẢNG TÍNH TOÁN, ĐO BÓC KHỐI LƯỢNG HOÀN THÀNH ĐƯA VÀO QUYẾT TOÁN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4">
          <cell r="A4" t="str">
            <v>BẢNG TÍNH TOÁN, ĐO BÓC KHỐI LƯỢNG HOÀN THÀNH ĐƯA VÀO QUYẾT TOÁN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>
        <row r="9">
          <cell r="A9" t="str">
            <v>A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9">
          <cell r="A9" t="str">
            <v>A</v>
          </cell>
        </row>
      </sheetData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 refreshError="1"/>
      <sheetData sheetId="1526" refreshError="1"/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>
        <row r="9">
          <cell r="A9" t="str">
            <v>A</v>
          </cell>
        </row>
      </sheetData>
      <sheetData sheetId="1894" refreshError="1"/>
      <sheetData sheetId="1895" refreshError="1"/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 refreshError="1"/>
      <sheetData sheetId="1901" refreshError="1"/>
      <sheetData sheetId="1902" refreshError="1"/>
      <sheetData sheetId="1903">
        <row r="9">
          <cell r="A9" t="str">
            <v>A</v>
          </cell>
        </row>
      </sheetData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4">
          <cell r="A4" t="str">
            <v>BẢNG TÍNH TOÁN, ĐO BÓC KHỐI LƯỢNG HOÀN THÀNH ĐƯA VÀO QUYẾT TOÁN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4">
          <cell r="A4" t="str">
            <v>BẢNG TÍNH TOÁN, ĐO BÓC KHỐI LƯỢNG HOÀN THÀNH ĐƯA VÀO QUYẾT TOÁN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4">
          <cell r="A4" t="str">
            <v>BẢNG TÍNH TOÁN, ĐO BÓC KHỐI LƯỢNG HOÀN THÀNH ĐƯA VÀO QUYẾT TOÁN</v>
          </cell>
        </row>
      </sheetData>
      <sheetData sheetId="2052">
        <row r="9">
          <cell r="A9" t="str">
            <v>A</v>
          </cell>
        </row>
      </sheetData>
      <sheetData sheetId="2053">
        <row r="4">
          <cell r="A4" t="str">
            <v>BẢNG TÍNH TOÁN, ĐO BÓC KHỐI LƯỢNG HOÀN THÀNH ĐƯA VÀO QUYẾT TOÁN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4">
          <cell r="A4" t="str">
            <v>BẢNG TÍNH TOÁN, ĐO BÓC KHỐI LƯỢNG HOÀN THÀNH ĐƯA VÀO QUYẾT TOÁN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4">
          <cell r="A4" t="str">
            <v>BẢNG TÍNH TOÁN, ĐO BÓC KHỐI LƯỢNG HOÀN THÀNH ĐƯA VÀO QUYẾT TOÁN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>
        <row r="9">
          <cell r="A9" t="str">
            <v>A</v>
          </cell>
        </row>
      </sheetData>
      <sheetData sheetId="2360">
        <row r="9">
          <cell r="A9" t="str">
            <v>A</v>
          </cell>
        </row>
      </sheetData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>
        <row r="9">
          <cell r="A9" t="str">
            <v>A</v>
          </cell>
        </row>
      </sheetData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>
        <row r="9">
          <cell r="A9" t="str">
            <v>A</v>
          </cell>
        </row>
      </sheetData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>
        <row r="9">
          <cell r="A9" t="str">
            <v>A</v>
          </cell>
        </row>
      </sheetData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4">
          <cell r="A4" t="str">
            <v>BẢNG TÍNH TOÁN, ĐO BÓC KHỐI LƯỢNG HOÀN THÀNH ĐƯA VÀO QUYẾT TOÁN</v>
          </cell>
        </row>
      </sheetData>
      <sheetData sheetId="2613">
        <row r="4">
          <cell r="A4" t="str">
            <v>BẢNG TÍNH TOÁN, ĐO BÓC KHỐI LƯỢNG HOÀN THÀNH ĐƯA VÀO QUYẾT TOÁN</v>
          </cell>
        </row>
      </sheetData>
      <sheetData sheetId="2614">
        <row r="4">
          <cell r="A4" t="str">
            <v>BẢNG TÍNH TOÁN, ĐO BÓC KHỐI LƯỢNG HOÀN THÀNH ĐƯA VÀO QUYẾT TOÁN</v>
          </cell>
        </row>
      </sheetData>
      <sheetData sheetId="2615">
        <row r="4">
          <cell r="A4" t="str">
            <v>BẢNG TÍNH TOÁN, ĐO BÓC KHỐI LƯỢNG HOÀN THÀNH ĐƯA VÀO QUYẾT TOÁN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4">
          <cell r="A4" t="str">
            <v>BẢNG TÍNH TOÁN, ĐO BÓC KHỐI LƯỢNG HOÀN THÀNH ĐƯA VÀO QUYẾT TOÁN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4">
          <cell r="A4" t="str">
            <v>BẢNG TÍNH TOÁN, ĐO BÓC KHỐI LƯỢNG HOÀN THÀNH ĐƯA VÀO QUYẾT TOÁN</v>
          </cell>
        </row>
      </sheetData>
      <sheetData sheetId="3023">
        <row r="9">
          <cell r="A9" t="str">
            <v>A</v>
          </cell>
        </row>
      </sheetData>
      <sheetData sheetId="3024">
        <row r="4">
          <cell r="A4" t="str">
            <v>BẢNG TÍNH TOÁN, ĐO BÓC KHỐI LƯỢNG HOÀN THÀNH ĐƯA VÀO QUYẾT TOÁN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4">
          <cell r="A4" t="str">
            <v>BẢNG TÍNH TOÁN, ĐO BÓC KHỐI LƯỢNG HOÀN THÀNH ĐƯA VÀO QUYẾT TOÁN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4">
          <cell r="A4" t="str">
            <v>BẢNG TÍNH TOÁN, ĐO BÓC KHỐI LƯỢNG HOÀN THÀNH ĐƯA VÀO QUYẾT TOÁN</v>
          </cell>
        </row>
      </sheetData>
      <sheetData sheetId="3033">
        <row r="4">
          <cell r="A4" t="str">
            <v>BẢNG TÍNH TOÁN, ĐO BÓC KHỐI LƯỢNG HOÀN THÀNH ĐƯA VÀO QUYẾT TOÁN</v>
          </cell>
        </row>
      </sheetData>
      <sheetData sheetId="3034">
        <row r="4">
          <cell r="A4" t="str">
            <v>BẢNG TÍNH TOÁN, ĐO BÓC KHỐI LƯỢNG HOÀN THÀNH ĐƯA VÀO QUYẾT TOÁN</v>
          </cell>
        </row>
      </sheetData>
      <sheetData sheetId="3035">
        <row r="4">
          <cell r="A4" t="str">
            <v>BẢNG TÍNH TOÁN, ĐO BÓC KHỐI LƯỢNG HOÀN THÀNH ĐƯA VÀO QUYẾT TOÁN</v>
          </cell>
        </row>
      </sheetData>
      <sheetData sheetId="3036">
        <row r="4">
          <cell r="A4" t="str">
            <v>BẢNG TÍNH TOÁN, ĐO BÓC KHỐI LƯỢNG HOÀN THÀNH ĐƯA VÀO QUYẾT TOÁN</v>
          </cell>
        </row>
      </sheetData>
      <sheetData sheetId="3037">
        <row r="4">
          <cell r="A4" t="str">
            <v>BẢNG TÍNH TOÁN, ĐO BÓC KHỐI LƯỢNG HOÀN THÀNH ĐƯA VÀO QUYẾT TOÁN</v>
          </cell>
        </row>
      </sheetData>
      <sheetData sheetId="3038">
        <row r="4">
          <cell r="A4" t="str">
            <v>BẢNG TÍNH TOÁN, ĐO BÓC KHỐI LƯỢNG HOÀN THÀNH ĐƯA VÀO QUYẾT TOÁN</v>
          </cell>
        </row>
      </sheetData>
      <sheetData sheetId="3039">
        <row r="4">
          <cell r="A4" t="str">
            <v>BẢNG TÍNH TOÁN, ĐO BÓC KHỐI LƯỢNG HOÀN THÀNH ĐƯA VÀO QUYẾT TOÁN</v>
          </cell>
        </row>
      </sheetData>
      <sheetData sheetId="3040">
        <row r="4">
          <cell r="A4" t="str">
            <v>BẢNG TÍNH TOÁN, ĐO BÓC KHỐI LƯỢNG HOÀN THÀNH ĐƯA VÀO QUYẾT TOÁN</v>
          </cell>
        </row>
      </sheetData>
      <sheetData sheetId="3041">
        <row r="4">
          <cell r="A4" t="str">
            <v>BẢNG TÍNH TOÁN, ĐO BÓC KHỐI LƯỢNG HOÀN THÀNH ĐƯA VÀO QUYẾT TOÁN</v>
          </cell>
        </row>
      </sheetData>
      <sheetData sheetId="3042">
        <row r="4">
          <cell r="A4" t="str">
            <v>BẢNG TÍNH TOÁN, ĐO BÓC KHỐI LƯỢNG HOÀN THÀNH ĐƯA VÀO QUYẾT TOÁN</v>
          </cell>
        </row>
      </sheetData>
      <sheetData sheetId="3043">
        <row r="4">
          <cell r="A4" t="str">
            <v>BẢNG TÍNH TOÁN, ĐO BÓC KHỐI LƯỢNG HOÀN THÀNH ĐƯA VÀO QUYẾT TOÁN</v>
          </cell>
        </row>
      </sheetData>
      <sheetData sheetId="3044">
        <row r="4">
          <cell r="A4" t="str">
            <v>BẢNG TÍNH TOÁN, ĐO BÓC KHỐI LƯỢNG HOÀN THÀNH ĐƯA VÀO QUYẾT TOÁN</v>
          </cell>
        </row>
      </sheetData>
      <sheetData sheetId="3045">
        <row r="4">
          <cell r="A4" t="str">
            <v>BẢNG TÍNH TOÁN, ĐO BÓC KHỐI LƯỢNG HOÀN THÀNH ĐƯA VÀO QUYẾT TOÁN</v>
          </cell>
        </row>
      </sheetData>
      <sheetData sheetId="3046">
        <row r="4">
          <cell r="A4" t="str">
            <v>BẢNG TÍNH TOÁN, ĐO BÓC KHỐI LƯỢNG HOÀN THÀNH ĐƯA VÀO QUYẾT TOÁN</v>
          </cell>
        </row>
      </sheetData>
      <sheetData sheetId="3047">
        <row r="4">
          <cell r="A4" t="str">
            <v>BẢNG TÍNH TOÁN, ĐO BÓC KHỐI LƯỢNG HOÀN THÀNH ĐƯA VÀO QUYẾT TOÁN</v>
          </cell>
        </row>
      </sheetData>
      <sheetData sheetId="3048">
        <row r="4">
          <cell r="A4" t="str">
            <v>BẢNG TÍNH TOÁN, ĐO BÓC KHỐI LƯỢNG HOÀN THÀNH ĐƯA VÀO QUYẾT TOÁN</v>
          </cell>
        </row>
      </sheetData>
      <sheetData sheetId="3049">
        <row r="4">
          <cell r="A4" t="str">
            <v>BẢNG TÍNH TOÁN, ĐO BÓC KHỐI LƯỢNG HOÀN THÀNH ĐƯA VÀO QUYẾT TOÁN</v>
          </cell>
        </row>
      </sheetData>
      <sheetData sheetId="3050">
        <row r="4">
          <cell r="A4" t="str">
            <v>BẢNG TÍNH TOÁN, ĐO BÓC KHỐI LƯỢNG HOÀN THÀNH ĐƯA VÀO QUYẾT TOÁN</v>
          </cell>
        </row>
      </sheetData>
      <sheetData sheetId="3051">
        <row r="4">
          <cell r="A4" t="str">
            <v>BẢNG TÍNH TOÁN, ĐO BÓC KHỐI LƯỢNG HOÀN THÀNH ĐƯA VÀO QUYẾT TOÁN</v>
          </cell>
        </row>
      </sheetData>
      <sheetData sheetId="3052">
        <row r="4">
          <cell r="A4" t="str">
            <v>BẢNG TÍNH TOÁN, ĐO BÓC KHỐI LƯỢNG HOÀN THÀNH ĐƯA VÀO QUYẾT TOÁN</v>
          </cell>
        </row>
      </sheetData>
      <sheetData sheetId="3053">
        <row r="4">
          <cell r="A4" t="str">
            <v>BẢNG TÍNH TOÁN, ĐO BÓC KHỐI LƯỢNG HOÀN THÀNH ĐƯA VÀO QUYẾT TOÁN</v>
          </cell>
        </row>
      </sheetData>
      <sheetData sheetId="3054">
        <row r="4">
          <cell r="A4" t="str">
            <v>BẢNG TÍNH TOÁN, ĐO BÓC KHỐI LƯỢNG HOÀN THÀNH ĐƯA VÀO QUYẾT TOÁN</v>
          </cell>
        </row>
      </sheetData>
      <sheetData sheetId="3055">
        <row r="4">
          <cell r="A4" t="str">
            <v>BẢNG TÍNH TOÁN, ĐO BÓC KHỐI LƯỢNG HOÀN THÀNH ĐƯA VÀO QUYẾT TOÁN</v>
          </cell>
        </row>
      </sheetData>
      <sheetData sheetId="3056">
        <row r="4">
          <cell r="A4" t="str">
            <v>BẢNG TÍNH TOÁN, ĐO BÓC KHỐI LƯỢNG HOÀN THÀNH ĐƯA VÀO QUYẾT TOÁN</v>
          </cell>
        </row>
      </sheetData>
      <sheetData sheetId="3057">
        <row r="4">
          <cell r="A4" t="str">
            <v>BẢNG TÍNH TOÁN, ĐO BÓC KHỐI LƯỢNG HOÀN THÀNH ĐƯA VÀO QUYẾT TOÁN</v>
          </cell>
        </row>
      </sheetData>
      <sheetData sheetId="3058">
        <row r="4">
          <cell r="A4" t="str">
            <v>BẢNG TÍNH TOÁN, ĐO BÓC KHỐI LƯỢNG HOÀN THÀNH ĐƯA VÀO QUYẾT TOÁN</v>
          </cell>
        </row>
      </sheetData>
      <sheetData sheetId="3059">
        <row r="4">
          <cell r="A4" t="str">
            <v>BẢNG TÍNH TOÁN, ĐO BÓC KHỐI LƯỢNG HOÀN THÀNH ĐƯA VÀO QUYẾT TOÁN</v>
          </cell>
        </row>
      </sheetData>
      <sheetData sheetId="3060">
        <row r="4">
          <cell r="A4" t="str">
            <v>BẢNG TÍNH TOÁN, ĐO BÓC KHỐI LƯỢNG HOÀN THÀNH ĐƯA VÀO QUYẾT TOÁN</v>
          </cell>
        </row>
      </sheetData>
      <sheetData sheetId="3061">
        <row r="4">
          <cell r="A4" t="str">
            <v>BẢNG TÍNH TOÁN, ĐO BÓC KHỐI LƯỢNG HOÀN THÀNH ĐƯA VÀO QUYẾT TOÁN</v>
          </cell>
        </row>
      </sheetData>
      <sheetData sheetId="3062">
        <row r="4">
          <cell r="A4" t="str">
            <v>BẢNG TÍNH TOÁN, ĐO BÓC KHỐI LƯỢNG HOÀN THÀNH ĐƯA VÀO QUYẾT TOÁN</v>
          </cell>
        </row>
      </sheetData>
      <sheetData sheetId="3063">
        <row r="4">
          <cell r="A4" t="str">
            <v>BẢNG TÍNH TOÁN, ĐO BÓC KHỐI LƯỢNG HOÀN THÀNH ĐƯA VÀO QUYẾT TOÁN</v>
          </cell>
        </row>
      </sheetData>
      <sheetData sheetId="3064">
        <row r="4">
          <cell r="A4" t="str">
            <v>BẢNG TÍNH TOÁN, ĐO BÓC KHỐI LƯỢNG HOÀN THÀNH ĐƯA VÀO QUYẾT TOÁN</v>
          </cell>
        </row>
      </sheetData>
      <sheetData sheetId="3065">
        <row r="4">
          <cell r="A4" t="str">
            <v>BẢNG TÍNH TOÁN, ĐO BÓC KHỐI LƯỢNG HOÀN THÀNH ĐƯA VÀO QUYẾT TOÁN</v>
          </cell>
        </row>
      </sheetData>
      <sheetData sheetId="3066">
        <row r="4">
          <cell r="A4" t="str">
            <v>BẢNG TÍNH TOÁN, ĐO BÓC KHỐI LƯỢNG HOÀN THÀNH ĐƯA VÀO QUYẾT TOÁN</v>
          </cell>
        </row>
      </sheetData>
      <sheetData sheetId="3067">
        <row r="4">
          <cell r="A4" t="str">
            <v>BẢNG TÍNH TOÁN, ĐO BÓC KHỐI LƯỢNG HOÀN THÀNH ĐƯA VÀO QUYẾT TOÁN</v>
          </cell>
        </row>
      </sheetData>
      <sheetData sheetId="3068">
        <row r="4">
          <cell r="A4" t="str">
            <v>BẢNG TÍNH TOÁN, ĐO BÓC KHỐI LƯỢNG HOÀN THÀNH ĐƯA VÀO QUYẾT TOÁN</v>
          </cell>
        </row>
      </sheetData>
      <sheetData sheetId="3069">
        <row r="4">
          <cell r="A4" t="str">
            <v>BẢNG TÍNH TOÁN, ĐO BÓC KHỐI LƯỢNG HOÀN THÀNH ĐƯA VÀO QUYẾT TOÁN</v>
          </cell>
        </row>
      </sheetData>
      <sheetData sheetId="3070">
        <row r="9">
          <cell r="A9" t="str">
            <v>A</v>
          </cell>
        </row>
      </sheetData>
      <sheetData sheetId="3071">
        <row r="4">
          <cell r="A4" t="str">
            <v>BẢNG TÍNH TOÁN, ĐO BÓC KHỐI LƯỢNG HOÀN THÀNH ĐƯA VÀO QUYẾT TOÁN</v>
          </cell>
        </row>
      </sheetData>
      <sheetData sheetId="3072">
        <row r="4">
          <cell r="A4" t="str">
            <v>BẢNG TÍNH TOÁN, ĐO BÓC KHỐI LƯỢNG HOÀN THÀNH ĐƯA VÀO QUYẾT TOÁN</v>
          </cell>
        </row>
      </sheetData>
      <sheetData sheetId="3073">
        <row r="4">
          <cell r="A4" t="str">
            <v>BẢNG TÍNH TOÁN, ĐO BÓC KHỐI LƯỢNG HOÀN THÀNH ĐƯA VÀO QUYẾT TOÁN</v>
          </cell>
        </row>
      </sheetData>
      <sheetData sheetId="3074">
        <row r="4">
          <cell r="A4" t="str">
            <v>BẢNG TÍNH TOÁN, ĐO BÓC KHỐI LƯỢNG HOÀN THÀNH ĐƯA VÀO QUYẾT TOÁN</v>
          </cell>
        </row>
      </sheetData>
      <sheetData sheetId="3075">
        <row r="4">
          <cell r="A4" t="str">
            <v>BẢNG TÍNH TOÁN, ĐO BÓC KHỐI LƯỢNG HOÀN THÀNH ĐƯA VÀO QUYẾT TOÁN</v>
          </cell>
        </row>
      </sheetData>
      <sheetData sheetId="3076">
        <row r="4">
          <cell r="A4" t="str">
            <v>BẢNG TÍNH TOÁN, ĐO BÓC KHỐI LƯỢNG HOÀN THÀNH ĐƯA VÀO QUYẾT TOÁN</v>
          </cell>
        </row>
      </sheetData>
      <sheetData sheetId="3077">
        <row r="4">
          <cell r="A4" t="str">
            <v>BẢNG TÍNH TOÁN, ĐO BÓC KHỐI LƯỢNG HOÀN THÀNH ĐƯA VÀO QUYẾT TOÁN</v>
          </cell>
        </row>
      </sheetData>
      <sheetData sheetId="3078">
        <row r="4">
          <cell r="A4" t="str">
            <v>BẢNG TÍNH TOÁN, ĐO BÓC KHỐI LƯỢNG HOÀN THÀNH ĐƯA VÀO QUYẾT TOÁN</v>
          </cell>
        </row>
      </sheetData>
      <sheetData sheetId="3079">
        <row r="4">
          <cell r="A4" t="str">
            <v>BẢNG TÍNH TOÁN, ĐO BÓC KHỐI LƯỢNG HOÀN THÀNH ĐƯA VÀO QUYẾT TOÁN</v>
          </cell>
        </row>
      </sheetData>
      <sheetData sheetId="3080">
        <row r="4">
          <cell r="A4" t="str">
            <v>BẢNG TÍNH TOÁN, ĐO BÓC KHỐI LƯỢNG HOÀN THÀNH ĐƯA VÀO QUYẾT TOÁN</v>
          </cell>
        </row>
      </sheetData>
      <sheetData sheetId="3081">
        <row r="4">
          <cell r="A4" t="str">
            <v>BẢNG TÍNH TOÁN, ĐO BÓC KHỐI LƯỢNG HOÀN THÀNH ĐƯA VÀO QUYẾT TOÁN</v>
          </cell>
        </row>
      </sheetData>
      <sheetData sheetId="3082">
        <row r="4">
          <cell r="A4" t="str">
            <v>BẢNG TÍNH TOÁN, ĐO BÓC KHỐI LƯỢNG HOÀN THÀNH ĐƯA VÀO QUYẾT TOÁN</v>
          </cell>
        </row>
      </sheetData>
      <sheetData sheetId="3083">
        <row r="4">
          <cell r="A4" t="str">
            <v>BẢNG TÍNH TOÁN, ĐO BÓC KHỐI LƯỢNG HOÀN THÀNH ĐƯA VÀO QUYẾT TOÁN</v>
          </cell>
        </row>
      </sheetData>
      <sheetData sheetId="3084">
        <row r="4">
          <cell r="A4" t="str">
            <v>BẢNG TÍNH TOÁN, ĐO BÓC KHỐI LƯỢNG HOÀN THÀNH ĐƯA VÀO QUYẾT TOÁN</v>
          </cell>
        </row>
      </sheetData>
      <sheetData sheetId="3085">
        <row r="4">
          <cell r="A4" t="str">
            <v>BẢNG TÍNH TOÁN, ĐO BÓC KHỐI LƯỢNG HOÀN THÀNH ĐƯA VÀO QUYẾT TOÁN</v>
          </cell>
        </row>
      </sheetData>
      <sheetData sheetId="3086">
        <row r="4">
          <cell r="A4" t="str">
            <v>BẢNG TÍNH TOÁN, ĐO BÓC KHỐI LƯỢNG HOÀN THÀNH ĐƯA VÀO QUYẾT TOÁN</v>
          </cell>
        </row>
      </sheetData>
      <sheetData sheetId="3087">
        <row r="4">
          <cell r="A4" t="str">
            <v>BẢNG TÍNH TOÁN, ĐO BÓC KHỐI LƯỢNG HOÀN THÀNH ĐƯA VÀO QUYẾT TOÁN</v>
          </cell>
        </row>
      </sheetData>
      <sheetData sheetId="3088">
        <row r="4">
          <cell r="A4" t="str">
            <v>BẢNG TÍNH TOÁN, ĐO BÓC KHỐI LƯỢNG HOÀN THÀNH ĐƯA VÀO QUYẾT TOÁN</v>
          </cell>
        </row>
      </sheetData>
      <sheetData sheetId="3089">
        <row r="4">
          <cell r="A4" t="str">
            <v>BẢNG TÍNH TOÁN, ĐO BÓC KHỐI LƯỢNG HOÀN THÀNH ĐƯA VÀO QUYẾT TOÁN</v>
          </cell>
        </row>
      </sheetData>
      <sheetData sheetId="3090">
        <row r="4">
          <cell r="A4" t="str">
            <v>BẢNG TÍNH TOÁN, ĐO BÓC KHỐI LƯỢNG HOÀN THÀNH ĐƯA VÀO QUYẾT TOÁN</v>
          </cell>
        </row>
      </sheetData>
      <sheetData sheetId="3091">
        <row r="4">
          <cell r="A4" t="str">
            <v>BẢNG TÍNH TOÁN, ĐO BÓC KHỐI LƯỢNG HOÀN THÀNH ĐƯA VÀO QUYẾT TOÁN</v>
          </cell>
        </row>
      </sheetData>
      <sheetData sheetId="3092">
        <row r="4">
          <cell r="A4" t="str">
            <v>BẢNG TÍNH TOÁN, ĐO BÓC KHỐI LƯỢNG HOÀN THÀNH ĐƯA VÀO QUYẾT TOÁN</v>
          </cell>
        </row>
      </sheetData>
      <sheetData sheetId="3093">
        <row r="4">
          <cell r="A4" t="str">
            <v>BẢNG TÍNH TOÁN, ĐO BÓC KHỐI LƯỢNG HOÀN THÀNH ĐƯA VÀO QUYẾT TOÁN</v>
          </cell>
        </row>
      </sheetData>
      <sheetData sheetId="3094">
        <row r="4">
          <cell r="A4" t="str">
            <v>BẢNG TÍNH TOÁN, ĐO BÓC KHỐI LƯỢNG HOÀN THÀNH ĐƯA VÀO QUYẾT TOÁN</v>
          </cell>
        </row>
      </sheetData>
      <sheetData sheetId="3095">
        <row r="4">
          <cell r="A4" t="str">
            <v>BẢNG TÍNH TOÁN, ĐO BÓC KHỐI LƯỢNG HOÀN THÀNH ĐƯA VÀO QUYẾT TOÁN</v>
          </cell>
        </row>
      </sheetData>
      <sheetData sheetId="3096">
        <row r="4">
          <cell r="A4" t="str">
            <v>BẢNG TÍNH TOÁN, ĐO BÓC KHỐI LƯỢNG HOÀN THÀNH ĐƯA VÀO QUYẾT TOÁN</v>
          </cell>
        </row>
      </sheetData>
      <sheetData sheetId="3097">
        <row r="4">
          <cell r="A4" t="str">
            <v>BẢNG TÍNH TOÁN, ĐO BÓC KHỐI LƯỢNG HOÀN THÀNH ĐƯA VÀO QUYẾT TOÁN</v>
          </cell>
        </row>
      </sheetData>
      <sheetData sheetId="3098">
        <row r="4">
          <cell r="A4" t="str">
            <v>BẢNG TÍNH TOÁN, ĐO BÓC KHỐI LƯỢNG HOÀN THÀNH ĐƯA VÀO QUYẾT TOÁN</v>
          </cell>
        </row>
      </sheetData>
      <sheetData sheetId="3099">
        <row r="4">
          <cell r="A4" t="str">
            <v>BẢNG TÍNH TOÁN, ĐO BÓC KHỐI LƯỢNG HOÀN THÀNH ĐƯA VÀO QUYẾT TOÁN</v>
          </cell>
        </row>
      </sheetData>
      <sheetData sheetId="3100">
        <row r="4">
          <cell r="A4" t="str">
            <v>BẢNG TÍNH TOÁN, ĐO BÓC KHỐI LƯỢNG HOÀN THÀNH ĐƯA VÀO QUYẾT TOÁN</v>
          </cell>
        </row>
      </sheetData>
      <sheetData sheetId="3101">
        <row r="4">
          <cell r="A4" t="str">
            <v>BẢNG TÍNH TOÁN, ĐO BÓC KHỐI LƯỢNG HOÀN THÀNH ĐƯA VÀO QUYẾT TOÁN</v>
          </cell>
        </row>
      </sheetData>
      <sheetData sheetId="3102">
        <row r="4">
          <cell r="A4" t="str">
            <v>BẢNG TÍNH TOÁN, ĐO BÓC KHỐI LƯỢNG HOÀN THÀNH ĐƯA VÀO QUYẾT TOÁN</v>
          </cell>
        </row>
      </sheetData>
      <sheetData sheetId="3103">
        <row r="4">
          <cell r="A4" t="str">
            <v>BẢNG TÍNH TOÁN, ĐO BÓC KHỐI LƯỢNG HOÀN THÀNH ĐƯA VÀO QUYẾT TOÁN</v>
          </cell>
        </row>
      </sheetData>
      <sheetData sheetId="3104">
        <row r="4">
          <cell r="A4" t="str">
            <v>BẢNG TÍNH TOÁN, ĐO BÓC KHỐI LƯỢNG HOÀN THÀNH ĐƯA VÀO QUYẾT TOÁN</v>
          </cell>
        </row>
      </sheetData>
      <sheetData sheetId="3105">
        <row r="4">
          <cell r="A4" t="str">
            <v>BẢNG TÍNH TOÁN, ĐO BÓC KHỐI LƯỢNG HOÀN THÀNH ĐƯA VÀO QUYẾT TOÁN</v>
          </cell>
        </row>
      </sheetData>
      <sheetData sheetId="3106">
        <row r="4">
          <cell r="A4" t="str">
            <v>BẢNG TÍNH TOÁN, ĐO BÓC KHỐI LƯỢNG HOÀN THÀNH ĐƯA VÀO QUYẾT TOÁN</v>
          </cell>
        </row>
      </sheetData>
      <sheetData sheetId="3107">
        <row r="4">
          <cell r="A4" t="str">
            <v>BẢNG TÍNH TOÁN, ĐO BÓC KHỐI LƯỢNG HOÀN THÀNH ĐƯA VÀO QUYẾT TOÁN</v>
          </cell>
        </row>
      </sheetData>
      <sheetData sheetId="3108">
        <row r="4">
          <cell r="A4" t="str">
            <v>BẢNG TÍNH TOÁN, ĐO BÓC KHỐI LƯỢNG HOÀN THÀNH ĐƯA VÀO QUYẾT TOÁN</v>
          </cell>
        </row>
      </sheetData>
      <sheetData sheetId="3109">
        <row r="4">
          <cell r="A4" t="str">
            <v>BẢNG TÍNH TOÁN, ĐO BÓC KHỐI LƯỢNG HOÀN THÀNH ĐƯA VÀO QUYẾT TOÁN</v>
          </cell>
        </row>
      </sheetData>
      <sheetData sheetId="3110">
        <row r="4">
          <cell r="A4" t="str">
            <v>BẢNG TÍNH TOÁN, ĐO BÓC KHỐI LƯỢNG HOÀN THÀNH ĐƯA VÀO QUYẾT TOÁN</v>
          </cell>
        </row>
      </sheetData>
      <sheetData sheetId="3111">
        <row r="4">
          <cell r="A4" t="str">
            <v>BẢNG TÍNH TOÁN, ĐO BÓC KHỐI LƯỢNG HOÀN THÀNH ĐƯA VÀO QUYẾT TOÁN</v>
          </cell>
        </row>
      </sheetData>
      <sheetData sheetId="3112">
        <row r="4">
          <cell r="A4" t="str">
            <v>BẢNG TÍNH TOÁN, ĐO BÓC KHỐI LƯỢNG HOÀN THÀNH ĐƯA VÀO QUYẾT TOÁN</v>
          </cell>
        </row>
      </sheetData>
      <sheetData sheetId="3113">
        <row r="4">
          <cell r="A4" t="str">
            <v>BẢNG TÍNH TOÁN, ĐO BÓC KHỐI LƯỢNG HOÀN THÀNH ĐƯA VÀO QUYẾT TOÁN</v>
          </cell>
        </row>
      </sheetData>
      <sheetData sheetId="3114">
        <row r="4">
          <cell r="A4" t="str">
            <v>BẢNG TÍNH TOÁN, ĐO BÓC KHỐI LƯỢNG HOÀN THÀNH ĐƯA VÀO QUYẾT TOÁN</v>
          </cell>
        </row>
      </sheetData>
      <sheetData sheetId="3115">
        <row r="4">
          <cell r="A4" t="str">
            <v>BẢNG TÍNH TOÁN, ĐO BÓC KHỐI LƯỢNG HOÀN THÀNH ĐƯA VÀO QUYẾT TOÁN</v>
          </cell>
        </row>
      </sheetData>
      <sheetData sheetId="3116">
        <row r="4">
          <cell r="A4" t="str">
            <v>BẢNG TÍNH TOÁN, ĐO BÓC KHỐI LƯỢNG HOÀN THÀNH ĐƯA VÀO QUYẾT TOÁN</v>
          </cell>
        </row>
      </sheetData>
      <sheetData sheetId="3117">
        <row r="4">
          <cell r="A4" t="str">
            <v>BẢNG TÍNH TOÁN, ĐO BÓC KHỐI LƯỢNG HOÀN THÀNH ĐƯA VÀO QUYẾT TOÁN</v>
          </cell>
        </row>
      </sheetData>
      <sheetData sheetId="3118">
        <row r="4">
          <cell r="A4" t="str">
            <v>BẢNG TÍNH TOÁN, ĐO BÓC KHỐI LƯỢNG HOÀN THÀNH ĐƯA VÀO QUYẾT TOÁN</v>
          </cell>
        </row>
      </sheetData>
      <sheetData sheetId="3119">
        <row r="4">
          <cell r="A4" t="str">
            <v>BẢNG TÍNH TOÁN, ĐO BÓC KHỐI LƯỢNG HOÀN THÀNH ĐƯA VÀO QUYẾT TOÁN</v>
          </cell>
        </row>
      </sheetData>
      <sheetData sheetId="3120">
        <row r="4">
          <cell r="A4" t="str">
            <v>BẢNG TÍNH TOÁN, ĐO BÓC KHỐI LƯỢNG HOÀN THÀNH ĐƯA VÀO QUYẾT TOÁN</v>
          </cell>
        </row>
      </sheetData>
      <sheetData sheetId="3121">
        <row r="4">
          <cell r="A4" t="str">
            <v>BẢNG TÍNH TOÁN, ĐO BÓC KHỐI LƯỢNG HOÀN THÀNH ĐƯA VÀO QUYẾT TOÁN</v>
          </cell>
        </row>
      </sheetData>
      <sheetData sheetId="3122">
        <row r="4">
          <cell r="A4" t="str">
            <v>BẢNG TÍNH TOÁN, ĐO BÓC KHỐI LƯỢNG HOÀN THÀNH ĐƯA VÀO QUYẾT TOÁN</v>
          </cell>
        </row>
      </sheetData>
      <sheetData sheetId="3123">
        <row r="4">
          <cell r="A4" t="str">
            <v>BẢNG TÍNH TOÁN, ĐO BÓC KHỐI LƯỢNG HOÀN THÀNH ĐƯA VÀO QUYẾT TOÁN</v>
          </cell>
        </row>
      </sheetData>
      <sheetData sheetId="3124">
        <row r="4">
          <cell r="A4" t="str">
            <v>BẢNG TÍNH TOÁN, ĐO BÓC KHỐI LƯỢNG HOÀN THÀNH ĐƯA VÀO QUYẾT TOÁN</v>
          </cell>
        </row>
      </sheetData>
      <sheetData sheetId="3125">
        <row r="4">
          <cell r="A4" t="str">
            <v>BẢNG TÍNH TOÁN, ĐO BÓC KHỐI LƯỢNG HOÀN THÀNH ĐƯA VÀO QUYẾT TOÁN</v>
          </cell>
        </row>
      </sheetData>
      <sheetData sheetId="3126">
        <row r="4">
          <cell r="A4" t="str">
            <v>BẢNG TÍNH TOÁN, ĐO BÓC KHỐI LƯỢNG HOÀN THÀNH ĐƯA VÀO QUYẾT TOÁN</v>
          </cell>
        </row>
      </sheetData>
      <sheetData sheetId="3127">
        <row r="4">
          <cell r="A4" t="str">
            <v>BẢNG TÍNH TOÁN, ĐO BÓC KHỐI LƯỢNG HOÀN THÀNH ĐƯA VÀO QUYẾT TOÁN</v>
          </cell>
        </row>
      </sheetData>
      <sheetData sheetId="3128">
        <row r="4">
          <cell r="A4" t="str">
            <v>BẢNG TÍNH TOÁN, ĐO BÓC KHỐI LƯỢNG HOÀN THÀNH ĐƯA VÀO QUYẾT TOÁN</v>
          </cell>
        </row>
      </sheetData>
      <sheetData sheetId="3129">
        <row r="4">
          <cell r="A4" t="str">
            <v>BẢNG TÍNH TOÁN, ĐO BÓC KHỐI LƯỢNG HOÀN THÀNH ĐƯA VÀO QUYẾT TOÁN</v>
          </cell>
        </row>
      </sheetData>
      <sheetData sheetId="3130">
        <row r="4">
          <cell r="A4" t="str">
            <v>BẢNG TÍNH TOÁN, ĐO BÓC KHỐI LƯỢNG HOÀN THÀNH ĐƯA VÀO QUYẾT TOÁN</v>
          </cell>
        </row>
      </sheetData>
      <sheetData sheetId="3131">
        <row r="4">
          <cell r="A4" t="str">
            <v>BẢNG TÍNH TOÁN, ĐO BÓC KHỐI LƯỢNG HOÀN THÀNH ĐƯA VÀO QUYẾT TOÁN</v>
          </cell>
        </row>
      </sheetData>
      <sheetData sheetId="3132">
        <row r="4">
          <cell r="A4" t="str">
            <v>BẢNG TÍNH TOÁN, ĐO BÓC KHỐI LƯỢNG HOÀN THÀNH ĐƯA VÀO QUYẾT TOÁN</v>
          </cell>
        </row>
      </sheetData>
      <sheetData sheetId="3133">
        <row r="4">
          <cell r="A4" t="str">
            <v>BẢNG TÍNH TOÁN, ĐO BÓC KHỐI LƯỢNG HOÀN THÀNH ĐƯA VÀO QUYẾT TOÁN</v>
          </cell>
        </row>
      </sheetData>
      <sheetData sheetId="3134">
        <row r="4">
          <cell r="A4" t="str">
            <v>BẢNG TÍNH TOÁN, ĐO BÓC KHỐI LƯỢNG HOÀN THÀNH ĐƯA VÀO QUYẾT TOÁN</v>
          </cell>
        </row>
      </sheetData>
      <sheetData sheetId="3135">
        <row r="4">
          <cell r="A4" t="str">
            <v>BẢNG TÍNH TOÁN, ĐO BÓC KHỐI LƯỢNG HOÀN THÀNH ĐƯA VÀO QUYẾT TOÁN</v>
          </cell>
        </row>
      </sheetData>
      <sheetData sheetId="3136">
        <row r="4">
          <cell r="A4" t="str">
            <v>BẢNG TÍNH TOÁN, ĐO BÓC KHỐI LƯỢNG HOÀN THÀNH ĐƯA VÀO QUYẾT TOÁN</v>
          </cell>
        </row>
      </sheetData>
      <sheetData sheetId="3137">
        <row r="4">
          <cell r="A4" t="str">
            <v>BẢNG TÍNH TOÁN, ĐO BÓC KHỐI LƯỢNG HOÀN THÀNH ĐƯA VÀO QUYẾT TOÁN</v>
          </cell>
        </row>
      </sheetData>
      <sheetData sheetId="3138">
        <row r="4">
          <cell r="A4" t="str">
            <v>BẢNG TÍNH TOÁN, ĐO BÓC KHỐI LƯỢNG HOÀN THÀNH ĐƯA VÀO QUYẾT TOÁN</v>
          </cell>
        </row>
      </sheetData>
      <sheetData sheetId="3139">
        <row r="4">
          <cell r="A4" t="str">
            <v>BẢNG TÍNH TOÁN, ĐO BÓC KHỐI LƯỢNG HOÀN THÀNH ĐƯA VÀO QUYẾT TOÁN</v>
          </cell>
        </row>
      </sheetData>
      <sheetData sheetId="3140">
        <row r="4">
          <cell r="A4" t="str">
            <v>BẢNG TÍNH TOÁN, ĐO BÓC KHỐI LƯỢNG HOÀN THÀNH ĐƯA VÀO QUYẾT TOÁN</v>
          </cell>
        </row>
      </sheetData>
      <sheetData sheetId="3141">
        <row r="4">
          <cell r="A4" t="str">
            <v>BẢNG TÍNH TOÁN, ĐO BÓC KHỐI LƯỢNG HOÀN THÀNH ĐƯA VÀO QUYẾT TOÁN</v>
          </cell>
        </row>
      </sheetData>
      <sheetData sheetId="3142">
        <row r="4">
          <cell r="A4" t="str">
            <v>BẢNG TÍNH TOÁN, ĐO BÓC KHỐI LƯỢNG HOÀN THÀNH ĐƯA VÀO QUYẾT TOÁN</v>
          </cell>
        </row>
      </sheetData>
      <sheetData sheetId="3143">
        <row r="4">
          <cell r="A4" t="str">
            <v>BẢNG TÍNH TOÁN, ĐO BÓC KHỐI LƯỢNG HOÀN THÀNH ĐƯA VÀO QUYẾT TOÁN</v>
          </cell>
        </row>
      </sheetData>
      <sheetData sheetId="3144">
        <row r="4">
          <cell r="A4" t="str">
            <v>BẢNG TÍNH TOÁN, ĐO BÓC KHỐI LƯỢNG HOÀN THÀNH ĐƯA VÀO QUYẾT TOÁN</v>
          </cell>
        </row>
      </sheetData>
      <sheetData sheetId="3145">
        <row r="4">
          <cell r="A4" t="str">
            <v>BẢNG TÍNH TOÁN, ĐO BÓC KHỐI LƯỢNG HOÀN THÀNH ĐƯA VÀO QUYẾT TOÁN</v>
          </cell>
        </row>
      </sheetData>
      <sheetData sheetId="3146">
        <row r="4">
          <cell r="A4" t="str">
            <v>BẢNG TÍNH TOÁN, ĐO BÓC KHỐI LƯỢNG HOÀN THÀNH ĐƯA VÀO QUYẾT TOÁN</v>
          </cell>
        </row>
      </sheetData>
      <sheetData sheetId="3147">
        <row r="4">
          <cell r="A4" t="str">
            <v>BẢNG TÍNH TOÁN, ĐO BÓC KHỐI LƯỢNG HOÀN THÀNH ĐƯA VÀO QUYẾT TOÁN</v>
          </cell>
        </row>
      </sheetData>
      <sheetData sheetId="3148">
        <row r="4">
          <cell r="A4" t="str">
            <v>BẢNG TÍNH TOÁN, ĐO BÓC KHỐI LƯỢNG HOÀN THÀNH ĐƯA VÀO QUYẾT TOÁN</v>
          </cell>
        </row>
      </sheetData>
      <sheetData sheetId="3149">
        <row r="4">
          <cell r="A4" t="str">
            <v>BẢNG TÍNH TOÁN, ĐO BÓC KHỐI LƯỢNG HOÀN THÀNH ĐƯA VÀO QUYẾT TOÁN</v>
          </cell>
        </row>
      </sheetData>
      <sheetData sheetId="3150">
        <row r="4">
          <cell r="A4" t="str">
            <v>BẢNG TÍNH TOÁN, ĐO BÓC KHỐI LƯỢNG HOÀN THÀNH ĐƯA VÀO QUYẾT TOÁN</v>
          </cell>
        </row>
      </sheetData>
      <sheetData sheetId="3151">
        <row r="4">
          <cell r="A4" t="str">
            <v>BẢNG TÍNH TOÁN, ĐO BÓC KHỐI LƯỢNG HOÀN THÀNH ĐƯA VÀO QUYẾT TOÁN</v>
          </cell>
        </row>
      </sheetData>
      <sheetData sheetId="3152">
        <row r="4">
          <cell r="A4" t="str">
            <v>BẢNG TÍNH TOÁN, ĐO BÓC KHỐI LƯỢNG HOÀN THÀNH ĐƯA VÀO QUYẾT TOÁN</v>
          </cell>
        </row>
      </sheetData>
      <sheetData sheetId="3153">
        <row r="4">
          <cell r="A4" t="str">
            <v>BẢNG TÍNH TOÁN, ĐO BÓC KHỐI LƯỢNG HOÀN THÀNH ĐƯA VÀO QUYẾT TOÁN</v>
          </cell>
        </row>
      </sheetData>
      <sheetData sheetId="3154">
        <row r="4">
          <cell r="A4" t="str">
            <v>BẢNG TÍNH TOÁN, ĐO BÓC KHỐI LƯỢNG HOÀN THÀNH ĐƯA VÀO QUYẾT TOÁN</v>
          </cell>
        </row>
      </sheetData>
      <sheetData sheetId="3155">
        <row r="4">
          <cell r="A4" t="str">
            <v>BẢNG TÍNH TOÁN, ĐO BÓC KHỐI LƯỢNG HOÀN THÀNH ĐƯA VÀO QUYẾT TOÁN</v>
          </cell>
        </row>
      </sheetData>
      <sheetData sheetId="3156">
        <row r="4">
          <cell r="A4" t="str">
            <v>BẢNG TÍNH TOÁN, ĐO BÓC KHỐI LƯỢNG HOÀN THÀNH ĐƯA VÀO QUYẾT TOÁN</v>
          </cell>
        </row>
      </sheetData>
      <sheetData sheetId="3157">
        <row r="4">
          <cell r="A4" t="str">
            <v>BẢNG TÍNH TOÁN, ĐO BÓC KHỐI LƯỢNG HOÀN THÀNH ĐƯA VÀO QUYẾT TOÁN</v>
          </cell>
        </row>
      </sheetData>
      <sheetData sheetId="3158">
        <row r="4">
          <cell r="A4" t="str">
            <v>BẢNG TÍNH TOÁN, ĐO BÓC KHỐI LƯỢNG HOÀN THÀNH ĐƯA VÀO QUYẾT TOÁN</v>
          </cell>
        </row>
      </sheetData>
      <sheetData sheetId="3159">
        <row r="4">
          <cell r="A4" t="str">
            <v>BẢNG TÍNH TOÁN, ĐO BÓC KHỐI LƯỢNG HOÀN THÀNH ĐƯA VÀO QUYẾT TOÁN</v>
          </cell>
        </row>
      </sheetData>
      <sheetData sheetId="3160">
        <row r="4">
          <cell r="A4" t="str">
            <v>BẢNG TÍNH TOÁN, ĐO BÓC KHỐI LƯỢNG HOÀN THÀNH ĐƯA VÀO QUYẾT TOÁN</v>
          </cell>
        </row>
      </sheetData>
      <sheetData sheetId="3161">
        <row r="4">
          <cell r="A4" t="str">
            <v>BẢNG TÍNH TOÁN, ĐO BÓC KHỐI LƯỢNG HOÀN THÀNH ĐƯA VÀO QUYẾT TOÁN</v>
          </cell>
        </row>
      </sheetData>
      <sheetData sheetId="3162">
        <row r="4">
          <cell r="A4" t="str">
            <v>BẢNG TÍNH TOÁN, ĐO BÓC KHỐI LƯỢNG HOÀN THÀNH ĐƯA VÀO QUYẾT TOÁN</v>
          </cell>
        </row>
      </sheetData>
      <sheetData sheetId="3163">
        <row r="9">
          <cell r="A9" t="str">
            <v>A</v>
          </cell>
        </row>
      </sheetData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>
        <row r="4">
          <cell r="A4" t="str">
            <v>BẢNG TÍNH TOÁN, ĐO BÓC KHỐI LƯỢNG HOÀN THÀNH ĐƯA VÀO QUYẾT TOÁN</v>
          </cell>
        </row>
      </sheetData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>
        <row r="9">
          <cell r="A9" t="str">
            <v>A</v>
          </cell>
        </row>
      </sheetData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>
        <row r="4">
          <cell r="A4" t="str">
            <v>BẢNG TÍNH TOÁN, ĐO BÓC KHỐI LƯỢNG HOÀN THÀNH ĐƯA VÀO QUYẾT TOÁN</v>
          </cell>
        </row>
      </sheetData>
      <sheetData sheetId="3249">
        <row r="4">
          <cell r="A4" t="str">
            <v>BẢNG TÍNH TOÁN, ĐO BÓC KHỐI LƯỢNG HOÀN THÀNH ĐƯA VÀO QUYẾT TOÁN</v>
          </cell>
        </row>
      </sheetData>
      <sheetData sheetId="3250">
        <row r="4">
          <cell r="A4" t="str">
            <v>BẢNG TÍNH TOÁN, ĐO BÓC KHỐI LƯỢNG HOÀN THÀNH ĐƯA VÀO QUYẾT TOÁN</v>
          </cell>
        </row>
      </sheetData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>
        <row r="4">
          <cell r="A4" t="str">
            <v>BẢNG TÍNH TOÁN, ĐO BÓC KHỐI LƯỢNG HOÀN THÀNH ĐƯA VÀO QUYẾT TOÁN</v>
          </cell>
        </row>
      </sheetData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>
        <row r="9">
          <cell r="A9" t="str">
            <v>A</v>
          </cell>
        </row>
      </sheetData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>
        <row r="9">
          <cell r="A9" t="str">
            <v>A</v>
          </cell>
        </row>
      </sheetData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>
        <row r="4">
          <cell r="A4" t="str">
            <v>BẢNG TÍNH TOÁN, ĐO BÓC KHỐI LƯỢNG HOÀN THÀNH ĐƯA VÀO QUYẾT TOÁN</v>
          </cell>
        </row>
      </sheetData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>
        <row r="4">
          <cell r="A4" t="str">
            <v>BẢNG TÍNH TOÁN, ĐO BÓC KHỐI LƯỢNG HOÀN THÀNH ĐƯA VÀO QUYẾT TOÁN</v>
          </cell>
        </row>
      </sheetData>
      <sheetData sheetId="3422">
        <row r="9">
          <cell r="A9" t="str">
            <v>A</v>
          </cell>
        </row>
      </sheetData>
      <sheetData sheetId="3423">
        <row r="4">
          <cell r="A4" t="str">
            <v>BẢNG TÍNH TOÁN, ĐO BÓC KHỐI LƯỢNG HOÀN THÀNH ĐƯA VÀO QUYẾT TOÁN</v>
          </cell>
        </row>
      </sheetData>
      <sheetData sheetId="3424">
        <row r="4">
          <cell r="A4" t="str">
            <v>BẢNG TÍNH TOÁN, ĐO BÓC KHỐI LƯỢNG HOÀN THÀNH ĐƯA VÀO QUYẾT TOÁN</v>
          </cell>
        </row>
      </sheetData>
      <sheetData sheetId="3425">
        <row r="4">
          <cell r="A4" t="str">
            <v>BẢNG TÍNH TOÁN, ĐO BÓC KHỐI LƯỢNG HOÀN THÀNH ĐƯA VÀO QUYẾT TOÁN</v>
          </cell>
        </row>
      </sheetData>
      <sheetData sheetId="3426">
        <row r="4">
          <cell r="A4" t="str">
            <v>BẢNG TÍNH TOÁN, ĐO BÓC KHỐI LƯỢNG HOÀN THÀNH ĐƯA VÀO QUYẾT TOÁN</v>
          </cell>
        </row>
      </sheetData>
      <sheetData sheetId="3427">
        <row r="4">
          <cell r="A4" t="str">
            <v>BẢNG TÍNH TOÁN, ĐO BÓC KHỐI LƯỢNG HOÀN THÀNH ĐƯA VÀO QUYẾT TOÁN</v>
          </cell>
        </row>
      </sheetData>
      <sheetData sheetId="3428">
        <row r="4">
          <cell r="A4" t="str">
            <v>BẢNG TÍNH TOÁN, ĐO BÓC KHỐI LƯỢNG HOÀN THÀNH ĐƯA VÀO QUYẾT TOÁN</v>
          </cell>
        </row>
      </sheetData>
      <sheetData sheetId="3429">
        <row r="4">
          <cell r="A4" t="str">
            <v>BẢNG TÍNH TOÁN, ĐO BÓC KHỐI LƯỢNG HOÀN THÀNH ĐƯA VÀO QUYẾT TOÁN</v>
          </cell>
        </row>
      </sheetData>
      <sheetData sheetId="3430">
        <row r="4">
          <cell r="A4" t="str">
            <v>BẢNG TÍNH TOÁN, ĐO BÓC KHỐI LƯỢNG HOÀN THÀNH ĐƯA VÀO QUYẾT TOÁN</v>
          </cell>
        </row>
      </sheetData>
      <sheetData sheetId="3431">
        <row r="4">
          <cell r="A4" t="str">
            <v>BẢNG TÍNH TOÁN, ĐO BÓC KHỐI LƯỢNG HOÀN THÀNH ĐƯA VÀO QUYẾT TOÁN</v>
          </cell>
        </row>
      </sheetData>
      <sheetData sheetId="3432">
        <row r="4">
          <cell r="A4" t="str">
            <v>BẢNG TÍNH TOÁN, ĐO BÓC KHỐI LƯỢNG HOÀN THÀNH ĐƯA VÀO QUYẾT TOÁN</v>
          </cell>
        </row>
      </sheetData>
      <sheetData sheetId="3433">
        <row r="4">
          <cell r="A4" t="str">
            <v>BẢNG TÍNH TOÁN, ĐO BÓC KHỐI LƯỢNG HOÀN THÀNH ĐƯA VÀO QUYẾT TOÁN</v>
          </cell>
        </row>
      </sheetData>
      <sheetData sheetId="3434">
        <row r="4">
          <cell r="A4" t="str">
            <v>BẢNG TÍNH TOÁN, ĐO BÓC KHỐI LƯỢNG HOÀN THÀNH ĐƯA VÀO QUYẾT TOÁN</v>
          </cell>
        </row>
      </sheetData>
      <sheetData sheetId="3435">
        <row r="4">
          <cell r="A4" t="str">
            <v>BẢNG TÍNH TOÁN, ĐO BÓC KHỐI LƯỢNG HOÀN THÀNH ĐƯA VÀO QUYẾT TOÁN</v>
          </cell>
        </row>
      </sheetData>
      <sheetData sheetId="3436">
        <row r="4">
          <cell r="A4" t="str">
            <v>BẢNG TÍNH TOÁN, ĐO BÓC KHỐI LƯỢNG HOÀN THÀNH ĐƯA VÀO QUYẾT TOÁN</v>
          </cell>
        </row>
      </sheetData>
      <sheetData sheetId="3437">
        <row r="4">
          <cell r="A4" t="str">
            <v>BẢNG TÍNH TOÁN, ĐO BÓC KHỐI LƯỢNG HOÀN THÀNH ĐƯA VÀO QUYẾT TOÁN</v>
          </cell>
        </row>
      </sheetData>
      <sheetData sheetId="3438">
        <row r="4">
          <cell r="A4" t="str">
            <v>BẢNG TÍNH TOÁN, ĐO BÓC KHỐI LƯỢNG HOÀN THÀNH ĐƯA VÀO QUYẾT TOÁN</v>
          </cell>
        </row>
      </sheetData>
      <sheetData sheetId="3439">
        <row r="4">
          <cell r="A4" t="str">
            <v>BẢNG TÍNH TOÁN, ĐO BÓC KHỐI LƯỢNG HOÀN THÀNH ĐƯA VÀO QUYẾT TOÁN</v>
          </cell>
        </row>
      </sheetData>
      <sheetData sheetId="3440">
        <row r="4">
          <cell r="A4" t="str">
            <v>BẢNG TÍNH TOÁN, ĐO BÓC KHỐI LƯỢNG HOÀN THÀNH ĐƯA VÀO QUYẾT TOÁN</v>
          </cell>
        </row>
      </sheetData>
      <sheetData sheetId="3441">
        <row r="4">
          <cell r="A4" t="str">
            <v>BẢNG TÍNH TOÁN, ĐO BÓC KHỐI LƯỢNG HOÀN THÀNH ĐƯA VÀO QUYẾT TOÁN</v>
          </cell>
        </row>
      </sheetData>
      <sheetData sheetId="3442">
        <row r="4">
          <cell r="A4" t="str">
            <v>BẢNG TÍNH TOÁN, ĐO BÓC KHỐI LƯỢNG HOÀN THÀNH ĐƯA VÀO QUYẾT TOÁN</v>
          </cell>
        </row>
      </sheetData>
      <sheetData sheetId="3443">
        <row r="4">
          <cell r="A4" t="str">
            <v>BẢNG TÍNH TOÁN, ĐO BÓC KHỐI LƯỢNG HOÀN THÀNH ĐƯA VÀO QUYẾT TOÁN</v>
          </cell>
        </row>
      </sheetData>
      <sheetData sheetId="3444">
        <row r="4">
          <cell r="A4" t="str">
            <v>BẢNG TÍNH TOÁN, ĐO BÓC KHỐI LƯỢNG HOÀN THÀNH ĐƯA VÀO QUYẾT TOÁN</v>
          </cell>
        </row>
      </sheetData>
      <sheetData sheetId="3445">
        <row r="4">
          <cell r="A4" t="str">
            <v>BẢNG TÍNH TOÁN, ĐO BÓC KHỐI LƯỢNG HOÀN THÀNH ĐƯA VÀO QUYẾT TOÁN</v>
          </cell>
        </row>
      </sheetData>
      <sheetData sheetId="3446">
        <row r="4">
          <cell r="A4" t="str">
            <v>BẢNG TÍNH TOÁN, ĐO BÓC KHỐI LƯỢNG HOÀN THÀNH ĐƯA VÀO QUYẾT TOÁN</v>
          </cell>
        </row>
      </sheetData>
      <sheetData sheetId="3447">
        <row r="4">
          <cell r="A4" t="str">
            <v>BẢNG TÍNH TOÁN, ĐO BÓC KHỐI LƯỢNG HOÀN THÀNH ĐƯA VÀO QUYẾT TOÁN</v>
          </cell>
        </row>
      </sheetData>
      <sheetData sheetId="3448">
        <row r="4">
          <cell r="A4" t="str">
            <v>BẢNG TÍNH TOÁN, ĐO BÓC KHỐI LƯỢNG HOÀN THÀNH ĐƯA VÀO QUYẾT TOÁN</v>
          </cell>
        </row>
      </sheetData>
      <sheetData sheetId="3449">
        <row r="4">
          <cell r="A4" t="str">
            <v>BẢNG TÍNH TOÁN, ĐO BÓC KHỐI LƯỢNG HOÀN THÀNH ĐƯA VÀO QUYẾT TOÁN</v>
          </cell>
        </row>
      </sheetData>
      <sheetData sheetId="3450">
        <row r="4">
          <cell r="A4" t="str">
            <v>BẢNG TÍNH TOÁN, ĐO BÓC KHỐI LƯỢNG HOÀN THÀNH ĐƯA VÀO QUYẾT TOÁN</v>
          </cell>
        </row>
      </sheetData>
      <sheetData sheetId="3451">
        <row r="4">
          <cell r="A4" t="str">
            <v>BẢNG TÍNH TOÁN, ĐO BÓC KHỐI LƯỢNG HOÀN THÀNH ĐƯA VÀO QUYẾT TOÁN</v>
          </cell>
        </row>
      </sheetData>
      <sheetData sheetId="3452">
        <row r="4">
          <cell r="A4" t="str">
            <v>BẢNG TÍNH TOÁN, ĐO BÓC KHỐI LƯỢNG HOÀN THÀNH ĐƯA VÀO QUYẾT TOÁN</v>
          </cell>
        </row>
      </sheetData>
      <sheetData sheetId="3453">
        <row r="4">
          <cell r="A4" t="str">
            <v>BẢNG TÍNH TOÁN, ĐO BÓC KHỐI LƯỢNG HOÀN THÀNH ĐƯA VÀO QUYẾT TOÁN</v>
          </cell>
        </row>
      </sheetData>
      <sheetData sheetId="3454">
        <row r="4">
          <cell r="A4" t="str">
            <v>BẢNG TÍNH TOÁN, ĐO BÓC KHỐI LƯỢNG HOÀN THÀNH ĐƯA VÀO QUYẾT TOÁN</v>
          </cell>
        </row>
      </sheetData>
      <sheetData sheetId="3455">
        <row r="4">
          <cell r="A4" t="str">
            <v>BẢNG TÍNH TOÁN, ĐO BÓC KHỐI LƯỢNG HOÀN THÀNH ĐƯA VÀO QUYẾT TOÁN</v>
          </cell>
        </row>
      </sheetData>
      <sheetData sheetId="3456">
        <row r="4">
          <cell r="A4" t="str">
            <v>BẢNG TÍNH TOÁN, ĐO BÓC KHỐI LƯỢNG HOÀN THÀNH ĐƯA VÀO QUYẾT TOÁN</v>
          </cell>
        </row>
      </sheetData>
      <sheetData sheetId="3457">
        <row r="4">
          <cell r="A4" t="str">
            <v>BẢNG TÍNH TOÁN, ĐO BÓC KHỐI LƯỢNG HOÀN THÀNH ĐƯA VÀO QUYẾT TOÁN</v>
          </cell>
        </row>
      </sheetData>
      <sheetData sheetId="3458">
        <row r="4">
          <cell r="A4" t="str">
            <v>BẢNG TÍNH TOÁN, ĐO BÓC KHỐI LƯỢNG HOÀN THÀNH ĐƯA VÀO QUYẾT TOÁN</v>
          </cell>
        </row>
      </sheetData>
      <sheetData sheetId="3459">
        <row r="4">
          <cell r="A4" t="str">
            <v>BẢNG TÍNH TOÁN, ĐO BÓC KHỐI LƯỢNG HOÀN THÀNH ĐƯA VÀO QUYẾT TOÁN</v>
          </cell>
        </row>
      </sheetData>
      <sheetData sheetId="3460">
        <row r="4">
          <cell r="A4" t="str">
            <v>BẢNG TÍNH TOÁN, ĐO BÓC KHỐI LƯỢNG HOÀN THÀNH ĐƯA VÀO QUYẾT TOÁN</v>
          </cell>
        </row>
      </sheetData>
      <sheetData sheetId="3461">
        <row r="4">
          <cell r="A4" t="str">
            <v>BẢNG TÍNH TOÁN, ĐO BÓC KHỐI LƯỢNG HOÀN THÀNH ĐƯA VÀO QUYẾT TOÁN</v>
          </cell>
        </row>
      </sheetData>
      <sheetData sheetId="3462">
        <row r="4">
          <cell r="A4" t="str">
            <v>BẢNG TÍNH TOÁN, ĐO BÓC KHỐI LƯỢNG HOÀN THÀNH ĐƯA VÀO QUYẾT TOÁN</v>
          </cell>
        </row>
      </sheetData>
      <sheetData sheetId="3463">
        <row r="4">
          <cell r="A4" t="str">
            <v>BẢNG TÍNH TOÁN, ĐO BÓC KHỐI LƯỢNG HOÀN THÀNH ĐƯA VÀO QUYẾT TOÁN</v>
          </cell>
        </row>
      </sheetData>
      <sheetData sheetId="3464">
        <row r="4">
          <cell r="A4" t="str">
            <v>BẢNG TÍNH TOÁN, ĐO BÓC KHỐI LƯỢNG HOÀN THÀNH ĐƯA VÀO QUYẾT TOÁN</v>
          </cell>
        </row>
      </sheetData>
      <sheetData sheetId="3465">
        <row r="4">
          <cell r="A4" t="str">
            <v>BẢNG TÍNH TOÁN, ĐO BÓC KHỐI LƯỢNG HOÀN THÀNH ĐƯA VÀO QUYẾT TOÁN</v>
          </cell>
        </row>
      </sheetData>
      <sheetData sheetId="3466">
        <row r="4">
          <cell r="A4" t="str">
            <v>BẢNG TÍNH TOÁN, ĐO BÓC KHỐI LƯỢNG HOÀN THÀNH ĐƯA VÀO QUYẾT TOÁN</v>
          </cell>
        </row>
      </sheetData>
      <sheetData sheetId="3467">
        <row r="4">
          <cell r="A4" t="str">
            <v>BẢNG TÍNH TOÁN, ĐO BÓC KHỐI LƯỢNG HOÀN THÀNH ĐƯA VÀO QUYẾT TOÁN</v>
          </cell>
        </row>
      </sheetData>
      <sheetData sheetId="3468">
        <row r="4">
          <cell r="A4" t="str">
            <v>BẢNG TÍNH TOÁN, ĐO BÓC KHỐI LƯỢNG HOÀN THÀNH ĐƯA VÀO QUYẾT TOÁN</v>
          </cell>
        </row>
      </sheetData>
      <sheetData sheetId="3469">
        <row r="4">
          <cell r="A4" t="str">
            <v>BẢNG TÍNH TOÁN, ĐO BÓC KHỐI LƯỢNG HOÀN THÀNH ĐƯA VÀO QUYẾT TOÁN</v>
          </cell>
        </row>
      </sheetData>
      <sheetData sheetId="3470">
        <row r="4">
          <cell r="A4" t="str">
            <v>BẢNG TÍNH TOÁN, ĐO BÓC KHỐI LƯỢNG HOÀN THÀNH ĐƯA VÀO QUYẾT TOÁN</v>
          </cell>
        </row>
      </sheetData>
      <sheetData sheetId="3471">
        <row r="4">
          <cell r="A4" t="str">
            <v>BẢNG TÍNH TOÁN, ĐO BÓC KHỐI LƯỢNG HOÀN THÀNH ĐƯA VÀO QUYẾT TOÁN</v>
          </cell>
        </row>
      </sheetData>
      <sheetData sheetId="3472">
        <row r="4">
          <cell r="A4" t="str">
            <v>BẢNG TÍNH TOÁN, ĐO BÓC KHỐI LƯỢNG HOÀN THÀNH ĐƯA VÀO QUYẾT TOÁN</v>
          </cell>
        </row>
      </sheetData>
      <sheetData sheetId="3473">
        <row r="4">
          <cell r="A4" t="str">
            <v>BẢNG TÍNH TOÁN, ĐO BÓC KHỐI LƯỢNG HOÀN THÀNH ĐƯA VÀO QUYẾT TOÁN</v>
          </cell>
        </row>
      </sheetData>
      <sheetData sheetId="3474">
        <row r="4">
          <cell r="A4" t="str">
            <v>BẢNG TÍNH TOÁN, ĐO BÓC KHỐI LƯỢNG HOÀN THÀNH ĐƯA VÀO QUYẾT TOÁN</v>
          </cell>
        </row>
      </sheetData>
      <sheetData sheetId="3475">
        <row r="4">
          <cell r="A4" t="str">
            <v>BẢNG TÍNH TOÁN, ĐO BÓC KHỐI LƯỢNG HOÀN THÀNH ĐƯA VÀO QUYẾT TOÁN</v>
          </cell>
        </row>
      </sheetData>
      <sheetData sheetId="3476">
        <row r="4">
          <cell r="A4" t="str">
            <v>BẢNG TÍNH TOÁN, ĐO BÓC KHỐI LƯỢNG HOÀN THÀNH ĐƯA VÀO QUYẾT TOÁN</v>
          </cell>
        </row>
      </sheetData>
      <sheetData sheetId="3477">
        <row r="4">
          <cell r="A4" t="str">
            <v>BẢNG TÍNH TOÁN, ĐO BÓC KHỐI LƯỢNG HOÀN THÀNH ĐƯA VÀO QUYẾT TOÁN</v>
          </cell>
        </row>
      </sheetData>
      <sheetData sheetId="3478">
        <row r="4">
          <cell r="A4" t="str">
            <v>BẢNG TÍNH TOÁN, ĐO BÓC KHỐI LƯỢNG HOÀN THÀNH ĐƯA VÀO QUYẾT TOÁN</v>
          </cell>
        </row>
      </sheetData>
      <sheetData sheetId="3479">
        <row r="4">
          <cell r="A4" t="str">
            <v>BẢNG TÍNH TOÁN, ĐO BÓC KHỐI LƯỢNG HOÀN THÀNH ĐƯA VÀO QUYẾT TOÁN</v>
          </cell>
        </row>
      </sheetData>
      <sheetData sheetId="3480">
        <row r="4">
          <cell r="A4" t="str">
            <v>BẢNG TÍNH TOÁN, ĐO BÓC KHỐI LƯỢNG HOÀN THÀNH ĐƯA VÀO QUYẾT TOÁN</v>
          </cell>
        </row>
      </sheetData>
      <sheetData sheetId="3481">
        <row r="4">
          <cell r="A4" t="str">
            <v>BẢNG TÍNH TOÁN, ĐO BÓC KHỐI LƯỢNG HOÀN THÀNH ĐƯA VÀO QUYẾT TOÁN</v>
          </cell>
        </row>
      </sheetData>
      <sheetData sheetId="3482">
        <row r="4">
          <cell r="A4" t="str">
            <v>BẢNG TÍNH TOÁN, ĐO BÓC KHỐI LƯỢNG HOÀN THÀNH ĐƯA VÀO QUYẾT TOÁN</v>
          </cell>
        </row>
      </sheetData>
      <sheetData sheetId="3483">
        <row r="4">
          <cell r="A4" t="str">
            <v>BẢNG TÍNH TOÁN, ĐO BÓC KHỐI LƯỢNG HOÀN THÀNH ĐƯA VÀO QUYẾT TOÁN</v>
          </cell>
        </row>
      </sheetData>
      <sheetData sheetId="3484">
        <row r="4">
          <cell r="A4" t="str">
            <v>BẢNG TÍNH TOÁN, ĐO BÓC KHỐI LƯỢNG HOÀN THÀNH ĐƯA VÀO QUYẾT TOÁN</v>
          </cell>
        </row>
      </sheetData>
      <sheetData sheetId="3485">
        <row r="4">
          <cell r="A4" t="str">
            <v>BẢNG TÍNH TOÁN, ĐO BÓC KHỐI LƯỢNG HOÀN THÀNH ĐƯA VÀO QUYẾT TOÁN</v>
          </cell>
        </row>
      </sheetData>
      <sheetData sheetId="3486">
        <row r="4">
          <cell r="A4" t="str">
            <v>BẢNG TÍNH TOÁN, ĐO BÓC KHỐI LƯỢNG HOÀN THÀNH ĐƯA VÀO QUYẾT TOÁN</v>
          </cell>
        </row>
      </sheetData>
      <sheetData sheetId="3487">
        <row r="4">
          <cell r="A4" t="str">
            <v>BẢNG TÍNH TOÁN, ĐO BÓC KHỐI LƯỢNG HOÀN THÀNH ĐƯA VÀO QUYẾT TOÁN</v>
          </cell>
        </row>
      </sheetData>
      <sheetData sheetId="3488">
        <row r="4">
          <cell r="A4" t="str">
            <v>BẢNG TÍNH TOÁN, ĐO BÓC KHỐI LƯỢNG HOÀN THÀNH ĐƯA VÀO QUYẾT TOÁN</v>
          </cell>
        </row>
      </sheetData>
      <sheetData sheetId="3489">
        <row r="4">
          <cell r="A4" t="str">
            <v>BẢNG TÍNH TOÁN, ĐO BÓC KHỐI LƯỢNG HOÀN THÀNH ĐƯA VÀO QUYẾT TOÁN</v>
          </cell>
        </row>
      </sheetData>
      <sheetData sheetId="3490">
        <row r="4">
          <cell r="A4" t="str">
            <v>BẢNG TÍNH TOÁN, ĐO BÓC KHỐI LƯỢNG HOÀN THÀNH ĐƯA VÀO QUYẾT TOÁN</v>
          </cell>
        </row>
      </sheetData>
      <sheetData sheetId="3491">
        <row r="4">
          <cell r="A4" t="str">
            <v>BẢNG TÍNH TOÁN, ĐO BÓC KHỐI LƯỢNG HOÀN THÀNH ĐƯA VÀO QUYẾT TOÁN</v>
          </cell>
        </row>
      </sheetData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4">
          <cell r="A4" t="str">
            <v>BẢNG TÍNH TOÁN, ĐO BÓC KHỐI LƯỢNG HOÀN THÀNH ĐƯA VÀO QUYẾT TOÁN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>
        <row r="9">
          <cell r="A9" t="str">
            <v>A</v>
          </cell>
        </row>
      </sheetData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>
        <row r="9">
          <cell r="A9" t="str">
            <v>A</v>
          </cell>
        </row>
      </sheetData>
      <sheetData sheetId="3972">
        <row r="9">
          <cell r="A9" t="str">
            <v>A</v>
          </cell>
        </row>
      </sheetData>
      <sheetData sheetId="3973">
        <row r="9">
          <cell r="A9" t="str">
            <v>A</v>
          </cell>
        </row>
      </sheetData>
      <sheetData sheetId="3974">
        <row r="9">
          <cell r="A9" t="str">
            <v>A</v>
          </cell>
        </row>
      </sheetData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>
        <row r="9">
          <cell r="A9" t="str">
            <v>A</v>
          </cell>
        </row>
      </sheetData>
      <sheetData sheetId="4038">
        <row r="9">
          <cell r="A9" t="str">
            <v>A</v>
          </cell>
        </row>
      </sheetData>
      <sheetData sheetId="4039">
        <row r="9">
          <cell r="A9" t="str">
            <v>A</v>
          </cell>
        </row>
      </sheetData>
      <sheetData sheetId="4040">
        <row r="9">
          <cell r="A9" t="str">
            <v>A</v>
          </cell>
        </row>
      </sheetData>
      <sheetData sheetId="4041">
        <row r="9">
          <cell r="A9" t="str">
            <v>A</v>
          </cell>
        </row>
      </sheetData>
      <sheetData sheetId="4042">
        <row r="9">
          <cell r="A9" t="str">
            <v>A</v>
          </cell>
        </row>
      </sheetData>
      <sheetData sheetId="4043">
        <row r="9">
          <cell r="A9" t="str">
            <v>A</v>
          </cell>
        </row>
      </sheetData>
      <sheetData sheetId="4044">
        <row r="9">
          <cell r="A9" t="str">
            <v>A</v>
          </cell>
        </row>
      </sheetData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 refreshError="1"/>
      <sheetData sheetId="4066" refreshError="1"/>
      <sheetData sheetId="4067" refreshError="1"/>
      <sheetData sheetId="4068" refreshError="1"/>
      <sheetData sheetId="4069"/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>
        <row r="9">
          <cell r="A9" t="str">
            <v>A</v>
          </cell>
        </row>
      </sheetData>
      <sheetData sheetId="4097">
        <row r="4">
          <cell r="A4" t="str">
            <v>BẢNG TÍNH TOÁN, ĐO BÓC KHỐI LƯỢNG HOÀN THÀNH ĐƯA VÀO QUYẾT TOÁN</v>
          </cell>
        </row>
      </sheetData>
      <sheetData sheetId="4098">
        <row r="4">
          <cell r="A4" t="str">
            <v>BẢNG TÍNH TOÁN, ĐO BÓC KHỐI LƯỢNG HOÀN THÀNH ĐƯA VÀO QUYẾT TOÁN</v>
          </cell>
        </row>
      </sheetData>
      <sheetData sheetId="4099">
        <row r="4">
          <cell r="A4" t="str">
            <v>BẢNG TÍNH TOÁN, ĐO BÓC KHỐI LƯỢNG HOÀN THÀNH ĐƯA VÀO QUYẾT TOÁN</v>
          </cell>
        </row>
      </sheetData>
      <sheetData sheetId="4100">
        <row r="4">
          <cell r="A4" t="str">
            <v>BẢNG TÍNH TOÁN, ĐO BÓC KHỐI LƯỢNG HOÀN THÀNH ĐƯA VÀO QUYẾT TOÁN</v>
          </cell>
        </row>
      </sheetData>
      <sheetData sheetId="4101">
        <row r="4">
          <cell r="A4" t="str">
            <v>BẢNG TÍNH TOÁN, ĐO BÓC KHỐI LƯỢNG HOÀN THÀNH ĐƯA VÀO QUYẾT TOÁN</v>
          </cell>
        </row>
      </sheetData>
      <sheetData sheetId="4102">
        <row r="4">
          <cell r="A4" t="str">
            <v>BẢNG TÍNH TOÁN, ĐO BÓC KHỐI LƯỢNG HOÀN THÀNH ĐƯA VÀO QUYẾT TOÁN</v>
          </cell>
        </row>
      </sheetData>
      <sheetData sheetId="4103">
        <row r="4">
          <cell r="A4" t="str">
            <v>BẢNG TÍNH TOÁN, ĐO BÓC KHỐI LƯỢNG HOÀN THÀNH ĐƯA VÀO QUYẾT TOÁN</v>
          </cell>
        </row>
      </sheetData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4">
          <cell r="A4" t="str">
            <v>BẢNG TÍNH TOÁN, ĐO BÓC KHỐI LƯỢNG HOÀN THÀNH ĐƯA VÀO QUYẾT TOÁN</v>
          </cell>
        </row>
      </sheetData>
      <sheetData sheetId="4115">
        <row r="4">
          <cell r="A4" t="str">
            <v>BẢNG TÍNH TOÁN, ĐO BÓC KHỐI LƯỢNG HOÀN THÀNH ĐƯA VÀO QUYẾT TOÁN</v>
          </cell>
        </row>
      </sheetData>
      <sheetData sheetId="4116">
        <row r="4">
          <cell r="A4" t="str">
            <v>BẢNG TÍNH TOÁN, ĐO BÓC KHỐI LƯỢNG HOÀN THÀNH ĐƯA VÀO QUYẾT TOÁN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4">
          <cell r="A4" t="str">
            <v>BẢNG TÍNH TOÁN, ĐO BÓC KHỐI LƯỢNG HOÀN THÀNH ĐƯA VÀO QUYẾT TOÁN</v>
          </cell>
        </row>
      </sheetData>
      <sheetData sheetId="4122">
        <row r="4">
          <cell r="A4" t="str">
            <v>BẢNG TÍNH TOÁN, ĐO BÓC KHỐI LƯỢNG HOÀN THÀNH ĐƯA VÀO QUYẾT TOÁN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>
        <row r="4">
          <cell r="A4" t="str">
            <v>BẢNG TÍNH TOÁN, ĐO BÓC KHỐI LƯỢNG HOÀN THÀNH ĐƯA VÀO QUYẾT TOÁN</v>
          </cell>
        </row>
      </sheetData>
      <sheetData sheetId="4125">
        <row r="4">
          <cell r="A4" t="str">
            <v>BẢNG TÍNH TOÁN, ĐO BÓC KHỐI LƯỢNG HOÀN THÀNH ĐƯA VÀO QUYẾT TOÁN</v>
          </cell>
        </row>
      </sheetData>
      <sheetData sheetId="4126">
        <row r="4">
          <cell r="A4" t="str">
            <v>BẢNG TÍNH TOÁN, ĐO BÓC KHỐI LƯỢNG HOÀN THÀNH ĐƯA VÀO QUYẾT TOÁN</v>
          </cell>
        </row>
      </sheetData>
      <sheetData sheetId="4127">
        <row r="4">
          <cell r="A4" t="str">
            <v>BẢNG TÍNH TOÁN, ĐO BÓC KHỐI LƯỢNG HOÀN THÀNH ĐƯA VÀO QUYẾT TOÁN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>
        <row r="4">
          <cell r="A4" t="str">
            <v>BẢNG TÍNH TOÁN, ĐO BÓC KHỐI LƯỢNG HOÀN THÀNH ĐƯA VÀO QUYẾT TOÁN</v>
          </cell>
        </row>
      </sheetData>
      <sheetData sheetId="4130">
        <row r="4">
          <cell r="A4" t="str">
            <v>BẢNG TÍNH TOÁN, ĐO BÓC KHỐI LƯỢNG HOÀN THÀNH ĐƯA VÀO QUYẾT TOÁN</v>
          </cell>
        </row>
      </sheetData>
      <sheetData sheetId="4131">
        <row r="4">
          <cell r="A4" t="str">
            <v>BẢNG TÍNH TOÁN, ĐO BÓC KHỐI LƯỢNG HOÀN THÀNH ĐƯA VÀO QUYẾT TOÁN</v>
          </cell>
        </row>
      </sheetData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>
        <row r="4">
          <cell r="A4" t="str">
            <v>BẢNG TÍNH TOÁN, ĐO BÓC KHỐI LƯỢNG HOÀN THÀNH ĐƯA VÀO QUYẾT TOÁN</v>
          </cell>
        </row>
      </sheetData>
      <sheetData sheetId="4138">
        <row r="4">
          <cell r="A4" t="str">
            <v>BẢNG TÍNH TOÁN, ĐO BÓC KHỐI LƯỢNG HOÀN THÀNH ĐƯA VÀO QUYẾT TOÁN</v>
          </cell>
        </row>
      </sheetData>
      <sheetData sheetId="4139">
        <row r="4">
          <cell r="A4" t="str">
            <v>BẢNG TÍNH TOÁN, ĐO BÓC KHỐI LƯỢNG HOÀN THÀNH ĐƯA VÀO QUYẾT TOÁN</v>
          </cell>
        </row>
      </sheetData>
      <sheetData sheetId="4140">
        <row r="4">
          <cell r="A4" t="str">
            <v>BẢNG TÍNH TOÁN, ĐO BÓC KHỐI LƯỢNG HOÀN THÀNH ĐƯA VÀO QUYẾT TOÁN</v>
          </cell>
        </row>
      </sheetData>
      <sheetData sheetId="4141">
        <row r="4">
          <cell r="A4" t="str">
            <v>BẢNG TÍNH TOÁN, ĐO BÓC KHỐI LƯỢNG HOÀN THÀNH ĐƯA VÀO QUYẾT TOÁN</v>
          </cell>
        </row>
      </sheetData>
      <sheetData sheetId="4142">
        <row r="4">
          <cell r="A4" t="str">
            <v>BẢNG TÍNH TOÁN, ĐO BÓC KHỐI LƯỢNG HOÀN THÀNH ĐƯA VÀO QUYẾT TOÁN</v>
          </cell>
        </row>
      </sheetData>
      <sheetData sheetId="4143">
        <row r="4">
          <cell r="A4" t="str">
            <v>BẢNG TÍNH TOÁN, ĐO BÓC KHỐI LƯỢNG HOÀN THÀNH ĐƯA VÀO QUYẾT TOÁN</v>
          </cell>
        </row>
      </sheetData>
      <sheetData sheetId="4144">
        <row r="4">
          <cell r="A4" t="str">
            <v>BẢNG TÍNH TOÁN, ĐO BÓC KHỐI LƯỢNG HOÀN THÀNH ĐƯA VÀO QUYẾT TOÁN</v>
          </cell>
        </row>
      </sheetData>
      <sheetData sheetId="4145">
        <row r="4">
          <cell r="A4" t="str">
            <v>BẢNG TÍNH TOÁN, ĐO BÓC KHỐI LƯỢNG HOÀN THÀNH ĐƯA VÀO QUYẾT TOÁN</v>
          </cell>
        </row>
      </sheetData>
      <sheetData sheetId="4146">
        <row r="4">
          <cell r="A4" t="str">
            <v>BẢNG TÍNH TOÁN, ĐO BÓC KHỐI LƯỢNG HOÀN THÀNH ĐƯA VÀO QUYẾT TOÁN</v>
          </cell>
        </row>
      </sheetData>
      <sheetData sheetId="4147">
        <row r="4">
          <cell r="A4" t="str">
            <v>BẢNG TÍNH TOÁN, ĐO BÓC KHỐI LƯỢNG HOÀN THÀNH ĐƯA VÀO QUYẾT TOÁN</v>
          </cell>
        </row>
      </sheetData>
      <sheetData sheetId="4148">
        <row r="4">
          <cell r="A4" t="str">
            <v>BẢNG TÍNH TOÁN, ĐO BÓC KHỐI LƯỢNG HOÀN THÀNH ĐƯA VÀO QUYẾT TOÁN</v>
          </cell>
        </row>
      </sheetData>
      <sheetData sheetId="4149">
        <row r="4">
          <cell r="A4" t="str">
            <v>BẢNG TÍNH TOÁN, ĐO BÓC KHỐI LƯỢNG HOÀN THÀNH ĐƯA VÀO QUYẾT TOÁN</v>
          </cell>
        </row>
      </sheetData>
      <sheetData sheetId="4150">
        <row r="4">
          <cell r="A4" t="str">
            <v>BẢNG TÍNH TOÁN, ĐO BÓC KHỐI LƯỢNG HOÀN THÀNH ĐƯA VÀO QUYẾT TOÁN</v>
          </cell>
        </row>
      </sheetData>
      <sheetData sheetId="4151">
        <row r="4">
          <cell r="A4" t="str">
            <v>BẢNG TÍNH TOÁN, ĐO BÓC KHỐI LƯỢNG HOÀN THÀNH ĐƯA VÀO QUYẾT TOÁN</v>
          </cell>
        </row>
      </sheetData>
      <sheetData sheetId="4152">
        <row r="4">
          <cell r="A4" t="str">
            <v>BẢNG TÍNH TOÁN, ĐO BÓC KHỐI LƯỢNG HOÀN THÀNH ĐƯA VÀO QUYẾT TOÁN</v>
          </cell>
        </row>
      </sheetData>
      <sheetData sheetId="4153">
        <row r="4">
          <cell r="A4" t="str">
            <v>BẢNG TÍNH TOÁN, ĐO BÓC KHỐI LƯỢNG HOÀN THÀNH ĐƯA VÀO QUYẾT TOÁN</v>
          </cell>
        </row>
      </sheetData>
      <sheetData sheetId="4154">
        <row r="4">
          <cell r="A4" t="str">
            <v>BẢNG TÍNH TOÁN, ĐO BÓC KHỐI LƯỢNG HOÀN THÀNH ĐƯA VÀO QUYẾT TOÁN</v>
          </cell>
        </row>
      </sheetData>
      <sheetData sheetId="4155">
        <row r="4">
          <cell r="A4" t="str">
            <v>BẢNG TÍNH TOÁN, ĐO BÓC KHỐI LƯỢNG HOÀN THÀNH ĐƯA VÀO QUYẾT TOÁN</v>
          </cell>
        </row>
      </sheetData>
      <sheetData sheetId="4156">
        <row r="4">
          <cell r="A4" t="str">
            <v>BẢNG TÍNH TOÁN, ĐO BÓC KHỐI LƯỢNG HOÀN THÀNH ĐƯA VÀO QUYẾT TOÁN</v>
          </cell>
        </row>
      </sheetData>
      <sheetData sheetId="4157">
        <row r="4">
          <cell r="A4" t="str">
            <v>BẢNG TÍNH TOÁN, ĐO BÓC KHỐI LƯỢNG HOÀN THÀNH ĐƯA VÀO QUYẾT TOÁN</v>
          </cell>
        </row>
      </sheetData>
      <sheetData sheetId="4158">
        <row r="4">
          <cell r="A4" t="str">
            <v>BẢNG TÍNH TOÁN, ĐO BÓC KHỐI LƯỢNG HOÀN THÀNH ĐƯA VÀO QUYẾT TOÁN</v>
          </cell>
        </row>
      </sheetData>
      <sheetData sheetId="4159">
        <row r="4">
          <cell r="A4" t="str">
            <v>BẢNG TÍNH TOÁN, ĐO BÓC KHỐI LƯỢNG HOÀN THÀNH ĐƯA VÀO QUYẾT TOÁN</v>
          </cell>
        </row>
      </sheetData>
      <sheetData sheetId="4160">
        <row r="4">
          <cell r="A4" t="str">
            <v>BẢNG TÍNH TOÁN, ĐO BÓC KHỐI LƯỢNG HOÀN THÀNH ĐƯA VÀO QUYẾT TOÁN</v>
          </cell>
        </row>
      </sheetData>
      <sheetData sheetId="4161">
        <row r="4">
          <cell r="A4" t="str">
            <v>BẢNG TÍNH TOÁN, ĐO BÓC KHỐI LƯỢNG HOÀN THÀNH ĐƯA VÀO QUYẾT TOÁN</v>
          </cell>
        </row>
      </sheetData>
      <sheetData sheetId="4162">
        <row r="4">
          <cell r="A4" t="str">
            <v>BẢNG TÍNH TOÁN, ĐO BÓC KHỐI LƯỢNG HOÀN THÀNH ĐƯA VÀO QUYẾT TOÁN</v>
          </cell>
        </row>
      </sheetData>
      <sheetData sheetId="4163">
        <row r="4">
          <cell r="A4" t="str">
            <v>BẢNG TÍNH TOÁN, ĐO BÓC KHỐI LƯỢNG HOÀN THÀNH ĐƯA VÀO QUYẾT TOÁN</v>
          </cell>
        </row>
      </sheetData>
      <sheetData sheetId="4164">
        <row r="4">
          <cell r="A4" t="str">
            <v>BẢNG TÍNH TOÁN, ĐO BÓC KHỐI LƯỢNG HOÀN THÀNH ĐƯA VÀO QUYẾT TOÁN</v>
          </cell>
        </row>
      </sheetData>
      <sheetData sheetId="4165">
        <row r="4">
          <cell r="A4" t="str">
            <v>BẢNG TÍNH TOÁN, ĐO BÓC KHỐI LƯỢNG HOÀN THÀNH ĐƯA VÀO QUYẾT TOÁN</v>
          </cell>
        </row>
      </sheetData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4">
          <cell r="A4" t="str">
            <v>BẢNG TÍNH TOÁN, ĐO BÓC KHỐI LƯỢNG HOÀN THÀNH ĐƯA VÀO QUYẾT TOÁN</v>
          </cell>
        </row>
      </sheetData>
      <sheetData sheetId="4851">
        <row r="4">
          <cell r="A4" t="str">
            <v>BẢNG TÍNH TOÁN, ĐO BÓC KHỐI LƯỢNG HOÀN THÀNH ĐƯA VÀO QUYẾT TOÁN</v>
          </cell>
        </row>
      </sheetData>
      <sheetData sheetId="4852">
        <row r="4">
          <cell r="A4" t="str">
            <v>BẢNG TÍNH TOÁN, ĐO BÓC KHỐI LƯỢNG HOÀN THÀNH ĐƯA VÀO QUYẾT TOÁN</v>
          </cell>
        </row>
      </sheetData>
      <sheetData sheetId="4853">
        <row r="4">
          <cell r="A4" t="str">
            <v>BẢNG TÍNH TOÁN, ĐO BÓC KHỐI LƯỢNG HOÀN THÀNH ĐƯA VÀO QUYẾT TOÁN</v>
          </cell>
        </row>
      </sheetData>
      <sheetData sheetId="4854">
        <row r="4">
          <cell r="A4" t="str">
            <v>BẢNG TÍNH TOÁN, ĐO BÓC KHỐI LƯỢNG HOÀN THÀNH ĐƯA VÀO QUYẾT TOÁN</v>
          </cell>
        </row>
      </sheetData>
      <sheetData sheetId="4855">
        <row r="4">
          <cell r="A4" t="str">
            <v>BẢNG TÍNH TOÁN, ĐO BÓC KHỐI LƯỢNG HOÀN THÀNH ĐƯA VÀO QUYẾT TOÁN</v>
          </cell>
        </row>
      </sheetData>
      <sheetData sheetId="4856">
        <row r="4">
          <cell r="A4" t="str">
            <v>BẢNG TÍNH TOÁN, ĐO BÓC KHỐI LƯỢNG HOÀN THÀNH ĐƯA VÀO QUYẾT TOÁN</v>
          </cell>
        </row>
      </sheetData>
      <sheetData sheetId="4857">
        <row r="4">
          <cell r="A4" t="str">
            <v>BẢNG TÍNH TOÁN, ĐO BÓC KHỐI LƯỢNG HOÀN THÀNH ĐƯA VÀO QUYẾT TOÁN</v>
          </cell>
        </row>
      </sheetData>
      <sheetData sheetId="4858">
        <row r="4">
          <cell r="A4" t="str">
            <v>BẢNG TÍNH TOÁN, ĐO BÓC KHỐI LƯỢNG HOÀN THÀNH ĐƯA VÀO QUYẾT TOÁN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4">
          <cell r="A4" t="str">
            <v>BẢNG TÍNH TOÁN, ĐO BÓC KHỐI LƯỢNG HOÀN THÀNH ĐƯA VÀO QUYẾT TOÁN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4">
          <cell r="A4" t="str">
            <v>BẢNG TÍNH TOÁN, ĐO BÓC KHỐI LƯỢNG HOÀN THÀNH ĐƯA VÀO QUYẾT TOÁN</v>
          </cell>
        </row>
      </sheetData>
      <sheetData sheetId="4866">
        <row r="4">
          <cell r="A4" t="str">
            <v>BẢNG TÍNH TOÁN, ĐO BÓC KHỐI LƯỢNG HOÀN THÀNH ĐƯA VÀO QUYẾT TOÁN</v>
          </cell>
        </row>
      </sheetData>
      <sheetData sheetId="4867">
        <row r="4">
          <cell r="A4" t="str">
            <v>BẢNG TÍNH TOÁN, ĐO BÓC KHỐI LƯỢNG HOÀN THÀNH ĐƯA VÀO QUYẾT TOÁN</v>
          </cell>
        </row>
      </sheetData>
      <sheetData sheetId="4868">
        <row r="4">
          <cell r="A4" t="str">
            <v>BẢNG TÍNH TOÁN, ĐO BÓC KHỐI LƯỢNG HOÀN THÀNH ĐƯA VÀO QUYẾT TOÁN</v>
          </cell>
        </row>
      </sheetData>
      <sheetData sheetId="4869">
        <row r="4">
          <cell r="A4" t="str">
            <v>BẢNG TÍNH TOÁN, ĐO BÓC KHỐI LƯỢNG HOÀN THÀNH ĐƯA VÀO QUYẾT TOÁN</v>
          </cell>
        </row>
      </sheetData>
      <sheetData sheetId="4870">
        <row r="4">
          <cell r="A4" t="str">
            <v>BẢNG TÍNH TOÁN, ĐO BÓC KHỐI LƯỢNG HOÀN THÀNH ĐƯA VÀO QUYẾT TOÁN</v>
          </cell>
        </row>
      </sheetData>
      <sheetData sheetId="4871">
        <row r="4">
          <cell r="A4" t="str">
            <v>BẢNG TÍNH TOÁN, ĐO BÓC KHỐI LƯỢNG HOÀN THÀNH ĐƯA VÀO QUYẾT TOÁN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4">
          <cell r="A4" t="str">
            <v>BẢNG TÍNH TOÁN, ĐO BÓC KHỐI LƯỢNG HOÀN THÀNH ĐƯA VÀO QUYẾT TOÁN</v>
          </cell>
        </row>
      </sheetData>
      <sheetData sheetId="4874">
        <row r="4">
          <cell r="A4" t="str">
            <v>BẢNG TÍNH TOÁN, ĐO BÓC KHỐI LƯỢNG HOÀN THÀNH ĐƯA VÀO QUYẾT TOÁN</v>
          </cell>
        </row>
      </sheetData>
      <sheetData sheetId="4875">
        <row r="4">
          <cell r="A4" t="str">
            <v>BẢNG TÍNH TOÁN, ĐO BÓC KHỐI LƯỢNG HOÀN THÀNH ĐƯA VÀO QUYẾT TOÁN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4">
          <cell r="A4" t="str">
            <v>BẢNG TÍNH TOÁN, ĐO BÓC KHỐI LƯỢNG HOÀN THÀNH ĐƯA VÀO QUYẾT TOÁN</v>
          </cell>
        </row>
      </sheetData>
      <sheetData sheetId="4879">
        <row r="4">
          <cell r="A4" t="str">
            <v>BẢNG TÍNH TOÁN, ĐO BÓC KHỐI LƯỢNG HOÀN THÀNH ĐƯA VÀO QUYẾT TOÁN</v>
          </cell>
        </row>
      </sheetData>
      <sheetData sheetId="4880">
        <row r="4">
          <cell r="A4" t="str">
            <v>BẢNG TÍNH TOÁN, ĐO BÓC KHỐI LƯỢNG HOÀN THÀNH ĐƯA VÀO QUYẾT TOÁN</v>
          </cell>
        </row>
      </sheetData>
      <sheetData sheetId="4881">
        <row r="4">
          <cell r="A4" t="str">
            <v>BẢNG TÍNH TOÁN, ĐO BÓC KHỐI LƯỢNG HOÀN THÀNH ĐƯA VÀO QUYẾT TOÁN</v>
          </cell>
        </row>
      </sheetData>
      <sheetData sheetId="4882">
        <row r="4">
          <cell r="A4" t="str">
            <v>BẢNG TÍNH TOÁN, ĐO BÓC KHỐI LƯỢNG HOÀN THÀNH ĐƯA VÀO QUYẾT TOÁN</v>
          </cell>
        </row>
      </sheetData>
      <sheetData sheetId="4883">
        <row r="4">
          <cell r="A4" t="str">
            <v>BẢNG TÍNH TOÁN, ĐO BÓC KHỐI LƯỢNG HOÀN THÀNH ĐƯA VÀO QUYẾT TOÁN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4">
          <cell r="A4" t="str">
            <v>BẢNG TÍNH TOÁN, ĐO BÓC KHỐI LƯỢNG HOÀN THÀNH ĐƯA VÀO QUYẾT TOÁN</v>
          </cell>
        </row>
      </sheetData>
      <sheetData sheetId="4888">
        <row r="4">
          <cell r="A4" t="str">
            <v>BẢNG TÍNH TOÁN, ĐO BÓC KHỐI LƯỢNG HOÀN THÀNH ĐƯA VÀO QUYẾT TOÁN</v>
          </cell>
        </row>
      </sheetData>
      <sheetData sheetId="4889">
        <row r="4">
          <cell r="A4" t="str">
            <v>BẢNG TÍNH TOÁN, ĐO BÓC KHỐI LƯỢNG HOÀN THÀNH ĐƯA VÀO QUYẾT TOÁN</v>
          </cell>
        </row>
      </sheetData>
      <sheetData sheetId="4890">
        <row r="4">
          <cell r="A4" t="str">
            <v>BẢNG TÍNH TOÁN, ĐO BÓC KHỐI LƯỢNG HOÀN THÀNH ĐƯA VÀO QUYẾT TOÁN</v>
          </cell>
        </row>
      </sheetData>
      <sheetData sheetId="4891">
        <row r="4">
          <cell r="A4" t="str">
            <v>BẢNG TÍNH TOÁN, ĐO BÓC KHỐI LƯỢNG HOÀN THÀNH ĐƯA VÀO QUYẾT TOÁN</v>
          </cell>
        </row>
      </sheetData>
      <sheetData sheetId="4892">
        <row r="4">
          <cell r="A4" t="str">
            <v>BẢNG TÍNH TOÁN, ĐO BÓC KHỐI LƯỢNG HOÀN THÀNH ĐƯA VÀO QUYẾT TOÁN</v>
          </cell>
        </row>
      </sheetData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4">
          <cell r="A4" t="str">
            <v>BẢNG TÍNH TOÁN, ĐO BÓC KHỐI LƯỢNG HOÀN THÀNH ĐƯA VÀO QUYẾT TOÁN</v>
          </cell>
        </row>
      </sheetData>
      <sheetData sheetId="4895">
        <row r="4">
          <cell r="A4" t="str">
            <v>BẢNG TÍNH TOÁN, ĐO BÓC KHỐI LƯỢNG HOÀN THÀNH ĐƯA VÀO QUYẾT TOÁN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4">
          <cell r="A4" t="str">
            <v>BẢNG TÍNH TOÁN, ĐO BÓC KHỐI LƯỢNG HOÀN THÀNH ĐƯA VÀO QUYẾT TOÁN</v>
          </cell>
        </row>
      </sheetData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>
        <row r="4">
          <cell r="A4" t="str">
            <v>BẢNG TÍNH TOÁN, ĐO BÓC KHỐI LƯỢNG HOÀN THÀNH ĐƯA VÀO QUYẾT TOÁN</v>
          </cell>
        </row>
      </sheetData>
      <sheetData sheetId="4919">
        <row r="4">
          <cell r="A4" t="str">
            <v>BẢNG TÍNH TOÁN, ĐO BÓC KHỐI LƯỢNG HOÀN THÀNH ĐƯA VÀO QUYẾT TOÁN</v>
          </cell>
        </row>
      </sheetData>
      <sheetData sheetId="4920">
        <row r="4">
          <cell r="A4" t="str">
            <v>BẢNG TÍNH TOÁN, ĐO BÓC KHỐI LƯỢNG HOÀN THÀNH ĐƯA VÀO QUYẾT TOÁN</v>
          </cell>
        </row>
      </sheetData>
      <sheetData sheetId="4921">
        <row r="4">
          <cell r="A4" t="str">
            <v>BẢNG TÍNH TOÁN, ĐO BÓC KHỐI LƯỢNG HOÀN THÀNH ĐƯA VÀO QUYẾT TOÁN</v>
          </cell>
        </row>
      </sheetData>
      <sheetData sheetId="4922">
        <row r="4">
          <cell r="A4" t="str">
            <v>BẢNG TÍNH TOÁN, ĐO BÓC KHỐI LƯỢNG HOÀN THÀNH ĐƯA VÀO QUYẾT TOÁN</v>
          </cell>
        </row>
      </sheetData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>
        <row r="4">
          <cell r="A4" t="str">
            <v>BẢNG TÍNH TOÁN, ĐO BÓC KHỐI LƯỢNG HOÀN THÀNH ĐƯA VÀO QUYẾT TOÁN</v>
          </cell>
        </row>
      </sheetData>
      <sheetData sheetId="4930">
        <row r="4">
          <cell r="A4" t="str">
            <v>BẢNG TÍNH TOÁN, ĐO BÓC KHỐI LƯỢNG HOÀN THÀNH ĐƯA VÀO QUYẾT TOÁN</v>
          </cell>
        </row>
      </sheetData>
      <sheetData sheetId="4931">
        <row r="4">
          <cell r="A4" t="str">
            <v>BẢNG TÍNH TOÁN, ĐO BÓC KHỐI LƯỢNG HOÀN THÀNH ĐƯA VÀO QUYẾT TOÁN</v>
          </cell>
        </row>
      </sheetData>
      <sheetData sheetId="4932">
        <row r="4">
          <cell r="A4" t="str">
            <v>BẢNG TÍNH TOÁN, ĐO BÓC KHỐI LƯỢNG HOÀN THÀNH ĐƯA VÀO QUYẾT TOÁN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4">
          <cell r="A4" t="str">
            <v>BẢNG TÍNH TOÁN, ĐO BÓC KHỐI LƯỢNG HOÀN THÀNH ĐƯA VÀO QUYẾT TOÁN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4">
          <cell r="A4" t="str">
            <v>BẢNG TÍNH TOÁN, ĐO BÓC KHỐI LƯỢNG HOÀN THÀNH ĐƯA VÀO QUYẾT TOÁN</v>
          </cell>
        </row>
      </sheetData>
      <sheetData sheetId="4946">
        <row r="4">
          <cell r="A4" t="str">
            <v>BẢNG TÍNH TOÁN, ĐO BÓC KHỐI LƯỢNG HOÀN THÀNH ĐƯA VÀO QUYẾT TOÁN</v>
          </cell>
        </row>
      </sheetData>
      <sheetData sheetId="4947">
        <row r="4">
          <cell r="A4" t="str">
            <v>BẢNG TÍNH TOÁN, ĐO BÓC KHỐI LƯỢNG HOÀN THÀNH ĐƯA VÀO QUYẾT TOÁN</v>
          </cell>
        </row>
      </sheetData>
      <sheetData sheetId="4948">
        <row r="4">
          <cell r="A4" t="str">
            <v>BẢNG TÍNH TOÁN, ĐO BÓC KHỐI LƯỢNG HOÀN THÀNH ĐƯA VÀO QUYẾT TOÁN</v>
          </cell>
        </row>
      </sheetData>
      <sheetData sheetId="4949">
        <row r="4">
          <cell r="A4" t="str">
            <v>BẢNG TÍNH TOÁN, ĐO BÓC KHỐI LƯỢNG HOÀN THÀNH ĐƯA VÀO QUYẾT TOÁN</v>
          </cell>
        </row>
      </sheetData>
      <sheetData sheetId="4950">
        <row r="4">
          <cell r="A4" t="str">
            <v>BẢNG TÍNH TOÁN, ĐO BÓC KHỐI LƯỢNG HOÀN THÀNH ĐƯA VÀO QUYẾT TOÁN</v>
          </cell>
        </row>
      </sheetData>
      <sheetData sheetId="4951">
        <row r="4">
          <cell r="A4" t="str">
            <v>BẢNG TÍNH TOÁN, ĐO BÓC KHỐI LƯỢNG HOÀN THÀNH ĐƯA VÀO QUYẾT TOÁN</v>
          </cell>
        </row>
      </sheetData>
      <sheetData sheetId="4952">
        <row r="4">
          <cell r="A4" t="str">
            <v>BẢNG TÍNH TOÁN, ĐO BÓC KHỐI LƯỢNG HOÀN THÀNH ĐƯA VÀO QUYẾT TOÁN</v>
          </cell>
        </row>
      </sheetData>
      <sheetData sheetId="4953">
        <row r="4">
          <cell r="A4" t="str">
            <v>BẢNG TÍNH TOÁN, ĐO BÓC KHỐI LƯỢNG HOÀN THÀNH ĐƯA VÀO QUYẾT TOÁN</v>
          </cell>
        </row>
      </sheetData>
      <sheetData sheetId="4954">
        <row r="4">
          <cell r="A4" t="str">
            <v>BẢNG TÍNH TOÁN, ĐO BÓC KHỐI LƯỢNG HOÀN THÀNH ĐƯA VÀO QUYẾT TOÁN</v>
          </cell>
        </row>
      </sheetData>
      <sheetData sheetId="4955">
        <row r="4">
          <cell r="A4" t="str">
            <v>BẢNG TÍNH TOÁN, ĐO BÓC KHỐI LƯỢNG HOÀN THÀNH ĐƯA VÀO QUYẾT TOÁN</v>
          </cell>
        </row>
      </sheetData>
      <sheetData sheetId="4956">
        <row r="4">
          <cell r="A4" t="str">
            <v>BẢNG TÍNH TOÁN, ĐO BÓC KHỐI LƯỢNG HOÀN THÀNH ĐƯA VÀO QUYẾT TOÁN</v>
          </cell>
        </row>
      </sheetData>
      <sheetData sheetId="4957">
        <row r="4">
          <cell r="A4" t="str">
            <v>BẢNG TÍNH TOÁN, ĐO BÓC KHỐI LƯỢNG HOÀN THÀNH ĐƯA VÀO QUYẾT TOÁN</v>
          </cell>
        </row>
      </sheetData>
      <sheetData sheetId="4958">
        <row r="4">
          <cell r="A4" t="str">
            <v>BẢNG TÍNH TOÁN, ĐO BÓC KHỐI LƯỢNG HOÀN THÀNH ĐƯA VÀO QUYẾT TOÁN</v>
          </cell>
        </row>
      </sheetData>
      <sheetData sheetId="4959">
        <row r="4">
          <cell r="A4" t="str">
            <v>BẢNG TÍNH TOÁN, ĐO BÓC KHỐI LƯỢNG HOÀN THÀNH ĐƯA VÀO QUYẾT TOÁN</v>
          </cell>
        </row>
      </sheetData>
      <sheetData sheetId="4960">
        <row r="4">
          <cell r="A4" t="str">
            <v>BẢNG TÍNH TOÁN, ĐO BÓC KHỐI LƯỢNG HOÀN THÀNH ĐƯA VÀO QUYẾT TOÁN</v>
          </cell>
        </row>
      </sheetData>
      <sheetData sheetId="4961">
        <row r="4">
          <cell r="A4" t="str">
            <v>BẢNG TÍNH TOÁN, ĐO BÓC KHỐI LƯỢNG HOÀN THÀNH ĐƯA VÀO QUYẾT TOÁN</v>
          </cell>
        </row>
      </sheetData>
      <sheetData sheetId="4962">
        <row r="4">
          <cell r="A4" t="str">
            <v>BẢNG TÍNH TOÁN, ĐO BÓC KHỐI LƯỢNG HOÀN THÀNH ĐƯA VÀO QUYẾT TOÁN</v>
          </cell>
        </row>
      </sheetData>
      <sheetData sheetId="4963">
        <row r="4">
          <cell r="A4" t="str">
            <v>BẢNG TÍNH TOÁN, ĐO BÓC KHỐI LƯỢNG HOÀN THÀNH ĐƯA VÀO QUYẾT TOÁN</v>
          </cell>
        </row>
      </sheetData>
      <sheetData sheetId="4964">
        <row r="4">
          <cell r="A4" t="str">
            <v>BẢNG TÍNH TOÁN, ĐO BÓC KHỐI LƯỢNG HOÀN THÀNH ĐƯA VÀO QUYẾT TOÁN</v>
          </cell>
        </row>
      </sheetData>
      <sheetData sheetId="4965">
        <row r="4">
          <cell r="A4" t="str">
            <v>BẢNG TÍNH TOÁN, ĐO BÓC KHỐI LƯỢNG HOÀN THÀNH ĐƯA VÀO QUYẾT TOÁN</v>
          </cell>
        </row>
      </sheetData>
      <sheetData sheetId="4966">
        <row r="4">
          <cell r="A4" t="str">
            <v>BẢNG TÍNH TOÁN, ĐO BÓC KHỐI LƯỢNG HOÀN THÀNH ĐƯA VÀO QUYẾT TOÁN</v>
          </cell>
        </row>
      </sheetData>
      <sheetData sheetId="4967">
        <row r="4">
          <cell r="A4" t="str">
            <v>BẢNG TÍNH TOÁN, ĐO BÓC KHỐI LƯỢNG HOÀN THÀNH ĐƯA VÀO QUYẾT TOÁN</v>
          </cell>
        </row>
      </sheetData>
      <sheetData sheetId="4968">
        <row r="4">
          <cell r="A4" t="str">
            <v>BẢNG TÍNH TOÁN, ĐO BÓC KHỐI LƯỢNG HOÀN THÀNH ĐƯA VÀO QUYẾT TOÁN</v>
          </cell>
        </row>
      </sheetData>
      <sheetData sheetId="4969">
        <row r="4">
          <cell r="A4" t="str">
            <v>BẢNG TÍNH TOÁN, ĐO BÓC KHỐI LƯỢNG HOÀN THÀNH ĐƯA VÀO QUYẾT TOÁN</v>
          </cell>
        </row>
      </sheetData>
      <sheetData sheetId="4970">
        <row r="4">
          <cell r="A4" t="str">
            <v>BẢNG TÍNH TOÁN, ĐO BÓC KHỐI LƯỢNG HOÀN THÀNH ĐƯA VÀO QUYẾT TOÁN</v>
          </cell>
        </row>
      </sheetData>
      <sheetData sheetId="4971">
        <row r="4">
          <cell r="A4" t="str">
            <v>BẢNG TÍNH TOÁN, ĐO BÓC KHỐI LƯỢNG HOÀN THÀNH ĐƯA VÀO QUYẾT TOÁN</v>
          </cell>
        </row>
      </sheetData>
      <sheetData sheetId="4972">
        <row r="4">
          <cell r="A4" t="str">
            <v>BẢNG TÍNH TOÁN, ĐO BÓC KHỐI LƯỢNG HOÀN THÀNH ĐƯA VÀO QUYẾT TOÁN</v>
          </cell>
        </row>
      </sheetData>
      <sheetData sheetId="4973">
        <row r="4">
          <cell r="A4" t="str">
            <v>BẢNG TÍNH TOÁN, ĐO BÓC KHỐI LƯỢNG HOÀN THÀNH ĐƯA VÀO QUYẾT TOÁN</v>
          </cell>
        </row>
      </sheetData>
      <sheetData sheetId="4974">
        <row r="4">
          <cell r="A4" t="str">
            <v>BẢNG TÍNH TOÁN, ĐO BÓC KHỐI LƯỢNG HOÀN THÀNH ĐƯA VÀO QUYẾT TOÁN</v>
          </cell>
        </row>
      </sheetData>
      <sheetData sheetId="4975">
        <row r="4">
          <cell r="A4" t="str">
            <v>BẢNG TÍNH TOÁN, ĐO BÓC KHỐI LƯỢNG HOÀN THÀNH ĐƯA VÀO QUYẾT TOÁN</v>
          </cell>
        </row>
      </sheetData>
      <sheetData sheetId="4976">
        <row r="4">
          <cell r="A4" t="str">
            <v>BẢNG TÍNH TOÁN, ĐO BÓC KHỐI LƯỢNG HOÀN THÀNH ĐƯA VÀO QUYẾT TOÁN</v>
          </cell>
        </row>
      </sheetData>
      <sheetData sheetId="4977">
        <row r="4">
          <cell r="A4" t="str">
            <v>BẢNG TÍNH TOÁN, ĐO BÓC KHỐI LƯỢNG HOÀN THÀNH ĐƯA VÀO QUYẾT TOÁN</v>
          </cell>
        </row>
      </sheetData>
      <sheetData sheetId="4978">
        <row r="4">
          <cell r="A4" t="str">
            <v>BẢNG TÍNH TOÁN, ĐO BÓC KHỐI LƯỢNG HOÀN THÀNH ĐƯA VÀO QUYẾT TOÁN</v>
          </cell>
        </row>
      </sheetData>
      <sheetData sheetId="4979">
        <row r="4">
          <cell r="A4" t="str">
            <v>BẢNG TÍNH TOÁN, ĐO BÓC KHỐI LƯỢNG HOÀN THÀNH ĐƯA VÀO QUYẾT TOÁN</v>
          </cell>
        </row>
      </sheetData>
      <sheetData sheetId="4980">
        <row r="4">
          <cell r="A4" t="str">
            <v>BẢNG TÍNH TOÁN, ĐO BÓC KHỐI LƯỢNG HOÀN THÀNH ĐƯA VÀO QUYẾT TOÁN</v>
          </cell>
        </row>
      </sheetData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 refreshError="1"/>
      <sheetData sheetId="5494">
        <row r="4">
          <cell r="A4" t="str">
            <v>BẢNG TÍNH TOÁN, ĐO BÓC KHỐI LƯỢNG HOÀN THÀNH ĐƯA VÀO QUYẾT TOÁN</v>
          </cell>
        </row>
      </sheetData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>
        <row r="4">
          <cell r="A4" t="str">
            <v>BẢNG TÍNH TOÁN, ĐO BÓC KHỐI LƯỢNG HOÀN THÀNH ĐƯA VÀO QUYẾT TOÁN</v>
          </cell>
        </row>
      </sheetData>
      <sheetData sheetId="5506" refreshError="1"/>
      <sheetData sheetId="5507" refreshError="1"/>
      <sheetData sheetId="5508" refreshError="1"/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4">
          <cell r="A4" t="str">
            <v>BẢNG TÍNH TOÁN, ĐO BÓC KHỐI LƯỢNG HOÀN THÀNH ĐƯA VÀO QUYẾT TOÁN</v>
          </cell>
        </row>
      </sheetData>
      <sheetData sheetId="5625">
        <row r="4">
          <cell r="A4" t="str">
            <v>BẢNG TÍNH TOÁN, ĐO BÓC KHỐI LƯỢNG HOÀN THÀNH ĐƯA VÀO QUYẾT TOÁN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>
        <row r="4">
          <cell r="A4" t="str">
            <v>BẢNG TÍNH TOÁN, ĐO BÓC KHỐI LƯỢNG HOÀN THÀNH ĐƯA VÀO QUYẾT TOÁN</v>
          </cell>
        </row>
      </sheetData>
      <sheetData sheetId="8137">
        <row r="4">
          <cell r="A4" t="str">
            <v>BẢNG TÍNH TOÁN, ĐO BÓC KHỐI LƯỢNG HOÀN THÀNH ĐƯA VÀO QUYẾT TOÁN</v>
          </cell>
        </row>
      </sheetData>
      <sheetData sheetId="8138">
        <row r="4">
          <cell r="A4" t="str">
            <v>BẢNG TÍNH TOÁN, ĐO BÓC KHỐI LƯỢNG HOÀN THÀNH ĐƯA VÀO QUYẾT TOÁN</v>
          </cell>
        </row>
      </sheetData>
      <sheetData sheetId="8139">
        <row r="4">
          <cell r="A4" t="str">
            <v>BẢNG TÍNH TOÁN, ĐO BÓC KHỐI LƯỢNG HOÀN THÀNH ĐƯA VÀO QUYẾT TOÁN</v>
          </cell>
        </row>
      </sheetData>
      <sheetData sheetId="8140">
        <row r="4">
          <cell r="A4" t="str">
            <v>BẢNG TÍNH TOÁN, ĐO BÓC KHỐI LƯỢNG HOÀN THÀNH ĐƯA VÀO QUYẾT TOÁN</v>
          </cell>
        </row>
      </sheetData>
      <sheetData sheetId="8141">
        <row r="4">
          <cell r="A4" t="str">
            <v>BẢNG TÍNH TOÁN, ĐO BÓC KHỐI LƯỢNG HOÀN THÀNH ĐƯA VÀO QUYẾT TOÁN</v>
          </cell>
        </row>
      </sheetData>
      <sheetData sheetId="8142">
        <row r="4">
          <cell r="A4" t="str">
            <v>BẢNG TÍNH TOÁN, ĐO BÓC KHỐI LƯỢNG HOÀN THÀNH ĐƯA VÀO QUYẾT TOÁN</v>
          </cell>
        </row>
      </sheetData>
      <sheetData sheetId="8143">
        <row r="4">
          <cell r="A4" t="str">
            <v>BẢNG TÍNH TOÁN, ĐO BÓC KHỐI LƯỢNG HOÀN THÀNH ĐƯA VÀO QUYẾT TOÁN</v>
          </cell>
        </row>
      </sheetData>
      <sheetData sheetId="8144">
        <row r="4">
          <cell r="A4" t="str">
            <v>BẢNG TÍNH TOÁN, ĐO BÓC KHỐI LƯỢNG HOÀN THÀNH ĐƯA VÀO QUYẾT TOÁN</v>
          </cell>
        </row>
      </sheetData>
      <sheetData sheetId="8145">
        <row r="4">
          <cell r="A4" t="str">
            <v>BẢNG TÍNH TOÁN, ĐO BÓC KHỐI LƯỢNG HOÀN THÀNH ĐƯA VÀO QUYẾT TOÁN</v>
          </cell>
        </row>
      </sheetData>
      <sheetData sheetId="8146">
        <row r="4">
          <cell r="A4" t="str">
            <v>BẢNG TÍNH TOÁN, ĐO BÓC KHỐI LƯỢNG HOÀN THÀNH ĐƯA VÀO QUYẾT TOÁN</v>
          </cell>
        </row>
      </sheetData>
      <sheetData sheetId="8147">
        <row r="4">
          <cell r="A4" t="str">
            <v>BẢNG TÍNH TOÁN, ĐO BÓC KHỐI LƯỢNG HOÀN THÀNH ĐƯA VÀO QUYẾT TOÁN</v>
          </cell>
        </row>
      </sheetData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>
        <row r="9">
          <cell r="A9" t="str">
            <v>A</v>
          </cell>
        </row>
      </sheetData>
      <sheetData sheetId="8197">
        <row r="4">
          <cell r="A4" t="str">
            <v>BẢNG TÍNH TOÁN, ĐO BÓC KHỐI LƯỢNG HOÀN THÀNH ĐƯA VÀO QUYẾT TOÁN</v>
          </cell>
        </row>
      </sheetData>
      <sheetData sheetId="8198">
        <row r="4">
          <cell r="A4" t="str">
            <v>BẢNG TÍNH TOÁN, ĐO BÓC KHỐI LƯỢNG HOÀN THÀNH ĐƯA VÀO QUYẾT TOÁN</v>
          </cell>
        </row>
      </sheetData>
      <sheetData sheetId="8199">
        <row r="4">
          <cell r="A4" t="str">
            <v>BẢNG TÍNH TOÁN, ĐO BÓC KHỐI LƯỢNG HOÀN THÀNH ĐƯA VÀO QUYẾT TOÁN</v>
          </cell>
        </row>
      </sheetData>
      <sheetData sheetId="8200">
        <row r="9">
          <cell r="A9" t="str">
            <v>A</v>
          </cell>
        </row>
      </sheetData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>
        <row r="4">
          <cell r="A4" t="str">
            <v>BẢNG TÍNH TOÁN, ĐO BÓC KHỐI LƯỢNG HOÀN THÀNH ĐƯA VÀO QUYẾT TOÁN</v>
          </cell>
        </row>
      </sheetData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/>
      <sheetData sheetId="8286"/>
      <sheetData sheetId="8287">
        <row r="4">
          <cell r="A4" t="str">
            <v>BẢNG TÍNH TOÁN, ĐO BÓC KHỐI LƯỢNG HOÀN THÀNH ĐƯA VÀO QUYẾT TOÁN</v>
          </cell>
        </row>
      </sheetData>
      <sheetData sheetId="8288">
        <row r="4">
          <cell r="A4" t="str">
            <v>BẢNG TÍNH TOÁN, ĐO BÓC KHỐI LƯỢNG HOÀN THÀNH ĐƯA VÀO QUYẾT TOÁN</v>
          </cell>
        </row>
      </sheetData>
      <sheetData sheetId="8289">
        <row r="4">
          <cell r="A4" t="str">
            <v>BẢNG TÍNH TOÁN, ĐO BÓC KHỐI LƯỢNG HOÀN THÀNH ĐƯA VÀO QUYẾT TOÁN</v>
          </cell>
        </row>
      </sheetData>
      <sheetData sheetId="8290">
        <row r="4">
          <cell r="A4" t="str">
            <v>BẢNG TÍNH TOÁN, ĐO BÓC KHỐI LƯỢNG HOÀN THÀNH ĐƯA VÀO QUYẾT TOÁN</v>
          </cell>
        </row>
      </sheetData>
      <sheetData sheetId="8291">
        <row r="4">
          <cell r="A4" t="str">
            <v>BẢNG TÍNH TOÁN, ĐO BÓC KHỐI LƯỢNG HOÀN THÀNH ĐƯA VÀO QUYẾT TOÁN</v>
          </cell>
        </row>
      </sheetData>
      <sheetData sheetId="8292" refreshError="1"/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>
        <row r="4">
          <cell r="A4" t="str">
            <v>BẢNG TÍNH TOÁN, ĐO BÓC KHỐI LƯỢNG HOÀN THÀNH ĐƯA VÀO QUYẾT TOÁN</v>
          </cell>
        </row>
      </sheetData>
      <sheetData sheetId="8313">
        <row r="4">
          <cell r="A4" t="str">
            <v>BẢNG TÍNH TOÁN, ĐO BÓC KHỐI LƯỢNG HOÀN THÀNH ĐƯA VÀO QUYẾT TOÁN</v>
          </cell>
        </row>
      </sheetData>
      <sheetData sheetId="8314">
        <row r="4">
          <cell r="A4" t="str">
            <v>BẢNG TÍNH TOÁN, ĐO BÓC KHỐI LƯỢNG HOÀN THÀNH ĐƯA VÀO QUYẾT TOÁN</v>
          </cell>
        </row>
      </sheetData>
      <sheetData sheetId="8315">
        <row r="4">
          <cell r="A4" t="str">
            <v>BẢNG TÍNH TOÁN, ĐO BÓC KHỐI LƯỢNG HOÀN THÀNH ĐƯA VÀO QUYẾT TOÁN</v>
          </cell>
        </row>
      </sheetData>
      <sheetData sheetId="8316">
        <row r="4">
          <cell r="A4" t="str">
            <v>BẢNG TÍNH TOÁN, ĐO BÓC KHỐI LƯỢNG HOÀN THÀNH ĐƯA VÀO QUYẾT TOÁN</v>
          </cell>
        </row>
      </sheetData>
      <sheetData sheetId="8317">
        <row r="4">
          <cell r="A4" t="str">
            <v>BẢNG TÍNH TOÁN, ĐO BÓC KHỐI LƯỢNG HOÀN THÀNH ĐƯA VÀO QUYẾT TOÁN</v>
          </cell>
        </row>
      </sheetData>
      <sheetData sheetId="8318">
        <row r="4">
          <cell r="A4" t="str">
            <v>BẢNG TÍNH TOÁN, ĐO BÓC KHỐI LƯỢNG HOÀN THÀNH ĐƯA VÀO QUYẾT TOÁN</v>
          </cell>
        </row>
      </sheetData>
      <sheetData sheetId="8319">
        <row r="4">
          <cell r="A4" t="str">
            <v>BẢNG TÍNH TOÁN, ĐO BÓC KHỐI LƯỢNG HOÀN THÀNH ĐƯA VÀO QUYẾT TOÁN</v>
          </cell>
        </row>
      </sheetData>
      <sheetData sheetId="8320">
        <row r="4">
          <cell r="A4" t="str">
            <v>BẢNG TÍNH TOÁN, ĐO BÓC KHỐI LƯỢNG HOÀN THÀNH ĐƯA VÀO QUYẾT TOÁN</v>
          </cell>
        </row>
      </sheetData>
      <sheetData sheetId="8321">
        <row r="4">
          <cell r="A4" t="str">
            <v>BẢNG TÍNH TOÁN, ĐO BÓC KHỐI LƯỢNG HOÀN THÀNH ĐƯA VÀO QUYẾT TOÁN</v>
          </cell>
        </row>
      </sheetData>
      <sheetData sheetId="8322">
        <row r="4">
          <cell r="A4" t="str">
            <v>BẢNG TÍNH TOÁN, ĐO BÓC KHỐI LƯỢNG HOÀN THÀNH ĐƯA VÀO QUYẾT TOÁN</v>
          </cell>
        </row>
      </sheetData>
      <sheetData sheetId="8323">
        <row r="4">
          <cell r="A4" t="str">
            <v>BẢNG TÍNH TOÁN, ĐO BÓC KHỐI LƯỢNG HOÀN THÀNH ĐƯA VÀO QUYẾT TOÁN</v>
          </cell>
        </row>
      </sheetData>
      <sheetData sheetId="8324">
        <row r="4">
          <cell r="A4" t="str">
            <v>BẢNG TÍNH TOÁN, ĐO BÓC KHỐI LƯỢNG HOÀN THÀNH ĐƯA VÀO QUYẾT TOÁN</v>
          </cell>
        </row>
      </sheetData>
      <sheetData sheetId="8325">
        <row r="4">
          <cell r="A4" t="str">
            <v>BẢNG TÍNH TOÁN, ĐO BÓC KHỐI LƯỢNG HOÀN THÀNH ĐƯA VÀO QUYẾT TOÁN</v>
          </cell>
        </row>
      </sheetData>
      <sheetData sheetId="8326">
        <row r="4">
          <cell r="A4" t="str">
            <v>BẢNG TÍNH TOÁN, ĐO BÓC KHỐI LƯỢNG HOÀN THÀNH ĐƯA VÀO QUYẾT TOÁN</v>
          </cell>
        </row>
      </sheetData>
      <sheetData sheetId="8327">
        <row r="4">
          <cell r="A4" t="str">
            <v>BẢNG TÍNH TOÁN, ĐO BÓC KHỐI LƯỢNG HOÀN THÀNH ĐƯA VÀO QUYẾT TOÁN</v>
          </cell>
        </row>
      </sheetData>
      <sheetData sheetId="8328">
        <row r="4">
          <cell r="A4" t="str">
            <v>BẢNG TÍNH TOÁN, ĐO BÓC KHỐI LƯỢNG HOÀN THÀNH ĐƯA VÀO QUYẾT TOÁN</v>
          </cell>
        </row>
      </sheetData>
      <sheetData sheetId="8329">
        <row r="4">
          <cell r="A4" t="str">
            <v>BẢNG TÍNH TOÁN, ĐO BÓC KHỐI LƯỢNG HOÀN THÀNH ĐƯA VÀO QUYẾT TOÁN</v>
          </cell>
        </row>
      </sheetData>
      <sheetData sheetId="8330">
        <row r="4">
          <cell r="A4" t="str">
            <v>BẢNG TÍNH TOÁN, ĐO BÓC KHỐI LƯỢNG HOÀN THÀNH ĐƯA VÀO QUYẾT TOÁN</v>
          </cell>
        </row>
      </sheetData>
      <sheetData sheetId="8331">
        <row r="4">
          <cell r="A4" t="str">
            <v>BẢNG TÍNH TOÁN, ĐO BÓC KHỐI LƯỢNG HOÀN THÀNH ĐƯA VÀO QUYẾT TOÁN</v>
          </cell>
        </row>
      </sheetData>
      <sheetData sheetId="8332">
        <row r="4">
          <cell r="A4" t="str">
            <v>BẢNG TÍNH TOÁN, ĐO BÓC KHỐI LƯỢNG HOÀN THÀNH ĐƯA VÀO QUYẾT TOÁN</v>
          </cell>
        </row>
      </sheetData>
      <sheetData sheetId="8333">
        <row r="4">
          <cell r="A4" t="str">
            <v>BẢNG TÍNH TOÁN, ĐO BÓC KHỐI LƯỢNG HOÀN THÀNH ĐƯA VÀO QUYẾT TOÁN</v>
          </cell>
        </row>
      </sheetData>
      <sheetData sheetId="8334">
        <row r="4">
          <cell r="A4" t="str">
            <v>BẢNG TÍNH TOÁN, ĐO BÓC KHỐI LƯỢNG HOÀN THÀNH ĐƯA VÀO QUYẾT TOÁN</v>
          </cell>
        </row>
      </sheetData>
      <sheetData sheetId="8335">
        <row r="4">
          <cell r="A4" t="str">
            <v>BẢNG TÍNH TOÁN, ĐO BÓC KHỐI LƯỢNG HOÀN THÀNH ĐƯA VÀO QUYẾT TOÁN</v>
          </cell>
        </row>
      </sheetData>
      <sheetData sheetId="8336">
        <row r="4">
          <cell r="A4" t="str">
            <v>BẢNG TÍNH TOÁN, ĐO BÓC KHỐI LƯỢNG HOÀN THÀNH ĐƯA VÀO QUYẾT TOÁN</v>
          </cell>
        </row>
      </sheetData>
      <sheetData sheetId="8337">
        <row r="4">
          <cell r="A4" t="str">
            <v>BẢNG TÍNH TOÁN, ĐO BÓC KHỐI LƯỢNG HOÀN THÀNH ĐƯA VÀO QUYẾT TOÁN</v>
          </cell>
        </row>
      </sheetData>
      <sheetData sheetId="8338">
        <row r="4">
          <cell r="A4" t="str">
            <v>BẢNG TÍNH TOÁN, ĐO BÓC KHỐI LƯỢNG HOÀN THÀNH ĐƯA VÀO QUYẾT TOÁN</v>
          </cell>
        </row>
      </sheetData>
      <sheetData sheetId="8339">
        <row r="4">
          <cell r="A4" t="str">
            <v>BẢNG TÍNH TOÁN, ĐO BÓC KHỐI LƯỢNG HOÀN THÀNH ĐƯA VÀO QUYẾT TOÁN</v>
          </cell>
        </row>
      </sheetData>
      <sheetData sheetId="8340">
        <row r="4">
          <cell r="A4" t="str">
            <v>BẢNG TÍNH TOÁN, ĐO BÓC KHỐI LƯỢNG HOÀN THÀNH ĐƯA VÀO QUYẾT TOÁN</v>
          </cell>
        </row>
      </sheetData>
      <sheetData sheetId="8341">
        <row r="4">
          <cell r="A4" t="str">
            <v>BẢNG TÍNH TOÁN, ĐO BÓC KHỐI LƯỢNG HOÀN THÀNH ĐƯA VÀO QUYẾT TOÁN</v>
          </cell>
        </row>
      </sheetData>
      <sheetData sheetId="8342">
        <row r="4">
          <cell r="A4" t="str">
            <v>BẢNG TÍNH TOÁN, ĐO BÓC KHỐI LƯỢNG HOÀN THÀNH ĐƯA VÀO QUYẾT TOÁN</v>
          </cell>
        </row>
      </sheetData>
      <sheetData sheetId="8343">
        <row r="4">
          <cell r="A4" t="str">
            <v>BẢNG TÍNH TOÁN, ĐO BÓC KHỐI LƯỢNG HOÀN THÀNH ĐƯA VÀO QUYẾT TOÁN</v>
          </cell>
        </row>
      </sheetData>
      <sheetData sheetId="8344">
        <row r="4">
          <cell r="A4" t="str">
            <v>BẢNG TÍNH TOÁN, ĐO BÓC KHỐI LƯỢNG HOÀN THÀNH ĐƯA VÀO QUYẾT TOÁN</v>
          </cell>
        </row>
      </sheetData>
      <sheetData sheetId="8345">
        <row r="4">
          <cell r="A4" t="str">
            <v>BẢNG TÍNH TOÁN, ĐO BÓC KHỐI LƯỢNG HOÀN THÀNH ĐƯA VÀO QUYẾT TOÁN</v>
          </cell>
        </row>
      </sheetData>
      <sheetData sheetId="8346">
        <row r="4">
          <cell r="A4" t="str">
            <v>BẢNG TÍNH TOÁN, ĐO BÓC KHỐI LƯỢNG HOÀN THÀNH ĐƯA VÀO QUYẾT TOÁN</v>
          </cell>
        </row>
      </sheetData>
      <sheetData sheetId="8347">
        <row r="4">
          <cell r="A4" t="str">
            <v>BẢNG TÍNH TOÁN, ĐO BÓC KHỐI LƯỢNG HOÀN THÀNH ĐƯA VÀO QUYẾT TOÁN</v>
          </cell>
        </row>
      </sheetData>
      <sheetData sheetId="8348">
        <row r="4">
          <cell r="A4" t="str">
            <v>BẢNG TÍNH TOÁN, ĐO BÓC KHỐI LƯỢNG HOÀN THÀNH ĐƯA VÀO QUYẾT TOÁN</v>
          </cell>
        </row>
      </sheetData>
      <sheetData sheetId="8349">
        <row r="4">
          <cell r="A4" t="str">
            <v>BẢNG TÍNH TOÁN, ĐO BÓC KHỐI LƯỢNG HOÀN THÀNH ĐƯA VÀO QUYẾT TOÁN</v>
          </cell>
        </row>
      </sheetData>
      <sheetData sheetId="8350">
        <row r="4">
          <cell r="A4" t="str">
            <v>BẢNG TÍNH TOÁN, ĐO BÓC KHỐI LƯỢNG HOÀN THÀNH ĐƯA VÀO QUYẾT TOÁN</v>
          </cell>
        </row>
      </sheetData>
      <sheetData sheetId="8351">
        <row r="4">
          <cell r="A4" t="str">
            <v>BẢNG TÍNH TOÁN, ĐO BÓC KHỐI LƯỢNG HOÀN THÀNH ĐƯA VÀO QUYẾT TOÁN</v>
          </cell>
        </row>
      </sheetData>
      <sheetData sheetId="8352">
        <row r="4">
          <cell r="A4" t="str">
            <v>BẢNG TÍNH TOÁN, ĐO BÓC KHỐI LƯỢNG HOÀN THÀNH ĐƯA VÀO QUYẾT TOÁN</v>
          </cell>
        </row>
      </sheetData>
      <sheetData sheetId="8353">
        <row r="4">
          <cell r="A4" t="str">
            <v>BẢNG TÍNH TOÁN, ĐO BÓC KHỐI LƯỢNG HOÀN THÀNH ĐƯA VÀO QUYẾT TOÁN</v>
          </cell>
        </row>
      </sheetData>
      <sheetData sheetId="8354">
        <row r="4">
          <cell r="A4" t="str">
            <v>BẢNG TÍNH TOÁN, ĐO BÓC KHỐI LƯỢNG HOÀN THÀNH ĐƯA VÀO QUYẾT TOÁN</v>
          </cell>
        </row>
      </sheetData>
      <sheetData sheetId="8355">
        <row r="4">
          <cell r="A4" t="str">
            <v>BẢNG TÍNH TOÁN, ĐO BÓC KHỐI LƯỢNG HOÀN THÀNH ĐƯA VÀO QUYẾT TOÁN</v>
          </cell>
        </row>
      </sheetData>
      <sheetData sheetId="8356">
        <row r="4">
          <cell r="A4" t="str">
            <v>BẢNG TÍNH TOÁN, ĐO BÓC KHỐI LƯỢNG HOÀN THÀNH ĐƯA VÀO QUYẾT TOÁN</v>
          </cell>
        </row>
      </sheetData>
      <sheetData sheetId="8357">
        <row r="4">
          <cell r="A4" t="str">
            <v>BẢNG TÍNH TOÁN, ĐO BÓC KHỐI LƯỢNG HOÀN THÀNH ĐƯA VÀO QUYẾT TOÁN</v>
          </cell>
        </row>
      </sheetData>
      <sheetData sheetId="8358">
        <row r="4">
          <cell r="A4" t="str">
            <v>BẢNG TÍNH TOÁN, ĐO BÓC KHỐI LƯỢNG HOÀN THÀNH ĐƯA VÀO QUYẾT TOÁN</v>
          </cell>
        </row>
      </sheetData>
      <sheetData sheetId="8359">
        <row r="4">
          <cell r="A4" t="str">
            <v>BẢNG TÍNH TOÁN, ĐO BÓC KHỐI LƯỢNG HOÀN THÀNH ĐƯA VÀO QUYẾT TOÁN</v>
          </cell>
        </row>
      </sheetData>
      <sheetData sheetId="8360">
        <row r="4">
          <cell r="A4" t="str">
            <v>BẢNG TÍNH TOÁN, ĐO BÓC KHỐI LƯỢNG HOÀN THÀNH ĐƯA VÀO QUYẾT TOÁN</v>
          </cell>
        </row>
      </sheetData>
      <sheetData sheetId="8361">
        <row r="4">
          <cell r="A4" t="str">
            <v>BẢNG TÍNH TOÁN, ĐO BÓC KHỐI LƯỢNG HOÀN THÀNH ĐƯA VÀO QUYẾT TOÁN</v>
          </cell>
        </row>
      </sheetData>
      <sheetData sheetId="8362">
        <row r="4">
          <cell r="A4" t="str">
            <v>BẢNG TÍNH TOÁN, ĐO BÓC KHỐI LƯỢNG HOÀN THÀNH ĐƯA VÀO QUYẾT TOÁN</v>
          </cell>
        </row>
      </sheetData>
      <sheetData sheetId="8363">
        <row r="4">
          <cell r="A4" t="str">
            <v>BẢNG TÍNH TOÁN, ĐO BÓC KHỐI LƯỢNG HOÀN THÀNH ĐƯA VÀO QUYẾT TOÁN</v>
          </cell>
        </row>
      </sheetData>
      <sheetData sheetId="8364">
        <row r="4">
          <cell r="A4" t="str">
            <v>BẢNG TÍNH TOÁN, ĐO BÓC KHỐI LƯỢNG HOÀN THÀNH ĐƯA VÀO QUYẾT TOÁN</v>
          </cell>
        </row>
      </sheetData>
      <sheetData sheetId="8365">
        <row r="4">
          <cell r="A4" t="str">
            <v>BẢNG TÍNH TOÁN, ĐO BÓC KHỐI LƯỢNG HOÀN THÀNH ĐƯA VÀO QUYẾT TOÁN</v>
          </cell>
        </row>
      </sheetData>
      <sheetData sheetId="8366">
        <row r="4">
          <cell r="A4" t="str">
            <v>BẢNG TÍNH TOÁN, ĐO BÓC KHỐI LƯỢNG HOÀN THÀNH ĐƯA VÀO QUYẾT TOÁN</v>
          </cell>
        </row>
      </sheetData>
      <sheetData sheetId="8367">
        <row r="4">
          <cell r="A4" t="str">
            <v>BẢNG TÍNH TOÁN, ĐO BÓC KHỐI LƯỢNG HOÀN THÀNH ĐƯA VÀO QUYẾT TOÁN</v>
          </cell>
        </row>
      </sheetData>
      <sheetData sheetId="8368">
        <row r="4">
          <cell r="A4" t="str">
            <v>BẢNG TÍNH TOÁN, ĐO BÓC KHỐI LƯỢNG HOÀN THÀNH ĐƯA VÀO QUYẾT TOÁN</v>
          </cell>
        </row>
      </sheetData>
      <sheetData sheetId="8369">
        <row r="4">
          <cell r="A4" t="str">
            <v>BẢNG TÍNH TOÁN, ĐO BÓC KHỐI LƯỢNG HOÀN THÀNH ĐƯA VÀO QUYẾT TOÁN</v>
          </cell>
        </row>
      </sheetData>
      <sheetData sheetId="8370">
        <row r="4">
          <cell r="A4" t="str">
            <v>BẢNG TÍNH TOÁN, ĐO BÓC KHỐI LƯỢNG HOÀN THÀNH ĐƯA VÀO QUYẾT TOÁN</v>
          </cell>
        </row>
      </sheetData>
      <sheetData sheetId="8371">
        <row r="4">
          <cell r="A4" t="str">
            <v>BẢNG TÍNH TOÁN, ĐO BÓC KHỐI LƯỢNG HOÀN THÀNH ĐƯA VÀO QUYẾT TOÁN</v>
          </cell>
        </row>
      </sheetData>
      <sheetData sheetId="8372">
        <row r="4">
          <cell r="A4" t="str">
            <v>BẢNG TÍNH TOÁN, ĐO BÓC KHỐI LƯỢNG HOÀN THÀNH ĐƯA VÀO QUYẾT TOÁN</v>
          </cell>
        </row>
      </sheetData>
      <sheetData sheetId="8373">
        <row r="4">
          <cell r="A4" t="str">
            <v>BẢNG TÍNH TOÁN, ĐO BÓC KHỐI LƯỢNG HOÀN THÀNH ĐƯA VÀO QUYẾT TOÁN</v>
          </cell>
        </row>
      </sheetData>
      <sheetData sheetId="8374">
        <row r="4">
          <cell r="A4" t="str">
            <v>BẢNG TÍNH TOÁN, ĐO BÓC KHỐI LƯỢNG HOÀN THÀNH ĐƯA VÀO QUYẾT TOÁN</v>
          </cell>
        </row>
      </sheetData>
      <sheetData sheetId="8375">
        <row r="4">
          <cell r="A4" t="str">
            <v>BẢNG TÍNH TOÁN, ĐO BÓC KHỐI LƯỢNG HOÀN THÀNH ĐƯA VÀO QUYẾT TOÁN</v>
          </cell>
        </row>
      </sheetData>
      <sheetData sheetId="8376">
        <row r="4">
          <cell r="A4" t="str">
            <v>BẢNG TÍNH TOÁN, ĐO BÓC KHỐI LƯỢNG HOÀN THÀNH ĐƯA VÀO QUYẾT TOÁN</v>
          </cell>
        </row>
      </sheetData>
      <sheetData sheetId="8377">
        <row r="4">
          <cell r="A4" t="str">
            <v>BẢNG TÍNH TOÁN, ĐO BÓC KHỐI LƯỢNG HOÀN THÀNH ĐƯA VÀO QUYẾT TOÁN</v>
          </cell>
        </row>
      </sheetData>
      <sheetData sheetId="8378">
        <row r="4">
          <cell r="A4" t="str">
            <v>BẢNG TÍNH TOÁN, ĐO BÓC KHỐI LƯỢNG HOÀN THÀNH ĐƯA VÀO QUYẾT TOÁN</v>
          </cell>
        </row>
      </sheetData>
      <sheetData sheetId="8379">
        <row r="4">
          <cell r="A4" t="str">
            <v>BẢNG TÍNH TOÁN, ĐO BÓC KHỐI LƯỢNG HOÀN THÀNH ĐƯA VÀO QUYẾT TOÁN</v>
          </cell>
        </row>
      </sheetData>
      <sheetData sheetId="8380">
        <row r="4">
          <cell r="A4" t="str">
            <v>BẢNG TÍNH TOÁN, ĐO BÓC KHỐI LƯỢNG HOÀN THÀNH ĐƯA VÀO QUYẾT TOÁN</v>
          </cell>
        </row>
      </sheetData>
      <sheetData sheetId="8381">
        <row r="4">
          <cell r="A4" t="str">
            <v>BẢNG TÍNH TOÁN, ĐO BÓC KHỐI LƯỢNG HOÀN THÀNH ĐƯA VÀO QUYẾT TOÁN</v>
          </cell>
        </row>
      </sheetData>
      <sheetData sheetId="8382">
        <row r="4">
          <cell r="A4" t="str">
            <v>BẢNG TÍNH TOÁN, ĐO BÓC KHỐI LƯỢNG HOÀN THÀNH ĐƯA VÀO QUYẾT TOÁN</v>
          </cell>
        </row>
      </sheetData>
      <sheetData sheetId="8383">
        <row r="4">
          <cell r="A4" t="str">
            <v>BẢNG TÍNH TOÁN, ĐO BÓC KHỐI LƯỢNG HOÀN THÀNH ĐƯA VÀO QUYẾT TOÁN</v>
          </cell>
        </row>
      </sheetData>
      <sheetData sheetId="8384">
        <row r="4">
          <cell r="A4" t="str">
            <v>BẢNG TÍNH TOÁN, ĐO BÓC KHỐI LƯỢNG HOÀN THÀNH ĐƯA VÀO QUYẾT TOÁN</v>
          </cell>
        </row>
      </sheetData>
      <sheetData sheetId="8385">
        <row r="4">
          <cell r="A4" t="str">
            <v>BẢNG TÍNH TOÁN, ĐO BÓC KHỐI LƯỢNG HOÀN THÀNH ĐƯA VÀO QUYẾT TOÁN</v>
          </cell>
        </row>
      </sheetData>
      <sheetData sheetId="8386">
        <row r="4">
          <cell r="A4" t="str">
            <v>BẢNG TÍNH TOÁN, ĐO BÓC KHỐI LƯỢNG HOÀN THÀNH ĐƯA VÀO QUYẾT TOÁN</v>
          </cell>
        </row>
      </sheetData>
      <sheetData sheetId="8387">
        <row r="4">
          <cell r="A4" t="str">
            <v>BẢNG TÍNH TOÁN, ĐO BÓC KHỐI LƯỢNG HOÀN THÀNH ĐƯA VÀO QUYẾT TOÁN</v>
          </cell>
        </row>
      </sheetData>
      <sheetData sheetId="8388">
        <row r="4">
          <cell r="A4" t="str">
            <v>BẢNG TÍNH TOÁN, ĐO BÓC KHỐI LƯỢNG HOÀN THÀNH ĐƯA VÀO QUYẾT TOÁN</v>
          </cell>
        </row>
      </sheetData>
      <sheetData sheetId="8389">
        <row r="4">
          <cell r="A4" t="str">
            <v>BẢNG TÍNH TOÁN, ĐO BÓC KHỐI LƯỢNG HOÀN THÀNH ĐƯA VÀO QUYẾT TOÁN</v>
          </cell>
        </row>
      </sheetData>
      <sheetData sheetId="8390">
        <row r="4">
          <cell r="A4" t="str">
            <v>BẢNG TÍNH TOÁN, ĐO BÓC KHỐI LƯỢNG HOÀN THÀNH ĐƯA VÀO QUYẾT TOÁN</v>
          </cell>
        </row>
      </sheetData>
      <sheetData sheetId="8391">
        <row r="4">
          <cell r="A4" t="str">
            <v>BẢNG TÍNH TOÁN, ĐO BÓC KHỐI LƯỢNG HOÀN THÀNH ĐƯA VÀO QUYẾT TOÁN</v>
          </cell>
        </row>
      </sheetData>
      <sheetData sheetId="8392">
        <row r="4">
          <cell r="A4" t="str">
            <v>BẢNG TÍNH TOÁN, ĐO BÓC KHỐI LƯỢNG HOÀN THÀNH ĐƯA VÀO QUYẾT TOÁN</v>
          </cell>
        </row>
      </sheetData>
      <sheetData sheetId="8393">
        <row r="4">
          <cell r="A4" t="str">
            <v>BẢNG TÍNH TOÁN, ĐO BÓC KHỐI LƯỢNG HOÀN THÀNH ĐƯA VÀO QUYẾT TOÁN</v>
          </cell>
        </row>
      </sheetData>
      <sheetData sheetId="8394">
        <row r="4">
          <cell r="A4" t="str">
            <v>BẢNG TÍNH TOÁN, ĐO BÓC KHỐI LƯỢNG HOÀN THÀNH ĐƯA VÀO QUYẾT TOÁN</v>
          </cell>
        </row>
      </sheetData>
      <sheetData sheetId="8395">
        <row r="4">
          <cell r="A4" t="str">
            <v>BẢNG TÍNH TOÁN, ĐO BÓC KHỐI LƯỢNG HOÀN THÀNH ĐƯA VÀO QUYẾT TOÁN</v>
          </cell>
        </row>
      </sheetData>
      <sheetData sheetId="8396">
        <row r="4">
          <cell r="A4" t="str">
            <v>BẢNG TÍNH TOÁN, ĐO BÓC KHỐI LƯỢNG HOÀN THÀNH ĐƯA VÀO QUYẾT TOÁN</v>
          </cell>
        </row>
      </sheetData>
      <sheetData sheetId="8397">
        <row r="4">
          <cell r="A4" t="str">
            <v>BẢNG TÍNH TOÁN, ĐO BÓC KHỐI LƯỢNG HOÀN THÀNH ĐƯA VÀO QUYẾT TOÁN</v>
          </cell>
        </row>
      </sheetData>
      <sheetData sheetId="8398">
        <row r="4">
          <cell r="A4" t="str">
            <v>BẢNG TÍNH TOÁN, ĐO BÓC KHỐI LƯỢNG HOÀN THÀNH ĐƯA VÀO QUYẾT TOÁN</v>
          </cell>
        </row>
      </sheetData>
      <sheetData sheetId="8399">
        <row r="4">
          <cell r="A4" t="str">
            <v>BẢNG TÍNH TOÁN, ĐO BÓC KHỐI LƯỢNG HOÀN THÀNH ĐƯA VÀO QUYẾT TOÁN</v>
          </cell>
        </row>
      </sheetData>
      <sheetData sheetId="8400">
        <row r="4">
          <cell r="A4" t="str">
            <v>BẢNG TÍNH TOÁN, ĐO BÓC KHỐI LƯỢNG HOÀN THÀNH ĐƯA VÀO QUYẾT TOÁN</v>
          </cell>
        </row>
      </sheetData>
      <sheetData sheetId="8401">
        <row r="4">
          <cell r="A4" t="str">
            <v>BẢNG TÍNH TOÁN, ĐO BÓC KHỐI LƯỢNG HOÀN THÀNH ĐƯA VÀO QUYẾT TOÁN</v>
          </cell>
        </row>
      </sheetData>
      <sheetData sheetId="8402">
        <row r="4">
          <cell r="A4" t="str">
            <v>BẢNG TÍNH TOÁN, ĐO BÓC KHỐI LƯỢNG HOÀN THÀNH ĐƯA VÀO QUYẾT TOÁN</v>
          </cell>
        </row>
      </sheetData>
      <sheetData sheetId="8403">
        <row r="4">
          <cell r="A4" t="str">
            <v>BẢNG TÍNH TOÁN, ĐO BÓC KHỐI LƯỢNG HOÀN THÀNH ĐƯA VÀO QUYẾT TOÁN</v>
          </cell>
        </row>
      </sheetData>
      <sheetData sheetId="8404">
        <row r="4">
          <cell r="A4" t="str">
            <v>BẢNG TÍNH TOÁN, ĐO BÓC KHỐI LƯỢNG HOÀN THÀNH ĐƯA VÀO QUYẾT TOÁN</v>
          </cell>
        </row>
      </sheetData>
      <sheetData sheetId="8405">
        <row r="4">
          <cell r="A4" t="str">
            <v>BẢNG TÍNH TOÁN, ĐO BÓC KHỐI LƯỢNG HOÀN THÀNH ĐƯA VÀO QUYẾT TOÁN</v>
          </cell>
        </row>
      </sheetData>
      <sheetData sheetId="8406">
        <row r="4">
          <cell r="A4" t="str">
            <v>BẢNG TÍNH TOÁN, ĐO BÓC KHỐI LƯỢNG HOÀN THÀNH ĐƯA VÀO QUYẾT TOÁN</v>
          </cell>
        </row>
      </sheetData>
      <sheetData sheetId="8407">
        <row r="4">
          <cell r="A4" t="str">
            <v>BẢNG TÍNH TOÁN, ĐO BÓC KHỐI LƯỢNG HOÀN THÀNH ĐƯA VÀO QUYẾT TOÁN</v>
          </cell>
        </row>
      </sheetData>
      <sheetData sheetId="8408">
        <row r="4">
          <cell r="A4" t="str">
            <v>BẢNG TÍNH TOÁN, ĐO BÓC KHỐI LƯỢNG HOÀN THÀNH ĐƯA VÀO QUYẾT TOÁN</v>
          </cell>
        </row>
      </sheetData>
      <sheetData sheetId="8409">
        <row r="4">
          <cell r="A4" t="str">
            <v>BẢNG TÍNH TOÁN, ĐO BÓC KHỐI LƯỢNG HOÀN THÀNH ĐƯA VÀO QUYẾT TOÁN</v>
          </cell>
        </row>
      </sheetData>
      <sheetData sheetId="8410">
        <row r="4">
          <cell r="A4" t="str">
            <v>BẢNG TÍNH TOÁN, ĐO BÓC KHỐI LƯỢNG HOÀN THÀNH ĐƯA VÀO QUYẾT TOÁN</v>
          </cell>
        </row>
      </sheetData>
      <sheetData sheetId="8411">
        <row r="4">
          <cell r="A4" t="str">
            <v>BẢNG TÍNH TOÁN, ĐO BÓC KHỐI LƯỢNG HOÀN THÀNH ĐƯA VÀO QUYẾT TOÁN</v>
          </cell>
        </row>
      </sheetData>
      <sheetData sheetId="8412">
        <row r="4">
          <cell r="A4" t="str">
            <v>BẢNG TÍNH TOÁN, ĐO BÓC KHỐI LƯỢNG HOÀN THÀNH ĐƯA VÀO QUYẾT TOÁN</v>
          </cell>
        </row>
      </sheetData>
      <sheetData sheetId="8413">
        <row r="4">
          <cell r="A4" t="str">
            <v>BẢNG TÍNH TOÁN, ĐO BÓC KHỐI LƯỢNG HOÀN THÀNH ĐƯA VÀO QUYẾT TOÁN</v>
          </cell>
        </row>
      </sheetData>
      <sheetData sheetId="8414">
        <row r="4">
          <cell r="A4" t="str">
            <v>BẢNG TÍNH TOÁN, ĐO BÓC KHỐI LƯỢNG HOÀN THÀNH ĐƯA VÀO QUYẾT TOÁN</v>
          </cell>
        </row>
      </sheetData>
      <sheetData sheetId="8415">
        <row r="4">
          <cell r="A4" t="str">
            <v>BẢNG TÍNH TOÁN, ĐO BÓC KHỐI LƯỢNG HOÀN THÀNH ĐƯA VÀO QUYẾT TOÁN</v>
          </cell>
        </row>
      </sheetData>
      <sheetData sheetId="8416">
        <row r="4">
          <cell r="A4" t="str">
            <v>BẢNG TÍNH TOÁN, ĐO BÓC KHỐI LƯỢNG HOÀN THÀNH ĐƯA VÀO QUYẾT TOÁN</v>
          </cell>
        </row>
      </sheetData>
      <sheetData sheetId="8417">
        <row r="4">
          <cell r="A4" t="str">
            <v>BẢNG TÍNH TOÁN, ĐO BÓC KHỐI LƯỢNG HOÀN THÀNH ĐƯA VÀO QUYẾT TOÁN</v>
          </cell>
        </row>
      </sheetData>
      <sheetData sheetId="8418">
        <row r="4">
          <cell r="A4" t="str">
            <v>BẢNG TÍNH TOÁN, ĐO BÓC KHỐI LƯỢNG HOÀN THÀNH ĐƯA VÀO QUYẾT TOÁN</v>
          </cell>
        </row>
      </sheetData>
      <sheetData sheetId="8419">
        <row r="4">
          <cell r="A4" t="str">
            <v>BẢNG TÍNH TOÁN, ĐO BÓC KHỐI LƯỢNG HOÀN THÀNH ĐƯA VÀO QUYẾT TOÁN</v>
          </cell>
        </row>
      </sheetData>
      <sheetData sheetId="8420">
        <row r="4">
          <cell r="A4" t="str">
            <v>BẢNG TÍNH TOÁN, ĐO BÓC KHỐI LƯỢNG HOÀN THÀNH ĐƯA VÀO QUYẾT TOÁN</v>
          </cell>
        </row>
      </sheetData>
      <sheetData sheetId="8421">
        <row r="4">
          <cell r="A4" t="str">
            <v>BẢNG TÍNH TOÁN, ĐO BÓC KHỐI LƯỢNG HOÀN THÀNH ĐƯA VÀO QUYẾT TOÁN</v>
          </cell>
        </row>
      </sheetData>
      <sheetData sheetId="8422">
        <row r="4">
          <cell r="A4" t="str">
            <v>BẢNG TÍNH TOÁN, ĐO BÓC KHỐI LƯỢNG HOÀN THÀNH ĐƯA VÀO QUYẾT TOÁN</v>
          </cell>
        </row>
      </sheetData>
      <sheetData sheetId="8423">
        <row r="4">
          <cell r="A4" t="str">
            <v>BẢNG TÍNH TOÁN, ĐO BÓC KHỐI LƯỢNG HOÀN THÀNH ĐƯA VÀO QUYẾT TOÁN</v>
          </cell>
        </row>
      </sheetData>
      <sheetData sheetId="8424">
        <row r="4">
          <cell r="A4" t="str">
            <v>BẢNG TÍNH TOÁN, ĐO BÓC KHỐI LƯỢNG HOÀN THÀNH ĐƯA VÀO QUYẾT TOÁN</v>
          </cell>
        </row>
      </sheetData>
      <sheetData sheetId="8425">
        <row r="4">
          <cell r="A4" t="str">
            <v>BẢNG TÍNH TOÁN, ĐO BÓC KHỐI LƯỢNG HOÀN THÀNH ĐƯA VÀO QUYẾT TOÁN</v>
          </cell>
        </row>
      </sheetData>
      <sheetData sheetId="8426">
        <row r="4">
          <cell r="A4" t="str">
            <v>BẢNG TÍNH TOÁN, ĐO BÓC KHỐI LƯỢNG HOÀN THÀNH ĐƯA VÀO QUYẾT TOÁN</v>
          </cell>
        </row>
      </sheetData>
      <sheetData sheetId="8427">
        <row r="4">
          <cell r="A4" t="str">
            <v>BẢNG TÍNH TOÁN, ĐO BÓC KHỐI LƯỢNG HOÀN THÀNH ĐƯA VÀO QUYẾT TOÁN</v>
          </cell>
        </row>
      </sheetData>
      <sheetData sheetId="8428">
        <row r="4">
          <cell r="A4" t="str">
            <v>BẢNG TÍNH TOÁN, ĐO BÓC KHỐI LƯỢNG HOÀN THÀNH ĐƯA VÀO QUYẾT TOÁN</v>
          </cell>
        </row>
      </sheetData>
      <sheetData sheetId="8429">
        <row r="4">
          <cell r="A4" t="str">
            <v>BẢNG TÍNH TOÁN, ĐO BÓC KHỐI LƯỢNG HOÀN THÀNH ĐƯA VÀO QUYẾT TOÁN</v>
          </cell>
        </row>
      </sheetData>
      <sheetData sheetId="8430">
        <row r="4">
          <cell r="A4" t="str">
            <v>BẢNG TÍNH TOÁN, ĐO BÓC KHỐI LƯỢNG HOÀN THÀNH ĐƯA VÀO QUYẾT TOÁN</v>
          </cell>
        </row>
      </sheetData>
      <sheetData sheetId="8431">
        <row r="4">
          <cell r="A4" t="str">
            <v>BẢNG TÍNH TOÁN, ĐO BÓC KHỐI LƯỢNG HOÀN THÀNH ĐƯA VÀO QUYẾT TOÁN</v>
          </cell>
        </row>
      </sheetData>
      <sheetData sheetId="8432">
        <row r="4">
          <cell r="A4" t="str">
            <v>BẢNG TÍNH TOÁN, ĐO BÓC KHỐI LƯỢNG HOÀN THÀNH ĐƯA VÀO QUYẾT TOÁN</v>
          </cell>
        </row>
      </sheetData>
      <sheetData sheetId="8433">
        <row r="4">
          <cell r="A4" t="str">
            <v>BẢNG TÍNH TOÁN, ĐO BÓC KHỐI LƯỢNG HOÀN THÀNH ĐƯA VÀO QUYẾT TOÁN</v>
          </cell>
        </row>
      </sheetData>
      <sheetData sheetId="8434">
        <row r="4">
          <cell r="A4" t="str">
            <v>BẢNG TÍNH TOÁN, ĐO BÓC KHỐI LƯỢNG HOÀN THÀNH ĐƯA VÀO QUYẾT TOÁN</v>
          </cell>
        </row>
      </sheetData>
      <sheetData sheetId="8435">
        <row r="4">
          <cell r="A4" t="str">
            <v>BẢNG TÍNH TOÁN, ĐO BÓC KHỐI LƯỢNG HOÀN THÀNH ĐƯA VÀO QUYẾT TOÁN</v>
          </cell>
        </row>
      </sheetData>
      <sheetData sheetId="8436">
        <row r="4">
          <cell r="A4" t="str">
            <v>BẢNG TÍNH TOÁN, ĐO BÓC KHỐI LƯỢNG HOÀN THÀNH ĐƯA VÀO QUYẾT TOÁN</v>
          </cell>
        </row>
      </sheetData>
      <sheetData sheetId="8437">
        <row r="4">
          <cell r="A4" t="str">
            <v>BẢNG TÍNH TOÁN, ĐO BÓC KHỐI LƯỢNG HOÀN THÀNH ĐƯA VÀO QUYẾT TOÁN</v>
          </cell>
        </row>
      </sheetData>
      <sheetData sheetId="8438">
        <row r="4">
          <cell r="A4" t="str">
            <v>BẢNG TÍNH TOÁN, ĐO BÓC KHỐI LƯỢNG HOÀN THÀNH ĐƯA VÀO QUYẾT TOÁN</v>
          </cell>
        </row>
      </sheetData>
      <sheetData sheetId="8439">
        <row r="4">
          <cell r="A4" t="str">
            <v>BẢNG TÍNH TOÁN, ĐO BÓC KHỐI LƯỢNG HOÀN THÀNH ĐƯA VÀO QUYẾT TOÁN</v>
          </cell>
        </row>
      </sheetData>
      <sheetData sheetId="8440">
        <row r="4">
          <cell r="A4" t="str">
            <v>BẢNG TÍNH TOÁN, ĐO BÓC KHỐI LƯỢNG HOÀN THÀNH ĐƯA VÀO QUYẾT TOÁN</v>
          </cell>
        </row>
      </sheetData>
      <sheetData sheetId="8441">
        <row r="4">
          <cell r="A4" t="str">
            <v>BẢNG TÍNH TOÁN, ĐO BÓC KHỐI LƯỢNG HOÀN THÀNH ĐƯA VÀO QUYẾT TOÁN</v>
          </cell>
        </row>
      </sheetData>
      <sheetData sheetId="8442">
        <row r="4">
          <cell r="A4" t="str">
            <v>BẢNG TÍNH TOÁN, ĐO BÓC KHỐI LƯỢNG HOÀN THÀNH ĐƯA VÀO QUYẾT TOÁN</v>
          </cell>
        </row>
      </sheetData>
      <sheetData sheetId="8443">
        <row r="4">
          <cell r="A4" t="str">
            <v>BẢNG TÍNH TOÁN, ĐO BÓC KHỐI LƯỢNG HOÀN THÀNH ĐƯA VÀO QUYẾT TOÁN</v>
          </cell>
        </row>
      </sheetData>
      <sheetData sheetId="8444">
        <row r="4">
          <cell r="A4" t="str">
            <v>BẢNG TÍNH TOÁN, ĐO BÓC KHỐI LƯỢNG HOÀN THÀNH ĐƯA VÀO QUYẾT TOÁN</v>
          </cell>
        </row>
      </sheetData>
      <sheetData sheetId="8445">
        <row r="4">
          <cell r="A4" t="str">
            <v>BẢNG TÍNH TOÁN, ĐO BÓC KHỐI LƯỢNG HOÀN THÀNH ĐƯA VÀO QUYẾT TOÁN</v>
          </cell>
        </row>
      </sheetData>
      <sheetData sheetId="8446">
        <row r="4">
          <cell r="A4" t="str">
            <v>BẢNG TÍNH TOÁN, ĐO BÓC KHỐI LƯỢNG HOÀN THÀNH ĐƯA VÀO QUYẾT TOÁN</v>
          </cell>
        </row>
      </sheetData>
      <sheetData sheetId="8447">
        <row r="4">
          <cell r="A4" t="str">
            <v>BẢNG TÍNH TOÁN, ĐO BÓC KHỐI LƯỢNG HOÀN THÀNH ĐƯA VÀO QUYẾT TOÁN</v>
          </cell>
        </row>
      </sheetData>
      <sheetData sheetId="8448">
        <row r="4">
          <cell r="A4" t="str">
            <v>BẢNG TÍNH TOÁN, ĐO BÓC KHỐI LƯỢNG HOÀN THÀNH ĐƯA VÀO QUYẾT TOÁN</v>
          </cell>
        </row>
      </sheetData>
      <sheetData sheetId="8449">
        <row r="4">
          <cell r="A4" t="str">
            <v>BẢNG TÍNH TOÁN, ĐO BÓC KHỐI LƯỢNG HOÀN THÀNH ĐƯA VÀO QUYẾT TOÁN</v>
          </cell>
        </row>
      </sheetData>
      <sheetData sheetId="8450">
        <row r="4">
          <cell r="A4" t="str">
            <v>BẢNG TÍNH TOÁN, ĐO BÓC KHỐI LƯỢNG HOÀN THÀNH ĐƯA VÀO QUYẾT TOÁN</v>
          </cell>
        </row>
      </sheetData>
      <sheetData sheetId="8451">
        <row r="4">
          <cell r="A4" t="str">
            <v>BẢNG TÍNH TOÁN, ĐO BÓC KHỐI LƯỢNG HOÀN THÀNH ĐƯA VÀO QUYẾT TOÁN</v>
          </cell>
        </row>
      </sheetData>
      <sheetData sheetId="8452">
        <row r="4">
          <cell r="A4" t="str">
            <v>BẢNG TÍNH TOÁN, ĐO BÓC KHỐI LƯỢNG HOÀN THÀNH ĐƯA VÀO QUYẾT TOÁN</v>
          </cell>
        </row>
      </sheetData>
      <sheetData sheetId="8453">
        <row r="4">
          <cell r="A4" t="str">
            <v>BẢNG TÍNH TOÁN, ĐO BÓC KHỐI LƯỢNG HOÀN THÀNH ĐƯA VÀO QUYẾT TOÁN</v>
          </cell>
        </row>
      </sheetData>
      <sheetData sheetId="8454">
        <row r="4">
          <cell r="A4" t="str">
            <v>BẢNG TÍNH TOÁN, ĐO BÓC KHỐI LƯỢNG HOÀN THÀNH ĐƯA VÀO QUYẾT TOÁN</v>
          </cell>
        </row>
      </sheetData>
      <sheetData sheetId="8455">
        <row r="4">
          <cell r="A4" t="str">
            <v>BẢNG TÍNH TOÁN, ĐO BÓC KHỐI LƯỢNG HOÀN THÀNH ĐƯA VÀO QUYẾT TOÁN</v>
          </cell>
        </row>
      </sheetData>
      <sheetData sheetId="8456">
        <row r="4">
          <cell r="A4" t="str">
            <v>BẢNG TÍNH TOÁN, ĐO BÓC KHỐI LƯỢNG HOÀN THÀNH ĐƯA VÀO QUYẾT TOÁN</v>
          </cell>
        </row>
      </sheetData>
      <sheetData sheetId="8457">
        <row r="4">
          <cell r="A4" t="str">
            <v>BẢNG TÍNH TOÁN, ĐO BÓC KHỐI LƯỢNG HOÀN THÀNH ĐƯA VÀO QUYẾT TOÁN</v>
          </cell>
        </row>
      </sheetData>
      <sheetData sheetId="8458">
        <row r="4">
          <cell r="A4" t="str">
            <v>BẢNG TÍNH TOÁN, ĐO BÓC KHỐI LƯỢNG HOÀN THÀNH ĐƯA VÀO QUYẾT TOÁN</v>
          </cell>
        </row>
      </sheetData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>
        <row r="4">
          <cell r="A4" t="str">
            <v>BẢNG TÍNH TOÁN, ĐO BÓC KHỐI LƯỢNG HOÀN THÀNH ĐƯA VÀO QUYẾT TOÁN</v>
          </cell>
        </row>
      </sheetData>
      <sheetData sheetId="8908">
        <row r="4">
          <cell r="A4" t="str">
            <v>BẢNG TÍNH TOÁN, ĐO BÓC KHỐI LƯỢNG HOÀN THÀNH ĐƯA VÀO QUYẾT TOÁN</v>
          </cell>
        </row>
      </sheetData>
      <sheetData sheetId="8909">
        <row r="4">
          <cell r="A4" t="str">
            <v>BẢNG TÍNH TOÁN, ĐO BÓC KHỐI LƯỢNG HOÀN THÀNH ĐƯA VÀO QUYẾT TOÁN</v>
          </cell>
        </row>
      </sheetData>
      <sheetData sheetId="8910">
        <row r="4">
          <cell r="A4" t="str">
            <v>BẢNG TÍNH TOÁN, ĐO BÓC KHỐI LƯỢNG HOÀN THÀNH ĐƯA VÀO QUYẾT TOÁN</v>
          </cell>
        </row>
      </sheetData>
      <sheetData sheetId="8911">
        <row r="4">
          <cell r="A4" t="str">
            <v>BẢNG TÍNH TOÁN, ĐO BÓC KHỐI LƯỢNG HOÀN THÀNH ĐƯA VÀO QUYẾT TOÁN</v>
          </cell>
        </row>
      </sheetData>
      <sheetData sheetId="8912">
        <row r="4">
          <cell r="A4" t="str">
            <v>BẢNG TÍNH TOÁN, ĐO BÓC KHỐI LƯỢNG HOÀN THÀNH ĐƯA VÀO QUYẾT TOÁN</v>
          </cell>
        </row>
      </sheetData>
      <sheetData sheetId="8913">
        <row r="4">
          <cell r="A4" t="str">
            <v>BẢNG TÍNH TOÁN, ĐO BÓC KHỐI LƯỢNG HOÀN THÀNH ĐƯA VÀO QUYẾT TOÁN</v>
          </cell>
        </row>
      </sheetData>
      <sheetData sheetId="8914">
        <row r="4">
          <cell r="A4" t="str">
            <v>BẢNG TÍNH TOÁN, ĐO BÓC KHỐI LƯỢNG HOÀN THÀNH ĐƯA VÀO QUYẾT TOÁN</v>
          </cell>
        </row>
      </sheetData>
      <sheetData sheetId="8915">
        <row r="4">
          <cell r="A4" t="str">
            <v>BẢNG TÍNH TOÁN, ĐO BÓC KHỐI LƯỢNG HOÀN THÀNH ĐƯA VÀO QUYẾT TOÁN</v>
          </cell>
        </row>
      </sheetData>
      <sheetData sheetId="8916">
        <row r="4">
          <cell r="A4" t="str">
            <v>BẢNG TÍNH TOÁN, ĐO BÓC KHỐI LƯỢNG HOÀN THÀNH ĐƯA VÀO QUYẾT TOÁN</v>
          </cell>
        </row>
      </sheetData>
      <sheetData sheetId="8917">
        <row r="4">
          <cell r="A4" t="str">
            <v>BẢNG TÍNH TOÁN, ĐO BÓC KHỐI LƯỢNG HOÀN THÀNH ĐƯA VÀO QUYẾT TOÁN</v>
          </cell>
        </row>
      </sheetData>
      <sheetData sheetId="8918">
        <row r="4">
          <cell r="A4" t="str">
            <v>BẢNG TÍNH TOÁN, ĐO BÓC KHỐI LƯỢNG HOÀN THÀNH ĐƯA VÀO QUYẾT TOÁN</v>
          </cell>
        </row>
      </sheetData>
      <sheetData sheetId="8919">
        <row r="4">
          <cell r="A4" t="str">
            <v>BẢNG TÍNH TOÁN, ĐO BÓC KHỐI LƯỢNG HOÀN THÀNH ĐƯA VÀO QUYẾT TOÁN</v>
          </cell>
        </row>
      </sheetData>
      <sheetData sheetId="8920">
        <row r="4">
          <cell r="A4" t="str">
            <v>BẢNG TÍNH TOÁN, ĐO BÓC KHỐI LƯỢNG HOÀN THÀNH ĐƯA VÀO QUYẾT TOÁN</v>
          </cell>
        </row>
      </sheetData>
      <sheetData sheetId="8921">
        <row r="4">
          <cell r="A4" t="str">
            <v>BẢNG TÍNH TOÁN, ĐO BÓC KHỐI LƯỢNG HOÀN THÀNH ĐƯA VÀO QUYẾT TOÁN</v>
          </cell>
        </row>
      </sheetData>
      <sheetData sheetId="8922">
        <row r="4">
          <cell r="A4" t="str">
            <v>BẢNG TÍNH TOÁN, ĐO BÓC KHỐI LƯỢNG HOÀN THÀNH ĐƯA VÀO QUYẾT TOÁN</v>
          </cell>
        </row>
      </sheetData>
      <sheetData sheetId="8923">
        <row r="4">
          <cell r="A4" t="str">
            <v>BẢNG TÍNH TOÁN, ĐO BÓC KHỐI LƯỢNG HOÀN THÀNH ĐƯA VÀO QUYẾT TOÁN</v>
          </cell>
        </row>
      </sheetData>
      <sheetData sheetId="8924">
        <row r="4">
          <cell r="A4" t="str">
            <v>BẢNG TÍNH TOÁN, ĐO BÓC KHỐI LƯỢNG HOÀN THÀNH ĐƯA VÀO QUYẾT TOÁN</v>
          </cell>
        </row>
      </sheetData>
      <sheetData sheetId="8925">
        <row r="4">
          <cell r="A4" t="str">
            <v>BẢNG TÍNH TOÁN, ĐO BÓC KHỐI LƯỢNG HOÀN THÀNH ĐƯA VÀO QUYẾT TOÁN</v>
          </cell>
        </row>
      </sheetData>
      <sheetData sheetId="8926">
        <row r="4">
          <cell r="A4" t="str">
            <v>BẢNG TÍNH TOÁN, ĐO BÓC KHỐI LƯỢNG HOÀN THÀNH ĐƯA VÀO QUYẾT TOÁN</v>
          </cell>
        </row>
      </sheetData>
      <sheetData sheetId="8927">
        <row r="4">
          <cell r="A4" t="str">
            <v>BẢNG TÍNH TOÁN, ĐO BÓC KHỐI LƯỢNG HOÀN THÀNH ĐƯA VÀO QUYẾT TOÁN</v>
          </cell>
        </row>
      </sheetData>
      <sheetData sheetId="8928">
        <row r="4">
          <cell r="A4" t="str">
            <v>BẢNG TÍNH TOÁN, ĐO BÓC KHỐI LƯỢNG HOÀN THÀNH ĐƯA VÀO QUYẾT TOÁN</v>
          </cell>
        </row>
      </sheetData>
      <sheetData sheetId="8929">
        <row r="4">
          <cell r="A4" t="str">
            <v>BẢNG TÍNH TOÁN, ĐO BÓC KHỐI LƯỢNG HOÀN THÀNH ĐƯA VÀO QUYẾT TOÁN</v>
          </cell>
        </row>
      </sheetData>
      <sheetData sheetId="8930">
        <row r="4">
          <cell r="A4" t="str">
            <v>BẢNG TÍNH TOÁN, ĐO BÓC KHỐI LƯỢNG HOÀN THÀNH ĐƯA VÀO QUYẾT TOÁN</v>
          </cell>
        </row>
      </sheetData>
      <sheetData sheetId="8931">
        <row r="4">
          <cell r="A4" t="str">
            <v>BẢNG TÍNH TOÁN, ĐO BÓC KHỐI LƯỢNG HOÀN THÀNH ĐƯA VÀO QUYẾT TOÁN</v>
          </cell>
        </row>
      </sheetData>
      <sheetData sheetId="8932">
        <row r="4">
          <cell r="A4" t="str">
            <v>BẢNG TÍNH TOÁN, ĐO BÓC KHỐI LƯỢNG HOÀN THÀNH ĐƯA VÀO QUYẾT TOÁN</v>
          </cell>
        </row>
      </sheetData>
      <sheetData sheetId="8933">
        <row r="4">
          <cell r="A4" t="str">
            <v>BẢNG TÍNH TOÁN, ĐO BÓC KHỐI LƯỢNG HOÀN THÀNH ĐƯA VÀO QUYẾT TOÁN</v>
          </cell>
        </row>
      </sheetData>
      <sheetData sheetId="8934">
        <row r="4">
          <cell r="A4" t="str">
            <v>BẢNG TÍNH TOÁN, ĐO BÓC KHỐI LƯỢNG HOÀN THÀNH ĐƯA VÀO QUYẾT TOÁN</v>
          </cell>
        </row>
      </sheetData>
      <sheetData sheetId="8935">
        <row r="4">
          <cell r="A4" t="str">
            <v>BẢNG TÍNH TOÁN, ĐO BÓC KHỐI LƯỢNG HOÀN THÀNH ĐƯA VÀO QUYẾT TOÁN</v>
          </cell>
        </row>
      </sheetData>
      <sheetData sheetId="8936">
        <row r="4">
          <cell r="A4" t="str">
            <v>BẢNG TÍNH TOÁN, ĐO BÓC KHỐI LƯỢNG HOÀN THÀNH ĐƯA VÀO QUYẾT TOÁN</v>
          </cell>
        </row>
      </sheetData>
      <sheetData sheetId="8937">
        <row r="4">
          <cell r="A4" t="str">
            <v>BẢNG TÍNH TOÁN, ĐO BÓC KHỐI LƯỢNG HOÀN THÀNH ĐƯA VÀO QUYẾT TOÁN</v>
          </cell>
        </row>
      </sheetData>
      <sheetData sheetId="8938">
        <row r="4">
          <cell r="A4" t="str">
            <v>BẢNG TÍNH TOÁN, ĐO BÓC KHỐI LƯỢNG HOÀN THÀNH ĐƯA VÀO QUYẾT TOÁN</v>
          </cell>
        </row>
      </sheetData>
      <sheetData sheetId="8939" refreshError="1"/>
      <sheetData sheetId="8940">
        <row r="4">
          <cell r="A4" t="str">
            <v>BẢNG TÍNH TOÁN, ĐO BÓC KHỐI LƯỢNG HOÀN THÀNH ĐƯA VÀO QUYẾT TOÁN</v>
          </cell>
        </row>
      </sheetData>
      <sheetData sheetId="8941">
        <row r="4">
          <cell r="A4" t="str">
            <v>BẢNG TÍNH TOÁN, ĐO BÓC KHỐI LƯỢNG HOÀN THÀNH ĐƯA VÀO QUYẾT TOÁN</v>
          </cell>
        </row>
      </sheetData>
      <sheetData sheetId="8942">
        <row r="4">
          <cell r="A4" t="str">
            <v>BẢNG TÍNH TOÁN, ĐO BÓC KHỐI LƯỢNG HOÀN THÀNH ĐƯA VÀO QUYẾT TOÁN</v>
          </cell>
        </row>
      </sheetData>
      <sheetData sheetId="8943">
        <row r="4">
          <cell r="A4" t="str">
            <v>BẢNG TÍNH TOÁN, ĐO BÓC KHỐI LƯỢNG HOÀN THÀNH ĐƯA VÀO QUYẾT TOÁN</v>
          </cell>
        </row>
      </sheetData>
      <sheetData sheetId="8944">
        <row r="4">
          <cell r="A4" t="str">
            <v>BẢNG TÍNH TOÁN, ĐO BÓC KHỐI LƯỢNG HOÀN THÀNH ĐƯA VÀO QUYẾT TOÁN</v>
          </cell>
        </row>
      </sheetData>
      <sheetData sheetId="8945">
        <row r="4">
          <cell r="A4" t="str">
            <v>BẢNG TÍNH TOÁN, ĐO BÓC KHỐI LƯỢNG HOÀN THÀNH ĐƯA VÀO QUYẾT TOÁN</v>
          </cell>
        </row>
      </sheetData>
      <sheetData sheetId="8946">
        <row r="4">
          <cell r="A4" t="str">
            <v>BẢNG TÍNH TOÁN, ĐO BÓC KHỐI LƯỢNG HOÀN THÀNH ĐƯA VÀO QUYẾT TOÁN</v>
          </cell>
        </row>
      </sheetData>
      <sheetData sheetId="8947">
        <row r="4">
          <cell r="A4" t="str">
            <v>BẢNG TÍNH TOÁN, ĐO BÓC KHỐI LƯỢNG HOÀN THÀNH ĐƯA VÀO QUYẾT TOÁN</v>
          </cell>
        </row>
      </sheetData>
      <sheetData sheetId="8948">
        <row r="4">
          <cell r="A4" t="str">
            <v>BẢNG TÍNH TOÁN, ĐO BÓC KHỐI LƯỢNG HOÀN THÀNH ĐƯA VÀO QUYẾT TOÁN</v>
          </cell>
        </row>
      </sheetData>
      <sheetData sheetId="8949">
        <row r="4">
          <cell r="A4" t="str">
            <v>BẢNG TÍNH TOÁN, ĐO BÓC KHỐI LƯỢNG HOÀN THÀNH ĐƯA VÀO QUYẾT TOÁN</v>
          </cell>
        </row>
      </sheetData>
      <sheetData sheetId="8950">
        <row r="4">
          <cell r="A4" t="str">
            <v>BẢNG TÍNH TOÁN, ĐO BÓC KHỐI LƯỢNG HOÀN THÀNH ĐƯA VÀO QUYẾT TOÁN</v>
          </cell>
        </row>
      </sheetData>
      <sheetData sheetId="8951">
        <row r="4">
          <cell r="A4" t="str">
            <v>BẢNG TÍNH TOÁN, ĐO BÓC KHỐI LƯỢNG HOÀN THÀNH ĐƯA VÀO QUYẾT TOÁN</v>
          </cell>
        </row>
      </sheetData>
      <sheetData sheetId="8952">
        <row r="4">
          <cell r="A4" t="str">
            <v>BẢNG TÍNH TOÁN, ĐO BÓC KHỐI LƯỢNG HOÀN THÀNH ĐƯA VÀO QUYẾT TOÁN</v>
          </cell>
        </row>
      </sheetData>
      <sheetData sheetId="8953">
        <row r="4">
          <cell r="A4" t="str">
            <v>BẢNG TÍNH TOÁN, ĐO BÓC KHỐI LƯỢNG HOÀN THÀNH ĐƯA VÀO QUYẾT TOÁN</v>
          </cell>
        </row>
      </sheetData>
      <sheetData sheetId="8954">
        <row r="4">
          <cell r="A4" t="str">
            <v>BẢNG TÍNH TOÁN, ĐO BÓC KHỐI LƯỢNG HOÀN THÀNH ĐƯA VÀO QUYẾT TOÁN</v>
          </cell>
        </row>
      </sheetData>
      <sheetData sheetId="8955">
        <row r="4">
          <cell r="A4" t="str">
            <v>BẢNG TÍNH TOÁN, ĐO BÓC KHỐI LƯỢNG HOÀN THÀNH ĐƯA VÀO QUYẾT TOÁN</v>
          </cell>
        </row>
      </sheetData>
      <sheetData sheetId="8956">
        <row r="4">
          <cell r="A4" t="str">
            <v>BẢNG TÍNH TOÁN, ĐO BÓC KHỐI LƯỢNG HOÀN THÀNH ĐƯA VÀO QUYẾT TOÁN</v>
          </cell>
        </row>
      </sheetData>
      <sheetData sheetId="8957">
        <row r="4">
          <cell r="A4" t="str">
            <v>BẢNG TÍNH TOÁN, ĐO BÓC KHỐI LƯỢNG HOÀN THÀNH ĐƯA VÀO QUYẾT TOÁN</v>
          </cell>
        </row>
      </sheetData>
      <sheetData sheetId="8958">
        <row r="4">
          <cell r="A4" t="str">
            <v>BẢNG TÍNH TOÁN, ĐO BÓC KHỐI LƯỢNG HOÀN THÀNH ĐƯA VÀO QUYẾT TOÁN</v>
          </cell>
        </row>
      </sheetData>
      <sheetData sheetId="8959">
        <row r="4">
          <cell r="A4" t="str">
            <v>BẢNG TÍNH TOÁN, ĐO BÓC KHỐI LƯỢNG HOÀN THÀNH ĐƯA VÀO QUYẾT TOÁN</v>
          </cell>
        </row>
      </sheetData>
      <sheetData sheetId="8960">
        <row r="4">
          <cell r="A4" t="str">
            <v>BẢNG TÍNH TOÁN, ĐO BÓC KHỐI LƯỢNG HOÀN THÀNH ĐƯA VÀO QUYẾT TOÁN</v>
          </cell>
        </row>
      </sheetData>
      <sheetData sheetId="8961">
        <row r="4">
          <cell r="A4" t="str">
            <v>BẢNG TÍNH TOÁN, ĐO BÓC KHỐI LƯỢNG HOÀN THÀNH ĐƯA VÀO QUYẾT TOÁN</v>
          </cell>
        </row>
      </sheetData>
      <sheetData sheetId="8962">
        <row r="4">
          <cell r="A4" t="str">
            <v>BẢNG TÍNH TOÁN, ĐO BÓC KHỐI LƯỢNG HOÀN THÀNH ĐƯA VÀO QUYẾT TOÁN</v>
          </cell>
        </row>
      </sheetData>
      <sheetData sheetId="8963">
        <row r="4">
          <cell r="A4" t="str">
            <v>BẢNG TÍNH TOÁN, ĐO BÓC KHỐI LƯỢNG HOÀN THÀNH ĐƯA VÀO QUYẾT TOÁN</v>
          </cell>
        </row>
      </sheetData>
      <sheetData sheetId="8964">
        <row r="4">
          <cell r="A4" t="str">
            <v>BẢNG TÍNH TOÁN, ĐO BÓC KHỐI LƯỢNG HOÀN THÀNH ĐƯA VÀO QUYẾT TOÁN</v>
          </cell>
        </row>
      </sheetData>
      <sheetData sheetId="8965">
        <row r="4">
          <cell r="A4" t="str">
            <v>BẢNG TÍNH TOÁN, ĐO BÓC KHỐI LƯỢNG HOÀN THÀNH ĐƯA VÀO QUYẾT TOÁN</v>
          </cell>
        </row>
      </sheetData>
      <sheetData sheetId="8966">
        <row r="4">
          <cell r="A4" t="str">
            <v>BẢNG TÍNH TOÁN, ĐO BÓC KHỐI LƯỢNG HOÀN THÀNH ĐƯA VÀO QUYẾT TOÁN</v>
          </cell>
        </row>
      </sheetData>
      <sheetData sheetId="8967">
        <row r="4">
          <cell r="A4" t="str">
            <v>BẢNG TÍNH TOÁN, ĐO BÓC KHỐI LƯỢNG HOÀN THÀNH ĐƯA VÀO QUYẾT TOÁN</v>
          </cell>
        </row>
      </sheetData>
      <sheetData sheetId="8968">
        <row r="4">
          <cell r="A4" t="str">
            <v>BẢNG TÍNH TOÁN, ĐO BÓC KHỐI LƯỢNG HOÀN THÀNH ĐƯA VÀO QUYẾT TOÁN</v>
          </cell>
        </row>
      </sheetData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>
        <row r="4">
          <cell r="A4" t="str">
            <v>BẢNG TÍNH TOÁN, ĐO BÓC KHỐI LƯỢNG HOÀN THÀNH ĐƯA VÀO QUYẾT TOÁN</v>
          </cell>
        </row>
      </sheetData>
      <sheetData sheetId="8975">
        <row r="4">
          <cell r="A4" t="str">
            <v>BẢNG TÍNH TOÁN, ĐO BÓC KHỐI LƯỢNG HOÀN THÀNH ĐƯA VÀO QUYẾT TOÁN</v>
          </cell>
        </row>
      </sheetData>
      <sheetData sheetId="8976">
        <row r="4">
          <cell r="A4" t="str">
            <v>BẢNG TÍNH TOÁN, ĐO BÓC KHỐI LƯỢNG HOÀN THÀNH ĐƯA VÀO QUYẾT TOÁN</v>
          </cell>
        </row>
      </sheetData>
      <sheetData sheetId="8977">
        <row r="4">
          <cell r="A4" t="str">
            <v>BẢNG TÍNH TOÁN, ĐO BÓC KHỐI LƯỢNG HOÀN THÀNH ĐƯA VÀO QUYẾT TOÁN</v>
          </cell>
        </row>
      </sheetData>
      <sheetData sheetId="8978">
        <row r="4">
          <cell r="A4" t="str">
            <v>BẢNG TÍNH TOÁN, ĐO BÓC KHỐI LƯỢNG HOÀN THÀNH ĐƯA VÀO QUYẾT TOÁN</v>
          </cell>
        </row>
      </sheetData>
      <sheetData sheetId="8979">
        <row r="4">
          <cell r="A4" t="str">
            <v>BẢNG TÍNH TOÁN, ĐO BÓC KHỐI LƯỢNG HOÀN THÀNH ĐƯA VÀO QUYẾT TOÁN</v>
          </cell>
        </row>
      </sheetData>
      <sheetData sheetId="8980">
        <row r="4">
          <cell r="A4" t="str">
            <v>BẢNG TÍNH TOÁN, ĐO BÓC KHỐI LƯỢNG HOÀN THÀNH ĐƯA VÀO QUYẾT TOÁN</v>
          </cell>
        </row>
      </sheetData>
      <sheetData sheetId="8981">
        <row r="4">
          <cell r="A4" t="str">
            <v>BẢNG TÍNH TOÁN, ĐO BÓC KHỐI LƯỢNG HOÀN THÀNH ĐƯA VÀO QUYẾT TOÁN</v>
          </cell>
        </row>
      </sheetData>
      <sheetData sheetId="8982">
        <row r="4">
          <cell r="A4" t="str">
            <v>BẢNG TÍNH TOÁN, ĐO BÓC KHỐI LƯỢNG HOÀN THÀNH ĐƯA VÀO QUYẾT TOÁN</v>
          </cell>
        </row>
      </sheetData>
      <sheetData sheetId="8983">
        <row r="4">
          <cell r="A4" t="str">
            <v>BẢNG TÍNH TOÁN, ĐO BÓC KHỐI LƯỢNG HOÀN THÀNH ĐƯA VÀO QUYẾT TOÁN</v>
          </cell>
        </row>
      </sheetData>
      <sheetData sheetId="8984">
        <row r="4">
          <cell r="A4" t="str">
            <v>BẢNG TÍNH TOÁN, ĐO BÓC KHỐI LƯỢNG HOÀN THÀNH ĐƯA VÀO QUYẾT TOÁN</v>
          </cell>
        </row>
      </sheetData>
      <sheetData sheetId="8985">
        <row r="4">
          <cell r="A4" t="str">
            <v>BẢNG TÍNH TOÁN, ĐO BÓC KHỐI LƯỢNG HOÀN THÀNH ĐƯA VÀO QUYẾT TOÁN</v>
          </cell>
        </row>
      </sheetData>
      <sheetData sheetId="8986">
        <row r="4">
          <cell r="A4" t="str">
            <v>BẢNG TÍNH TOÁN, ĐO BÓC KHỐI LƯỢNG HOÀN THÀNH ĐƯA VÀO QUYẾT TOÁN</v>
          </cell>
        </row>
      </sheetData>
      <sheetData sheetId="8987">
        <row r="4">
          <cell r="A4" t="str">
            <v>BẢNG TÍNH TOÁN, ĐO BÓC KHỐI LƯỢNG HOÀN THÀNH ĐƯA VÀO QUYẾT TOÁN</v>
          </cell>
        </row>
      </sheetData>
      <sheetData sheetId="8988">
        <row r="4">
          <cell r="A4" t="str">
            <v>BẢNG TÍNH TOÁN, ĐO BÓC KHỐI LƯỢNG HOÀN THÀNH ĐƯA VÀO QUYẾT TOÁN</v>
          </cell>
        </row>
      </sheetData>
      <sheetData sheetId="8989">
        <row r="4">
          <cell r="A4" t="str">
            <v>BẢNG TÍNH TOÁN, ĐO BÓC KHỐI LƯỢNG HOÀN THÀNH ĐƯA VÀO QUYẾT TOÁN</v>
          </cell>
        </row>
      </sheetData>
      <sheetData sheetId="8990">
        <row r="4">
          <cell r="A4" t="str">
            <v>BẢNG TÍNH TOÁN, ĐO BÓC KHỐI LƯỢNG HOÀN THÀNH ĐƯA VÀO QUYẾT TOÁN</v>
          </cell>
        </row>
      </sheetData>
      <sheetData sheetId="8991">
        <row r="4">
          <cell r="A4" t="str">
            <v>BẢNG TÍNH TOÁN, ĐO BÓC KHỐI LƯỢNG HOÀN THÀNH ĐƯA VÀO QUYẾT TOÁN</v>
          </cell>
        </row>
      </sheetData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>
        <row r="4">
          <cell r="A4" t="str">
            <v>BẢNG TÍNH TOÁN, ĐO BÓC KHỐI LƯỢNG HOÀN THÀNH ĐƯA VÀO QUYẾT TOÁN</v>
          </cell>
        </row>
      </sheetData>
      <sheetData sheetId="8998">
        <row r="9">
          <cell r="A9" t="str">
            <v>A</v>
          </cell>
        </row>
      </sheetData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>
        <row r="4">
          <cell r="A4" t="str">
            <v>BẢNG TÍNH TOÁN, ĐO BÓC KHỐI LƯỢNG HOÀN THÀNH ĐƯA VÀO QUYẾT TOÁN</v>
          </cell>
        </row>
      </sheetData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>
        <row r="4">
          <cell r="A4" t="str">
            <v>BẢNG TÍNH TOÁN, ĐO BÓC KHỐI LƯỢNG HOÀN THÀNH ĐƯA VÀO QUYẾT TOÁN</v>
          </cell>
        </row>
      </sheetData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>
        <row r="9">
          <cell r="A9" t="str">
            <v>A</v>
          </cell>
        </row>
      </sheetData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>
        <row r="4">
          <cell r="A4" t="str">
            <v>BẢNG TÍNH TOÁN, ĐO BÓC KHỐI LƯỢNG HOÀN THÀNH ĐƯA VÀO QUYẾT TOÁN</v>
          </cell>
        </row>
      </sheetData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/>
      <sheetData sheetId="9237"/>
      <sheetData sheetId="9238"/>
      <sheetData sheetId="9239">
        <row r="4">
          <cell r="A4" t="str">
            <v>BẢNG TÍNH TOÁN, ĐO BÓC KHỐI LƯỢNG HOÀN THÀNH ĐƯA VÀO QUYẾT TOÁN</v>
          </cell>
        </row>
      </sheetData>
      <sheetData sheetId="9240">
        <row r="4">
          <cell r="A4" t="str">
            <v>BẢNG TÍNH TOÁN, ĐO BÓC KHỐI LƯỢNG HOÀN THÀNH ĐƯA VÀO QUYẾT TOÁN</v>
          </cell>
        </row>
      </sheetData>
      <sheetData sheetId="9241">
        <row r="4">
          <cell r="A4" t="str">
            <v>BẢNG TÍNH TOÁN, ĐO BÓC KHỐI LƯỢNG HOÀN THÀNH ĐƯA VÀO QUYẾT TOÁN</v>
          </cell>
        </row>
      </sheetData>
      <sheetData sheetId="9242" refreshError="1"/>
      <sheetData sheetId="9243" refreshError="1"/>
      <sheetData sheetId="9244" refreshError="1"/>
      <sheetData sheetId="9245" refreshError="1"/>
      <sheetData sheetId="9246">
        <row r="4">
          <cell r="A4" t="str">
            <v>BẢNG TÍNH TOÁN, ĐO BÓC KHỐI LƯỢNG HOÀN THÀNH ĐƯA VÀO QUYẾT TOÁN</v>
          </cell>
        </row>
      </sheetData>
      <sheetData sheetId="9247">
        <row r="4">
          <cell r="A4" t="str">
            <v>BẢNG TÍNH TOÁN, ĐO BÓC KHỐI LƯỢNG HOÀN THÀNH ĐƯA VÀO QUYẾT TOÁN</v>
          </cell>
        </row>
      </sheetData>
      <sheetData sheetId="9248">
        <row r="4">
          <cell r="A4" t="str">
            <v>BẢNG TÍNH TOÁN, ĐO BÓC KHỐI LƯỢNG HOÀN THÀNH ĐƯA VÀO QUYẾT TOÁN</v>
          </cell>
        </row>
      </sheetData>
      <sheetData sheetId="9249" refreshError="1"/>
      <sheetData sheetId="9250">
        <row r="4">
          <cell r="A4" t="str">
            <v>BẢNG TÍNH TOÁN, ĐO BÓC KHỐI LƯỢNG HOÀN THÀNH ĐƯA VÀO QUYẾT TOÁN</v>
          </cell>
        </row>
      </sheetData>
      <sheetData sheetId="9251">
        <row r="4">
          <cell r="A4" t="str">
            <v>BẢNG TÍNH TOÁN, ĐO BÓC KHỐI LƯỢNG HOÀN THÀNH ĐƯA VÀO QUYẾT TOÁN</v>
          </cell>
        </row>
      </sheetData>
      <sheetData sheetId="9252">
        <row r="4">
          <cell r="A4" t="str">
            <v>BẢNG TÍNH TOÁN, ĐO BÓC KHỐI LƯỢNG HOÀN THÀNH ĐƯA VÀO QUYẾT TOÁN</v>
          </cell>
        </row>
      </sheetData>
      <sheetData sheetId="9253">
        <row r="4">
          <cell r="A4" t="str">
            <v>BẢNG TÍNH TOÁN, ĐO BÓC KHỐI LƯỢNG HOÀN THÀNH ĐƯA VÀO QUYẾT TOÁN</v>
          </cell>
        </row>
      </sheetData>
      <sheetData sheetId="9254">
        <row r="4">
          <cell r="A4" t="str">
            <v>BẢNG TÍNH TOÁN, ĐO BÓC KHỐI LƯỢNG HOÀN THÀNH ĐƯA VÀO QUYẾT TOÁN</v>
          </cell>
        </row>
      </sheetData>
      <sheetData sheetId="9255">
        <row r="4">
          <cell r="A4" t="str">
            <v>BẢNG TÍNH TOÁN, ĐO BÓC KHỐI LƯỢNG HOÀN THÀNH ĐƯA VÀO QUYẾT TOÁN</v>
          </cell>
        </row>
      </sheetData>
      <sheetData sheetId="9256">
        <row r="4">
          <cell r="A4" t="str">
            <v>BẢNG TÍNH TOÁN, ĐO BÓC KHỐI LƯỢNG HOÀN THÀNH ĐƯA VÀO QUYẾT TOÁN</v>
          </cell>
        </row>
      </sheetData>
      <sheetData sheetId="9257">
        <row r="4">
          <cell r="A4" t="str">
            <v>BẢNG TÍNH TOÁN, ĐO BÓC KHỐI LƯỢNG HOÀN THÀNH ĐƯA VÀO QUYẾT TOÁN</v>
          </cell>
        </row>
      </sheetData>
      <sheetData sheetId="9258"/>
      <sheetData sheetId="9259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>
        <row r="4">
          <cell r="A4" t="str">
            <v>BẢNG TÍNH TOÁN, ĐO BÓC KHỐI LƯỢNG HOÀN THÀNH ĐƯA VÀO QUYẾT TOÁN</v>
          </cell>
        </row>
      </sheetData>
      <sheetData sheetId="9281">
        <row r="4">
          <cell r="A4" t="str">
            <v>BẢNG TÍNH TOÁN, ĐO BÓC KHỐI LƯỢNG HOÀN THÀNH ĐƯA VÀO QUYẾT TOÁN</v>
          </cell>
        </row>
      </sheetData>
      <sheetData sheetId="9282">
        <row r="4">
          <cell r="A4" t="str">
            <v>BẢNG TÍNH TOÁN, ĐO BÓC KHỐI LƯỢNG HOÀN THÀNH ĐƯA VÀO QUYẾT TOÁN</v>
          </cell>
        </row>
      </sheetData>
      <sheetData sheetId="9283">
        <row r="4">
          <cell r="A4" t="str">
            <v>BẢNG TÍNH TOÁN, ĐO BÓC KHỐI LƯỢNG HOÀN THÀNH ĐƯA VÀO QUYẾT TOÁN</v>
          </cell>
        </row>
      </sheetData>
      <sheetData sheetId="9284">
        <row r="4">
          <cell r="A4" t="str">
            <v>BẢNG TÍNH TOÁN, ĐO BÓC KHỐI LƯỢNG HOÀN THÀNH ĐƯA VÀO QUYẾT TOÁN</v>
          </cell>
        </row>
      </sheetData>
      <sheetData sheetId="9285">
        <row r="4">
          <cell r="A4" t="str">
            <v>BẢNG TÍNH TOÁN, ĐO BÓC KHỐI LƯỢNG HOÀN THÀNH ĐƯA VÀO QUYẾT TOÁN</v>
          </cell>
        </row>
      </sheetData>
      <sheetData sheetId="9286">
        <row r="4">
          <cell r="A4" t="str">
            <v>BẢNG TÍNH TOÁN, ĐO BÓC KHỐI LƯỢNG HOÀN THÀNH ĐƯA VÀO QUYẾT TOÁN</v>
          </cell>
        </row>
      </sheetData>
      <sheetData sheetId="9287">
        <row r="4">
          <cell r="A4" t="str">
            <v>BẢNG TÍNH TOÁN, ĐO BÓC KHỐI LƯỢNG HOÀN THÀNH ĐƯA VÀO QUYẾT TOÁN</v>
          </cell>
        </row>
      </sheetData>
      <sheetData sheetId="9288">
        <row r="4">
          <cell r="A4" t="str">
            <v>BẢNG TÍNH TOÁN, ĐO BÓC KHỐI LƯỢNG HOÀN THÀNH ĐƯA VÀO QUYẾT TOÁN</v>
          </cell>
        </row>
      </sheetData>
      <sheetData sheetId="9289">
        <row r="4">
          <cell r="A4" t="str">
            <v>BẢNG TÍNH TOÁN, ĐO BÓC KHỐI LƯỢNG HOÀN THÀNH ĐƯA VÀO QUYẾT TOÁN</v>
          </cell>
        </row>
      </sheetData>
      <sheetData sheetId="9290">
        <row r="4">
          <cell r="A4" t="str">
            <v>BẢNG TÍNH TOÁN, ĐO BÓC KHỐI LƯỢNG HOÀN THÀNH ĐƯA VÀO QUYẾT TOÁN</v>
          </cell>
        </row>
      </sheetData>
      <sheetData sheetId="9291">
        <row r="4">
          <cell r="A4" t="str">
            <v>BẢNG TÍNH TOÁN, ĐO BÓC KHỐI LƯỢNG HOÀN THÀNH ĐƯA VÀO QUYẾT TOÁN</v>
          </cell>
        </row>
      </sheetData>
      <sheetData sheetId="9292">
        <row r="4">
          <cell r="A4" t="str">
            <v>BẢNG TÍNH TOÁN, ĐO BÓC KHỐI LƯỢNG HOÀN THÀNH ĐƯA VÀO QUYẾT TOÁN</v>
          </cell>
        </row>
      </sheetData>
      <sheetData sheetId="9293">
        <row r="4">
          <cell r="A4" t="str">
            <v>BẢNG TÍNH TOÁN, ĐO BÓC KHỐI LƯỢNG HOÀN THÀNH ĐƯA VÀO QUYẾT TOÁN</v>
          </cell>
        </row>
      </sheetData>
      <sheetData sheetId="9294">
        <row r="4">
          <cell r="A4" t="str">
            <v>BẢNG TÍNH TOÁN, ĐO BÓC KHỐI LƯỢNG HOÀN THÀNH ĐƯA VÀO QUYẾT TOÁN</v>
          </cell>
        </row>
      </sheetData>
      <sheetData sheetId="9295">
        <row r="4">
          <cell r="A4" t="str">
            <v>BẢNG TÍNH TOÁN, ĐO BÓC KHỐI LƯỢNG HOÀN THÀNH ĐƯA VÀO QUYẾT TOÁN</v>
          </cell>
        </row>
      </sheetData>
      <sheetData sheetId="9296">
        <row r="4">
          <cell r="A4" t="str">
            <v>BẢNG TÍNH TOÁN, ĐO BÓC KHỐI LƯỢNG HOÀN THÀNH ĐƯA VÀO QUYẾT TOÁN</v>
          </cell>
        </row>
      </sheetData>
      <sheetData sheetId="9297">
        <row r="4">
          <cell r="A4" t="str">
            <v>BẢNG TÍNH TOÁN, ĐO BÓC KHỐI LƯỢNG HOÀN THÀNH ĐƯA VÀO QUYẾT TOÁN</v>
          </cell>
        </row>
      </sheetData>
      <sheetData sheetId="9298">
        <row r="4">
          <cell r="A4" t="str">
            <v>BẢNG TÍNH TOÁN, ĐO BÓC KHỐI LƯỢNG HOÀN THÀNH ĐƯA VÀO QUYẾT TOÁN</v>
          </cell>
        </row>
      </sheetData>
      <sheetData sheetId="9299">
        <row r="4">
          <cell r="A4" t="str">
            <v>BẢNG TÍNH TOÁN, ĐO BÓC KHỐI LƯỢNG HOÀN THÀNH ĐƯA VÀO QUYẾT TOÁN</v>
          </cell>
        </row>
      </sheetData>
      <sheetData sheetId="9300">
        <row r="4">
          <cell r="A4" t="str">
            <v>BẢNG TÍNH TOÁN, ĐO BÓC KHỐI LƯỢNG HOÀN THÀNH ĐƯA VÀO QUYẾT TOÁN</v>
          </cell>
        </row>
      </sheetData>
      <sheetData sheetId="9301">
        <row r="4">
          <cell r="A4" t="str">
            <v>BẢNG TÍNH TOÁN, ĐO BÓC KHỐI LƯỢNG HOÀN THÀNH ĐƯA VÀO QUYẾT TOÁN</v>
          </cell>
        </row>
      </sheetData>
      <sheetData sheetId="9302">
        <row r="4">
          <cell r="A4" t="str">
            <v>BẢNG TÍNH TOÁN, ĐO BÓC KHỐI LƯỢNG HOÀN THÀNH ĐƯA VÀO QUYẾT TOÁN</v>
          </cell>
        </row>
      </sheetData>
      <sheetData sheetId="9303">
        <row r="4">
          <cell r="A4" t="str">
            <v>BẢNG TÍNH TOÁN, ĐO BÓC KHỐI LƯỢNG HOÀN THÀNH ĐƯA VÀO QUYẾT TOÁN</v>
          </cell>
        </row>
      </sheetData>
      <sheetData sheetId="9304">
        <row r="4">
          <cell r="A4" t="str">
            <v>BẢNG TÍNH TOÁN, ĐO BÓC KHỐI LƯỢNG HOÀN THÀNH ĐƯA VÀO QUYẾT TOÁN</v>
          </cell>
        </row>
      </sheetData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>
        <row r="4">
          <cell r="A4" t="str">
            <v>BẢNG TÍNH TOÁN, ĐO BÓC KHỐI LƯỢNG HOÀN THÀNH ĐƯA VÀO QUYẾT TOÁN</v>
          </cell>
        </row>
      </sheetData>
      <sheetData sheetId="9321">
        <row r="4">
          <cell r="A4" t="str">
            <v>BẢNG TÍNH TOÁN, ĐO BÓC KHỐI LƯỢNG HOÀN THÀNH ĐƯA VÀO QUYẾT TOÁN</v>
          </cell>
        </row>
      </sheetData>
      <sheetData sheetId="9322">
        <row r="4">
          <cell r="A4" t="str">
            <v>BẢNG TÍNH TOÁN, ĐO BÓC KHỐI LƯỢNG HOÀN THÀNH ĐƯA VÀO QUYẾT TOÁN</v>
          </cell>
        </row>
      </sheetData>
      <sheetData sheetId="9323">
        <row r="4">
          <cell r="A4" t="str">
            <v>BẢNG TÍNH TOÁN, ĐO BÓC KHỐI LƯỢNG HOÀN THÀNH ĐƯA VÀO QUYẾT TOÁN</v>
          </cell>
        </row>
      </sheetData>
      <sheetData sheetId="9324">
        <row r="4">
          <cell r="A4" t="str">
            <v>BẢNG TÍNH TOÁN, ĐO BÓC KHỐI LƯỢNG HOÀN THÀNH ĐƯA VÀO QUYẾT TOÁN</v>
          </cell>
        </row>
      </sheetData>
      <sheetData sheetId="9325" refreshError="1"/>
      <sheetData sheetId="9326" refreshError="1"/>
      <sheetData sheetId="9327">
        <row r="4">
          <cell r="A4" t="str">
            <v>BẢNG TÍNH TOÁN, ĐO BÓC KHỐI LƯỢNG HOÀN THÀNH ĐƯA VÀO QUYẾT TOÁN</v>
          </cell>
        </row>
      </sheetData>
      <sheetData sheetId="9328">
        <row r="4">
          <cell r="A4" t="str">
            <v>BẢNG TÍNH TOÁN, ĐO BÓC KHỐI LƯỢNG HOÀN THÀNH ĐƯA VÀO QUYẾT TOÁN</v>
          </cell>
        </row>
      </sheetData>
      <sheetData sheetId="9329">
        <row r="4">
          <cell r="A4" t="str">
            <v>BẢNG TÍNH TOÁN, ĐO BÓC KHỐI LƯỢNG HOÀN THÀNH ĐƯA VÀO QUYẾT TOÁN</v>
          </cell>
        </row>
      </sheetData>
      <sheetData sheetId="9330">
        <row r="4">
          <cell r="A4" t="str">
            <v>BẢNG TÍNH TOÁN, ĐO BÓC KHỐI LƯỢNG HOÀN THÀNH ĐƯA VÀO QUYẾT TOÁN</v>
          </cell>
        </row>
      </sheetData>
      <sheetData sheetId="9331">
        <row r="4">
          <cell r="A4" t="str">
            <v>BẢNG TÍNH TOÁN, ĐO BÓC KHỐI LƯỢNG HOÀN THÀNH ĐƯA VÀO QUYẾT TOÁN</v>
          </cell>
        </row>
      </sheetData>
      <sheetData sheetId="9332">
        <row r="4">
          <cell r="A4" t="str">
            <v>BẢNG TÍNH TOÁN, ĐO BÓC KHỐI LƯỢNG HOÀN THÀNH ĐƯA VÀO QUYẾT TOÁN</v>
          </cell>
        </row>
      </sheetData>
      <sheetData sheetId="9333">
        <row r="4">
          <cell r="A4" t="str">
            <v>BẢNG TÍNH TOÁN, ĐO BÓC KHỐI LƯỢNG HOÀN THÀNH ĐƯA VÀO QUYẾT TOÁN</v>
          </cell>
        </row>
      </sheetData>
      <sheetData sheetId="9334">
        <row r="4">
          <cell r="A4" t="str">
            <v>BẢNG TÍNH TOÁN, ĐO BÓC KHỐI LƯỢNG HOÀN THÀNH ĐƯA VÀO QUYẾT TOÁN</v>
          </cell>
        </row>
      </sheetData>
      <sheetData sheetId="9335">
        <row r="4">
          <cell r="A4" t="str">
            <v>BẢNG TÍNH TOÁN, ĐO BÓC KHỐI LƯỢNG HOÀN THÀNH ĐƯA VÀO QUYẾT TOÁN</v>
          </cell>
        </row>
      </sheetData>
      <sheetData sheetId="9336">
        <row r="4">
          <cell r="A4" t="str">
            <v>BẢNG TÍNH TOÁN, ĐO BÓC KHỐI LƯỢNG HOÀN THÀNH ĐƯA VÀO QUYẾT TOÁN</v>
          </cell>
        </row>
      </sheetData>
      <sheetData sheetId="9337">
        <row r="4">
          <cell r="A4" t="str">
            <v>BẢNG TÍNH TOÁN, ĐO BÓC KHỐI LƯỢNG HOÀN THÀNH ĐƯA VÀO QUYẾT TOÁN</v>
          </cell>
        </row>
      </sheetData>
      <sheetData sheetId="9338">
        <row r="4">
          <cell r="A4" t="str">
            <v>BẢNG TÍNH TOÁN, ĐO BÓC KHỐI LƯỢNG HOÀN THÀNH ĐƯA VÀO QUYẾT TOÁN</v>
          </cell>
        </row>
      </sheetData>
      <sheetData sheetId="9339">
        <row r="4">
          <cell r="A4" t="str">
            <v>BẢNG TÍNH TOÁN, ĐO BÓC KHỐI LƯỢNG HOÀN THÀNH ĐƯA VÀO QUYẾT TOÁN</v>
          </cell>
        </row>
      </sheetData>
      <sheetData sheetId="9340"/>
      <sheetData sheetId="9341"/>
      <sheetData sheetId="9342">
        <row r="9">
          <cell r="A9" t="str">
            <v>A</v>
          </cell>
        </row>
      </sheetData>
      <sheetData sheetId="9343"/>
      <sheetData sheetId="9344">
        <row r="9">
          <cell r="A9" t="str">
            <v>A</v>
          </cell>
        </row>
      </sheetData>
      <sheetData sheetId="9345">
        <row r="4">
          <cell r="A4" t="str">
            <v>BẢNG TÍNH TOÁN, ĐO BÓC KHỐI LƯỢNG HOÀN THÀNH ĐƯA VÀO QUYẾT TOÁN</v>
          </cell>
        </row>
      </sheetData>
      <sheetData sheetId="9346">
        <row r="4">
          <cell r="A4" t="str">
            <v>BẢNG TÍNH TOÁN, ĐO BÓC KHỐI LƯỢNG HOÀN THÀNH ĐƯA VÀO QUYẾT TOÁN</v>
          </cell>
        </row>
      </sheetData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>
        <row r="4">
          <cell r="A4" t="str">
            <v>BẢNG TÍNH TOÁN, ĐO BÓC KHỐI LƯỢNG HOÀN THÀNH ĐƯA VÀO QUYẾT TOÁN</v>
          </cell>
        </row>
      </sheetData>
      <sheetData sheetId="9353">
        <row r="4">
          <cell r="A4" t="str">
            <v>BẢNG TÍNH TOÁN, ĐO BÓC KHỐI LƯỢNG HOÀN THÀNH ĐƯA VÀO QUYẾT TOÁN</v>
          </cell>
        </row>
      </sheetData>
      <sheetData sheetId="9354">
        <row r="4">
          <cell r="A4" t="str">
            <v>BẢNG TÍNH TOÁN, ĐO BÓC KHỐI LƯỢNG HOÀN THÀNH ĐƯA VÀO QUYẾT TOÁN</v>
          </cell>
        </row>
      </sheetData>
      <sheetData sheetId="9355"/>
      <sheetData sheetId="9356"/>
      <sheetData sheetId="9357"/>
      <sheetData sheetId="9358">
        <row r="4">
          <cell r="A4" t="str">
            <v>BẢNG TÍNH TOÁN, ĐO BÓC KHỐI LƯỢNG HOÀN THÀNH ĐƯA VÀO QUYẾT TOÁN</v>
          </cell>
        </row>
      </sheetData>
      <sheetData sheetId="9359">
        <row r="4">
          <cell r="A4" t="str">
            <v>BẢNG TÍNH TOÁN, ĐO BÓC KHỐI LƯỢNG HOÀN THÀNH ĐƯA VÀO QUYẾT TOÁN</v>
          </cell>
        </row>
      </sheetData>
      <sheetData sheetId="9360">
        <row r="4">
          <cell r="A4" t="str">
            <v>BẢNG TÍNH TOÁN, ĐO BÓC KHỐI LƯỢNG HOÀN THÀNH ĐƯA VÀO QUYẾT TOÁN</v>
          </cell>
        </row>
      </sheetData>
      <sheetData sheetId="9361">
        <row r="4">
          <cell r="A4" t="str">
            <v>BẢNG TÍNH TOÁN, ĐO BÓC KHỐI LƯỢNG HOÀN THÀNH ĐƯA VÀO QUYẾT TOÁN</v>
          </cell>
        </row>
      </sheetData>
      <sheetData sheetId="9362" refreshError="1"/>
      <sheetData sheetId="9363" refreshError="1"/>
      <sheetData sheetId="9364" refreshError="1"/>
      <sheetData sheetId="9365">
        <row r="4">
          <cell r="A4" t="str">
            <v>BẢNG TÍNH TOÁN, ĐO BÓC KHỐI LƯỢNG HOÀN THÀNH ĐƯA VÀO QUYẾT TOÁN</v>
          </cell>
        </row>
      </sheetData>
      <sheetData sheetId="9366">
        <row r="4">
          <cell r="A4" t="str">
            <v>BẢNG TÍNH TOÁN, ĐO BÓC KHỐI LƯỢNG HOÀN THÀNH ĐƯA VÀO QUYẾT TOÁN</v>
          </cell>
        </row>
      </sheetData>
      <sheetData sheetId="9367">
        <row r="4">
          <cell r="A4" t="str">
            <v>BẢNG TÍNH TOÁN, ĐO BÓC KHỐI LƯỢNG HOÀN THÀNH ĐƯA VÀO QUYẾT TOÁN</v>
          </cell>
        </row>
      </sheetData>
      <sheetData sheetId="9368">
        <row r="4">
          <cell r="A4" t="str">
            <v>BẢNG TÍNH TOÁN, ĐO BÓC KHỐI LƯỢNG HOÀN THÀNH ĐƯA VÀO QUYẾT TOÁN</v>
          </cell>
        </row>
      </sheetData>
      <sheetData sheetId="9369">
        <row r="9">
          <cell r="A9" t="str">
            <v>A</v>
          </cell>
        </row>
      </sheetData>
      <sheetData sheetId="9370"/>
      <sheetData sheetId="9371"/>
      <sheetData sheetId="9372">
        <row r="9">
          <cell r="A9" t="str">
            <v>A</v>
          </cell>
        </row>
      </sheetData>
      <sheetData sheetId="9373"/>
      <sheetData sheetId="9374"/>
      <sheetData sheetId="9375">
        <row r="4">
          <cell r="A4" t="str">
            <v>BẢNG TÍNH TOÁN, ĐO BÓC KHỐI LƯỢNG HOÀN THÀNH ĐƯA VÀO QUYẾT TOÁN</v>
          </cell>
        </row>
      </sheetData>
      <sheetData sheetId="9376">
        <row r="4">
          <cell r="A4" t="str">
            <v>BẢNG TÍNH TOÁN, ĐO BÓC KHỐI LƯỢNG HOÀN THÀNH ĐƯA VÀO QUYẾT TOÁN</v>
          </cell>
        </row>
      </sheetData>
      <sheetData sheetId="9377">
        <row r="4">
          <cell r="A4" t="str">
            <v>BẢNG TÍNH TOÁN, ĐO BÓC KHỐI LƯỢNG HOÀN THÀNH ĐƯA VÀO QUYẾT TOÁN</v>
          </cell>
        </row>
      </sheetData>
      <sheetData sheetId="9378">
        <row r="4">
          <cell r="A4" t="str">
            <v>BẢNG TÍNH TOÁN, ĐO BÓC KHỐI LƯỢNG HOÀN THÀNH ĐƯA VÀO QUYẾT TOÁN</v>
          </cell>
        </row>
      </sheetData>
      <sheetData sheetId="9379">
        <row r="4">
          <cell r="A4" t="str">
            <v>BẢNG TÍNH TOÁN, ĐO BÓC KHỐI LƯỢNG HOÀN THÀNH ĐƯA VÀO QUYẾT TOÁN</v>
          </cell>
        </row>
      </sheetData>
      <sheetData sheetId="9380">
        <row r="4">
          <cell r="A4" t="str">
            <v>BẢNG TÍNH TOÁN, ĐO BÓC KHỐI LƯỢNG HOÀN THÀNH ĐƯA VÀO QUYẾT TOÁN</v>
          </cell>
        </row>
      </sheetData>
      <sheetData sheetId="9381">
        <row r="4">
          <cell r="A4" t="str">
            <v>BẢNG TÍNH TOÁN, ĐO BÓC KHỐI LƯỢNG HOÀN THÀNH ĐƯA VÀO QUYẾT TOÁN</v>
          </cell>
        </row>
      </sheetData>
      <sheetData sheetId="9382">
        <row r="4">
          <cell r="A4" t="str">
            <v>BẢNG TÍNH TOÁN, ĐO BÓC KHỐI LƯỢNG HOÀN THÀNH ĐƯA VÀO QUYẾT TOÁN</v>
          </cell>
        </row>
      </sheetData>
      <sheetData sheetId="9383">
        <row r="4">
          <cell r="A4" t="str">
            <v>BẢNG TÍNH TOÁN, ĐO BÓC KHỐI LƯỢNG HOÀN THÀNH ĐƯA VÀO QUYẾT TOÁN</v>
          </cell>
        </row>
      </sheetData>
      <sheetData sheetId="9384">
        <row r="4">
          <cell r="A4" t="str">
            <v>BẢNG TÍNH TOÁN, ĐO BÓC KHỐI LƯỢNG HOÀN THÀNH ĐƯA VÀO QUYẾT TOÁN</v>
          </cell>
        </row>
      </sheetData>
      <sheetData sheetId="9385">
        <row r="4">
          <cell r="A4" t="str">
            <v>BẢNG TÍNH TOÁN, ĐO BÓC KHỐI LƯỢNG HOÀN THÀNH ĐƯA VÀO QUYẾT TOÁN</v>
          </cell>
        </row>
      </sheetData>
      <sheetData sheetId="9386">
        <row r="4">
          <cell r="A4" t="str">
            <v>BẢNG TÍNH TOÁN, ĐO BÓC KHỐI LƯỢNG HOÀN THÀNH ĐƯA VÀO QUYẾT TOÁN</v>
          </cell>
        </row>
      </sheetData>
      <sheetData sheetId="9387" refreshError="1"/>
      <sheetData sheetId="9388">
        <row r="4">
          <cell r="A4" t="str">
            <v>BẢNG TÍNH TOÁN, ĐO BÓC KHỐI LƯỢNG HOÀN THÀNH ĐƯA VÀO QUYẾT TOÁN</v>
          </cell>
        </row>
      </sheetData>
      <sheetData sheetId="9389">
        <row r="4">
          <cell r="A4" t="str">
            <v>BẢNG TÍNH TOÁN, ĐO BÓC KHỐI LƯỢNG HOÀN THÀNH ĐƯA VÀO QUYẾT TOÁN</v>
          </cell>
        </row>
      </sheetData>
      <sheetData sheetId="9390">
        <row r="4">
          <cell r="A4" t="str">
            <v>BẢNG TÍNH TOÁN, ĐO BÓC KHỐI LƯỢNG HOÀN THÀNH ĐƯA VÀO QUYẾT TOÁN</v>
          </cell>
        </row>
      </sheetData>
      <sheetData sheetId="9391">
        <row r="4">
          <cell r="A4" t="str">
            <v>BẢNG TÍNH TOÁN, ĐO BÓC KHỐI LƯỢNG HOÀN THÀNH ĐƯA VÀO QUYẾT TOÁN</v>
          </cell>
        </row>
      </sheetData>
      <sheetData sheetId="9392">
        <row r="4">
          <cell r="A4" t="str">
            <v>BẢNG TÍNH TOÁN, ĐO BÓC KHỐI LƯỢNG HOÀN THÀNH ĐƯA VÀO QUYẾT TOÁN</v>
          </cell>
        </row>
      </sheetData>
      <sheetData sheetId="9393">
        <row r="4">
          <cell r="A4" t="str">
            <v>BẢNG TÍNH TOÁN, ĐO BÓC KHỐI LƯỢNG HOÀN THÀNH ĐƯA VÀO QUYẾT TOÁN</v>
          </cell>
        </row>
      </sheetData>
      <sheetData sheetId="9394">
        <row r="4">
          <cell r="A4" t="str">
            <v>BẢNG TÍNH TOÁN, ĐO BÓC KHỐI LƯỢNG HOÀN THÀNH ĐƯA VÀO QUYẾT TOÁN</v>
          </cell>
        </row>
      </sheetData>
      <sheetData sheetId="9395">
        <row r="4">
          <cell r="A4" t="str">
            <v>BẢNG TÍNH TOÁN, ĐO BÓC KHỐI LƯỢNG HOÀN THÀNH ĐƯA VÀO QUYẾT TOÁN</v>
          </cell>
        </row>
      </sheetData>
      <sheetData sheetId="9396">
        <row r="4">
          <cell r="A4" t="str">
            <v>BẢNG TÍNH TOÁN, ĐO BÓC KHỐI LƯỢNG HOÀN THÀNH ĐƯA VÀO QUYẾT TOÁN</v>
          </cell>
        </row>
      </sheetData>
      <sheetData sheetId="9397">
        <row r="4">
          <cell r="A4" t="str">
            <v>BẢNG TÍNH TOÁN, ĐO BÓC KHỐI LƯỢNG HOÀN THÀNH ĐƯA VÀO QUYẾT TOÁN</v>
          </cell>
        </row>
      </sheetData>
      <sheetData sheetId="9398">
        <row r="4">
          <cell r="A4" t="str">
            <v>BẢNG TÍNH TOÁN, ĐO BÓC KHỐI LƯỢNG HOÀN THÀNH ĐƯA VÀO QUYẾT TOÁN</v>
          </cell>
        </row>
      </sheetData>
      <sheetData sheetId="9399">
        <row r="4">
          <cell r="A4" t="str">
            <v>BẢNG TÍNH TOÁN, ĐO BÓC KHỐI LƯỢNG HOÀN THÀNH ĐƯA VÀO QUYẾT TOÁN</v>
          </cell>
        </row>
      </sheetData>
      <sheetData sheetId="9400">
        <row r="4">
          <cell r="A4" t="str">
            <v>BẢNG TÍNH TOÁN, ĐO BÓC KHỐI LƯỢNG HOÀN THÀNH ĐƯA VÀO QUYẾT TOÁN</v>
          </cell>
        </row>
      </sheetData>
      <sheetData sheetId="9401">
        <row r="4">
          <cell r="A4" t="str">
            <v>BẢNG TÍNH TOÁN, ĐO BÓC KHỐI LƯỢNG HOÀN THÀNH ĐƯA VÀO QUYẾT TOÁN</v>
          </cell>
        </row>
      </sheetData>
      <sheetData sheetId="9402">
        <row r="4">
          <cell r="A4" t="str">
            <v>BẢNG TÍNH TOÁN, ĐO BÓC KHỐI LƯỢNG HOÀN THÀNH ĐƯA VÀO QUYẾT TOÁN</v>
          </cell>
        </row>
      </sheetData>
      <sheetData sheetId="9403">
        <row r="4">
          <cell r="A4" t="str">
            <v>BẢNG TÍNH TOÁN, ĐO BÓC KHỐI LƯỢNG HOÀN THÀNH ĐƯA VÀO QUYẾT TOÁN</v>
          </cell>
        </row>
      </sheetData>
      <sheetData sheetId="9404">
        <row r="4">
          <cell r="A4" t="str">
            <v>BẢNG TÍNH TOÁN, ĐO BÓC KHỐI LƯỢNG HOÀN THÀNH ĐƯA VÀO QUYẾT TOÁN</v>
          </cell>
        </row>
      </sheetData>
      <sheetData sheetId="9405">
        <row r="4">
          <cell r="A4" t="str">
            <v>BẢNG TÍNH TOÁN, ĐO BÓC KHỐI LƯỢNG HOÀN THÀNH ĐƯA VÀO QUYẾT TOÁN</v>
          </cell>
        </row>
      </sheetData>
      <sheetData sheetId="9406">
        <row r="4">
          <cell r="A4" t="str">
            <v>BẢNG TÍNH TOÁN, ĐO BÓC KHỐI LƯỢNG HOÀN THÀNH ĐƯA VÀO QUYẾT TOÁN</v>
          </cell>
        </row>
      </sheetData>
      <sheetData sheetId="9407">
        <row r="4">
          <cell r="A4" t="str">
            <v>BẢNG TÍNH TOÁN, ĐO BÓC KHỐI LƯỢNG HOÀN THÀNH ĐƯA VÀO QUYẾT TOÁN</v>
          </cell>
        </row>
      </sheetData>
      <sheetData sheetId="9408">
        <row r="4">
          <cell r="A4" t="str">
            <v>BẢNG TÍNH TOÁN, ĐO BÓC KHỐI LƯỢNG HOÀN THÀNH ĐƯA VÀO QUYẾT TOÁN</v>
          </cell>
        </row>
      </sheetData>
      <sheetData sheetId="9409">
        <row r="4">
          <cell r="A4" t="str">
            <v>BẢNG TÍNH TOÁN, ĐO BÓC KHỐI LƯỢNG HOÀN THÀNH ĐƯA VÀO QUYẾT TOÁN</v>
          </cell>
        </row>
      </sheetData>
      <sheetData sheetId="9410">
        <row r="4">
          <cell r="A4" t="str">
            <v>BẢNG TÍNH TOÁN, ĐO BÓC KHỐI LƯỢNG HOÀN THÀNH ĐƯA VÀO QUYẾT TOÁN</v>
          </cell>
        </row>
      </sheetData>
      <sheetData sheetId="9411">
        <row r="4">
          <cell r="A4" t="str">
            <v>BẢNG TÍNH TOÁN, ĐO BÓC KHỐI LƯỢNG HOÀN THÀNH ĐƯA VÀO QUYẾT TOÁN</v>
          </cell>
        </row>
      </sheetData>
      <sheetData sheetId="9412">
        <row r="4">
          <cell r="A4" t="str">
            <v>BẢNG TÍNH TOÁN, ĐO BÓC KHỐI LƯỢNG HOÀN THÀNH ĐƯA VÀO QUYẾT TOÁN</v>
          </cell>
        </row>
      </sheetData>
      <sheetData sheetId="9413">
        <row r="4">
          <cell r="A4" t="str">
            <v>BẢNG TÍNH TOÁN, ĐO BÓC KHỐI LƯỢNG HOÀN THÀNH ĐƯA VÀO QUYẾT TOÁN</v>
          </cell>
        </row>
      </sheetData>
      <sheetData sheetId="9414">
        <row r="4">
          <cell r="A4" t="str">
            <v>BẢNG TÍNH TOÁN, ĐO BÓC KHỐI LƯỢNG HOÀN THÀNH ĐƯA VÀO QUYẾT TOÁN</v>
          </cell>
        </row>
      </sheetData>
      <sheetData sheetId="9415">
        <row r="4">
          <cell r="A4" t="str">
            <v>BẢNG TÍNH TOÁN, ĐO BÓC KHỐI LƯỢNG HOÀN THÀNH ĐƯA VÀO QUYẾT TOÁN</v>
          </cell>
        </row>
      </sheetData>
      <sheetData sheetId="9416">
        <row r="4">
          <cell r="A4" t="str">
            <v>BẢNG TÍNH TOÁN, ĐO BÓC KHỐI LƯỢNG HOÀN THÀNH ĐƯA VÀO QUYẾT TOÁN</v>
          </cell>
        </row>
      </sheetData>
      <sheetData sheetId="9417">
        <row r="4">
          <cell r="A4" t="str">
            <v>BẢNG TÍNH TOÁN, ĐO BÓC KHỐI LƯỢNG HOÀN THÀNH ĐƯA VÀO QUYẾT TOÁN</v>
          </cell>
        </row>
      </sheetData>
      <sheetData sheetId="9418">
        <row r="4">
          <cell r="A4" t="str">
            <v>BẢNG TÍNH TOÁN, ĐO BÓC KHỐI LƯỢNG HOÀN THÀNH ĐƯA VÀO QUYẾT TOÁN</v>
          </cell>
        </row>
      </sheetData>
      <sheetData sheetId="9419">
        <row r="4">
          <cell r="A4" t="str">
            <v>BẢNG TÍNH TOÁN, ĐO BÓC KHỐI LƯỢNG HOÀN THÀNH ĐƯA VÀO QUYẾT TOÁN</v>
          </cell>
        </row>
      </sheetData>
      <sheetData sheetId="9420">
        <row r="4">
          <cell r="A4" t="str">
            <v>BẢNG TÍNH TOÁN, ĐO BÓC KHỐI LƯỢNG HOÀN THÀNH ĐƯA VÀO QUYẾT TOÁN</v>
          </cell>
        </row>
      </sheetData>
      <sheetData sheetId="9421">
        <row r="4">
          <cell r="A4" t="str">
            <v>BẢNG TÍNH TOÁN, ĐO BÓC KHỐI LƯỢNG HOÀN THÀNH ĐƯA VÀO QUYẾT TOÁN</v>
          </cell>
        </row>
      </sheetData>
      <sheetData sheetId="9422">
        <row r="4">
          <cell r="A4" t="str">
            <v>BẢNG TÍNH TOÁN, ĐO BÓC KHỐI LƯỢNG HOÀN THÀNH ĐƯA VÀO QUYẾT TOÁN</v>
          </cell>
        </row>
      </sheetData>
      <sheetData sheetId="9423">
        <row r="4">
          <cell r="A4" t="str">
            <v>BẢNG TÍNH TOÁN, ĐO BÓC KHỐI LƯỢNG HOÀN THÀNH ĐƯA VÀO QUYẾT TOÁN</v>
          </cell>
        </row>
      </sheetData>
      <sheetData sheetId="9424">
        <row r="4">
          <cell r="A4" t="str">
            <v>BẢNG TÍNH TOÁN, ĐO BÓC KHỐI LƯỢNG HOÀN THÀNH ĐƯA VÀO QUYẾT TOÁN</v>
          </cell>
        </row>
      </sheetData>
      <sheetData sheetId="9425">
        <row r="4">
          <cell r="A4" t="str">
            <v>BẢNG TÍNH TOÁN, ĐO BÓC KHỐI LƯỢNG HOÀN THÀNH ĐƯA VÀO QUYẾT TOÁN</v>
          </cell>
        </row>
      </sheetData>
      <sheetData sheetId="9426">
        <row r="4">
          <cell r="A4" t="str">
            <v>BẢNG TÍNH TOÁN, ĐO BÓC KHỐI LƯỢNG HOÀN THÀNH ĐƯA VÀO QUYẾT TOÁN</v>
          </cell>
        </row>
      </sheetData>
      <sheetData sheetId="9427">
        <row r="4">
          <cell r="A4" t="str">
            <v>BẢNG TÍNH TOÁN, ĐO BÓC KHỐI LƯỢNG HOÀN THÀNH ĐƯA VÀO QUYẾT TOÁN</v>
          </cell>
        </row>
      </sheetData>
      <sheetData sheetId="9428">
        <row r="4">
          <cell r="A4" t="str">
            <v>BẢNG TÍNH TOÁN, ĐO BÓC KHỐI LƯỢNG HOÀN THÀNH ĐƯA VÀO QUYẾT TOÁN</v>
          </cell>
        </row>
      </sheetData>
      <sheetData sheetId="9429">
        <row r="4">
          <cell r="A4" t="str">
            <v>BẢNG TÍNH TOÁN, ĐO BÓC KHỐI LƯỢNG HOÀN THÀNH ĐƯA VÀO QUYẾT TOÁN</v>
          </cell>
        </row>
      </sheetData>
      <sheetData sheetId="9430">
        <row r="4">
          <cell r="A4" t="str">
            <v>BẢNG TÍNH TOÁN, ĐO BÓC KHỐI LƯỢNG HOÀN THÀNH ĐƯA VÀO QUYẾT TOÁN</v>
          </cell>
        </row>
      </sheetData>
      <sheetData sheetId="9431">
        <row r="4">
          <cell r="A4" t="str">
            <v>BẢNG TÍNH TOÁN, ĐO BÓC KHỐI LƯỢNG HOÀN THÀNH ĐƯA VÀO QUYẾT TOÁN</v>
          </cell>
        </row>
      </sheetData>
      <sheetData sheetId="9432">
        <row r="4">
          <cell r="A4" t="str">
            <v>BẢNG TÍNH TOÁN, ĐO BÓC KHỐI LƯỢNG HOÀN THÀNH ĐƯA VÀO QUYẾT TOÁN</v>
          </cell>
        </row>
      </sheetData>
      <sheetData sheetId="9433">
        <row r="4">
          <cell r="A4" t="str">
            <v>BẢNG TÍNH TOÁN, ĐO BÓC KHỐI LƯỢNG HOÀN THÀNH ĐƯA VÀO QUYẾT TOÁN</v>
          </cell>
        </row>
      </sheetData>
      <sheetData sheetId="9434">
        <row r="4">
          <cell r="A4" t="str">
            <v>BẢNG TÍNH TOÁN, ĐO BÓC KHỐI LƯỢNG HOÀN THÀNH ĐƯA VÀO QUYẾT TOÁN</v>
          </cell>
        </row>
      </sheetData>
      <sheetData sheetId="9435">
        <row r="4">
          <cell r="A4" t="str">
            <v>BẢNG TÍNH TOÁN, ĐO BÓC KHỐI LƯỢNG HOÀN THÀNH ĐƯA VÀO QUYẾT TOÁN</v>
          </cell>
        </row>
      </sheetData>
      <sheetData sheetId="9436">
        <row r="4">
          <cell r="A4" t="str">
            <v>BẢNG TÍNH TOÁN, ĐO BÓC KHỐI LƯỢNG HOÀN THÀNH ĐƯA VÀO QUYẾT TOÁN</v>
          </cell>
        </row>
      </sheetData>
      <sheetData sheetId="9437">
        <row r="4">
          <cell r="A4" t="str">
            <v>BẢNG TÍNH TOÁN, ĐO BÓC KHỐI LƯỢNG HOÀN THÀNH ĐƯA VÀO QUYẾT TOÁN</v>
          </cell>
        </row>
      </sheetData>
      <sheetData sheetId="9438">
        <row r="4">
          <cell r="A4" t="str">
            <v>BẢNG TÍNH TOÁN, ĐO BÓC KHỐI LƯỢNG HOÀN THÀNH ĐƯA VÀO QUYẾT TOÁN</v>
          </cell>
        </row>
      </sheetData>
      <sheetData sheetId="9439">
        <row r="4">
          <cell r="A4" t="str">
            <v>BẢNG TÍNH TOÁN, ĐO BÓC KHỐI LƯỢNG HOÀN THÀNH ĐƯA VÀO QUYẾT TOÁN</v>
          </cell>
        </row>
      </sheetData>
      <sheetData sheetId="9440">
        <row r="4">
          <cell r="A4" t="str">
            <v>BẢNG TÍNH TOÁN, ĐO BÓC KHỐI LƯỢNG HOÀN THÀNH ĐƯA VÀO QUYẾT TOÁN</v>
          </cell>
        </row>
      </sheetData>
      <sheetData sheetId="9441">
        <row r="4">
          <cell r="A4" t="str">
            <v>BẢNG TÍNH TOÁN, ĐO BÓC KHỐI LƯỢNG HOÀN THÀNH ĐƯA VÀO QUYẾT TOÁN</v>
          </cell>
        </row>
      </sheetData>
      <sheetData sheetId="9442">
        <row r="4">
          <cell r="A4" t="str">
            <v>BẢNG TÍNH TOÁN, ĐO BÓC KHỐI LƯỢNG HOÀN THÀNH ĐƯA VÀO QUYẾT TOÁN</v>
          </cell>
        </row>
      </sheetData>
      <sheetData sheetId="9443">
        <row r="4">
          <cell r="A4" t="str">
            <v>BẢNG TÍNH TOÁN, ĐO BÓC KHỐI LƯỢNG HOÀN THÀNH ĐƯA VÀO QUYẾT TOÁN</v>
          </cell>
        </row>
      </sheetData>
      <sheetData sheetId="9444">
        <row r="4">
          <cell r="A4" t="str">
            <v>BẢNG TÍNH TOÁN, ĐO BÓC KHỐI LƯỢNG HOÀN THÀNH ĐƯA VÀO QUYẾT TOÁN</v>
          </cell>
        </row>
      </sheetData>
      <sheetData sheetId="9445">
        <row r="4">
          <cell r="A4" t="str">
            <v>BẢNG TÍNH TOÁN, ĐO BÓC KHỐI LƯỢNG HOÀN THÀNH ĐƯA VÀO QUYẾT TOÁN</v>
          </cell>
        </row>
      </sheetData>
      <sheetData sheetId="9446">
        <row r="4">
          <cell r="A4" t="str">
            <v>BẢNG TÍNH TOÁN, ĐO BÓC KHỐI LƯỢNG HOÀN THÀNH ĐƯA VÀO QUYẾT TOÁN</v>
          </cell>
        </row>
      </sheetData>
      <sheetData sheetId="9447">
        <row r="4">
          <cell r="A4" t="str">
            <v>BẢNG TÍNH TOÁN, ĐO BÓC KHỐI LƯỢNG HOÀN THÀNH ĐƯA VÀO QUYẾT TOÁN</v>
          </cell>
        </row>
      </sheetData>
      <sheetData sheetId="9448">
        <row r="4">
          <cell r="A4" t="str">
            <v>BẢNG TÍNH TOÁN, ĐO BÓC KHỐI LƯỢNG HOÀN THÀNH ĐƯA VÀO QUYẾT TOÁN</v>
          </cell>
        </row>
      </sheetData>
      <sheetData sheetId="9449">
        <row r="4">
          <cell r="A4" t="str">
            <v>BẢNG TÍNH TOÁN, ĐO BÓC KHỐI LƯỢNG HOÀN THÀNH ĐƯA VÀO QUYẾT TOÁN</v>
          </cell>
        </row>
      </sheetData>
      <sheetData sheetId="9450">
        <row r="4">
          <cell r="A4" t="str">
            <v>BẢNG TÍNH TOÁN, ĐO BÓC KHỐI LƯỢNG HOÀN THÀNH ĐƯA VÀO QUYẾT TOÁN</v>
          </cell>
        </row>
      </sheetData>
      <sheetData sheetId="9451">
        <row r="4">
          <cell r="A4" t="str">
            <v>BẢNG TÍNH TOÁN, ĐO BÓC KHỐI LƯỢNG HOÀN THÀNH ĐƯA VÀO QUYẾT TOÁN</v>
          </cell>
        </row>
      </sheetData>
      <sheetData sheetId="9452">
        <row r="4">
          <cell r="A4" t="str">
            <v>BẢNG TÍNH TOÁN, ĐO BÓC KHỐI LƯỢNG HOÀN THÀNH ĐƯA VÀO QUYẾT TOÁN</v>
          </cell>
        </row>
      </sheetData>
      <sheetData sheetId="9453">
        <row r="4">
          <cell r="A4" t="str">
            <v>BẢNG TÍNH TOÁN, ĐO BÓC KHỐI LƯỢNG HOÀN THÀNH ĐƯA VÀO QUYẾT TOÁN</v>
          </cell>
        </row>
      </sheetData>
      <sheetData sheetId="9454">
        <row r="4">
          <cell r="A4" t="str">
            <v>BẢNG TÍNH TOÁN, ĐO BÓC KHỐI LƯỢNG HOÀN THÀNH ĐƯA VÀO QUYẾT TOÁN</v>
          </cell>
        </row>
      </sheetData>
      <sheetData sheetId="9455">
        <row r="4">
          <cell r="A4" t="str">
            <v>BẢNG TÍNH TOÁN, ĐO BÓC KHỐI LƯỢNG HOÀN THÀNH ĐƯA VÀO QUYẾT TOÁN</v>
          </cell>
        </row>
      </sheetData>
      <sheetData sheetId="9456">
        <row r="4">
          <cell r="A4" t="str">
            <v>BẢNG TÍNH TOÁN, ĐO BÓC KHỐI LƯỢNG HOÀN THÀNH ĐƯA VÀO QUYẾT TOÁN</v>
          </cell>
        </row>
      </sheetData>
      <sheetData sheetId="9457">
        <row r="4">
          <cell r="A4" t="str">
            <v>BẢNG TÍNH TOÁN, ĐO BÓC KHỐI LƯỢNG HOÀN THÀNH ĐƯA VÀO QUYẾT TOÁN</v>
          </cell>
        </row>
      </sheetData>
      <sheetData sheetId="9458">
        <row r="4">
          <cell r="A4" t="str">
            <v>BẢNG TÍNH TOÁN, ĐO BÓC KHỐI LƯỢNG HOÀN THÀNH ĐƯA VÀO QUYẾT TOÁN</v>
          </cell>
        </row>
      </sheetData>
      <sheetData sheetId="9459">
        <row r="4">
          <cell r="A4" t="str">
            <v>BẢNG TÍNH TOÁN, ĐO BÓC KHỐI LƯỢNG HOÀN THÀNH ĐƯA VÀO QUYẾT TOÁN</v>
          </cell>
        </row>
      </sheetData>
      <sheetData sheetId="9460">
        <row r="4">
          <cell r="A4" t="str">
            <v>BẢNG TÍNH TOÁN, ĐO BÓC KHỐI LƯỢNG HOÀN THÀNH ĐƯA VÀO QUYẾT TOÁN</v>
          </cell>
        </row>
      </sheetData>
      <sheetData sheetId="9461">
        <row r="4">
          <cell r="A4" t="str">
            <v>BẢNG TÍNH TOÁN, ĐO BÓC KHỐI LƯỢNG HOÀN THÀNH ĐƯA VÀO QUYẾT TOÁN</v>
          </cell>
        </row>
      </sheetData>
      <sheetData sheetId="9462">
        <row r="4">
          <cell r="A4" t="str">
            <v>BẢNG TÍNH TOÁN, ĐO BÓC KHỐI LƯỢNG HOÀN THÀNH ĐƯA VÀO QUYẾT TOÁN</v>
          </cell>
        </row>
      </sheetData>
      <sheetData sheetId="9463">
        <row r="4">
          <cell r="A4" t="str">
            <v>BẢNG TÍNH TOÁN, ĐO BÓC KHỐI LƯỢNG HOÀN THÀNH ĐƯA VÀO QUYẾT TOÁN</v>
          </cell>
        </row>
      </sheetData>
      <sheetData sheetId="9464">
        <row r="4">
          <cell r="A4" t="str">
            <v>BẢNG TÍNH TOÁN, ĐO BÓC KHỐI LƯỢNG HOÀN THÀNH ĐƯA VÀO QUYẾT TOÁN</v>
          </cell>
        </row>
      </sheetData>
      <sheetData sheetId="9465">
        <row r="4">
          <cell r="A4" t="str">
            <v>BẢNG TÍNH TOÁN, ĐO BÓC KHỐI LƯỢNG HOÀN THÀNH ĐƯA VÀO QUYẾT TOÁN</v>
          </cell>
        </row>
      </sheetData>
      <sheetData sheetId="9466">
        <row r="4">
          <cell r="A4" t="str">
            <v>BẢNG TÍNH TOÁN, ĐO BÓC KHỐI LƯỢNG HOÀN THÀNH ĐƯA VÀO QUYẾT TOÁN</v>
          </cell>
        </row>
      </sheetData>
      <sheetData sheetId="9467">
        <row r="4">
          <cell r="A4" t="str">
            <v>BẢNG TÍNH TOÁN, ĐO BÓC KHỐI LƯỢNG HOÀN THÀNH ĐƯA VÀO QUYẾT TOÁN</v>
          </cell>
        </row>
      </sheetData>
      <sheetData sheetId="9468">
        <row r="4">
          <cell r="A4" t="str">
            <v>BẢNG TÍNH TOÁN, ĐO BÓC KHỐI LƯỢNG HOÀN THÀNH ĐƯA VÀO QUYẾT TOÁN</v>
          </cell>
        </row>
      </sheetData>
      <sheetData sheetId="9469">
        <row r="4">
          <cell r="A4" t="str">
            <v>BẢNG TÍNH TOÁN, ĐO BÓC KHỐI LƯỢNG HOÀN THÀNH ĐƯA VÀO QUYẾT TOÁN</v>
          </cell>
        </row>
      </sheetData>
      <sheetData sheetId="9470">
        <row r="4">
          <cell r="A4" t="str">
            <v>BẢNG TÍNH TOÁN, ĐO BÓC KHỐI LƯỢNG HOÀN THÀNH ĐƯA VÀO QUYẾT TOÁN</v>
          </cell>
        </row>
      </sheetData>
      <sheetData sheetId="9471">
        <row r="4">
          <cell r="A4" t="str">
            <v>BẢNG TÍNH TOÁN, ĐO BÓC KHỐI LƯỢNG HOÀN THÀNH ĐƯA VÀO QUYẾT TOÁN</v>
          </cell>
        </row>
      </sheetData>
      <sheetData sheetId="9472">
        <row r="4">
          <cell r="A4" t="str">
            <v>BẢNG TÍNH TOÁN, ĐO BÓC KHỐI LƯỢNG HOÀN THÀNH ĐƯA VÀO QUYẾT TOÁN</v>
          </cell>
        </row>
      </sheetData>
      <sheetData sheetId="9473">
        <row r="4">
          <cell r="A4" t="str">
            <v>BẢNG TÍNH TOÁN, ĐO BÓC KHỐI LƯỢNG HOÀN THÀNH ĐƯA VÀO QUYẾT TOÁN</v>
          </cell>
        </row>
      </sheetData>
      <sheetData sheetId="9474">
        <row r="4">
          <cell r="A4" t="str">
            <v>BẢNG TÍNH TOÁN, ĐO BÓC KHỐI LƯỢNG HOÀN THÀNH ĐƯA VÀO QUYẾT TOÁN</v>
          </cell>
        </row>
      </sheetData>
      <sheetData sheetId="9475">
        <row r="4">
          <cell r="A4" t="str">
            <v>BẢNG TÍNH TOÁN, ĐO BÓC KHỐI LƯỢNG HOÀN THÀNH ĐƯA VÀO QUYẾT TOÁN</v>
          </cell>
        </row>
      </sheetData>
      <sheetData sheetId="9476">
        <row r="4">
          <cell r="A4" t="str">
            <v>BẢNG TÍNH TOÁN, ĐO BÓC KHỐI LƯỢNG HOÀN THÀNH ĐƯA VÀO QUYẾT TOÁN</v>
          </cell>
        </row>
      </sheetData>
      <sheetData sheetId="9477">
        <row r="4">
          <cell r="A4" t="str">
            <v>BẢNG TÍNH TOÁN, ĐO BÓC KHỐI LƯỢNG HOÀN THÀNH ĐƯA VÀO QUYẾT TOÁN</v>
          </cell>
        </row>
      </sheetData>
      <sheetData sheetId="9478">
        <row r="4">
          <cell r="A4" t="str">
            <v>BẢNG TÍNH TOÁN, ĐO BÓC KHỐI LƯỢNG HOÀN THÀNH ĐƯA VÀO QUYẾT TOÁN</v>
          </cell>
        </row>
      </sheetData>
      <sheetData sheetId="9479">
        <row r="4">
          <cell r="A4" t="str">
            <v>BẢNG TÍNH TOÁN, ĐO BÓC KHỐI LƯỢNG HOÀN THÀNH ĐƯA VÀO QUYẾT TOÁN</v>
          </cell>
        </row>
      </sheetData>
      <sheetData sheetId="9480">
        <row r="4">
          <cell r="A4" t="str">
            <v>BẢNG TÍNH TOÁN, ĐO BÓC KHỐI LƯỢNG HOÀN THÀNH ĐƯA VÀO QUYẾT TOÁN</v>
          </cell>
        </row>
      </sheetData>
      <sheetData sheetId="9481">
        <row r="4">
          <cell r="A4" t="str">
            <v>BẢNG TÍNH TOÁN, ĐO BÓC KHỐI LƯỢNG HOÀN THÀNH ĐƯA VÀO QUYẾT TOÁN</v>
          </cell>
        </row>
      </sheetData>
      <sheetData sheetId="9482">
        <row r="4">
          <cell r="A4" t="str">
            <v>BẢNG TÍNH TOÁN, ĐO BÓC KHỐI LƯỢNG HOÀN THÀNH ĐƯA VÀO QUYẾT TOÁN</v>
          </cell>
        </row>
      </sheetData>
      <sheetData sheetId="9483">
        <row r="4">
          <cell r="A4" t="str">
            <v>BẢNG TÍNH TOÁN, ĐO BÓC KHỐI LƯỢNG HOÀN THÀNH ĐƯA VÀO QUYẾT TOÁN</v>
          </cell>
        </row>
      </sheetData>
      <sheetData sheetId="9484">
        <row r="4">
          <cell r="A4" t="str">
            <v>BẢNG TÍNH TOÁN, ĐO BÓC KHỐI LƯỢNG HOÀN THÀNH ĐƯA VÀO QUYẾT TOÁN</v>
          </cell>
        </row>
      </sheetData>
      <sheetData sheetId="9485">
        <row r="4">
          <cell r="A4" t="str">
            <v>BẢNG TÍNH TOÁN, ĐO BÓC KHỐI LƯỢNG HOÀN THÀNH ĐƯA VÀO QUYẾT TOÁN</v>
          </cell>
        </row>
      </sheetData>
      <sheetData sheetId="9486">
        <row r="4">
          <cell r="A4" t="str">
            <v>BẢNG TÍNH TOÁN, ĐO BÓC KHỐI LƯỢNG HOÀN THÀNH ĐƯA VÀO QUYẾT TOÁN</v>
          </cell>
        </row>
      </sheetData>
      <sheetData sheetId="9487">
        <row r="4">
          <cell r="A4" t="str">
            <v>BẢNG TÍNH TOÁN, ĐO BÓC KHỐI LƯỢNG HOÀN THÀNH ĐƯA VÀO QUYẾT TOÁN</v>
          </cell>
        </row>
      </sheetData>
      <sheetData sheetId="9488">
        <row r="4">
          <cell r="A4" t="str">
            <v>BẢNG TÍNH TOÁN, ĐO BÓC KHỐI LƯỢNG HOÀN THÀNH ĐƯA VÀO QUYẾT TOÁN</v>
          </cell>
        </row>
      </sheetData>
      <sheetData sheetId="9489">
        <row r="4">
          <cell r="A4" t="str">
            <v>BẢNG TÍNH TOÁN, ĐO BÓC KHỐI LƯỢNG HOÀN THÀNH ĐƯA VÀO QUYẾT TOÁN</v>
          </cell>
        </row>
      </sheetData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>
        <row r="4">
          <cell r="A4" t="str">
            <v>BẢNG TÍNH TOÁN, ĐO BÓC KHỐI LƯỢNG HOÀN THÀNH ĐƯA VÀO QUYẾT TOÁN</v>
          </cell>
        </row>
      </sheetData>
      <sheetData sheetId="9496">
        <row r="4">
          <cell r="A4" t="str">
            <v>BẢNG TÍNH TOÁN, ĐO BÓC KHỐI LƯỢNG HOÀN THÀNH ĐƯA VÀO QUYẾT TOÁN</v>
          </cell>
        </row>
      </sheetData>
      <sheetData sheetId="9497">
        <row r="4">
          <cell r="A4" t="str">
            <v>BẢNG TÍNH TOÁN, ĐO BÓC KHỐI LƯỢNG HOÀN THÀNH ĐƯA VÀO QUYẾT TOÁN</v>
          </cell>
        </row>
      </sheetData>
      <sheetData sheetId="9498">
        <row r="4">
          <cell r="A4" t="str">
            <v>BẢNG TÍNH TOÁN, ĐO BÓC KHỐI LƯỢNG HOÀN THÀNH ĐƯA VÀO QUYẾT TOÁN</v>
          </cell>
        </row>
      </sheetData>
      <sheetData sheetId="9499">
        <row r="4">
          <cell r="A4" t="str">
            <v>BẢNG TÍNH TOÁN, ĐO BÓC KHỐI LƯỢNG HOÀN THÀNH ĐƯA VÀO QUYẾT TOÁN</v>
          </cell>
        </row>
      </sheetData>
      <sheetData sheetId="9500">
        <row r="4">
          <cell r="A4" t="str">
            <v>BẢNG TÍNH TOÁN, ĐO BÓC KHỐI LƯỢNG HOÀN THÀNH ĐƯA VÀO QUYẾT TOÁN</v>
          </cell>
        </row>
      </sheetData>
      <sheetData sheetId="9501">
        <row r="4">
          <cell r="A4" t="str">
            <v>BẢNG TÍNH TOÁN, ĐO BÓC KHỐI LƯỢNG HOÀN THÀNH ĐƯA VÀO QUYẾT TOÁN</v>
          </cell>
        </row>
      </sheetData>
      <sheetData sheetId="9502">
        <row r="4">
          <cell r="A4" t="str">
            <v>BẢNG TÍNH TOÁN, ĐO BÓC KHỐI LƯỢNG HOÀN THÀNH ĐƯA VÀO QUYẾT TOÁN</v>
          </cell>
        </row>
      </sheetData>
      <sheetData sheetId="9503" refreshError="1"/>
      <sheetData sheetId="9504">
        <row r="4">
          <cell r="A4" t="str">
            <v>BẢNG TÍNH TOÁN, ĐO BÓC KHỐI LƯỢNG HOÀN THÀNH ĐƯA VÀO QUYẾT TOÁN</v>
          </cell>
        </row>
      </sheetData>
      <sheetData sheetId="9505">
        <row r="4">
          <cell r="A4" t="str">
            <v>BẢNG TÍNH TOÁN, ĐO BÓC KHỐI LƯỢNG HOÀN THÀNH ĐƯA VÀO QUYẾT TOÁN</v>
          </cell>
        </row>
      </sheetData>
      <sheetData sheetId="9506">
        <row r="4">
          <cell r="A4" t="str">
            <v>BẢNG TÍNH TOÁN, ĐO BÓC KHỐI LƯỢNG HOÀN THÀNH ĐƯA VÀO QUYẾT TOÁN</v>
          </cell>
        </row>
      </sheetData>
      <sheetData sheetId="9507">
        <row r="4">
          <cell r="A4" t="str">
            <v>BẢNG TÍNH TOÁN, ĐO BÓC KHỐI LƯỢNG HOÀN THÀNH ĐƯA VÀO QUYẾT TOÁN</v>
          </cell>
        </row>
      </sheetData>
      <sheetData sheetId="9508">
        <row r="4">
          <cell r="A4" t="str">
            <v>BẢNG TÍNH TOÁN, ĐO BÓC KHỐI LƯỢNG HOÀN THÀNH ĐƯA VÀO QUYẾT TOÁN</v>
          </cell>
        </row>
      </sheetData>
      <sheetData sheetId="9509">
        <row r="4">
          <cell r="A4" t="str">
            <v>BẢNG TÍNH TOÁN, ĐO BÓC KHỐI LƯỢNG HOÀN THÀNH ĐƯA VÀO QUYẾT TOÁN</v>
          </cell>
        </row>
      </sheetData>
      <sheetData sheetId="9510">
        <row r="4">
          <cell r="A4" t="str">
            <v>BẢNG TÍNH TOÁN, ĐO BÓC KHỐI LƯỢNG HOÀN THÀNH ĐƯA VÀO QUYẾT TOÁN</v>
          </cell>
        </row>
      </sheetData>
      <sheetData sheetId="9511">
        <row r="4">
          <cell r="A4" t="str">
            <v>BẢNG TÍNH TOÁN, ĐO BÓC KHỐI LƯỢNG HOÀN THÀNH ĐƯA VÀO QUYẾT TOÁN</v>
          </cell>
        </row>
      </sheetData>
      <sheetData sheetId="9512">
        <row r="4">
          <cell r="A4" t="str">
            <v>BẢNG TÍNH TOÁN, ĐO BÓC KHỐI LƯỢNG HOÀN THÀNH ĐƯA VÀO QUYẾT TOÁN</v>
          </cell>
        </row>
      </sheetData>
      <sheetData sheetId="9513">
        <row r="4">
          <cell r="A4" t="str">
            <v>BẢNG TÍNH TOÁN, ĐO BÓC KHỐI LƯỢNG HOÀN THÀNH ĐƯA VÀO QUYẾT TOÁN</v>
          </cell>
        </row>
      </sheetData>
      <sheetData sheetId="9514">
        <row r="4">
          <cell r="A4" t="str">
            <v>BẢNG TÍNH TOÁN, ĐO BÓC KHỐI LƯỢNG HOÀN THÀNH ĐƯA VÀO QUYẾT TOÁN</v>
          </cell>
        </row>
      </sheetData>
      <sheetData sheetId="9515">
        <row r="4">
          <cell r="A4" t="str">
            <v>BẢNG TÍNH TOÁN, ĐO BÓC KHỐI LƯỢNG HOÀN THÀNH ĐƯA VÀO QUYẾT TOÁN</v>
          </cell>
        </row>
      </sheetData>
      <sheetData sheetId="9516">
        <row r="4">
          <cell r="A4" t="str">
            <v>BẢNG TÍNH TOÁN, ĐO BÓC KHỐI LƯỢNG HOÀN THÀNH ĐƯA VÀO QUYẾT TOÁN</v>
          </cell>
        </row>
      </sheetData>
      <sheetData sheetId="9517">
        <row r="4">
          <cell r="A4" t="str">
            <v>BẢNG TÍNH TOÁN, ĐO BÓC KHỐI LƯỢNG HOÀN THÀNH ĐƯA VÀO QUYẾT TOÁN</v>
          </cell>
        </row>
      </sheetData>
      <sheetData sheetId="9518">
        <row r="4">
          <cell r="A4" t="str">
            <v>BẢNG TÍNH TOÁN, ĐO BÓC KHỐI LƯỢNG HOÀN THÀNH ĐƯA VÀO QUYẾT TOÁN</v>
          </cell>
        </row>
      </sheetData>
      <sheetData sheetId="9519">
        <row r="4">
          <cell r="A4" t="str">
            <v>BẢNG TÍNH TOÁN, ĐO BÓC KHỐI LƯỢNG HOÀN THÀNH ĐƯA VÀO QUYẾT TOÁN</v>
          </cell>
        </row>
      </sheetData>
      <sheetData sheetId="9520">
        <row r="4">
          <cell r="A4" t="str">
            <v>BẢNG TÍNH TOÁN, ĐO BÓC KHỐI LƯỢNG HOÀN THÀNH ĐƯA VÀO QUYẾT TOÁN</v>
          </cell>
        </row>
      </sheetData>
      <sheetData sheetId="9521">
        <row r="4">
          <cell r="A4" t="str">
            <v>BẢNG TÍNH TOÁN, ĐO BÓC KHỐI LƯỢNG HOÀN THÀNH ĐƯA VÀO QUYẾT TOÁN</v>
          </cell>
        </row>
      </sheetData>
      <sheetData sheetId="9522">
        <row r="4">
          <cell r="A4" t="str">
            <v>BẢNG TÍNH TOÁN, ĐO BÓC KHỐI LƯỢNG HOÀN THÀNH ĐƯA VÀO QUYẾT TOÁN</v>
          </cell>
        </row>
      </sheetData>
      <sheetData sheetId="9523">
        <row r="4">
          <cell r="A4" t="str">
            <v>BẢNG TÍNH TOÁN, ĐO BÓC KHỐI LƯỢNG HOÀN THÀNH ĐƯA VÀO QUYẾT TOÁN</v>
          </cell>
        </row>
      </sheetData>
      <sheetData sheetId="9524">
        <row r="4">
          <cell r="A4" t="str">
            <v>BẢNG TÍNH TOÁN, ĐO BÓC KHỐI LƯỢNG HOÀN THÀNH ĐƯA VÀO QUYẾT TOÁN</v>
          </cell>
        </row>
      </sheetData>
      <sheetData sheetId="9525">
        <row r="4">
          <cell r="A4" t="str">
            <v>BẢNG TÍNH TOÁN, ĐO BÓC KHỐI LƯỢNG HOÀN THÀNH ĐƯA VÀO QUYẾT TOÁN</v>
          </cell>
        </row>
      </sheetData>
      <sheetData sheetId="9526">
        <row r="4">
          <cell r="A4" t="str">
            <v>BẢNG TÍNH TOÁN, ĐO BÓC KHỐI LƯỢNG HOÀN THÀNH ĐƯA VÀO QUYẾT TOÁN</v>
          </cell>
        </row>
      </sheetData>
      <sheetData sheetId="9527">
        <row r="4">
          <cell r="A4" t="str">
            <v>BẢNG TÍNH TOÁN, ĐO BÓC KHỐI LƯỢNG HOÀN THÀNH ĐƯA VÀO QUYẾT TOÁN</v>
          </cell>
        </row>
      </sheetData>
      <sheetData sheetId="9528">
        <row r="4">
          <cell r="A4" t="str">
            <v>BẢNG TÍNH TOÁN, ĐO BÓC KHỐI LƯỢNG HOÀN THÀNH ĐƯA VÀO QUYẾT TOÁN</v>
          </cell>
        </row>
      </sheetData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>
        <row r="4">
          <cell r="A4" t="str">
            <v>BẢNG TÍNH TOÁN, ĐO BÓC KHỐI LƯỢNG HOÀN THÀNH ĐƯA VÀO QUYẾT TOÁN</v>
          </cell>
        </row>
      </sheetData>
      <sheetData sheetId="9544">
        <row r="4">
          <cell r="A4" t="str">
            <v>BẢNG TÍNH TOÁN, ĐO BÓC KHỐI LƯỢNG HOÀN THÀNH ĐƯA VÀO QUYẾT TOÁN</v>
          </cell>
        </row>
      </sheetData>
      <sheetData sheetId="9545">
        <row r="4">
          <cell r="A4" t="str">
            <v>BẢNG TÍNH TOÁN, ĐO BÓC KHỐI LƯỢNG HOÀN THÀNH ĐƯA VÀO QUYẾT TOÁN</v>
          </cell>
        </row>
      </sheetData>
      <sheetData sheetId="9546">
        <row r="4">
          <cell r="A4" t="str">
            <v>BẢNG TÍNH TOÁN, ĐO BÓC KHỐI LƯỢNG HOÀN THÀNH ĐƯA VÀO QUYẾT TOÁN</v>
          </cell>
        </row>
      </sheetData>
      <sheetData sheetId="9547">
        <row r="4">
          <cell r="A4" t="str">
            <v>BẢNG TÍNH TOÁN, ĐO BÓC KHỐI LƯỢNG HOÀN THÀNH ĐƯA VÀO QUYẾT TOÁN</v>
          </cell>
        </row>
      </sheetData>
      <sheetData sheetId="9548">
        <row r="4">
          <cell r="A4" t="str">
            <v>BẢNG TÍNH TOÁN, ĐO BÓC KHỐI LƯỢNG HOÀN THÀNH ĐƯA VÀO QUYẾT TOÁN</v>
          </cell>
        </row>
      </sheetData>
      <sheetData sheetId="9549">
        <row r="4">
          <cell r="A4" t="str">
            <v>BẢNG TÍNH TOÁN, ĐO BÓC KHỐI LƯỢNG HOÀN THÀNH ĐƯA VÀO QUYẾT TOÁN</v>
          </cell>
        </row>
      </sheetData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>
        <row r="9">
          <cell r="A9" t="str">
            <v>A</v>
          </cell>
        </row>
      </sheetData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>
        <row r="4">
          <cell r="A4" t="str">
            <v>BẢNG TÍNH TOÁN, ĐO BÓC KHỐI LƯỢNG HOÀN THÀNH ĐƯA VÀO QUYẾT TOÁN</v>
          </cell>
        </row>
      </sheetData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>
        <row r="4">
          <cell r="A4" t="str">
            <v>BẢNG TÍNH TOÁN, ĐO BÓC KHỐI LƯỢNG HOÀN THÀNH ĐƯA VÀO QUYẾT TOÁN</v>
          </cell>
        </row>
      </sheetData>
      <sheetData sheetId="9586">
        <row r="4">
          <cell r="A4" t="str">
            <v>BẢNG TÍNH TOÁN, ĐO BÓC KHỐI LƯỢNG HOÀN THÀNH ĐƯA VÀO QUYẾT TOÁN</v>
          </cell>
        </row>
      </sheetData>
      <sheetData sheetId="9587">
        <row r="4">
          <cell r="A4" t="str">
            <v>BẢNG TÍNH TOÁN, ĐO BÓC KHỐI LƯỢNG HOÀN THÀNH ĐƯA VÀO QUYẾT TOÁN</v>
          </cell>
        </row>
      </sheetData>
      <sheetData sheetId="9588">
        <row r="4">
          <cell r="A4" t="str">
            <v>BẢNG TÍNH TOÁN, ĐO BÓC KHỐI LƯỢNG HOÀN THÀNH ĐƯA VÀO QUYẾT TOÁN</v>
          </cell>
        </row>
      </sheetData>
      <sheetData sheetId="9589">
        <row r="4">
          <cell r="A4" t="str">
            <v>BẢNG TÍNH TOÁN, ĐO BÓC KHỐI LƯỢNG HOÀN THÀNH ĐƯA VÀO QUYẾT TOÁN</v>
          </cell>
        </row>
      </sheetData>
      <sheetData sheetId="9590">
        <row r="4">
          <cell r="A4" t="str">
            <v>BẢNG TÍNH TOÁN, ĐO BÓC KHỐI LƯỢNG HOÀN THÀNH ĐƯA VÀO QUYẾT TOÁN</v>
          </cell>
        </row>
      </sheetData>
      <sheetData sheetId="9591">
        <row r="4">
          <cell r="A4" t="str">
            <v>BẢNG TÍNH TOÁN, ĐO BÓC KHỐI LƯỢNG HOÀN THÀNH ĐƯA VÀO QUYẾT TOÁN</v>
          </cell>
        </row>
      </sheetData>
      <sheetData sheetId="9592">
        <row r="4">
          <cell r="A4" t="str">
            <v>BẢNG TÍNH TOÁN, ĐO BÓC KHỐI LƯỢNG HOÀN THÀNH ĐƯA VÀO QUYẾT TOÁN</v>
          </cell>
        </row>
      </sheetData>
      <sheetData sheetId="9593">
        <row r="4">
          <cell r="A4" t="str">
            <v>BẢNG TÍNH TOÁN, ĐO BÓC KHỐI LƯỢNG HOÀN THÀNH ĐƯA VÀO QUYẾT TOÁN</v>
          </cell>
        </row>
      </sheetData>
      <sheetData sheetId="9594">
        <row r="4">
          <cell r="A4" t="str">
            <v>BẢNG TÍNH TOÁN, ĐO BÓC KHỐI LƯỢNG HOÀN THÀNH ĐƯA VÀO QUYẾT TOÁN</v>
          </cell>
        </row>
      </sheetData>
      <sheetData sheetId="9595">
        <row r="4">
          <cell r="A4" t="str">
            <v>BẢNG TÍNH TOÁN, ĐO BÓC KHỐI LƯỢNG HOÀN THÀNH ĐƯA VÀO QUYẾT TOÁN</v>
          </cell>
        </row>
      </sheetData>
      <sheetData sheetId="9596">
        <row r="4">
          <cell r="A4" t="str">
            <v>BẢNG TÍNH TOÁN, ĐO BÓC KHỐI LƯỢNG HOÀN THÀNH ĐƯA VÀO QUYẾT TOÁN</v>
          </cell>
        </row>
      </sheetData>
      <sheetData sheetId="9597">
        <row r="4">
          <cell r="A4" t="str">
            <v>BẢNG TÍNH TOÁN, ĐO BÓC KHỐI LƯỢNG HOÀN THÀNH ĐƯA VÀO QUYẾT TOÁN</v>
          </cell>
        </row>
      </sheetData>
      <sheetData sheetId="9598">
        <row r="4">
          <cell r="A4" t="str">
            <v>BẢNG TÍNH TOÁN, ĐO BÓC KHỐI LƯỢNG HOÀN THÀNH ĐƯA VÀO QUYẾT TOÁN</v>
          </cell>
        </row>
      </sheetData>
      <sheetData sheetId="9599">
        <row r="4">
          <cell r="A4" t="str">
            <v>BẢNG TÍNH TOÁN, ĐO BÓC KHỐI LƯỢNG HOÀN THÀNH ĐƯA VÀO QUYẾT TOÁN</v>
          </cell>
        </row>
      </sheetData>
      <sheetData sheetId="9600">
        <row r="4">
          <cell r="A4" t="str">
            <v>BẢNG TÍNH TOÁN, ĐO BÓC KHỐI LƯỢNG HOÀN THÀNH ĐƯA VÀO QUYẾT TOÁN</v>
          </cell>
        </row>
      </sheetData>
      <sheetData sheetId="9601">
        <row r="4">
          <cell r="A4" t="str">
            <v>BẢNG TÍNH TOÁN, ĐO BÓC KHỐI LƯỢNG HOÀN THÀNH ĐƯA VÀO QUYẾT TOÁN</v>
          </cell>
        </row>
      </sheetData>
      <sheetData sheetId="9602">
        <row r="4">
          <cell r="A4" t="str">
            <v>BẢNG TÍNH TOÁN, ĐO BÓC KHỐI LƯỢNG HOÀN THÀNH ĐƯA VÀO QUYẾT TOÁN</v>
          </cell>
        </row>
      </sheetData>
      <sheetData sheetId="9603">
        <row r="4">
          <cell r="A4" t="str">
            <v>BẢNG TÍNH TOÁN, ĐO BÓC KHỐI LƯỢNG HOÀN THÀNH ĐƯA VÀO QUYẾT TOÁN</v>
          </cell>
        </row>
      </sheetData>
      <sheetData sheetId="9604">
        <row r="4">
          <cell r="A4" t="str">
            <v>BẢNG TÍNH TOÁN, ĐO BÓC KHỐI LƯỢNG HOÀN THÀNH ĐƯA VÀO QUYẾT TOÁN</v>
          </cell>
        </row>
      </sheetData>
      <sheetData sheetId="9605">
        <row r="4">
          <cell r="A4" t="str">
            <v>BẢNG TÍNH TOÁN, ĐO BÓC KHỐI LƯỢNG HOÀN THÀNH ĐƯA VÀO QUYẾT TOÁN</v>
          </cell>
        </row>
      </sheetData>
      <sheetData sheetId="9606">
        <row r="4">
          <cell r="A4" t="str">
            <v>BẢNG TÍNH TOÁN, ĐO BÓC KHỐI LƯỢNG HOÀN THÀNH ĐƯA VÀO QUYẾT TOÁN</v>
          </cell>
        </row>
      </sheetData>
      <sheetData sheetId="9607">
        <row r="4">
          <cell r="A4" t="str">
            <v>BẢNG TÍNH TOÁN, ĐO BÓC KHỐI LƯỢNG HOÀN THÀNH ĐƯA VÀO QUYẾT TOÁN</v>
          </cell>
        </row>
      </sheetData>
      <sheetData sheetId="9608">
        <row r="4">
          <cell r="A4" t="str">
            <v>BẢNG TÍNH TOÁN, ĐO BÓC KHỐI LƯỢNG HOÀN THÀNH ĐƯA VÀO QUYẾT TOÁN</v>
          </cell>
        </row>
      </sheetData>
      <sheetData sheetId="9609">
        <row r="4">
          <cell r="A4" t="str">
            <v>BẢNG TÍNH TOÁN, ĐO BÓC KHỐI LƯỢNG HOÀN THÀNH ĐƯA VÀO QUYẾT TOÁN</v>
          </cell>
        </row>
      </sheetData>
      <sheetData sheetId="9610">
        <row r="4">
          <cell r="A4" t="str">
            <v>BẢNG TÍNH TOÁN, ĐO BÓC KHỐI LƯỢNG HOÀN THÀNH ĐƯA VÀO QUYẾT TOÁN</v>
          </cell>
        </row>
      </sheetData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/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/>
      <sheetData sheetId="9657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4">
          <cell r="A4" t="str">
            <v>BẢNG TÍNH TOÁN, ĐO BÓC KHỐI LƯỢNG HOÀN THÀNH ĐƯA VÀO QUYẾT TOÁN</v>
          </cell>
        </row>
      </sheetData>
      <sheetData sheetId="9684">
        <row r="4">
          <cell r="A4" t="str">
            <v>BẢNG TÍNH TOÁN, ĐO BÓC KHỐI LƯỢNG HOÀN THÀNH ĐƯA VÀO QUYẾT TOÁN</v>
          </cell>
        </row>
      </sheetData>
      <sheetData sheetId="9685">
        <row r="9">
          <cell r="A9" t="str">
            <v>A</v>
          </cell>
        </row>
      </sheetData>
      <sheetData sheetId="9686">
        <row r="4">
          <cell r="A4" t="str">
            <v>BẢNG TÍNH TOÁN, ĐO BÓC KHỐI LƯỢNG HOÀN THÀNH ĐƯA VÀO QUYẾT TOÁN</v>
          </cell>
        </row>
      </sheetData>
      <sheetData sheetId="9687">
        <row r="4">
          <cell r="A4" t="str">
            <v>BẢNG TÍNH TOÁN, ĐO BÓC KHỐI LƯỢNG HOÀN THÀNH ĐƯA VÀO QUYẾT TOÁN</v>
          </cell>
        </row>
      </sheetData>
      <sheetData sheetId="9688">
        <row r="4">
          <cell r="A4" t="str">
            <v>BẢNG TÍNH TOÁN, ĐO BÓC KHỐI LƯỢNG HOÀN THÀNH ĐƯA VÀO QUYẾT TOÁN</v>
          </cell>
        </row>
      </sheetData>
      <sheetData sheetId="9689">
        <row r="4">
          <cell r="A4" t="str">
            <v>BẢNG TÍNH TOÁN, ĐO BÓC KHỐI LƯỢNG HOÀN THÀNH ĐƯA VÀO QUYẾT TOÁN</v>
          </cell>
        </row>
      </sheetData>
      <sheetData sheetId="9690">
        <row r="4">
          <cell r="A4" t="str">
            <v>BẢNG TÍNH TOÁN, ĐO BÓC KHỐI LƯỢNG HOÀN THÀNH ĐƯA VÀO QUYẾT TOÁN</v>
          </cell>
        </row>
      </sheetData>
      <sheetData sheetId="9691">
        <row r="4">
          <cell r="A4" t="str">
            <v>BẢNG TÍNH TOÁN, ĐO BÓC KHỐI LƯỢNG HOÀN THÀNH ĐƯA VÀO QUYẾT TOÁN</v>
          </cell>
        </row>
      </sheetData>
      <sheetData sheetId="9692">
        <row r="4">
          <cell r="A4" t="str">
            <v>BẢNG TÍNH TOÁN, ĐO BÓC KHỐI LƯỢNG HOÀN THÀNH ĐƯA VÀO QUYẾT TOÁN</v>
          </cell>
        </row>
      </sheetData>
      <sheetData sheetId="9693">
        <row r="4">
          <cell r="A4" t="str">
            <v>BẢNG TÍNH TOÁN, ĐO BÓC KHỐI LƯỢNG HOÀN THÀNH ĐƯA VÀO QUYẾT TOÁN</v>
          </cell>
        </row>
      </sheetData>
      <sheetData sheetId="9694">
        <row r="4">
          <cell r="A4" t="str">
            <v>BẢNG TÍNH TOÁN, ĐO BÓC KHỐI LƯỢNG HOÀN THÀNH ĐƯA VÀO QUYẾT TOÁN</v>
          </cell>
        </row>
      </sheetData>
      <sheetData sheetId="9695">
        <row r="4">
          <cell r="A4" t="str">
            <v>BẢNG TÍNH TOÁN, ĐO BÓC KHỐI LƯỢNG HOÀN THÀNH ĐƯA VÀO QUYẾT TOÁN</v>
          </cell>
        </row>
      </sheetData>
      <sheetData sheetId="9696">
        <row r="4">
          <cell r="A4" t="str">
            <v>BẢNG TÍNH TOÁN, ĐO BÓC KHỐI LƯỢNG HOÀN THÀNH ĐƯA VÀO QUYẾT TOÁN</v>
          </cell>
        </row>
      </sheetData>
      <sheetData sheetId="9697">
        <row r="4">
          <cell r="A4" t="str">
            <v>BẢNG TÍNH TOÁN, ĐO BÓC KHỐI LƯỢNG HOÀN THÀNH ĐƯA VÀO QUYẾT TOÁN</v>
          </cell>
        </row>
      </sheetData>
      <sheetData sheetId="9698">
        <row r="4">
          <cell r="A4" t="str">
            <v>BẢNG TÍNH TOÁN, ĐO BÓC KHỐI LƯỢNG HOÀN THÀNH ĐƯA VÀO QUYẾT TOÁN</v>
          </cell>
        </row>
      </sheetData>
      <sheetData sheetId="9699">
        <row r="4">
          <cell r="A4" t="str">
            <v>BẢNG TÍNH TOÁN, ĐO BÓC KHỐI LƯỢNG HOÀN THÀNH ĐƯA VÀO QUYẾT TOÁN</v>
          </cell>
        </row>
      </sheetData>
      <sheetData sheetId="9700">
        <row r="4">
          <cell r="A4" t="str">
            <v>BẢNG TÍNH TOÁN, ĐO BÓC KHỐI LƯỢNG HOÀN THÀNH ĐƯA VÀO QUYẾT TOÁN</v>
          </cell>
        </row>
      </sheetData>
      <sheetData sheetId="9701">
        <row r="4">
          <cell r="A4" t="str">
            <v>BẢNG TÍNH TOÁN, ĐO BÓC KHỐI LƯỢNG HOÀN THÀNH ĐƯA VÀO QUYẾT TOÁN</v>
          </cell>
        </row>
      </sheetData>
      <sheetData sheetId="9702">
        <row r="4">
          <cell r="A4" t="str">
            <v>BẢNG TÍNH TOÁN, ĐO BÓC KHỐI LƯỢNG HOÀN THÀNH ĐƯA VÀO QUYẾT TOÁN</v>
          </cell>
        </row>
      </sheetData>
      <sheetData sheetId="9703">
        <row r="4">
          <cell r="A4" t="str">
            <v>BẢNG TÍNH TOÁN, ĐO BÓC KHỐI LƯỢNG HOÀN THÀNH ĐƯA VÀO QUYẾT TOÁN</v>
          </cell>
        </row>
      </sheetData>
      <sheetData sheetId="9704">
        <row r="4">
          <cell r="A4" t="str">
            <v>BẢNG TÍNH TOÁN, ĐO BÓC KHỐI LƯỢNG HOÀN THÀNH ĐƯA VÀO QUYẾT TOÁN</v>
          </cell>
        </row>
      </sheetData>
      <sheetData sheetId="9705">
        <row r="4">
          <cell r="A4" t="str">
            <v>BẢNG TÍNH TOÁN, ĐO BÓC KHỐI LƯỢNG HOÀN THÀNH ĐƯA VÀO QUYẾT TOÁN</v>
          </cell>
        </row>
      </sheetData>
      <sheetData sheetId="9706">
        <row r="4">
          <cell r="A4" t="str">
            <v>BẢNG TÍNH TOÁN, ĐO BÓC KHỐI LƯỢNG HOÀN THÀNH ĐƯA VÀO QUYẾT TOÁN</v>
          </cell>
        </row>
      </sheetData>
      <sheetData sheetId="9707">
        <row r="4">
          <cell r="A4" t="str">
            <v>BẢNG TÍNH TOÁN, ĐO BÓC KHỐI LƯỢNG HOÀN THÀNH ĐƯA VÀO QUYẾT TOÁN</v>
          </cell>
        </row>
      </sheetData>
      <sheetData sheetId="9708">
        <row r="4">
          <cell r="A4" t="str">
            <v>BẢNG TÍNH TOÁN, ĐO BÓC KHỐI LƯỢNG HOÀN THÀNH ĐƯA VÀO QUYẾT TOÁN</v>
          </cell>
        </row>
      </sheetData>
      <sheetData sheetId="9709">
        <row r="4">
          <cell r="A4" t="str">
            <v>BẢNG TÍNH TOÁN, ĐO BÓC KHỐI LƯỢNG HOÀN THÀNH ĐƯA VÀO QUYẾT TOÁN</v>
          </cell>
        </row>
      </sheetData>
      <sheetData sheetId="9710">
        <row r="4">
          <cell r="A4" t="str">
            <v>BẢNG TÍNH TOÁN, ĐO BÓC KHỐI LƯỢNG HOÀN THÀNH ĐƯA VÀO QUYẾT TOÁN</v>
          </cell>
        </row>
      </sheetData>
      <sheetData sheetId="9711">
        <row r="4">
          <cell r="A4" t="str">
            <v>BẢNG TÍNH TOÁN, ĐO BÓC KHỐI LƯỢNG HOÀN THÀNH ĐƯA VÀO QUYẾT TOÁN</v>
          </cell>
        </row>
      </sheetData>
      <sheetData sheetId="9712">
        <row r="4">
          <cell r="A4" t="str">
            <v>BẢNG TÍNH TOÁN, ĐO BÓC KHỐI LƯỢNG HOÀN THÀNH ĐƯA VÀO QUYẾT TOÁN</v>
          </cell>
        </row>
      </sheetData>
      <sheetData sheetId="9713">
        <row r="4">
          <cell r="A4" t="str">
            <v>BẢNG TÍNH TOÁN, ĐO BÓC KHỐI LƯỢNG HOÀN THÀNH ĐƯA VÀO QUYẾT TOÁN</v>
          </cell>
        </row>
      </sheetData>
      <sheetData sheetId="9714">
        <row r="4">
          <cell r="A4" t="str">
            <v>BẢNG TÍNH TOÁN, ĐO BÓC KHỐI LƯỢNG HOÀN THÀNH ĐƯA VÀO QUYẾT TOÁN</v>
          </cell>
        </row>
      </sheetData>
      <sheetData sheetId="9715">
        <row r="4">
          <cell r="A4" t="str">
            <v>BẢNG TÍNH TOÁN, ĐO BÓC KHỐI LƯỢNG HOÀN THÀNH ĐƯA VÀO QUYẾT TOÁN</v>
          </cell>
        </row>
      </sheetData>
      <sheetData sheetId="9716">
        <row r="4">
          <cell r="A4" t="str">
            <v>BẢNG TÍNH TOÁN, ĐO BÓC KHỐI LƯỢNG HOÀN THÀNH ĐƯA VÀO QUYẾT TOÁN</v>
          </cell>
        </row>
      </sheetData>
      <sheetData sheetId="9717">
        <row r="4">
          <cell r="A4" t="str">
            <v>BẢNG TÍNH TOÁN, ĐO BÓC KHỐI LƯỢNG HOÀN THÀNH ĐƯA VÀO QUYẾT TOÁN</v>
          </cell>
        </row>
      </sheetData>
      <sheetData sheetId="9718">
        <row r="4">
          <cell r="A4" t="str">
            <v>BẢNG TÍNH TOÁN, ĐO BÓC KHỐI LƯỢNG HOÀN THÀNH ĐƯA VÀO QUYẾT TOÁN</v>
          </cell>
        </row>
      </sheetData>
      <sheetData sheetId="9719">
        <row r="4">
          <cell r="A4" t="str">
            <v>BẢNG TÍNH TOÁN, ĐO BÓC KHỐI LƯỢNG HOÀN THÀNH ĐƯA VÀO QUYẾT TOÁN</v>
          </cell>
        </row>
      </sheetData>
      <sheetData sheetId="9720">
        <row r="4">
          <cell r="A4" t="str">
            <v>BẢNG TÍNH TOÁN, ĐO BÓC KHỐI LƯỢNG HOÀN THÀNH ĐƯA VÀO QUYẾT TOÁN</v>
          </cell>
        </row>
      </sheetData>
      <sheetData sheetId="9721">
        <row r="4">
          <cell r="A4" t="str">
            <v>BẢNG TÍNH TOÁN, ĐO BÓC KHỐI LƯỢNG HOÀN THÀNH ĐƯA VÀO QUYẾT TOÁN</v>
          </cell>
        </row>
      </sheetData>
      <sheetData sheetId="9722">
        <row r="4">
          <cell r="A4" t="str">
            <v>BẢNG TÍNH TOÁN, ĐO BÓC KHỐI LƯỢNG HOÀN THÀNH ĐƯA VÀO QUYẾT TOÁN</v>
          </cell>
        </row>
      </sheetData>
      <sheetData sheetId="9723">
        <row r="4">
          <cell r="A4" t="str">
            <v>BẢNG TÍNH TOÁN, ĐO BÓC KHỐI LƯỢNG HOÀN THÀNH ĐƯA VÀO QUYẾT TOÁN</v>
          </cell>
        </row>
      </sheetData>
      <sheetData sheetId="9724">
        <row r="4">
          <cell r="A4" t="str">
            <v>BẢNG TÍNH TOÁN, ĐO BÓC KHỐI LƯỢNG HOÀN THÀNH ĐƯA VÀO QUYẾT TOÁN</v>
          </cell>
        </row>
      </sheetData>
      <sheetData sheetId="9725">
        <row r="4">
          <cell r="A4" t="str">
            <v>BẢNG TÍNH TOÁN, ĐO BÓC KHỐI LƯỢNG HOÀN THÀNH ĐƯA VÀO QUYẾT TOÁN</v>
          </cell>
        </row>
      </sheetData>
      <sheetData sheetId="9726">
        <row r="4">
          <cell r="A4" t="str">
            <v>BẢNG TÍNH TOÁN, ĐO BÓC KHỐI LƯỢNG HOÀN THÀNH ĐƯA VÀO QUYẾT TOÁN</v>
          </cell>
        </row>
      </sheetData>
      <sheetData sheetId="9727">
        <row r="4">
          <cell r="A4" t="str">
            <v>BẢNG TÍNH TOÁN, ĐO BÓC KHỐI LƯỢNG HOÀN THÀNH ĐƯA VÀO QUYẾT TOÁN</v>
          </cell>
        </row>
      </sheetData>
      <sheetData sheetId="9728">
        <row r="4">
          <cell r="A4" t="str">
            <v>BẢNG TÍNH TOÁN, ĐO BÓC KHỐI LƯỢNG HOÀN THÀNH ĐƯA VÀO QUYẾT TOÁN</v>
          </cell>
        </row>
      </sheetData>
      <sheetData sheetId="9729">
        <row r="4">
          <cell r="A4" t="str">
            <v>BẢNG TÍNH TOÁN, ĐO BÓC KHỐI LƯỢNG HOÀN THÀNH ĐƯA VÀO QUYẾT TOÁN</v>
          </cell>
        </row>
      </sheetData>
      <sheetData sheetId="9730">
        <row r="4">
          <cell r="A4" t="str">
            <v>BẢNG TÍNH TOÁN, ĐO BÓC KHỐI LƯỢNG HOÀN THÀNH ĐƯA VÀO QUYẾT TOÁN</v>
          </cell>
        </row>
      </sheetData>
      <sheetData sheetId="9731">
        <row r="4">
          <cell r="A4" t="str">
            <v>BẢNG TÍNH TOÁN, ĐO BÓC KHỐI LƯỢNG HOÀN THÀNH ĐƯA VÀO QUYẾT TOÁN</v>
          </cell>
        </row>
      </sheetData>
      <sheetData sheetId="9732">
        <row r="4">
          <cell r="A4" t="str">
            <v>BẢNG TÍNH TOÁN, ĐO BÓC KHỐI LƯỢNG HOÀN THÀNH ĐƯA VÀO QUYẾT TOÁN</v>
          </cell>
        </row>
      </sheetData>
      <sheetData sheetId="9733">
        <row r="4">
          <cell r="A4" t="str">
            <v>BẢNG TÍNH TOÁN, ĐO BÓC KHỐI LƯỢNG HOÀN THÀNH ĐƯA VÀO QUYẾT TOÁN</v>
          </cell>
        </row>
      </sheetData>
      <sheetData sheetId="9734">
        <row r="4">
          <cell r="A4" t="str">
            <v>BẢNG TÍNH TOÁN, ĐO BÓC KHỐI LƯỢNG HOÀN THÀNH ĐƯA VÀO QUYẾT TOÁN</v>
          </cell>
        </row>
      </sheetData>
      <sheetData sheetId="9735">
        <row r="4">
          <cell r="A4" t="str">
            <v>BẢNG TÍNH TOÁN, ĐO BÓC KHỐI LƯỢNG HOÀN THÀNH ĐƯA VÀO QUYẾT TOÁN</v>
          </cell>
        </row>
      </sheetData>
      <sheetData sheetId="9736" refreshError="1"/>
      <sheetData sheetId="9737">
        <row r="4">
          <cell r="A4" t="str">
            <v>BẢNG TÍNH TOÁN, ĐO BÓC KHỐI LƯỢNG HOÀN THÀNH ĐƯA VÀO QUYẾT TOÁN</v>
          </cell>
        </row>
      </sheetData>
      <sheetData sheetId="9738">
        <row r="4">
          <cell r="A4" t="str">
            <v>BẢNG TÍNH TOÁN, ĐO BÓC KHỐI LƯỢNG HOÀN THÀNH ĐƯA VÀO QUYẾT TOÁN</v>
          </cell>
        </row>
      </sheetData>
      <sheetData sheetId="9739">
        <row r="4">
          <cell r="A4" t="str">
            <v>BẢNG TÍNH TOÁN, ĐO BÓC KHỐI LƯỢNG HOÀN THÀNH ĐƯA VÀO QUYẾT TOÁN</v>
          </cell>
        </row>
      </sheetData>
      <sheetData sheetId="9740">
        <row r="4">
          <cell r="A4" t="str">
            <v>BẢNG TÍNH TOÁN, ĐO BÓC KHỐI LƯỢNG HOÀN THÀNH ĐƯA VÀO QUYẾT TOÁN</v>
          </cell>
        </row>
      </sheetData>
      <sheetData sheetId="9741">
        <row r="4">
          <cell r="A4" t="str">
            <v>BẢNG TÍNH TOÁN, ĐO BÓC KHỐI LƯỢNG HOÀN THÀNH ĐƯA VÀO QUYẾT TOÁN</v>
          </cell>
        </row>
      </sheetData>
      <sheetData sheetId="9742">
        <row r="4">
          <cell r="A4" t="str">
            <v>BẢNG TÍNH TOÁN, ĐO BÓC KHỐI LƯỢNG HOÀN THÀNH ĐƯA VÀO QUYẾT TOÁN</v>
          </cell>
        </row>
      </sheetData>
      <sheetData sheetId="9743">
        <row r="4">
          <cell r="A4" t="str">
            <v>BẢNG TÍNH TOÁN, ĐO BÓC KHỐI LƯỢNG HOÀN THÀNH ĐƯA VÀO QUYẾT TOÁN</v>
          </cell>
        </row>
      </sheetData>
      <sheetData sheetId="9744">
        <row r="4">
          <cell r="A4" t="str">
            <v>BẢNG TÍNH TOÁN, ĐO BÓC KHỐI LƯỢNG HOÀN THÀNH ĐƯA VÀO QUYẾT TOÁN</v>
          </cell>
        </row>
      </sheetData>
      <sheetData sheetId="9745">
        <row r="4">
          <cell r="A4" t="str">
            <v>BẢNG TÍNH TOÁN, ĐO BÓC KHỐI LƯỢNG HOÀN THÀNH ĐƯA VÀO QUYẾT TOÁN</v>
          </cell>
        </row>
      </sheetData>
      <sheetData sheetId="9746">
        <row r="4">
          <cell r="A4" t="str">
            <v>BẢNG TÍNH TOÁN, ĐO BÓC KHỐI LƯỢNG HOÀN THÀNH ĐƯA VÀO QUYẾT TOÁN</v>
          </cell>
        </row>
      </sheetData>
      <sheetData sheetId="9747">
        <row r="4">
          <cell r="A4" t="str">
            <v>BẢNG TÍNH TOÁN, ĐO BÓC KHỐI LƯỢNG HOÀN THÀNH ĐƯA VÀO QUYẾT TOÁN</v>
          </cell>
        </row>
      </sheetData>
      <sheetData sheetId="9748">
        <row r="4">
          <cell r="A4" t="str">
            <v>BẢNG TÍNH TOÁN, ĐO BÓC KHỐI LƯỢNG HOÀN THÀNH ĐƯA VÀO QUYẾT TOÁN</v>
          </cell>
        </row>
      </sheetData>
      <sheetData sheetId="9749">
        <row r="4">
          <cell r="A4" t="str">
            <v>BẢNG TÍNH TOÁN, ĐO BÓC KHỐI LƯỢNG HOÀN THÀNH ĐƯA VÀO QUYẾT TOÁN</v>
          </cell>
        </row>
      </sheetData>
      <sheetData sheetId="9750">
        <row r="4">
          <cell r="A4" t="str">
            <v>BẢNG TÍNH TOÁN, ĐO BÓC KHỐI LƯỢNG HOÀN THÀNH ĐƯA VÀO QUYẾT TOÁN</v>
          </cell>
        </row>
      </sheetData>
      <sheetData sheetId="9751">
        <row r="4">
          <cell r="A4" t="str">
            <v>BẢNG TÍNH TOÁN, ĐO BÓC KHỐI LƯỢNG HOÀN THÀNH ĐƯA VÀO QUYẾT TOÁN</v>
          </cell>
        </row>
      </sheetData>
      <sheetData sheetId="9752">
        <row r="4">
          <cell r="A4" t="str">
            <v>BẢNG TÍNH TOÁN, ĐO BÓC KHỐI LƯỢNG HOÀN THÀNH ĐƯA VÀO QUYẾT TOÁN</v>
          </cell>
        </row>
      </sheetData>
      <sheetData sheetId="9753">
        <row r="4">
          <cell r="A4" t="str">
            <v>BẢNG TÍNH TOÁN, ĐO BÓC KHỐI LƯỢNG HOÀN THÀNH ĐƯA VÀO QUYẾT TOÁN</v>
          </cell>
        </row>
      </sheetData>
      <sheetData sheetId="9754">
        <row r="4">
          <cell r="A4" t="str">
            <v>BẢNG TÍNH TOÁN, ĐO BÓC KHỐI LƯỢNG HOÀN THÀNH ĐƯA VÀO QUYẾT TOÁN</v>
          </cell>
        </row>
      </sheetData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>
        <row r="4">
          <cell r="A4" t="str">
            <v>BẢNG TÍNH TOÁN, ĐO BÓC KHỐI LƯỢNG HOÀN THÀNH ĐƯA VÀO QUYẾT TOÁN</v>
          </cell>
        </row>
      </sheetData>
      <sheetData sheetId="9765">
        <row r="4">
          <cell r="A4" t="str">
            <v>BẢNG TÍNH TOÁN, ĐO BÓC KHỐI LƯỢNG HOÀN THÀNH ĐƯA VÀO QUYẾT TOÁN</v>
          </cell>
        </row>
      </sheetData>
      <sheetData sheetId="9766" refreshError="1"/>
      <sheetData sheetId="9767" refreshError="1"/>
      <sheetData sheetId="9768" refreshError="1"/>
      <sheetData sheetId="9769">
        <row r="4">
          <cell r="A4" t="str">
            <v>BẢNG TÍNH TOÁN, ĐO BÓC KHỐI LƯỢNG HOÀN THÀNH ĐƯA VÀO QUYẾT TOÁN</v>
          </cell>
        </row>
      </sheetData>
      <sheetData sheetId="9770">
        <row r="4">
          <cell r="A4" t="str">
            <v>BẢNG TÍNH TOÁN, ĐO BÓC KHỐI LƯỢNG HOÀN THÀNH ĐƯA VÀO QUYẾT TOÁN</v>
          </cell>
        </row>
      </sheetData>
      <sheetData sheetId="9771">
        <row r="4">
          <cell r="A4" t="str">
            <v>BẢNG TÍNH TOÁN, ĐO BÓC KHỐI LƯỢNG HOÀN THÀNH ĐƯA VÀO QUYẾT TOÁN</v>
          </cell>
        </row>
      </sheetData>
      <sheetData sheetId="9772">
        <row r="4">
          <cell r="A4" t="str">
            <v>BẢNG TÍNH TOÁN, ĐO BÓC KHỐI LƯỢNG HOÀN THÀNH ĐƯA VÀO QUYẾT TOÁN</v>
          </cell>
        </row>
      </sheetData>
      <sheetData sheetId="9773">
        <row r="4">
          <cell r="A4" t="str">
            <v>BẢNG TÍNH TOÁN, ĐO BÓC KHỐI LƯỢNG HOÀN THÀNH ĐƯA VÀO QUYẾT TOÁN</v>
          </cell>
        </row>
      </sheetData>
      <sheetData sheetId="9774">
        <row r="4">
          <cell r="A4" t="str">
            <v>BẢNG TÍNH TOÁN, ĐO BÓC KHỐI LƯỢNG HOÀN THÀNH ĐƯA VÀO QUYẾT TOÁN</v>
          </cell>
        </row>
      </sheetData>
      <sheetData sheetId="9775">
        <row r="4">
          <cell r="A4" t="str">
            <v>BẢNG TÍNH TOÁN, ĐO BÓC KHỐI LƯỢNG HOÀN THÀNH ĐƯA VÀO QUYẾT TOÁN</v>
          </cell>
        </row>
      </sheetData>
      <sheetData sheetId="9776">
        <row r="4">
          <cell r="A4" t="str">
            <v>BẢNG TÍNH TOÁN, ĐO BÓC KHỐI LƯỢNG HOÀN THÀNH ĐƯA VÀO QUYẾT TOÁN</v>
          </cell>
        </row>
      </sheetData>
      <sheetData sheetId="9777">
        <row r="4">
          <cell r="A4" t="str">
            <v>BẢNG TÍNH TOÁN, ĐO BÓC KHỐI LƯỢNG HOÀN THÀNH ĐƯA VÀO QUYẾT TOÁN</v>
          </cell>
        </row>
      </sheetData>
      <sheetData sheetId="9778">
        <row r="4">
          <cell r="A4" t="str">
            <v>BẢNG TÍNH TOÁN, ĐO BÓC KHỐI LƯỢNG HOÀN THÀNH ĐƯA VÀO QUYẾT TOÁN</v>
          </cell>
        </row>
      </sheetData>
      <sheetData sheetId="9779">
        <row r="4">
          <cell r="A4" t="str">
            <v>BẢNG TÍNH TOÁN, ĐO BÓC KHỐI LƯỢNG HOÀN THÀNH ĐƯA VÀO QUYẾT TOÁN</v>
          </cell>
        </row>
      </sheetData>
      <sheetData sheetId="9780">
        <row r="4">
          <cell r="A4" t="str">
            <v>BẢNG TÍNH TOÁN, ĐO BÓC KHỐI LƯỢNG HOÀN THÀNH ĐƯA VÀO QUYẾT TOÁN</v>
          </cell>
        </row>
      </sheetData>
      <sheetData sheetId="9781">
        <row r="4">
          <cell r="A4" t="str">
            <v>BẢNG TÍNH TOÁN, ĐO BÓC KHỐI LƯỢNG HOÀN THÀNH ĐƯA VÀO QUYẾT TOÁN</v>
          </cell>
        </row>
      </sheetData>
      <sheetData sheetId="9782">
        <row r="4">
          <cell r="A4" t="str">
            <v>BẢNG TÍNH TOÁN, ĐO BÓC KHỐI LƯỢNG HOÀN THÀNH ĐƯA VÀO QUYẾT TOÁN</v>
          </cell>
        </row>
      </sheetData>
      <sheetData sheetId="9783">
        <row r="4">
          <cell r="A4" t="str">
            <v>BẢNG TÍNH TOÁN, ĐO BÓC KHỐI LƯỢNG HOÀN THÀNH ĐƯA VÀO QUYẾT TOÁN</v>
          </cell>
        </row>
      </sheetData>
      <sheetData sheetId="9784">
        <row r="4">
          <cell r="A4" t="str">
            <v>BẢNG TÍNH TOÁN, ĐO BÓC KHỐI LƯỢNG HOÀN THÀNH ĐƯA VÀO QUYẾT TOÁN</v>
          </cell>
        </row>
      </sheetData>
      <sheetData sheetId="9785" refreshError="1"/>
      <sheetData sheetId="9786" refreshError="1"/>
      <sheetData sheetId="9787" refreshError="1"/>
      <sheetData sheetId="9788" refreshError="1"/>
      <sheetData sheetId="9789">
        <row r="4">
          <cell r="A4" t="str">
            <v>BẢNG TÍNH TOÁN, ĐO BÓC KHỐI LƯỢNG HOÀN THÀNH ĐƯA VÀO QUYẾT TOÁN</v>
          </cell>
        </row>
      </sheetData>
      <sheetData sheetId="9790">
        <row r="4">
          <cell r="A4" t="str">
            <v>BẢNG TÍNH TOÁN, ĐO BÓC KHỐI LƯỢNG HOÀN THÀNH ĐƯA VÀO QUYẾT TOÁN</v>
          </cell>
        </row>
      </sheetData>
      <sheetData sheetId="9791">
        <row r="4">
          <cell r="A4" t="str">
            <v>BẢNG TÍNH TOÁN, ĐO BÓC KHỐI LƯỢNG HOÀN THÀNH ĐƯA VÀO QUYẾT TOÁN</v>
          </cell>
        </row>
      </sheetData>
      <sheetData sheetId="9792">
        <row r="4">
          <cell r="A4" t="str">
            <v>BẢNG TÍNH TOÁN, ĐO BÓC KHỐI LƯỢNG HOÀN THÀNH ĐƯA VÀO QUYẾT TOÁN</v>
          </cell>
        </row>
      </sheetData>
      <sheetData sheetId="9793">
        <row r="4">
          <cell r="A4" t="str">
            <v>BẢNG TÍNH TOÁN, ĐO BÓC KHỐI LƯỢNG HOÀN THÀNH ĐƯA VÀO QUYẾT TOÁN</v>
          </cell>
        </row>
      </sheetData>
      <sheetData sheetId="9794" refreshError="1"/>
      <sheetData sheetId="9795">
        <row r="4">
          <cell r="A4" t="str">
            <v>BẢNG TÍNH TOÁN, ĐO BÓC KHỐI LƯỢNG HOÀN THÀNH ĐƯA VÀO QUYẾT TOÁN</v>
          </cell>
        </row>
      </sheetData>
      <sheetData sheetId="9796">
        <row r="4">
          <cell r="A4" t="str">
            <v>BẢNG TÍNH TOÁN, ĐO BÓC KHỐI LƯỢNG HOÀN THÀNH ĐƯA VÀO QUYẾT TOÁN</v>
          </cell>
        </row>
      </sheetData>
      <sheetData sheetId="9797">
        <row r="4">
          <cell r="A4" t="str">
            <v>BẢNG TÍNH TOÁN, ĐO BÓC KHỐI LƯỢNG HOÀN THÀNH ĐƯA VÀO QUYẾT TOÁN</v>
          </cell>
        </row>
      </sheetData>
      <sheetData sheetId="9798">
        <row r="4">
          <cell r="A4" t="str">
            <v>BẢNG TÍNH TOÁN, ĐO BÓC KHỐI LƯỢNG HOÀN THÀNH ĐƯA VÀO QUYẾT TOÁN</v>
          </cell>
        </row>
      </sheetData>
      <sheetData sheetId="9799">
        <row r="4">
          <cell r="A4" t="str">
            <v>BẢNG TÍNH TOÁN, ĐO BÓC KHỐI LƯỢNG HOÀN THÀNH ĐƯA VÀO QUYẾT TOÁN</v>
          </cell>
        </row>
      </sheetData>
      <sheetData sheetId="9800">
        <row r="4">
          <cell r="A4" t="str">
            <v>BẢNG TÍNH TOÁN, ĐO BÓC KHỐI LƯỢNG HOÀN THÀNH ĐƯA VÀO QUYẾT TOÁN</v>
          </cell>
        </row>
      </sheetData>
      <sheetData sheetId="9801">
        <row r="4">
          <cell r="A4" t="str">
            <v>BẢNG TÍNH TOÁN, ĐO BÓC KHỐI LƯỢNG HOÀN THÀNH ĐƯA VÀO QUYẾT TOÁN</v>
          </cell>
        </row>
      </sheetData>
      <sheetData sheetId="9802">
        <row r="4">
          <cell r="A4" t="str">
            <v>BẢNG TÍNH TOÁN, ĐO BÓC KHỐI LƯỢNG HOÀN THÀNH ĐƯA VÀO QUYẾT TOÁN</v>
          </cell>
        </row>
      </sheetData>
      <sheetData sheetId="9803">
        <row r="4">
          <cell r="A4" t="str">
            <v>BẢNG TÍNH TOÁN, ĐO BÓC KHỐI LƯỢNG HOÀN THÀNH ĐƯA VÀO QUYẾT TOÁN</v>
          </cell>
        </row>
      </sheetData>
      <sheetData sheetId="9804">
        <row r="4">
          <cell r="A4" t="str">
            <v>BẢNG TÍNH TOÁN, ĐO BÓC KHỐI LƯỢNG HOÀN THÀNH ĐƯA VÀO QUYẾT TOÁN</v>
          </cell>
        </row>
      </sheetData>
      <sheetData sheetId="9805">
        <row r="4">
          <cell r="A4" t="str">
            <v>BẢNG TÍNH TOÁN, ĐO BÓC KHỐI LƯỢNG HOÀN THÀNH ĐƯA VÀO QUYẾT TOÁN</v>
          </cell>
        </row>
      </sheetData>
      <sheetData sheetId="9806">
        <row r="4">
          <cell r="A4" t="str">
            <v>BẢNG TÍNH TOÁN, ĐO BÓC KHỐI LƯỢNG HOÀN THÀNH ĐƯA VÀO QUYẾT TOÁN</v>
          </cell>
        </row>
      </sheetData>
      <sheetData sheetId="9807">
        <row r="4">
          <cell r="A4" t="str">
            <v>BẢNG TÍNH TOÁN, ĐO BÓC KHỐI LƯỢNG HOÀN THÀNH ĐƯA VÀO QUYẾT TOÁN</v>
          </cell>
        </row>
      </sheetData>
      <sheetData sheetId="9808">
        <row r="4">
          <cell r="A4" t="str">
            <v>BẢNG TÍNH TOÁN, ĐO BÓC KHỐI LƯỢNG HOÀN THÀNH ĐƯA VÀO QUYẾT TOÁN</v>
          </cell>
        </row>
      </sheetData>
      <sheetData sheetId="9809">
        <row r="4">
          <cell r="A4" t="str">
            <v>BẢNG TÍNH TOÁN, ĐO BÓC KHỐI LƯỢNG HOÀN THÀNH ĐƯA VÀO QUYẾT TOÁN</v>
          </cell>
        </row>
      </sheetData>
      <sheetData sheetId="9810">
        <row r="4">
          <cell r="A4" t="str">
            <v>BẢNG TÍNH TOÁN, ĐO BÓC KHỐI LƯỢNG HOÀN THÀNH ĐƯA VÀO QUYẾT TOÁN</v>
          </cell>
        </row>
      </sheetData>
      <sheetData sheetId="9811">
        <row r="4">
          <cell r="A4" t="str">
            <v>BẢNG TÍNH TOÁN, ĐO BÓC KHỐI LƯỢNG HOÀN THÀNH ĐƯA VÀO QUYẾT TOÁN</v>
          </cell>
        </row>
      </sheetData>
      <sheetData sheetId="9812">
        <row r="4">
          <cell r="A4" t="str">
            <v>BẢNG TÍNH TOÁN, ĐO BÓC KHỐI LƯỢNG HOÀN THÀNH ĐƯA VÀO QUYẾT TOÁN</v>
          </cell>
        </row>
      </sheetData>
      <sheetData sheetId="9813">
        <row r="4">
          <cell r="A4" t="str">
            <v>BẢNG TÍNH TOÁN, ĐO BÓC KHỐI LƯỢNG HOÀN THÀNH ĐƯA VÀO QUYẾT TOÁN</v>
          </cell>
        </row>
      </sheetData>
      <sheetData sheetId="9814">
        <row r="4">
          <cell r="A4" t="str">
            <v>BẢNG TÍNH TOÁN, ĐO BÓC KHỐI LƯỢNG HOÀN THÀNH ĐƯA VÀO QUYẾT TOÁN</v>
          </cell>
        </row>
      </sheetData>
      <sheetData sheetId="9815">
        <row r="4">
          <cell r="A4" t="str">
            <v>BẢNG TÍNH TOÁN, ĐO BÓC KHỐI LƯỢNG HOÀN THÀNH ĐƯA VÀO QUYẾT TOÁN</v>
          </cell>
        </row>
      </sheetData>
      <sheetData sheetId="9816">
        <row r="4">
          <cell r="A4" t="str">
            <v>BẢNG TÍNH TOÁN, ĐO BÓC KHỐI LƯỢNG HOÀN THÀNH ĐƯA VÀO QUYẾT TOÁN</v>
          </cell>
        </row>
      </sheetData>
      <sheetData sheetId="9817">
        <row r="4">
          <cell r="A4" t="str">
            <v>BẢNG TÍNH TOÁN, ĐO BÓC KHỐI LƯỢNG HOÀN THÀNH ĐƯA VÀO QUYẾT TOÁN</v>
          </cell>
        </row>
      </sheetData>
      <sheetData sheetId="9818">
        <row r="4">
          <cell r="A4" t="str">
            <v>BẢNG TÍNH TOÁN, ĐO BÓC KHỐI LƯỢNG HOÀN THÀNH ĐƯA VÀO QUYẾT TOÁN</v>
          </cell>
        </row>
      </sheetData>
      <sheetData sheetId="9819">
        <row r="4">
          <cell r="A4" t="str">
            <v>BẢNG TÍNH TOÁN, ĐO BÓC KHỐI LƯỢNG HOÀN THÀNH ĐƯA VÀO QUYẾT TOÁN</v>
          </cell>
        </row>
      </sheetData>
      <sheetData sheetId="9820">
        <row r="4">
          <cell r="A4" t="str">
            <v>BẢNG TÍNH TOÁN, ĐO BÓC KHỐI LƯỢNG HOÀN THÀNH ĐƯA VÀO QUYẾT TOÁN</v>
          </cell>
        </row>
      </sheetData>
      <sheetData sheetId="9821">
        <row r="4">
          <cell r="A4" t="str">
            <v>BẢNG TÍNH TOÁN, ĐO BÓC KHỐI LƯỢNG HOÀN THÀNH ĐƯA VÀO QUYẾT TOÁN</v>
          </cell>
        </row>
      </sheetData>
      <sheetData sheetId="9822">
        <row r="4">
          <cell r="A4" t="str">
            <v>BẢNG TÍNH TOÁN, ĐO BÓC KHỐI LƯỢNG HOÀN THÀNH ĐƯA VÀO QUYẾT TOÁN</v>
          </cell>
        </row>
      </sheetData>
      <sheetData sheetId="9823">
        <row r="4">
          <cell r="A4" t="str">
            <v>BẢNG TÍNH TOÁN, ĐO BÓC KHỐI LƯỢNG HOÀN THÀNH ĐƯA VÀO QUYẾT TOÁN</v>
          </cell>
        </row>
      </sheetData>
      <sheetData sheetId="9824">
        <row r="4">
          <cell r="A4" t="str">
            <v>BẢNG TÍNH TOÁN, ĐO BÓC KHỐI LƯỢNG HOÀN THÀNH ĐƯA VÀO QUYẾT TOÁN</v>
          </cell>
        </row>
      </sheetData>
      <sheetData sheetId="9825">
        <row r="4">
          <cell r="A4" t="str">
            <v>BẢNG TÍNH TOÁN, ĐO BÓC KHỐI LƯỢNG HOÀN THÀNH ĐƯA VÀO QUYẾT TOÁN</v>
          </cell>
        </row>
      </sheetData>
      <sheetData sheetId="9826">
        <row r="4">
          <cell r="A4" t="str">
            <v>BẢNG TÍNH TOÁN, ĐO BÓC KHỐI LƯỢNG HOÀN THÀNH ĐƯA VÀO QUYẾT TOÁN</v>
          </cell>
        </row>
      </sheetData>
      <sheetData sheetId="9827">
        <row r="4">
          <cell r="A4" t="str">
            <v>BẢNG TÍNH TOÁN, ĐO BÓC KHỐI LƯỢNG HOÀN THÀNH ĐƯA VÀO QUYẾT TOÁN</v>
          </cell>
        </row>
      </sheetData>
      <sheetData sheetId="9828">
        <row r="4">
          <cell r="A4" t="str">
            <v>BẢNG TÍNH TOÁN, ĐO BÓC KHỐI LƯỢNG HOÀN THÀNH ĐƯA VÀO QUYẾT TOÁN</v>
          </cell>
        </row>
      </sheetData>
      <sheetData sheetId="9829">
        <row r="4">
          <cell r="A4" t="str">
            <v>BẢNG TÍNH TOÁN, ĐO BÓC KHỐI LƯỢNG HOÀN THÀNH ĐƯA VÀO QUYẾT TOÁN</v>
          </cell>
        </row>
      </sheetData>
      <sheetData sheetId="9830">
        <row r="4">
          <cell r="A4" t="str">
            <v>BẢNG TÍNH TOÁN, ĐO BÓC KHỐI LƯỢNG HOÀN THÀNH ĐƯA VÀO QUYẾT TOÁN</v>
          </cell>
        </row>
      </sheetData>
      <sheetData sheetId="9831">
        <row r="4">
          <cell r="A4" t="str">
            <v>BẢNG TÍNH TOÁN, ĐO BÓC KHỐI LƯỢNG HOÀN THÀNH ĐƯA VÀO QUYẾT TOÁN</v>
          </cell>
        </row>
      </sheetData>
      <sheetData sheetId="9832">
        <row r="4">
          <cell r="A4" t="str">
            <v>BẢNG TÍNH TOÁN, ĐO BÓC KHỐI LƯỢNG HOÀN THÀNH ĐƯA VÀO QUYẾT TOÁN</v>
          </cell>
        </row>
      </sheetData>
      <sheetData sheetId="9833">
        <row r="4">
          <cell r="A4" t="str">
            <v>BẢNG TÍNH TOÁN, ĐO BÓC KHỐI LƯỢNG HOÀN THÀNH ĐƯA VÀO QUYẾT TOÁN</v>
          </cell>
        </row>
      </sheetData>
      <sheetData sheetId="9834">
        <row r="4">
          <cell r="A4" t="str">
            <v>BẢNG TÍNH TOÁN, ĐO BÓC KHỐI LƯỢNG HOÀN THÀNH ĐƯA VÀO QUYẾT TOÁN</v>
          </cell>
        </row>
      </sheetData>
      <sheetData sheetId="9835">
        <row r="4">
          <cell r="A4" t="str">
            <v>BẢNG TÍNH TOÁN, ĐO BÓC KHỐI LƯỢNG HOÀN THÀNH ĐƯA VÀO QUYẾT TOÁN</v>
          </cell>
        </row>
      </sheetData>
      <sheetData sheetId="9836">
        <row r="4">
          <cell r="A4" t="str">
            <v>BẢNG TÍNH TOÁN, ĐO BÓC KHỐI LƯỢNG HOÀN THÀNH ĐƯA VÀO QUYẾT TOÁN</v>
          </cell>
        </row>
      </sheetData>
      <sheetData sheetId="9837">
        <row r="4">
          <cell r="A4" t="str">
            <v>BẢNG TÍNH TOÁN, ĐO BÓC KHỐI LƯỢNG HOÀN THÀNH ĐƯA VÀO QUYẾT TOÁN</v>
          </cell>
        </row>
      </sheetData>
      <sheetData sheetId="9838">
        <row r="4">
          <cell r="A4" t="str">
            <v>BẢNG TÍNH TOÁN, ĐO BÓC KHỐI LƯỢNG HOÀN THÀNH ĐƯA VÀO QUYẾT TOÁN</v>
          </cell>
        </row>
      </sheetData>
      <sheetData sheetId="9839">
        <row r="4">
          <cell r="A4" t="str">
            <v>BẢNG TÍNH TOÁN, ĐO BÓC KHỐI LƯỢNG HOÀN THÀNH ĐƯA VÀO QUYẾT TOÁN</v>
          </cell>
        </row>
      </sheetData>
      <sheetData sheetId="9840">
        <row r="4">
          <cell r="A4" t="str">
            <v>BẢNG TÍNH TOÁN, ĐO BÓC KHỐI LƯỢNG HOÀN THÀNH ĐƯA VÀO QUYẾT TOÁN</v>
          </cell>
        </row>
      </sheetData>
      <sheetData sheetId="9841">
        <row r="4">
          <cell r="A4" t="str">
            <v>BẢNG TÍNH TOÁN, ĐO BÓC KHỐI LƯỢNG HOÀN THÀNH ĐƯA VÀO QUYẾT TOÁN</v>
          </cell>
        </row>
      </sheetData>
      <sheetData sheetId="9842">
        <row r="4">
          <cell r="A4" t="str">
            <v>BẢNG TÍNH TOÁN, ĐO BÓC KHỐI LƯỢNG HOÀN THÀNH ĐƯA VÀO QUYẾT TOÁN</v>
          </cell>
        </row>
      </sheetData>
      <sheetData sheetId="9843">
        <row r="4">
          <cell r="A4" t="str">
            <v>BẢNG TÍNH TOÁN, ĐO BÓC KHỐI LƯỢNG HOÀN THÀNH ĐƯA VÀO QUYẾT TOÁN</v>
          </cell>
        </row>
      </sheetData>
      <sheetData sheetId="9844">
        <row r="4">
          <cell r="A4" t="str">
            <v>BẢNG TÍNH TOÁN, ĐO BÓC KHỐI LƯỢNG HOÀN THÀNH ĐƯA VÀO QUYẾT TOÁN</v>
          </cell>
        </row>
      </sheetData>
      <sheetData sheetId="9845">
        <row r="4">
          <cell r="A4" t="str">
            <v>BẢNG TÍNH TOÁN, ĐO BÓC KHỐI LƯỢNG HOÀN THÀNH ĐƯA VÀO QUYẾT TOÁN</v>
          </cell>
        </row>
      </sheetData>
      <sheetData sheetId="9846">
        <row r="4">
          <cell r="A4" t="str">
            <v>BẢNG TÍNH TOÁN, ĐO BÓC KHỐI LƯỢNG HOÀN THÀNH ĐƯA VÀO QUYẾT TOÁN</v>
          </cell>
        </row>
      </sheetData>
      <sheetData sheetId="9847">
        <row r="4">
          <cell r="A4" t="str">
            <v>BẢNG TÍNH TOÁN, ĐO BÓC KHỐI LƯỢNG HOÀN THÀNH ĐƯA VÀO QUYẾT TOÁN</v>
          </cell>
        </row>
      </sheetData>
      <sheetData sheetId="9848">
        <row r="4">
          <cell r="A4" t="str">
            <v>BẢNG TÍNH TOÁN, ĐO BÓC KHỐI LƯỢNG HOÀN THÀNH ĐƯA VÀO QUYẾT TOÁN</v>
          </cell>
        </row>
      </sheetData>
      <sheetData sheetId="9849">
        <row r="4">
          <cell r="A4" t="str">
            <v>BẢNG TÍNH TOÁN, ĐO BÓC KHỐI LƯỢNG HOÀN THÀNH ĐƯA VÀO QUYẾT TOÁN</v>
          </cell>
        </row>
      </sheetData>
      <sheetData sheetId="9850">
        <row r="4">
          <cell r="A4" t="str">
            <v>BẢNG TÍNH TOÁN, ĐO BÓC KHỐI LƯỢNG HOÀN THÀNH ĐƯA VÀO QUYẾT TOÁN</v>
          </cell>
        </row>
      </sheetData>
      <sheetData sheetId="9851">
        <row r="4">
          <cell r="A4" t="str">
            <v>BẢNG TÍNH TOÁN, ĐO BÓC KHỐI LƯỢNG HOÀN THÀNH ĐƯA VÀO QUYẾT TOÁN</v>
          </cell>
        </row>
      </sheetData>
      <sheetData sheetId="9852">
        <row r="4">
          <cell r="A4" t="str">
            <v>BẢNG TÍNH TOÁN, ĐO BÓC KHỐI LƯỢNG HOÀN THÀNH ĐƯA VÀO QUYẾT TOÁN</v>
          </cell>
        </row>
      </sheetData>
      <sheetData sheetId="9853">
        <row r="4">
          <cell r="A4" t="str">
            <v>BẢNG TÍNH TOÁN, ĐO BÓC KHỐI LƯỢNG HOÀN THÀNH ĐƯA VÀO QUYẾT TOÁN</v>
          </cell>
        </row>
      </sheetData>
      <sheetData sheetId="9854">
        <row r="4">
          <cell r="A4" t="str">
            <v>BẢNG TÍNH TOÁN, ĐO BÓC KHỐI LƯỢNG HOÀN THÀNH ĐƯA VÀO QUYẾT TOÁN</v>
          </cell>
        </row>
      </sheetData>
      <sheetData sheetId="9855">
        <row r="4">
          <cell r="A4" t="str">
            <v>BẢNG TÍNH TOÁN, ĐO BÓC KHỐI LƯỢNG HOÀN THÀNH ĐƯA VÀO QUYẾT TOÁN</v>
          </cell>
        </row>
      </sheetData>
      <sheetData sheetId="9856">
        <row r="4">
          <cell r="A4" t="str">
            <v>BẢNG TÍNH TOÁN, ĐO BÓC KHỐI LƯỢNG HOÀN THÀNH ĐƯA VÀO QUYẾT TOÁN</v>
          </cell>
        </row>
      </sheetData>
      <sheetData sheetId="9857">
        <row r="4">
          <cell r="A4" t="str">
            <v>BẢNG TÍNH TOÁN, ĐO BÓC KHỐI LƯỢNG HOÀN THÀNH ĐƯA VÀO QUYẾT TOÁN</v>
          </cell>
        </row>
      </sheetData>
      <sheetData sheetId="9858">
        <row r="4">
          <cell r="A4" t="str">
            <v>BẢNG TÍNH TOÁN, ĐO BÓC KHỐI LƯỢNG HOÀN THÀNH ĐƯA VÀO QUYẾT TOÁN</v>
          </cell>
        </row>
      </sheetData>
      <sheetData sheetId="9859">
        <row r="4">
          <cell r="A4" t="str">
            <v>BẢNG TÍNH TOÁN, ĐO BÓC KHỐI LƯỢNG HOÀN THÀNH ĐƯA VÀO QUYẾT TOÁN</v>
          </cell>
        </row>
      </sheetData>
      <sheetData sheetId="9860">
        <row r="4">
          <cell r="A4" t="str">
            <v>BẢNG TÍNH TOÁN, ĐO BÓC KHỐI LƯỢNG HOÀN THÀNH ĐƯA VÀO QUYẾT TOÁN</v>
          </cell>
        </row>
      </sheetData>
      <sheetData sheetId="9861">
        <row r="4">
          <cell r="A4" t="str">
            <v>BẢNG TÍNH TOÁN, ĐO BÓC KHỐI LƯỢNG HOÀN THÀNH ĐƯA VÀO QUYẾT TOÁN</v>
          </cell>
        </row>
      </sheetData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>
        <row r="9">
          <cell r="A9" t="str">
            <v>A</v>
          </cell>
        </row>
      </sheetData>
      <sheetData sheetId="9947" refreshError="1"/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>
        <row r="9">
          <cell r="A9" t="str">
            <v>A</v>
          </cell>
        </row>
      </sheetData>
      <sheetData sheetId="10581">
        <row r="4">
          <cell r="A4" t="str">
            <v>BẢNG TÍNH TOÁN, ĐO BÓC KHỐI LƯỢNG HOÀN THÀNH ĐƯA VÀO QUYẾT TOÁN</v>
          </cell>
        </row>
      </sheetData>
      <sheetData sheetId="10582">
        <row r="4">
          <cell r="A4" t="str">
            <v>BẢNG TÍNH TOÁN, ĐO BÓC KHỐI LƯỢNG HOÀN THÀNH ĐƯA VÀO QUYẾT TOÁN</v>
          </cell>
        </row>
      </sheetData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>
        <row r="4">
          <cell r="A4" t="str">
            <v>BẢNG TÍNH TOÁN, ĐO BÓC KHỐI LƯỢNG HOÀN THÀNH ĐƯA VÀO QUYẾT TOÁN</v>
          </cell>
        </row>
      </sheetData>
      <sheetData sheetId="10668">
        <row r="4">
          <cell r="A4" t="str">
            <v>BẢNG TÍNH TOÁN, ĐO BÓC KHỐI LƯỢNG HOÀN THÀNH ĐƯA VÀO QUYẾT TOÁN</v>
          </cell>
        </row>
      </sheetData>
      <sheetData sheetId="10669">
        <row r="4">
          <cell r="A4" t="str">
            <v>BẢNG TÍNH TOÁN, ĐO BÓC KHỐI LƯỢNG HOÀN THÀNH ĐƯA VÀO QUYẾT TOÁN</v>
          </cell>
        </row>
      </sheetData>
      <sheetData sheetId="10670">
        <row r="4">
          <cell r="A4" t="str">
            <v>BẢNG TÍNH TOÁN, ĐO BÓC KHỐI LƯỢNG HOÀN THÀNH ĐƯA VÀO QUYẾT TOÁN</v>
          </cell>
        </row>
      </sheetData>
      <sheetData sheetId="10671">
        <row r="4">
          <cell r="A4" t="str">
            <v>BẢNG TÍNH TOÁN, ĐO BÓC KHỐI LƯỢNG HOÀN THÀNH ĐƯA VÀO QUYẾT TOÁN</v>
          </cell>
        </row>
      </sheetData>
      <sheetData sheetId="10672">
        <row r="4">
          <cell r="A4" t="str">
            <v>BẢNG TÍNH TOÁN, ĐO BÓC KHỐI LƯỢNG HOÀN THÀNH ĐƯA VÀO QUYẾT TOÁN</v>
          </cell>
        </row>
      </sheetData>
      <sheetData sheetId="10673">
        <row r="4">
          <cell r="A4" t="str">
            <v>BẢNG TÍNH TOÁN, ĐO BÓC KHỐI LƯỢNG HOÀN THÀNH ĐƯA VÀO QUYẾT TOÁN</v>
          </cell>
        </row>
      </sheetData>
      <sheetData sheetId="10674">
        <row r="4">
          <cell r="A4" t="str">
            <v>BẢNG TÍNH TOÁN, ĐO BÓC KHỐI LƯỢNG HOÀN THÀNH ĐƯA VÀO QUYẾT TOÁN</v>
          </cell>
        </row>
      </sheetData>
      <sheetData sheetId="10675">
        <row r="4">
          <cell r="A4" t="str">
            <v>BẢNG TÍNH TOÁN, ĐO BÓC KHỐI LƯỢNG HOÀN THÀNH ĐƯA VÀO QUYẾT TOÁN</v>
          </cell>
        </row>
      </sheetData>
      <sheetData sheetId="10676">
        <row r="4">
          <cell r="A4" t="str">
            <v>BẢNG TÍNH TOÁN, ĐO BÓC KHỐI LƯỢNG HOÀN THÀNH ĐƯA VÀO QUYẾT TOÁN</v>
          </cell>
        </row>
      </sheetData>
      <sheetData sheetId="10677">
        <row r="4">
          <cell r="A4" t="str">
            <v>BẢNG TÍNH TOÁN, ĐO BÓC KHỐI LƯỢNG HOÀN THÀNH ĐƯA VÀO QUYẾT TOÁN</v>
          </cell>
        </row>
      </sheetData>
      <sheetData sheetId="10678">
        <row r="4">
          <cell r="A4" t="str">
            <v>BẢNG TÍNH TOÁN, ĐO BÓC KHỐI LƯỢNG HOÀN THÀNH ĐƯA VÀO QUYẾT TOÁN</v>
          </cell>
        </row>
      </sheetData>
      <sheetData sheetId="10679">
        <row r="4">
          <cell r="A4" t="str">
            <v>BẢNG TÍNH TOÁN, ĐO BÓC KHỐI LƯỢNG HOÀN THÀNH ĐƯA VÀO QUYẾT TOÁN</v>
          </cell>
        </row>
      </sheetData>
      <sheetData sheetId="10680">
        <row r="4">
          <cell r="A4" t="str">
            <v>BẢNG TÍNH TOÁN, ĐO BÓC KHỐI LƯỢNG HOÀN THÀNH ĐƯA VÀO QUYẾT TOÁN</v>
          </cell>
        </row>
      </sheetData>
      <sheetData sheetId="10681">
        <row r="4">
          <cell r="A4" t="str">
            <v>BẢNG TÍNH TOÁN, ĐO BÓC KHỐI LƯỢNG HOÀN THÀNH ĐƯA VÀO QUYẾT TOÁN</v>
          </cell>
        </row>
      </sheetData>
      <sheetData sheetId="10682">
        <row r="4">
          <cell r="A4" t="str">
            <v>BẢNG TÍNH TOÁN, ĐO BÓC KHỐI LƯỢNG HOÀN THÀNH ĐƯA VÀO QUYẾT TOÁN</v>
          </cell>
        </row>
      </sheetData>
      <sheetData sheetId="10683">
        <row r="4">
          <cell r="A4" t="str">
            <v>BẢNG TÍNH TOÁN, ĐO BÓC KHỐI LƯỢNG HOÀN THÀNH ĐƯA VÀO QUYẾT TOÁN</v>
          </cell>
        </row>
      </sheetData>
      <sheetData sheetId="10684">
        <row r="4">
          <cell r="A4" t="str">
            <v>BẢNG TÍNH TOÁN, ĐO BÓC KHỐI LƯỢNG HOÀN THÀNH ĐƯA VÀO QUYẾT TOÁN</v>
          </cell>
        </row>
      </sheetData>
      <sheetData sheetId="10685">
        <row r="4">
          <cell r="A4" t="str">
            <v>BẢNG TÍNH TOÁN, ĐO BÓC KHỐI LƯỢNG HOÀN THÀNH ĐƯA VÀO QUYẾT TOÁN</v>
          </cell>
        </row>
      </sheetData>
      <sheetData sheetId="10686">
        <row r="4">
          <cell r="A4" t="str">
            <v>BẢNG TÍNH TOÁN, ĐO BÓC KHỐI LƯỢNG HOÀN THÀNH ĐƯA VÀO QUYẾT TOÁN</v>
          </cell>
        </row>
      </sheetData>
      <sheetData sheetId="10687">
        <row r="4">
          <cell r="A4" t="str">
            <v>BẢNG TÍNH TOÁN, ĐO BÓC KHỐI LƯỢNG HOÀN THÀNH ĐƯA VÀO QUYẾT TOÁN</v>
          </cell>
        </row>
      </sheetData>
      <sheetData sheetId="10688">
        <row r="4">
          <cell r="A4" t="str">
            <v>BẢNG TÍNH TOÁN, ĐO BÓC KHỐI LƯỢNG HOÀN THÀNH ĐƯA VÀO QUYẾT TOÁN</v>
          </cell>
        </row>
      </sheetData>
      <sheetData sheetId="10689">
        <row r="4">
          <cell r="A4" t="str">
            <v>BẢNG TÍNH TOÁN, ĐO BÓC KHỐI LƯỢNG HOÀN THÀNH ĐƯA VÀO QUYẾT TOÁN</v>
          </cell>
        </row>
      </sheetData>
      <sheetData sheetId="10690">
        <row r="4">
          <cell r="A4" t="str">
            <v>BẢNG TÍNH TOÁN, ĐO BÓC KHỐI LƯỢNG HOÀN THÀNH ĐƯA VÀO QUYẾT TOÁN</v>
          </cell>
        </row>
      </sheetData>
      <sheetData sheetId="10691">
        <row r="4">
          <cell r="A4" t="str">
            <v>BẢNG TÍNH TOÁN, ĐO BÓC KHỐI LƯỢNG HOÀN THÀNH ĐƯA VÀO QUYẾT TOÁN</v>
          </cell>
        </row>
      </sheetData>
      <sheetData sheetId="10692">
        <row r="4">
          <cell r="A4" t="str">
            <v>BẢNG TÍNH TOÁN, ĐO BÓC KHỐI LƯỢNG HOÀN THÀNH ĐƯA VÀO QUYẾT TOÁN</v>
          </cell>
        </row>
      </sheetData>
      <sheetData sheetId="10693">
        <row r="4">
          <cell r="A4" t="str">
            <v>BẢNG TÍNH TOÁN, ĐO BÓC KHỐI LƯỢNG HOÀN THÀNH ĐƯA VÀO QUYẾT TOÁN</v>
          </cell>
        </row>
      </sheetData>
      <sheetData sheetId="10694">
        <row r="4">
          <cell r="A4" t="str">
            <v>BẢNG TÍNH TOÁN, ĐO BÓC KHỐI LƯỢNG HOÀN THÀNH ĐƯA VÀO QUYẾT TOÁN</v>
          </cell>
        </row>
      </sheetData>
      <sheetData sheetId="10695">
        <row r="4">
          <cell r="A4" t="str">
            <v>BẢNG TÍNH TOÁN, ĐO BÓC KHỐI LƯỢNG HOÀN THÀNH ĐƯA VÀO QUYẾT TOÁN</v>
          </cell>
        </row>
      </sheetData>
      <sheetData sheetId="10696">
        <row r="4">
          <cell r="A4" t="str">
            <v>BẢNG TÍNH TOÁN, ĐO BÓC KHỐI LƯỢNG HOÀN THÀNH ĐƯA VÀO QUYẾT TOÁN</v>
          </cell>
        </row>
      </sheetData>
      <sheetData sheetId="10697">
        <row r="4">
          <cell r="A4" t="str">
            <v>BẢNG TÍNH TOÁN, ĐO BÓC KHỐI LƯỢNG HOÀN THÀNH ĐƯA VÀO QUYẾT TOÁN</v>
          </cell>
        </row>
      </sheetData>
      <sheetData sheetId="10698">
        <row r="4">
          <cell r="A4" t="str">
            <v>BẢNG TÍNH TOÁN, ĐO BÓC KHỐI LƯỢNG HOÀN THÀNH ĐƯA VÀO QUYẾT TOÁN</v>
          </cell>
        </row>
      </sheetData>
      <sheetData sheetId="10699">
        <row r="4">
          <cell r="A4" t="str">
            <v>BẢNG TÍNH TOÁN, ĐO BÓC KHỐI LƯỢNG HOÀN THÀNH ĐƯA VÀO QUYẾT TOÁN</v>
          </cell>
        </row>
      </sheetData>
      <sheetData sheetId="10700">
        <row r="4">
          <cell r="A4" t="str">
            <v>BẢNG TÍNH TOÁN, ĐO BÓC KHỐI LƯỢNG HOÀN THÀNH ĐƯA VÀO QUYẾT TOÁN</v>
          </cell>
        </row>
      </sheetData>
      <sheetData sheetId="10701">
        <row r="4">
          <cell r="A4" t="str">
            <v>BẢNG TÍNH TOÁN, ĐO BÓC KHỐI LƯỢNG HOÀN THÀNH ĐƯA VÀO QUYẾT TOÁN</v>
          </cell>
        </row>
      </sheetData>
      <sheetData sheetId="10702">
        <row r="4">
          <cell r="A4" t="str">
            <v>BẢNG TÍNH TOÁN, ĐO BÓC KHỐI LƯỢNG HOÀN THÀNH ĐƯA VÀO QUYẾT TOÁN</v>
          </cell>
        </row>
      </sheetData>
      <sheetData sheetId="10703">
        <row r="4">
          <cell r="A4" t="str">
            <v>BẢNG TÍNH TOÁN, ĐO BÓC KHỐI LƯỢNG HOÀN THÀNH ĐƯA VÀO QUYẾT TOÁN</v>
          </cell>
        </row>
      </sheetData>
      <sheetData sheetId="10704">
        <row r="4">
          <cell r="A4" t="str">
            <v>BẢNG TÍNH TOÁN, ĐO BÓC KHỐI LƯỢNG HOÀN THÀNH ĐƯA VÀO QUYẾT TOÁN</v>
          </cell>
        </row>
      </sheetData>
      <sheetData sheetId="10705">
        <row r="4">
          <cell r="A4" t="str">
            <v>BẢNG TÍNH TOÁN, ĐO BÓC KHỐI LƯỢNG HOÀN THÀNH ĐƯA VÀO QUYẾT TOÁN</v>
          </cell>
        </row>
      </sheetData>
      <sheetData sheetId="10706">
        <row r="4">
          <cell r="A4" t="str">
            <v>BẢNG TÍNH TOÁN, ĐO BÓC KHỐI LƯỢNG HOÀN THÀNH ĐƯA VÀO QUYẾT TOÁN</v>
          </cell>
        </row>
      </sheetData>
      <sheetData sheetId="10707">
        <row r="4">
          <cell r="A4" t="str">
            <v>BẢNG TÍNH TOÁN, ĐO BÓC KHỐI LƯỢNG HOÀN THÀNH ĐƯA VÀO QUYẾT TOÁN</v>
          </cell>
        </row>
      </sheetData>
      <sheetData sheetId="10708">
        <row r="4">
          <cell r="A4" t="str">
            <v>BẢNG TÍNH TOÁN, ĐO BÓC KHỐI LƯỢNG HOÀN THÀNH ĐƯA VÀO QUYẾT TOÁN</v>
          </cell>
        </row>
      </sheetData>
      <sheetData sheetId="10709">
        <row r="4">
          <cell r="A4" t="str">
            <v>BẢNG TÍNH TOÁN, ĐO BÓC KHỐI LƯỢNG HOÀN THÀNH ĐƯA VÀO QUYẾT TOÁN</v>
          </cell>
        </row>
      </sheetData>
      <sheetData sheetId="10710">
        <row r="4">
          <cell r="A4" t="str">
            <v>BẢNG TÍNH TOÁN, ĐO BÓC KHỐI LƯỢNG HOÀN THÀNH ĐƯA VÀO QUYẾT TOÁN</v>
          </cell>
        </row>
      </sheetData>
      <sheetData sheetId="10711">
        <row r="4">
          <cell r="A4" t="str">
            <v>BẢNG TÍNH TOÁN, ĐO BÓC KHỐI LƯỢNG HOÀN THÀNH ĐƯA VÀO QUYẾT TOÁN</v>
          </cell>
        </row>
      </sheetData>
      <sheetData sheetId="10712">
        <row r="4">
          <cell r="A4" t="str">
            <v>BẢNG TÍNH TOÁN, ĐO BÓC KHỐI LƯỢNG HOÀN THÀNH ĐƯA VÀO QUYẾT TOÁN</v>
          </cell>
        </row>
      </sheetData>
      <sheetData sheetId="10713">
        <row r="4">
          <cell r="A4" t="str">
            <v>BẢNG TÍNH TOÁN, ĐO BÓC KHỐI LƯỢNG HOÀN THÀNH ĐƯA VÀO QUYẾT TOÁN</v>
          </cell>
        </row>
      </sheetData>
      <sheetData sheetId="10714">
        <row r="4">
          <cell r="A4" t="str">
            <v>BẢNG TÍNH TOÁN, ĐO BÓC KHỐI LƯỢNG HOÀN THÀNH ĐƯA VÀO QUYẾT TOÁN</v>
          </cell>
        </row>
      </sheetData>
      <sheetData sheetId="10715">
        <row r="4">
          <cell r="A4" t="str">
            <v>BẢNG TÍNH TOÁN, ĐO BÓC KHỐI LƯỢNG HOÀN THÀNH ĐƯA VÀO QUYẾT TOÁN</v>
          </cell>
        </row>
      </sheetData>
      <sheetData sheetId="10716">
        <row r="4">
          <cell r="A4" t="str">
            <v>BẢNG TÍNH TOÁN, ĐO BÓC KHỐI LƯỢNG HOÀN THÀNH ĐƯA VÀO QUYẾT TOÁN</v>
          </cell>
        </row>
      </sheetData>
      <sheetData sheetId="10717">
        <row r="4">
          <cell r="A4" t="str">
            <v>BẢNG TÍNH TOÁN, ĐO BÓC KHỐI LƯỢNG HOÀN THÀNH ĐƯA VÀO QUYẾT TOÁN</v>
          </cell>
        </row>
      </sheetData>
      <sheetData sheetId="10718">
        <row r="4">
          <cell r="A4" t="str">
            <v>BẢNG TÍNH TOÁN, ĐO BÓC KHỐI LƯỢNG HOÀN THÀNH ĐƯA VÀO QUYẾT TOÁN</v>
          </cell>
        </row>
      </sheetData>
      <sheetData sheetId="10719">
        <row r="4">
          <cell r="A4" t="str">
            <v>BẢNG TÍNH TOÁN, ĐO BÓC KHỐI LƯỢNG HOÀN THÀNH ĐƯA VÀO QUYẾT TOÁN</v>
          </cell>
        </row>
      </sheetData>
      <sheetData sheetId="10720">
        <row r="4">
          <cell r="A4" t="str">
            <v>BẢNG TÍNH TOÁN, ĐO BÓC KHỐI LƯỢNG HOÀN THÀNH ĐƯA VÀO QUYẾT TOÁN</v>
          </cell>
        </row>
      </sheetData>
      <sheetData sheetId="10721">
        <row r="4">
          <cell r="A4" t="str">
            <v>BẢNG TÍNH TOÁN, ĐO BÓC KHỐI LƯỢNG HOÀN THÀNH ĐƯA VÀO QUYẾT TOÁN</v>
          </cell>
        </row>
      </sheetData>
      <sheetData sheetId="10722">
        <row r="4">
          <cell r="A4" t="str">
            <v>BẢNG TÍNH TOÁN, ĐO BÓC KHỐI LƯỢNG HOÀN THÀNH ĐƯA VÀO QUYẾT TOÁN</v>
          </cell>
        </row>
      </sheetData>
      <sheetData sheetId="10723">
        <row r="4">
          <cell r="A4" t="str">
            <v>BẢNG TÍNH TOÁN, ĐO BÓC KHỐI LƯỢNG HOÀN THÀNH ĐƯA VÀO QUYẾT TOÁN</v>
          </cell>
        </row>
      </sheetData>
      <sheetData sheetId="10724">
        <row r="4">
          <cell r="A4" t="str">
            <v>BẢNG TÍNH TOÁN, ĐO BÓC KHỐI LƯỢNG HOÀN THÀNH ĐƯA VÀO QUYẾT TOÁN</v>
          </cell>
        </row>
      </sheetData>
      <sheetData sheetId="10725">
        <row r="4">
          <cell r="A4" t="str">
            <v>BẢNG TÍNH TOÁN, ĐO BÓC KHỐI LƯỢNG HOÀN THÀNH ĐƯA VÀO QUYẾT TOÁN</v>
          </cell>
        </row>
      </sheetData>
      <sheetData sheetId="10726">
        <row r="4">
          <cell r="A4" t="str">
            <v>BẢNG TÍNH TOÁN, ĐO BÓC KHỐI LƯỢNG HOÀN THÀNH ĐƯA VÀO QUYẾT TOÁN</v>
          </cell>
        </row>
      </sheetData>
      <sheetData sheetId="10727">
        <row r="4">
          <cell r="A4" t="str">
            <v>BẢNG TÍNH TOÁN, ĐO BÓC KHỐI LƯỢNG HOÀN THÀNH ĐƯA VÀO QUYẾT TOÁN</v>
          </cell>
        </row>
      </sheetData>
      <sheetData sheetId="10728">
        <row r="4">
          <cell r="A4" t="str">
            <v>BẢNG TÍNH TOÁN, ĐO BÓC KHỐI LƯỢNG HOÀN THÀNH ĐƯA VÀO QUYẾT TOÁN</v>
          </cell>
        </row>
      </sheetData>
      <sheetData sheetId="10729">
        <row r="4">
          <cell r="A4" t="str">
            <v>BẢNG TÍNH TOÁN, ĐO BÓC KHỐI LƯỢNG HOÀN THÀNH ĐƯA VÀO QUYẾT TOÁN</v>
          </cell>
        </row>
      </sheetData>
      <sheetData sheetId="10730">
        <row r="4">
          <cell r="A4" t="str">
            <v>BẢNG TÍNH TOÁN, ĐO BÓC KHỐI LƯỢNG HOÀN THÀNH ĐƯA VÀO QUYẾT TOÁN</v>
          </cell>
        </row>
      </sheetData>
      <sheetData sheetId="10731">
        <row r="4">
          <cell r="A4" t="str">
            <v>BẢNG TÍNH TOÁN, ĐO BÓC KHỐI LƯỢNG HOÀN THÀNH ĐƯA VÀO QUYẾT TOÁN</v>
          </cell>
        </row>
      </sheetData>
      <sheetData sheetId="10732">
        <row r="4">
          <cell r="A4" t="str">
            <v>BẢNG TÍNH TOÁN, ĐO BÓC KHỐI LƯỢNG HOÀN THÀNH ĐƯA VÀO QUYẾT TOÁN</v>
          </cell>
        </row>
      </sheetData>
      <sheetData sheetId="10733">
        <row r="4">
          <cell r="A4" t="str">
            <v>BẢNG TÍNH TOÁN, ĐO BÓC KHỐI LƯỢNG HOÀN THÀNH ĐƯA VÀO QUYẾT TOÁN</v>
          </cell>
        </row>
      </sheetData>
      <sheetData sheetId="10734">
        <row r="4">
          <cell r="A4" t="str">
            <v>BẢNG TÍNH TOÁN, ĐO BÓC KHỐI LƯỢNG HOÀN THÀNH ĐƯA VÀO QUYẾT TOÁN</v>
          </cell>
        </row>
      </sheetData>
      <sheetData sheetId="10735">
        <row r="4">
          <cell r="A4" t="str">
            <v>BẢNG TÍNH TOÁN, ĐO BÓC KHỐI LƯỢNG HOÀN THÀNH ĐƯA VÀO QUYẾT TOÁN</v>
          </cell>
        </row>
      </sheetData>
      <sheetData sheetId="10736">
        <row r="4">
          <cell r="A4" t="str">
            <v>BẢNG TÍNH TOÁN, ĐO BÓC KHỐI LƯỢNG HOÀN THÀNH ĐƯA VÀO QUYẾT TOÁN</v>
          </cell>
        </row>
      </sheetData>
      <sheetData sheetId="10737">
        <row r="4">
          <cell r="A4" t="str">
            <v>BẢNG TÍNH TOÁN, ĐO BÓC KHỐI LƯỢNG HOÀN THÀNH ĐƯA VÀO QUYẾT TOÁN</v>
          </cell>
        </row>
      </sheetData>
      <sheetData sheetId="10738">
        <row r="4">
          <cell r="A4" t="str">
            <v>BẢNG TÍNH TOÁN, ĐO BÓC KHỐI LƯỢNG HOÀN THÀNH ĐƯA VÀO QUYẾT TOÁN</v>
          </cell>
        </row>
      </sheetData>
      <sheetData sheetId="10739">
        <row r="4">
          <cell r="A4" t="str">
            <v>BẢNG TÍNH TOÁN, ĐO BÓC KHỐI LƯỢNG HOÀN THÀNH ĐƯA VÀO QUYẾT TOÁN</v>
          </cell>
        </row>
      </sheetData>
      <sheetData sheetId="10740">
        <row r="4">
          <cell r="A4" t="str">
            <v>BẢNG TÍNH TOÁN, ĐO BÓC KHỐI LƯỢNG HOÀN THÀNH ĐƯA VÀO QUYẾT TOÁN</v>
          </cell>
        </row>
      </sheetData>
      <sheetData sheetId="10741">
        <row r="4">
          <cell r="A4" t="str">
            <v>BẢNG TÍNH TOÁN, ĐO BÓC KHỐI LƯỢNG HOÀN THÀNH ĐƯA VÀO QUYẾT TOÁN</v>
          </cell>
        </row>
      </sheetData>
      <sheetData sheetId="10742">
        <row r="4">
          <cell r="A4" t="str">
            <v>BẢNG TÍNH TOÁN, ĐO BÓC KHỐI LƯỢNG HOÀN THÀNH ĐƯA VÀO QUYẾT TOÁN</v>
          </cell>
        </row>
      </sheetData>
      <sheetData sheetId="10743">
        <row r="4">
          <cell r="A4" t="str">
            <v>BẢNG TÍNH TOÁN, ĐO BÓC KHỐI LƯỢNG HOÀN THÀNH ĐƯA VÀO QUYẾT TOÁN</v>
          </cell>
        </row>
      </sheetData>
      <sheetData sheetId="10744">
        <row r="4">
          <cell r="A4" t="str">
            <v>BẢNG TÍNH TOÁN, ĐO BÓC KHỐI LƯỢNG HOÀN THÀNH ĐƯA VÀO QUYẾT TOÁN</v>
          </cell>
        </row>
      </sheetData>
      <sheetData sheetId="10745">
        <row r="4">
          <cell r="A4" t="str">
            <v>BẢNG TÍNH TOÁN, ĐO BÓC KHỐI LƯỢNG HOÀN THÀNH ĐƯA VÀO QUYẾT TOÁN</v>
          </cell>
        </row>
      </sheetData>
      <sheetData sheetId="10746">
        <row r="4">
          <cell r="A4" t="str">
            <v>BẢNG TÍNH TOÁN, ĐO BÓC KHỐI LƯỢNG HOÀN THÀNH ĐƯA VÀO QUYẾT TOÁN</v>
          </cell>
        </row>
      </sheetData>
      <sheetData sheetId="10747">
        <row r="4">
          <cell r="A4" t="str">
            <v>BẢNG TÍNH TOÁN, ĐO BÓC KHỐI LƯỢNG HOÀN THÀNH ĐƯA VÀO QUYẾT TOÁN</v>
          </cell>
        </row>
      </sheetData>
      <sheetData sheetId="10748">
        <row r="4">
          <cell r="A4" t="str">
            <v>BẢNG TÍNH TOÁN, ĐO BÓC KHỐI LƯỢNG HOÀN THÀNH ĐƯA VÀO QUYẾT TOÁN</v>
          </cell>
        </row>
      </sheetData>
      <sheetData sheetId="10749">
        <row r="4">
          <cell r="A4" t="str">
            <v>BẢNG TÍNH TOÁN, ĐO BÓC KHỐI LƯỢNG HOÀN THÀNH ĐƯA VÀO QUYẾT TOÁN</v>
          </cell>
        </row>
      </sheetData>
      <sheetData sheetId="10750">
        <row r="4">
          <cell r="A4" t="str">
            <v>BẢNG TÍNH TOÁN, ĐO BÓC KHỐI LƯỢNG HOÀN THÀNH ĐƯA VÀO QUYẾT TOÁN</v>
          </cell>
        </row>
      </sheetData>
      <sheetData sheetId="10751">
        <row r="4">
          <cell r="A4" t="str">
            <v>BẢNG TÍNH TOÁN, ĐO BÓC KHỐI LƯỢNG HOÀN THÀNH ĐƯA VÀO QUYẾT TOÁN</v>
          </cell>
        </row>
      </sheetData>
      <sheetData sheetId="10752">
        <row r="4">
          <cell r="A4" t="str">
            <v>BẢNG TÍNH TOÁN, ĐO BÓC KHỐI LƯỢNG HOÀN THÀNH ĐƯA VÀO QUYẾT TOÁN</v>
          </cell>
        </row>
      </sheetData>
      <sheetData sheetId="10753">
        <row r="4">
          <cell r="A4" t="str">
            <v>BẢNG TÍNH TOÁN, ĐO BÓC KHỐI LƯỢNG HOÀN THÀNH ĐƯA VÀO QUYẾT TOÁN</v>
          </cell>
        </row>
      </sheetData>
      <sheetData sheetId="10754">
        <row r="4">
          <cell r="A4" t="str">
            <v>BẢNG TÍNH TOÁN, ĐO BÓC KHỐI LƯỢNG HOÀN THÀNH ĐƯA VÀO QUYẾT TOÁN</v>
          </cell>
        </row>
      </sheetData>
      <sheetData sheetId="10755">
        <row r="4">
          <cell r="A4" t="str">
            <v>BẢNG TÍNH TOÁN, ĐO BÓC KHỐI LƯỢNG HOÀN THÀNH ĐƯA VÀO QUYẾT TOÁN</v>
          </cell>
        </row>
      </sheetData>
      <sheetData sheetId="10756">
        <row r="4">
          <cell r="A4" t="str">
            <v>BẢNG TÍNH TOÁN, ĐO BÓC KHỐI LƯỢNG HOÀN THÀNH ĐƯA VÀO QUYẾT TOÁN</v>
          </cell>
        </row>
      </sheetData>
      <sheetData sheetId="10757">
        <row r="4">
          <cell r="A4" t="str">
            <v>BẢNG TÍNH TOÁN, ĐO BÓC KHỐI LƯỢNG HOÀN THÀNH ĐƯA VÀO QUYẾT TOÁN</v>
          </cell>
        </row>
      </sheetData>
      <sheetData sheetId="10758">
        <row r="4">
          <cell r="A4" t="str">
            <v>BẢNG TÍNH TOÁN, ĐO BÓC KHỐI LƯỢNG HOÀN THÀNH ĐƯA VÀO QUYẾT TOÁN</v>
          </cell>
        </row>
      </sheetData>
      <sheetData sheetId="10759">
        <row r="4">
          <cell r="A4" t="str">
            <v>BẢNG TÍNH TOÁN, ĐO BÓC KHỐI LƯỢNG HOÀN THÀNH ĐƯA VÀO QUYẾT TOÁN</v>
          </cell>
        </row>
      </sheetData>
      <sheetData sheetId="10760">
        <row r="4">
          <cell r="A4" t="str">
            <v>BẢNG TÍNH TOÁN, ĐO BÓC KHỐI LƯỢNG HOÀN THÀNH ĐƯA VÀO QUYẾT TOÁN</v>
          </cell>
        </row>
      </sheetData>
      <sheetData sheetId="10761">
        <row r="4">
          <cell r="A4" t="str">
            <v>BẢNG TÍNH TOÁN, ĐO BÓC KHỐI LƯỢNG HOÀN THÀNH ĐƯA VÀO QUYẾT TOÁN</v>
          </cell>
        </row>
      </sheetData>
      <sheetData sheetId="10762">
        <row r="4">
          <cell r="A4" t="str">
            <v>BẢNG TÍNH TOÁN, ĐO BÓC KHỐI LƯỢNG HOÀN THÀNH ĐƯA VÀO QUYẾT TOÁN</v>
          </cell>
        </row>
      </sheetData>
      <sheetData sheetId="10763">
        <row r="4">
          <cell r="A4" t="str">
            <v>BẢNG TÍNH TOÁN, ĐO BÓC KHỐI LƯỢNG HOÀN THÀNH ĐƯA VÀO QUYẾT TOÁN</v>
          </cell>
        </row>
      </sheetData>
      <sheetData sheetId="10764">
        <row r="4">
          <cell r="A4" t="str">
            <v>BẢNG TÍNH TOÁN, ĐO BÓC KHỐI LƯỢNG HOÀN THÀNH ĐƯA VÀO QUYẾT TOÁN</v>
          </cell>
        </row>
      </sheetData>
      <sheetData sheetId="10765">
        <row r="4">
          <cell r="A4" t="str">
            <v>BẢNG TÍNH TOÁN, ĐO BÓC KHỐI LƯỢNG HOÀN THÀNH ĐƯA VÀO QUYẾT TOÁN</v>
          </cell>
        </row>
      </sheetData>
      <sheetData sheetId="10766">
        <row r="4">
          <cell r="A4" t="str">
            <v>BẢNG TÍNH TOÁN, ĐO BÓC KHỐI LƯỢNG HOÀN THÀNH ĐƯA VÀO QUYẾT TOÁN</v>
          </cell>
        </row>
      </sheetData>
      <sheetData sheetId="10767">
        <row r="4">
          <cell r="A4" t="str">
            <v>BẢNG TÍNH TOÁN, ĐO BÓC KHỐI LƯỢNG HOÀN THÀNH ĐƯA VÀO QUYẾT TOÁN</v>
          </cell>
        </row>
      </sheetData>
      <sheetData sheetId="10768">
        <row r="4">
          <cell r="A4" t="str">
            <v>BẢNG TÍNH TOÁN, ĐO BÓC KHỐI LƯỢNG HOÀN THÀNH ĐƯA VÀO QUYẾT TOÁN</v>
          </cell>
        </row>
      </sheetData>
      <sheetData sheetId="10769">
        <row r="4">
          <cell r="A4" t="str">
            <v>BẢNG TÍNH TOÁN, ĐO BÓC KHỐI LƯỢNG HOÀN THÀNH ĐƯA VÀO QUYẾT TOÁN</v>
          </cell>
        </row>
      </sheetData>
      <sheetData sheetId="10770">
        <row r="4">
          <cell r="A4" t="str">
            <v>BẢNG TÍNH TOÁN, ĐO BÓC KHỐI LƯỢNG HOÀN THÀNH ĐƯA VÀO QUYẾT TOÁN</v>
          </cell>
        </row>
      </sheetData>
      <sheetData sheetId="10771">
        <row r="4">
          <cell r="A4" t="str">
            <v>BẢNG TÍNH TOÁN, ĐO BÓC KHỐI LƯỢNG HOÀN THÀNH ĐƯA VÀO QUYẾT TOÁN</v>
          </cell>
        </row>
      </sheetData>
      <sheetData sheetId="10772">
        <row r="4">
          <cell r="A4" t="str">
            <v>BẢNG TÍNH TOÁN, ĐO BÓC KHỐI LƯỢNG HOÀN THÀNH ĐƯA VÀO QUYẾT TOÁN</v>
          </cell>
        </row>
      </sheetData>
      <sheetData sheetId="10773">
        <row r="4">
          <cell r="A4" t="str">
            <v>BẢNG TÍNH TOÁN, ĐO BÓC KHỐI LƯỢNG HOÀN THÀNH ĐƯA VÀO QUYẾT TOÁN</v>
          </cell>
        </row>
      </sheetData>
      <sheetData sheetId="10774">
        <row r="4">
          <cell r="A4" t="str">
            <v>BẢNG TÍNH TOÁN, ĐO BÓC KHỐI LƯỢNG HOÀN THÀNH ĐƯA VÀO QUYẾT TOÁN</v>
          </cell>
        </row>
      </sheetData>
      <sheetData sheetId="10775">
        <row r="4">
          <cell r="A4" t="str">
            <v>BẢNG TÍNH TOÁN, ĐO BÓC KHỐI LƯỢNG HOÀN THÀNH ĐƯA VÀO QUYẾT TOÁN</v>
          </cell>
        </row>
      </sheetData>
      <sheetData sheetId="10776">
        <row r="4">
          <cell r="A4" t="str">
            <v>BẢNG TÍNH TOÁN, ĐO BÓC KHỐI LƯỢNG HOÀN THÀNH ĐƯA VÀO QUYẾT TOÁN</v>
          </cell>
        </row>
      </sheetData>
      <sheetData sheetId="10777">
        <row r="4">
          <cell r="A4" t="str">
            <v>BẢNG TÍNH TOÁN, ĐO BÓC KHỐI LƯỢNG HOÀN THÀNH ĐƯA VÀO QUYẾT TOÁN</v>
          </cell>
        </row>
      </sheetData>
      <sheetData sheetId="10778">
        <row r="4">
          <cell r="A4" t="str">
            <v>BẢNG TÍNH TOÁN, ĐO BÓC KHỐI LƯỢNG HOÀN THÀNH ĐƯA VÀO QUYẾT TOÁN</v>
          </cell>
        </row>
      </sheetData>
      <sheetData sheetId="10779">
        <row r="4">
          <cell r="A4" t="str">
            <v>BẢNG TÍNH TOÁN, ĐO BÓC KHỐI LƯỢNG HOÀN THÀNH ĐƯA VÀO QUYẾT TOÁN</v>
          </cell>
        </row>
      </sheetData>
      <sheetData sheetId="10780">
        <row r="4">
          <cell r="A4" t="str">
            <v>BẢNG TÍNH TOÁN, ĐO BÓC KHỐI LƯỢNG HOÀN THÀNH ĐƯA VÀO QUYẾT TOÁN</v>
          </cell>
        </row>
      </sheetData>
      <sheetData sheetId="10781">
        <row r="4">
          <cell r="A4" t="str">
            <v>BẢNG TÍNH TOÁN, ĐO BÓC KHỐI LƯỢNG HOÀN THÀNH ĐƯA VÀO QUYẾT TOÁN</v>
          </cell>
        </row>
      </sheetData>
      <sheetData sheetId="10782">
        <row r="4">
          <cell r="A4" t="str">
            <v>BẢNG TÍNH TOÁN, ĐO BÓC KHỐI LƯỢNG HOÀN THÀNH ĐƯA VÀO QUYẾT TOÁN</v>
          </cell>
        </row>
      </sheetData>
      <sheetData sheetId="10783">
        <row r="4">
          <cell r="A4" t="str">
            <v>BẢNG TÍNH TOÁN, ĐO BÓC KHỐI LƯỢNG HOÀN THÀNH ĐƯA VÀO QUYẾT TOÁN</v>
          </cell>
        </row>
      </sheetData>
      <sheetData sheetId="10784">
        <row r="4">
          <cell r="A4" t="str">
            <v>BẢNG TÍNH TOÁN, ĐO BÓC KHỐI LƯỢNG HOÀN THÀNH ĐƯA VÀO QUYẾT TOÁN</v>
          </cell>
        </row>
      </sheetData>
      <sheetData sheetId="10785">
        <row r="4">
          <cell r="A4" t="str">
            <v>BẢNG TÍNH TOÁN, ĐO BÓC KHỐI LƯỢNG HOÀN THÀNH ĐƯA VÀO QUYẾT TOÁN</v>
          </cell>
        </row>
      </sheetData>
      <sheetData sheetId="10786">
        <row r="4">
          <cell r="A4" t="str">
            <v>BẢNG TÍNH TOÁN, ĐO BÓC KHỐI LƯỢNG HOÀN THÀNH ĐƯA VÀO QUYẾT TOÁN</v>
          </cell>
        </row>
      </sheetData>
      <sheetData sheetId="10787">
        <row r="4">
          <cell r="A4" t="str">
            <v>BẢNG TÍNH TOÁN, ĐO BÓC KHỐI LƯỢNG HOÀN THÀNH ĐƯA VÀO QUYẾT TOÁN</v>
          </cell>
        </row>
      </sheetData>
      <sheetData sheetId="10788">
        <row r="4">
          <cell r="A4" t="str">
            <v>BẢNG TÍNH TOÁN, ĐO BÓC KHỐI LƯỢNG HOÀN THÀNH ĐƯA VÀO QUYẾT TOÁN</v>
          </cell>
        </row>
      </sheetData>
      <sheetData sheetId="10789">
        <row r="4">
          <cell r="A4" t="str">
            <v>BẢNG TÍNH TOÁN, ĐO BÓC KHỐI LƯỢNG HOÀN THÀNH ĐƯA VÀO QUYẾT TOÁN</v>
          </cell>
        </row>
      </sheetData>
      <sheetData sheetId="10790">
        <row r="4">
          <cell r="A4" t="str">
            <v>BẢNG TÍNH TOÁN, ĐO BÓC KHỐI LƯỢNG HOÀN THÀNH ĐƯA VÀO QUYẾT TOÁN</v>
          </cell>
        </row>
      </sheetData>
      <sheetData sheetId="10791">
        <row r="4">
          <cell r="A4" t="str">
            <v>BẢNG TÍNH TOÁN, ĐO BÓC KHỐI LƯỢNG HOÀN THÀNH ĐƯA VÀO QUYẾT TOÁN</v>
          </cell>
        </row>
      </sheetData>
      <sheetData sheetId="10792">
        <row r="4">
          <cell r="A4" t="str">
            <v>BẢNG TÍNH TOÁN, ĐO BÓC KHỐI LƯỢNG HOÀN THÀNH ĐƯA VÀO QUYẾT TOÁN</v>
          </cell>
        </row>
      </sheetData>
      <sheetData sheetId="10793">
        <row r="4">
          <cell r="A4" t="str">
            <v>BẢNG TÍNH TOÁN, ĐO BÓC KHỐI LƯỢNG HOÀN THÀNH ĐƯA VÀO QUYẾT TOÁN</v>
          </cell>
        </row>
      </sheetData>
      <sheetData sheetId="10794">
        <row r="4">
          <cell r="A4" t="str">
            <v>BẢNG TÍNH TOÁN, ĐO BÓC KHỐI LƯỢNG HOÀN THÀNH ĐƯA VÀO QUYẾT TOÁN</v>
          </cell>
        </row>
      </sheetData>
      <sheetData sheetId="10795">
        <row r="4">
          <cell r="A4" t="str">
            <v>BẢNG TÍNH TOÁN, ĐO BÓC KHỐI LƯỢNG HOÀN THÀNH ĐƯA VÀO QUYẾT TOÁN</v>
          </cell>
        </row>
      </sheetData>
      <sheetData sheetId="10796">
        <row r="4">
          <cell r="A4" t="str">
            <v>BẢNG TÍNH TOÁN, ĐO BÓC KHỐI LƯỢNG HOÀN THÀNH ĐƯA VÀO QUYẾT TOÁN</v>
          </cell>
        </row>
      </sheetData>
      <sheetData sheetId="10797">
        <row r="4">
          <cell r="A4" t="str">
            <v>BẢNG TÍNH TOÁN, ĐO BÓC KHỐI LƯỢNG HOÀN THÀNH ĐƯA VÀO QUYẾT TOÁN</v>
          </cell>
        </row>
      </sheetData>
      <sheetData sheetId="10798">
        <row r="4">
          <cell r="A4" t="str">
            <v>BẢNG TÍNH TOÁN, ĐO BÓC KHỐI LƯỢNG HOÀN THÀNH ĐƯA VÀO QUYẾT TOÁN</v>
          </cell>
        </row>
      </sheetData>
      <sheetData sheetId="10799">
        <row r="4">
          <cell r="A4" t="str">
            <v>BẢNG TÍNH TOÁN, ĐO BÓC KHỐI LƯỢNG HOÀN THÀNH ĐƯA VÀO QUYẾT TOÁN</v>
          </cell>
        </row>
      </sheetData>
      <sheetData sheetId="10800">
        <row r="4">
          <cell r="A4" t="str">
            <v>BẢNG TÍNH TOÁN, ĐO BÓC KHỐI LƯỢNG HOÀN THÀNH ĐƯA VÀO QUYẾT TOÁN</v>
          </cell>
        </row>
      </sheetData>
      <sheetData sheetId="10801">
        <row r="4">
          <cell r="A4" t="str">
            <v>BẢNG TÍNH TOÁN, ĐO BÓC KHỐI LƯỢNG HOÀN THÀNH ĐƯA VÀO QUYẾT TOÁN</v>
          </cell>
        </row>
      </sheetData>
      <sheetData sheetId="10802">
        <row r="4">
          <cell r="A4" t="str">
            <v>BẢNG TÍNH TOÁN, ĐO BÓC KHỐI LƯỢNG HOÀN THÀNH ĐƯA VÀO QUYẾT TOÁN</v>
          </cell>
        </row>
      </sheetData>
      <sheetData sheetId="10803">
        <row r="4">
          <cell r="A4" t="str">
            <v>BẢNG TÍNH TOÁN, ĐO BÓC KHỐI LƯỢNG HOÀN THÀNH ĐƯA VÀO QUYẾT TOÁN</v>
          </cell>
        </row>
      </sheetData>
      <sheetData sheetId="10804">
        <row r="4">
          <cell r="A4" t="str">
            <v>BẢNG TÍNH TOÁN, ĐO BÓC KHỐI LƯỢNG HOÀN THÀNH ĐƯA VÀO QUYẾT TOÁN</v>
          </cell>
        </row>
      </sheetData>
      <sheetData sheetId="10805">
        <row r="4">
          <cell r="A4" t="str">
            <v>BẢNG TÍNH TOÁN, ĐO BÓC KHỐI LƯỢNG HOÀN THÀNH ĐƯA VÀO QUYẾT TOÁN</v>
          </cell>
        </row>
      </sheetData>
      <sheetData sheetId="10806">
        <row r="4">
          <cell r="A4" t="str">
            <v>BẢNG TÍNH TOÁN, ĐO BÓC KHỐI LƯỢNG HOÀN THÀNH ĐƯA VÀO QUYẾT TOÁN</v>
          </cell>
        </row>
      </sheetData>
      <sheetData sheetId="10807">
        <row r="4">
          <cell r="A4" t="str">
            <v>BẢNG TÍNH TOÁN, ĐO BÓC KHỐI LƯỢNG HOÀN THÀNH ĐƯA VÀO QUYẾT TOÁN</v>
          </cell>
        </row>
      </sheetData>
      <sheetData sheetId="10808">
        <row r="4">
          <cell r="A4" t="str">
            <v>BẢNG TÍNH TOÁN, ĐO BÓC KHỐI LƯỢNG HOÀN THÀNH ĐƯA VÀO QUYẾT TOÁN</v>
          </cell>
        </row>
      </sheetData>
      <sheetData sheetId="10809">
        <row r="4">
          <cell r="A4" t="str">
            <v>BẢNG TÍNH TOÁN, ĐO BÓC KHỐI LƯỢNG HOÀN THÀNH ĐƯA VÀO QUYẾT TOÁN</v>
          </cell>
        </row>
      </sheetData>
      <sheetData sheetId="10810">
        <row r="4">
          <cell r="A4" t="str">
            <v>BẢNG TÍNH TOÁN, ĐO BÓC KHỐI LƯỢNG HOÀN THÀNH ĐƯA VÀO QUYẾT TOÁN</v>
          </cell>
        </row>
      </sheetData>
      <sheetData sheetId="10811">
        <row r="4">
          <cell r="A4" t="str">
            <v>BẢNG TÍNH TOÁN, ĐO BÓC KHỐI LƯỢNG HOÀN THÀNH ĐƯA VÀO QUYẾT TOÁN</v>
          </cell>
        </row>
      </sheetData>
      <sheetData sheetId="10812">
        <row r="4">
          <cell r="A4" t="str">
            <v>BẢNG TÍNH TOÁN, ĐO BÓC KHỐI LƯỢNG HOÀN THÀNH ĐƯA VÀO QUYẾT TOÁN</v>
          </cell>
        </row>
      </sheetData>
      <sheetData sheetId="10813">
        <row r="4">
          <cell r="A4" t="str">
            <v>BẢNG TÍNH TOÁN, ĐO BÓC KHỐI LƯỢNG HOÀN THÀNH ĐƯA VÀO QUYẾT TOÁN</v>
          </cell>
        </row>
      </sheetData>
      <sheetData sheetId="10814">
        <row r="4">
          <cell r="A4" t="str">
            <v>BẢNG TÍNH TOÁN, ĐO BÓC KHỐI LƯỢNG HOÀN THÀNH ĐƯA VÀO QUYẾT TOÁN</v>
          </cell>
        </row>
      </sheetData>
      <sheetData sheetId="10815">
        <row r="4">
          <cell r="A4" t="str">
            <v>BẢNG TÍNH TOÁN, ĐO BÓC KHỐI LƯỢNG HOÀN THÀNH ĐƯA VÀO QUYẾT TOÁN</v>
          </cell>
        </row>
      </sheetData>
      <sheetData sheetId="10816">
        <row r="4">
          <cell r="A4" t="str">
            <v>BẢNG TÍNH TOÁN, ĐO BÓC KHỐI LƯỢNG HOÀN THÀNH ĐƯA VÀO QUYẾT TOÁN</v>
          </cell>
        </row>
      </sheetData>
      <sheetData sheetId="10817">
        <row r="4">
          <cell r="A4" t="str">
            <v>BẢNG TÍNH TOÁN, ĐO BÓC KHỐI LƯỢNG HOÀN THÀNH ĐƯA VÀO QUYẾT TOÁN</v>
          </cell>
        </row>
      </sheetData>
      <sheetData sheetId="10818">
        <row r="4">
          <cell r="A4" t="str">
            <v>BẢNG TÍNH TOÁN, ĐO BÓC KHỐI LƯỢNG HOÀN THÀNH ĐƯA VÀO QUYẾT TOÁN</v>
          </cell>
        </row>
      </sheetData>
      <sheetData sheetId="10819">
        <row r="4">
          <cell r="A4" t="str">
            <v>BẢNG TÍNH TOÁN, ĐO BÓC KHỐI LƯỢNG HOÀN THÀNH ĐƯA VÀO QUYẾT TOÁN</v>
          </cell>
        </row>
      </sheetData>
      <sheetData sheetId="10820">
        <row r="4">
          <cell r="A4" t="str">
            <v>BẢNG TÍNH TOÁN, ĐO BÓC KHỐI LƯỢNG HOÀN THÀNH ĐƯA VÀO QUYẾT TOÁN</v>
          </cell>
        </row>
      </sheetData>
      <sheetData sheetId="10821">
        <row r="4">
          <cell r="A4" t="str">
            <v>BẢNG TÍNH TOÁN, ĐO BÓC KHỐI LƯỢNG HOÀN THÀNH ĐƯA VÀO QUYẾT TOÁN</v>
          </cell>
        </row>
      </sheetData>
      <sheetData sheetId="10822">
        <row r="4">
          <cell r="A4" t="str">
            <v>BẢNG TÍNH TOÁN, ĐO BÓC KHỐI LƯỢNG HOÀN THÀNH ĐƯA VÀO QUYẾT TOÁN</v>
          </cell>
        </row>
      </sheetData>
      <sheetData sheetId="10823">
        <row r="4">
          <cell r="A4" t="str">
            <v>BẢNG TÍNH TOÁN, ĐO BÓC KHỐI LƯỢNG HOÀN THÀNH ĐƯA VÀO QUYẾT TOÁN</v>
          </cell>
        </row>
      </sheetData>
      <sheetData sheetId="10824">
        <row r="4">
          <cell r="A4" t="str">
            <v>BẢNG TÍNH TOÁN, ĐO BÓC KHỐI LƯỢNG HOÀN THÀNH ĐƯA VÀO QUYẾT TOÁN</v>
          </cell>
        </row>
      </sheetData>
      <sheetData sheetId="10825">
        <row r="4">
          <cell r="A4" t="str">
            <v>BẢNG TÍNH TOÁN, ĐO BÓC KHỐI LƯỢNG HOÀN THÀNH ĐƯA VÀO QUYẾT TOÁN</v>
          </cell>
        </row>
      </sheetData>
      <sheetData sheetId="10826">
        <row r="4">
          <cell r="A4" t="str">
            <v>BẢNG TÍNH TOÁN, ĐO BÓC KHỐI LƯỢNG HOÀN THÀNH ĐƯA VÀO QUYẾT TOÁN</v>
          </cell>
        </row>
      </sheetData>
      <sheetData sheetId="10827">
        <row r="4">
          <cell r="A4" t="str">
            <v>BẢNG TÍNH TOÁN, ĐO BÓC KHỐI LƯỢNG HOÀN THÀNH ĐƯA VÀO QUYẾT TOÁN</v>
          </cell>
        </row>
      </sheetData>
      <sheetData sheetId="10828">
        <row r="4">
          <cell r="A4" t="str">
            <v>BẢNG TÍNH TOÁN, ĐO BÓC KHỐI LƯỢNG HOÀN THÀNH ĐƯA VÀO QUYẾT TOÁN</v>
          </cell>
        </row>
      </sheetData>
      <sheetData sheetId="10829">
        <row r="4">
          <cell r="A4" t="str">
            <v>BẢNG TÍNH TOÁN, ĐO BÓC KHỐI LƯỢNG HOÀN THÀNH ĐƯA VÀO QUYẾT TOÁN</v>
          </cell>
        </row>
      </sheetData>
      <sheetData sheetId="10830">
        <row r="4">
          <cell r="A4" t="str">
            <v>BẢNG TÍNH TOÁN, ĐO BÓC KHỐI LƯỢNG HOÀN THÀNH ĐƯA VÀO QUYẾT TOÁN</v>
          </cell>
        </row>
      </sheetData>
      <sheetData sheetId="10831">
        <row r="4">
          <cell r="A4" t="str">
            <v>BẢNG TÍNH TOÁN, ĐO BÓC KHỐI LƯỢNG HOÀN THÀNH ĐƯA VÀO QUYẾT TOÁN</v>
          </cell>
        </row>
      </sheetData>
      <sheetData sheetId="10832">
        <row r="4">
          <cell r="A4" t="str">
            <v>BẢNG TÍNH TOÁN, ĐO BÓC KHỐI LƯỢNG HOÀN THÀNH ĐƯA VÀO QUYẾT TOÁN</v>
          </cell>
        </row>
      </sheetData>
      <sheetData sheetId="10833">
        <row r="4">
          <cell r="A4" t="str">
            <v>BẢNG TÍNH TOÁN, ĐO BÓC KHỐI LƯỢNG HOÀN THÀNH ĐƯA VÀO QUYẾT TOÁN</v>
          </cell>
        </row>
      </sheetData>
      <sheetData sheetId="10834">
        <row r="4">
          <cell r="A4" t="str">
            <v>BẢNG TÍNH TOÁN, ĐO BÓC KHỐI LƯỢNG HOÀN THÀNH ĐƯA VÀO QUYẾT TOÁN</v>
          </cell>
        </row>
      </sheetData>
      <sheetData sheetId="10835">
        <row r="4">
          <cell r="A4" t="str">
            <v>BẢNG TÍNH TOÁN, ĐO BÓC KHỐI LƯỢNG HOÀN THÀNH ĐƯA VÀO QUYẾT TOÁN</v>
          </cell>
        </row>
      </sheetData>
      <sheetData sheetId="10836">
        <row r="4">
          <cell r="A4" t="str">
            <v>BẢNG TÍNH TOÁN, ĐO BÓC KHỐI LƯỢNG HOÀN THÀNH ĐƯA VÀO QUYẾT TOÁN</v>
          </cell>
        </row>
      </sheetData>
      <sheetData sheetId="10837">
        <row r="4">
          <cell r="A4" t="str">
            <v>BẢNG TÍNH TOÁN, ĐO BÓC KHỐI LƯỢNG HOÀN THÀNH ĐƯA VÀO QUYẾT TOÁN</v>
          </cell>
        </row>
      </sheetData>
      <sheetData sheetId="10838">
        <row r="4">
          <cell r="A4" t="str">
            <v>BẢNG TÍNH TOÁN, ĐO BÓC KHỐI LƯỢNG HOÀN THÀNH ĐƯA VÀO QUYẾT TOÁN</v>
          </cell>
        </row>
      </sheetData>
      <sheetData sheetId="10839">
        <row r="4">
          <cell r="A4" t="str">
            <v>BẢNG TÍNH TOÁN, ĐO BÓC KHỐI LƯỢNG HOÀN THÀNH ĐƯA VÀO QUYẾT TOÁN</v>
          </cell>
        </row>
      </sheetData>
      <sheetData sheetId="10840">
        <row r="4">
          <cell r="A4" t="str">
            <v>BẢNG TÍNH TOÁN, ĐO BÓC KHỐI LƯỢNG HOÀN THÀNH ĐƯA VÀO QUYẾT TOÁN</v>
          </cell>
        </row>
      </sheetData>
      <sheetData sheetId="10841">
        <row r="4">
          <cell r="A4" t="str">
            <v>BẢNG TÍNH TOÁN, ĐO BÓC KHỐI LƯỢNG HOÀN THÀNH ĐƯA VÀO QUYẾT TOÁN</v>
          </cell>
        </row>
      </sheetData>
      <sheetData sheetId="10842">
        <row r="4">
          <cell r="A4" t="str">
            <v>BẢNG TÍNH TOÁN, ĐO BÓC KHỐI LƯỢNG HOÀN THÀNH ĐƯA VÀO QUYẾT TOÁN</v>
          </cell>
        </row>
      </sheetData>
      <sheetData sheetId="10843">
        <row r="4">
          <cell r="A4" t="str">
            <v>BẢNG TÍNH TOÁN, ĐO BÓC KHỐI LƯỢNG HOÀN THÀNH ĐƯA VÀO QUYẾT TOÁN</v>
          </cell>
        </row>
      </sheetData>
      <sheetData sheetId="10844">
        <row r="4">
          <cell r="A4" t="str">
            <v>BẢNG TÍNH TOÁN, ĐO BÓC KHỐI LƯỢNG HOÀN THÀNH ĐƯA VÀO QUYẾT TOÁN</v>
          </cell>
        </row>
      </sheetData>
      <sheetData sheetId="10845">
        <row r="4">
          <cell r="A4" t="str">
            <v>BẢNG TÍNH TOÁN, ĐO BÓC KHỐI LƯỢNG HOÀN THÀNH ĐƯA VÀO QUYẾT TOÁN</v>
          </cell>
        </row>
      </sheetData>
      <sheetData sheetId="10846">
        <row r="4">
          <cell r="A4" t="str">
            <v>BẢNG TÍNH TOÁN, ĐO BÓC KHỐI LƯỢNG HOÀN THÀNH ĐƯA VÀO QUYẾT TOÁN</v>
          </cell>
        </row>
      </sheetData>
      <sheetData sheetId="10847">
        <row r="4">
          <cell r="A4" t="str">
            <v>BẢNG TÍNH TOÁN, ĐO BÓC KHỐI LƯỢNG HOÀN THÀNH ĐƯA VÀO QUYẾT TOÁN</v>
          </cell>
        </row>
      </sheetData>
      <sheetData sheetId="10848">
        <row r="4">
          <cell r="A4" t="str">
            <v>BẢNG TÍNH TOÁN, ĐO BÓC KHỐI LƯỢNG HOÀN THÀNH ĐƯA VÀO QUYẾT TOÁN</v>
          </cell>
        </row>
      </sheetData>
      <sheetData sheetId="10849">
        <row r="4">
          <cell r="A4" t="str">
            <v>BẢNG TÍNH TOÁN, ĐO BÓC KHỐI LƯỢNG HOÀN THÀNH ĐƯA VÀO QUYẾT TOÁN</v>
          </cell>
        </row>
      </sheetData>
      <sheetData sheetId="10850">
        <row r="4">
          <cell r="A4" t="str">
            <v>BẢNG TÍNH TOÁN, ĐO BÓC KHỐI LƯỢNG HOÀN THÀNH ĐƯA VÀO QUYẾT TOÁN</v>
          </cell>
        </row>
      </sheetData>
      <sheetData sheetId="10851">
        <row r="4">
          <cell r="A4" t="str">
            <v>BẢNG TÍNH TOÁN, ĐO BÓC KHỐI LƯỢNG HOÀN THÀNH ĐƯA VÀO QUYẾT TOÁN</v>
          </cell>
        </row>
      </sheetData>
      <sheetData sheetId="10852">
        <row r="4">
          <cell r="A4" t="str">
            <v>BẢNG TÍNH TOÁN, ĐO BÓC KHỐI LƯỢNG HOÀN THÀNH ĐƯA VÀO QUYẾT TOÁN</v>
          </cell>
        </row>
      </sheetData>
      <sheetData sheetId="10853">
        <row r="4">
          <cell r="A4" t="str">
            <v>BẢNG TÍNH TOÁN, ĐO BÓC KHỐI LƯỢNG HOÀN THÀNH ĐƯA VÀO QUYẾT TOÁN</v>
          </cell>
        </row>
      </sheetData>
      <sheetData sheetId="10854">
        <row r="4">
          <cell r="A4" t="str">
            <v>BẢNG TÍNH TOÁN, ĐO BÓC KHỐI LƯỢNG HOÀN THÀNH ĐƯA VÀO QUYẾT TOÁN</v>
          </cell>
        </row>
      </sheetData>
      <sheetData sheetId="10855">
        <row r="4">
          <cell r="A4" t="str">
            <v>BẢNG TÍNH TOÁN, ĐO BÓC KHỐI LƯỢNG HOÀN THÀNH ĐƯA VÀO QUYẾT TOÁN</v>
          </cell>
        </row>
      </sheetData>
      <sheetData sheetId="10856">
        <row r="4">
          <cell r="A4" t="str">
            <v>BẢNG TÍNH TOÁN, ĐO BÓC KHỐI LƯỢNG HOÀN THÀNH ĐƯA VÀO QUYẾT TOÁN</v>
          </cell>
        </row>
      </sheetData>
      <sheetData sheetId="10857">
        <row r="4">
          <cell r="A4" t="str">
            <v>BẢNG TÍNH TOÁN, ĐO BÓC KHỐI LƯỢNG HOÀN THÀNH ĐƯA VÀO QUYẾT TOÁN</v>
          </cell>
        </row>
      </sheetData>
      <sheetData sheetId="10858">
        <row r="4">
          <cell r="A4" t="str">
            <v>BẢNG TÍNH TOÁN, ĐO BÓC KHỐI LƯỢNG HOÀN THÀNH ĐƯA VÀO QUYẾT TOÁN</v>
          </cell>
        </row>
      </sheetData>
      <sheetData sheetId="10859">
        <row r="4">
          <cell r="A4" t="str">
            <v>BẢNG TÍNH TOÁN, ĐO BÓC KHỐI LƯỢNG HOÀN THÀNH ĐƯA VÀO QUYẾT TOÁN</v>
          </cell>
        </row>
      </sheetData>
      <sheetData sheetId="10860">
        <row r="4">
          <cell r="A4" t="str">
            <v>BẢNG TÍNH TOÁN, ĐO BÓC KHỐI LƯỢNG HOÀN THÀNH ĐƯA VÀO QUYẾT TOÁN</v>
          </cell>
        </row>
      </sheetData>
      <sheetData sheetId="10861">
        <row r="4">
          <cell r="A4" t="str">
            <v>BẢNG TÍNH TOÁN, ĐO BÓC KHỐI LƯỢNG HOÀN THÀNH ĐƯA VÀO QUYẾT TOÁN</v>
          </cell>
        </row>
      </sheetData>
      <sheetData sheetId="10862">
        <row r="4">
          <cell r="A4" t="str">
            <v>BẢNG TÍNH TOÁN, ĐO BÓC KHỐI LƯỢNG HOÀN THÀNH ĐƯA VÀO QUYẾT TOÁN</v>
          </cell>
        </row>
      </sheetData>
      <sheetData sheetId="10863">
        <row r="4">
          <cell r="A4" t="str">
            <v>BẢNG TÍNH TOÁN, ĐO BÓC KHỐI LƯỢNG HOÀN THÀNH ĐƯA VÀO QUYẾT TOÁN</v>
          </cell>
        </row>
      </sheetData>
      <sheetData sheetId="10864">
        <row r="4">
          <cell r="A4" t="str">
            <v>BẢNG TÍNH TOÁN, ĐO BÓC KHỐI LƯỢNG HOÀN THÀNH ĐƯA VÀO QUYẾT TOÁN</v>
          </cell>
        </row>
      </sheetData>
      <sheetData sheetId="10865">
        <row r="4">
          <cell r="A4" t="str">
            <v>BẢNG TÍNH TOÁN, ĐO BÓC KHỐI LƯỢNG HOÀN THÀNH ĐƯA VÀO QUYẾT TOÁN</v>
          </cell>
        </row>
      </sheetData>
      <sheetData sheetId="10866">
        <row r="4">
          <cell r="A4" t="str">
            <v>BẢNG TÍNH TOÁN, ĐO BÓC KHỐI LƯỢNG HOÀN THÀNH ĐƯA VÀO QUYẾT TOÁN</v>
          </cell>
        </row>
      </sheetData>
      <sheetData sheetId="10867">
        <row r="4">
          <cell r="A4" t="str">
            <v>BẢNG TÍNH TOÁN, ĐO BÓC KHỐI LƯỢNG HOÀN THÀNH ĐƯA VÀO QUYẾT TOÁN</v>
          </cell>
        </row>
      </sheetData>
      <sheetData sheetId="10868">
        <row r="4">
          <cell r="A4" t="str">
            <v>BẢNG TÍNH TOÁN, ĐO BÓC KHỐI LƯỢNG HOÀN THÀNH ĐƯA VÀO QUYẾT TOÁN</v>
          </cell>
        </row>
      </sheetData>
      <sheetData sheetId="10869">
        <row r="4">
          <cell r="A4" t="str">
            <v>BẢNG TÍNH TOÁN, ĐO BÓC KHỐI LƯỢNG HOÀN THÀNH ĐƯA VÀO QUYẾT TOÁN</v>
          </cell>
        </row>
      </sheetData>
      <sheetData sheetId="10870">
        <row r="4">
          <cell r="A4" t="str">
            <v>BẢNG TÍNH TOÁN, ĐO BÓC KHỐI LƯỢNG HOÀN THÀNH ĐƯA VÀO QUYẾT TOÁN</v>
          </cell>
        </row>
      </sheetData>
      <sheetData sheetId="10871">
        <row r="4">
          <cell r="A4" t="str">
            <v>BẢNG TÍNH TOÁN, ĐO BÓC KHỐI LƯỢNG HOÀN THÀNH ĐƯA VÀO QUYẾT TOÁN</v>
          </cell>
        </row>
      </sheetData>
      <sheetData sheetId="10872">
        <row r="4">
          <cell r="A4" t="str">
            <v>BẢNG TÍNH TOÁN, ĐO BÓC KHỐI LƯỢNG HOÀN THÀNH ĐƯA VÀO QUYẾT TOÁN</v>
          </cell>
        </row>
      </sheetData>
      <sheetData sheetId="10873">
        <row r="4">
          <cell r="A4" t="str">
            <v>BẢNG TÍNH TOÁN, ĐO BÓC KHỐI LƯỢNG HOÀN THÀNH ĐƯA VÀO QUYẾT TOÁN</v>
          </cell>
        </row>
      </sheetData>
      <sheetData sheetId="10874">
        <row r="4">
          <cell r="A4" t="str">
            <v>BẢNG TÍNH TOÁN, ĐO BÓC KHỐI LƯỢNG HOÀN THÀNH ĐƯA VÀO QUYẾT TOÁN</v>
          </cell>
        </row>
      </sheetData>
      <sheetData sheetId="10875">
        <row r="4">
          <cell r="A4" t="str">
            <v>BẢNG TÍNH TOÁN, ĐO BÓC KHỐI LƯỢNG HOÀN THÀNH ĐƯA VÀO QUYẾT TOÁN</v>
          </cell>
        </row>
      </sheetData>
      <sheetData sheetId="10876">
        <row r="4">
          <cell r="A4" t="str">
            <v>BẢNG TÍNH TOÁN, ĐO BÓC KHỐI LƯỢNG HOÀN THÀNH ĐƯA VÀO QUYẾT TOÁN</v>
          </cell>
        </row>
      </sheetData>
      <sheetData sheetId="10877">
        <row r="4">
          <cell r="A4" t="str">
            <v>BẢNG TÍNH TOÁN, ĐO BÓC KHỐI LƯỢNG HOÀN THÀNH ĐƯA VÀO QUYẾT TOÁN</v>
          </cell>
        </row>
      </sheetData>
      <sheetData sheetId="10878">
        <row r="4">
          <cell r="A4" t="str">
            <v>BẢNG TÍNH TOÁN, ĐO BÓC KHỐI LƯỢNG HOÀN THÀNH ĐƯA VÀO QUYẾT TOÁN</v>
          </cell>
        </row>
      </sheetData>
      <sheetData sheetId="10879">
        <row r="4">
          <cell r="A4" t="str">
            <v>BẢNG TÍNH TOÁN, ĐO BÓC KHỐI LƯỢNG HOÀN THÀNH ĐƯA VÀO QUYẾT TOÁN</v>
          </cell>
        </row>
      </sheetData>
      <sheetData sheetId="10880">
        <row r="4">
          <cell r="A4" t="str">
            <v>BẢNG TÍNH TOÁN, ĐO BÓC KHỐI LƯỢNG HOÀN THÀNH ĐƯA VÀO QUYẾT TOÁN</v>
          </cell>
        </row>
      </sheetData>
      <sheetData sheetId="10881">
        <row r="4">
          <cell r="A4" t="str">
            <v>BẢNG TÍNH TOÁN, ĐO BÓC KHỐI LƯỢNG HOÀN THÀNH ĐƯA VÀO QUYẾT TOÁN</v>
          </cell>
        </row>
      </sheetData>
      <sheetData sheetId="10882">
        <row r="4">
          <cell r="A4" t="str">
            <v>BẢNG TÍNH TOÁN, ĐO BÓC KHỐI LƯỢNG HOÀN THÀNH ĐƯA VÀO QUYẾT TOÁN</v>
          </cell>
        </row>
      </sheetData>
      <sheetData sheetId="10883">
        <row r="4">
          <cell r="A4" t="str">
            <v>BẢNG TÍNH TOÁN, ĐO BÓC KHỐI LƯỢNG HOÀN THÀNH ĐƯA VÀO QUYẾT TOÁN</v>
          </cell>
        </row>
      </sheetData>
      <sheetData sheetId="10884">
        <row r="4">
          <cell r="A4" t="str">
            <v>BẢNG TÍNH TOÁN, ĐO BÓC KHỐI LƯỢNG HOÀN THÀNH ĐƯA VÀO QUYẾT TOÁN</v>
          </cell>
        </row>
      </sheetData>
      <sheetData sheetId="10885">
        <row r="4">
          <cell r="A4" t="str">
            <v>BẢNG TÍNH TOÁN, ĐO BÓC KHỐI LƯỢNG HOÀN THÀNH ĐƯA VÀO QUYẾT TOÁN</v>
          </cell>
        </row>
      </sheetData>
      <sheetData sheetId="10886">
        <row r="4">
          <cell r="A4" t="str">
            <v>BẢNG TÍNH TOÁN, ĐO BÓC KHỐI LƯỢNG HOÀN THÀNH ĐƯA VÀO QUYẾT TOÁN</v>
          </cell>
        </row>
      </sheetData>
      <sheetData sheetId="10887">
        <row r="4">
          <cell r="A4" t="str">
            <v>BẢNG TÍNH TOÁN, ĐO BÓC KHỐI LƯỢNG HOÀN THÀNH ĐƯA VÀO QUYẾT TOÁN</v>
          </cell>
        </row>
      </sheetData>
      <sheetData sheetId="10888">
        <row r="4">
          <cell r="A4" t="str">
            <v>BẢNG TÍNH TOÁN, ĐO BÓC KHỐI LƯỢNG HOÀN THÀNH ĐƯA VÀO QUYẾT TOÁN</v>
          </cell>
        </row>
      </sheetData>
      <sheetData sheetId="10889">
        <row r="4">
          <cell r="A4" t="str">
            <v>BẢNG TÍNH TOÁN, ĐO BÓC KHỐI LƯỢNG HOÀN THÀNH ĐƯA VÀO QUYẾT TOÁN</v>
          </cell>
        </row>
      </sheetData>
      <sheetData sheetId="10890">
        <row r="4">
          <cell r="A4" t="str">
            <v>BẢNG TÍNH TOÁN, ĐO BÓC KHỐI LƯỢNG HOÀN THÀNH ĐƯA VÀO QUYẾT TOÁN</v>
          </cell>
        </row>
      </sheetData>
      <sheetData sheetId="10891">
        <row r="9">
          <cell r="A9" t="str">
            <v>A</v>
          </cell>
        </row>
      </sheetData>
      <sheetData sheetId="10892">
        <row r="4">
          <cell r="A4" t="str">
            <v>BẢNG TÍNH TOÁN, ĐO BÓC KHỐI LƯỢNG HOÀN THÀNH ĐƯA VÀO QUYẾT TOÁN</v>
          </cell>
        </row>
      </sheetData>
      <sheetData sheetId="10893">
        <row r="4">
          <cell r="A4" t="str">
            <v>BẢNG TÍNH TOÁN, ĐO BÓC KHỐI LƯỢNG HOÀN THÀNH ĐƯA VÀO QUYẾT TOÁN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>
        <row r="9">
          <cell r="A9" t="str">
            <v>A</v>
          </cell>
        </row>
      </sheetData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 refreshError="1"/>
      <sheetData sheetId="11231" refreshError="1"/>
      <sheetData sheetId="11232">
        <row r="9">
          <cell r="A9" t="str">
            <v>A</v>
          </cell>
        </row>
      </sheetData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>
        <row r="4">
          <cell r="A4" t="str">
            <v>BẢNG TÍNH TOÁN, ĐO BÓC KHỐI LƯỢNG HOÀN THÀNH ĐƯA VÀO QUYẾT TOÁN</v>
          </cell>
        </row>
      </sheetData>
      <sheetData sheetId="11240">
        <row r="4">
          <cell r="A4" t="str">
            <v>BẢNG TÍNH TOÁN, ĐO BÓC KHỐI LƯỢNG HOÀN THÀNH ĐƯA VÀO QUYẾT TOÁN</v>
          </cell>
        </row>
      </sheetData>
      <sheetData sheetId="11241">
        <row r="4">
          <cell r="A4" t="str">
            <v>BẢNG TÍNH TOÁN, ĐO BÓC KHỐI LƯỢNG HOÀN THÀNH ĐƯA VÀO QUYẾT TOÁN</v>
          </cell>
        </row>
      </sheetData>
      <sheetData sheetId="11242">
        <row r="4">
          <cell r="A4" t="str">
            <v>BẢNG TÍNH TOÁN, ĐO BÓC KHỐI LƯỢNG HOÀN THÀNH ĐƯA VÀO QUYẾT TOÁN</v>
          </cell>
        </row>
      </sheetData>
      <sheetData sheetId="11243">
        <row r="4">
          <cell r="A4" t="str">
            <v>BẢNG TÍNH TOÁN, ĐO BÓC KHỐI LƯỢNG HOÀN THÀNH ĐƯA VÀO QUYẾT TOÁN</v>
          </cell>
        </row>
      </sheetData>
      <sheetData sheetId="11244">
        <row r="4">
          <cell r="A4" t="str">
            <v>BẢNG TÍNH TOÁN, ĐO BÓC KHỐI LƯỢNG HOÀN THÀNH ĐƯA VÀO QUYẾT TOÁN</v>
          </cell>
        </row>
      </sheetData>
      <sheetData sheetId="11245">
        <row r="4">
          <cell r="A4" t="str">
            <v>BẢNG TÍNH TOÁN, ĐO BÓC KHỐI LƯỢNG HOÀN THÀNH ĐƯA VÀO QUYẾT TOÁN</v>
          </cell>
        </row>
      </sheetData>
      <sheetData sheetId="11246">
        <row r="9">
          <cell r="A9" t="str">
            <v>A</v>
          </cell>
        </row>
      </sheetData>
      <sheetData sheetId="11247">
        <row r="4">
          <cell r="A4" t="str">
            <v>BẢNG TÍNH TOÁN, ĐO BÓC KHỐI LƯỢNG HOÀN THÀNH ĐƯA VÀO QUYẾT TOÁN</v>
          </cell>
        </row>
      </sheetData>
      <sheetData sheetId="11248">
        <row r="4">
          <cell r="A4" t="str">
            <v>BẢNG TÍNH TOÁN, ĐO BÓC KHỐI LƯỢNG HOÀN THÀNH ĐƯA VÀO QUYẾT TOÁN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 refreshError="1"/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4">
          <cell r="A4" t="str">
            <v>BẢNG TÍNH TOÁN, ĐO BÓC KHỐI LƯỢNG HOÀN THÀNH ĐƯA VÀO QUYẾT TOÁN</v>
          </cell>
        </row>
      </sheetData>
      <sheetData sheetId="11258">
        <row r="4">
          <cell r="A4" t="str">
            <v>BẢNG TÍNH TOÁN, ĐO BÓC KHỐI LƯỢNG HOÀN THÀNH ĐƯA VÀO QUYẾT TOÁN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4">
          <cell r="A4" t="str">
            <v>BẢNG TÍNH TOÁN, ĐO BÓC KHỐI LƯỢNG HOÀN THÀNH ĐƯA VÀO QUYẾT TOÁN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4">
          <cell r="A4" t="str">
            <v>BẢNG TÍNH TOÁN, ĐO BÓC KHỐI LƯỢNG HOÀN THÀNH ĐƯA VÀO QUYẾT TOÁN</v>
          </cell>
        </row>
      </sheetData>
      <sheetData sheetId="11277">
        <row r="9">
          <cell r="A9" t="str">
            <v>A</v>
          </cell>
        </row>
      </sheetData>
      <sheetData sheetId="11278">
        <row r="4">
          <cell r="A4" t="str">
            <v>BẢNG TÍNH TOÁN, ĐO BÓC KHỐI LƯỢNG HOÀN THÀNH ĐƯA VÀO QUYẾT TOÁN</v>
          </cell>
        </row>
      </sheetData>
      <sheetData sheetId="11279">
        <row r="4">
          <cell r="A4" t="str">
            <v>BẢNG TÍNH TOÁN, ĐO BÓC KHỐI LƯỢNG HOÀN THÀNH ĐƯA VÀO QUYẾT TOÁN</v>
          </cell>
        </row>
      </sheetData>
      <sheetData sheetId="11280">
        <row r="4">
          <cell r="A4" t="str">
            <v>BẢNG TÍNH TOÁN, ĐO BÓC KHỐI LƯỢNG HOÀN THÀNH ĐƯA VÀO QUYẾT TOÁN</v>
          </cell>
        </row>
      </sheetData>
      <sheetData sheetId="11281">
        <row r="4">
          <cell r="A4" t="str">
            <v>BẢNG TÍNH TOÁN, ĐO BÓC KHỐI LƯỢNG HOÀN THÀNH ĐƯA VÀO QUYẾT TOÁN</v>
          </cell>
        </row>
      </sheetData>
      <sheetData sheetId="11282">
        <row r="4">
          <cell r="A4" t="str">
            <v>BẢNG TÍNH TOÁN, ĐO BÓC KHỐI LƯỢNG HOÀN THÀNH ĐƯA VÀO QUYẾT TOÁN</v>
          </cell>
        </row>
      </sheetData>
      <sheetData sheetId="11283">
        <row r="4">
          <cell r="A4" t="str">
            <v>BẢNG TÍNH TOÁN, ĐO BÓC KHỐI LƯỢNG HOÀN THÀNH ĐƯA VÀO QUYẾT TOÁN</v>
          </cell>
        </row>
      </sheetData>
      <sheetData sheetId="11284">
        <row r="4">
          <cell r="A4" t="str">
            <v>BẢNG TÍNH TOÁN, ĐO BÓC KHỐI LƯỢNG HOÀN THÀNH ĐƯA VÀO QUYẾT TOÁN</v>
          </cell>
        </row>
      </sheetData>
      <sheetData sheetId="11285">
        <row r="4">
          <cell r="A4" t="str">
            <v>BẢNG TÍNH TOÁN, ĐO BÓC KHỐI LƯỢNG HOÀN THÀNH ĐƯA VÀO QUYẾT TOÁN</v>
          </cell>
        </row>
      </sheetData>
      <sheetData sheetId="11286">
        <row r="4">
          <cell r="A4" t="str">
            <v>BẢNG TÍNH TOÁN, ĐO BÓC KHỐI LƯỢNG HOÀN THÀNH ĐƯA VÀO QUYẾT TOÁN</v>
          </cell>
        </row>
      </sheetData>
      <sheetData sheetId="11287">
        <row r="4">
          <cell r="A4" t="str">
            <v>BẢNG TÍNH TOÁN, ĐO BÓC KHỐI LƯỢNG HOÀN THÀNH ĐƯA VÀO QUYẾT TOÁN</v>
          </cell>
        </row>
      </sheetData>
      <sheetData sheetId="11288">
        <row r="4">
          <cell r="A4" t="str">
            <v>BẢNG TÍNH TOÁN, ĐO BÓC KHỐI LƯỢNG HOÀN THÀNH ĐƯA VÀO QUYẾT TOÁN</v>
          </cell>
        </row>
      </sheetData>
      <sheetData sheetId="11289">
        <row r="4">
          <cell r="A4" t="str">
            <v>BẢNG TÍNH TOÁN, ĐO BÓC KHỐI LƯỢNG HOÀN THÀNH ĐƯA VÀO QUYẾT TOÁN</v>
          </cell>
        </row>
      </sheetData>
      <sheetData sheetId="11290">
        <row r="4">
          <cell r="A4" t="str">
            <v>BẢNG TÍNH TOÁN, ĐO BÓC KHỐI LƯỢNG HOÀN THÀNH ĐƯA VÀO QUYẾT TOÁN</v>
          </cell>
        </row>
      </sheetData>
      <sheetData sheetId="11291">
        <row r="4">
          <cell r="A4" t="str">
            <v>BẢNG TÍNH TOÁN, ĐO BÓC KHỐI LƯỢNG HOÀN THÀNH ĐƯA VÀO QUYẾT TOÁN</v>
          </cell>
        </row>
      </sheetData>
      <sheetData sheetId="11292">
        <row r="4">
          <cell r="A4" t="str">
            <v>BẢNG TÍNH TOÁN, ĐO BÓC KHỐI LƯỢNG HOÀN THÀNH ĐƯA VÀO QUYẾT TOÁN</v>
          </cell>
        </row>
      </sheetData>
      <sheetData sheetId="11293">
        <row r="4">
          <cell r="A4" t="str">
            <v>BẢNG TÍNH TOÁN, ĐO BÓC KHỐI LƯỢNG HOÀN THÀNH ĐƯA VÀO QUYẾT TOÁN</v>
          </cell>
        </row>
      </sheetData>
      <sheetData sheetId="11294">
        <row r="4">
          <cell r="A4" t="str">
            <v>BẢNG TÍNH TOÁN, ĐO BÓC KHỐI LƯỢNG HOÀN THÀNH ĐƯA VÀO QUYẾT TOÁN</v>
          </cell>
        </row>
      </sheetData>
      <sheetData sheetId="11295">
        <row r="4">
          <cell r="A4" t="str">
            <v>BẢNG TÍNH TOÁN, ĐO BÓC KHỐI LƯỢNG HOÀN THÀNH ĐƯA VÀO QUYẾT TOÁN</v>
          </cell>
        </row>
      </sheetData>
      <sheetData sheetId="11296">
        <row r="4">
          <cell r="A4" t="str">
            <v>BẢNG TÍNH TOÁN, ĐO BÓC KHỐI LƯỢNG HOÀN THÀNH ĐƯA VÀO QUYẾT TOÁN</v>
          </cell>
        </row>
      </sheetData>
      <sheetData sheetId="11297">
        <row r="4">
          <cell r="A4" t="str">
            <v>BẢNG TÍNH TOÁN, ĐO BÓC KHỐI LƯỢNG HOÀN THÀNH ĐƯA VÀO QUYẾT TOÁN</v>
          </cell>
        </row>
      </sheetData>
      <sheetData sheetId="11298">
        <row r="4">
          <cell r="A4" t="str">
            <v>BẢNG TÍNH TOÁN, ĐO BÓC KHỐI LƯỢNG HOÀN THÀNH ĐƯA VÀO QUYẾT TOÁN</v>
          </cell>
        </row>
      </sheetData>
      <sheetData sheetId="11299">
        <row r="4">
          <cell r="A4" t="str">
            <v>BẢNG TÍNH TOÁN, ĐO BÓC KHỐI LƯỢNG HOÀN THÀNH ĐƯA VÀO QUYẾT TOÁN</v>
          </cell>
        </row>
      </sheetData>
      <sheetData sheetId="11300">
        <row r="4">
          <cell r="A4" t="str">
            <v>BẢNG TÍNH TOÁN, ĐO BÓC KHỐI LƯỢNG HOÀN THÀNH ĐƯA VÀO QUYẾT TOÁN</v>
          </cell>
        </row>
      </sheetData>
      <sheetData sheetId="11301">
        <row r="4">
          <cell r="A4" t="str">
            <v>BẢNG TÍNH TOÁN, ĐO BÓC KHỐI LƯỢNG HOÀN THÀNH ĐƯA VÀO QUYẾT TOÁN</v>
          </cell>
        </row>
      </sheetData>
      <sheetData sheetId="11302">
        <row r="4">
          <cell r="A4" t="str">
            <v>BẢNG TÍNH TOÁN, ĐO BÓC KHỐI LƯỢNG HOÀN THÀNH ĐƯA VÀO QUYẾT TOÁN</v>
          </cell>
        </row>
      </sheetData>
      <sheetData sheetId="11303">
        <row r="4">
          <cell r="A4" t="str">
            <v>BẢNG TÍNH TOÁN, ĐO BÓC KHỐI LƯỢNG HOÀN THÀNH ĐƯA VÀO QUYẾT TOÁN</v>
          </cell>
        </row>
      </sheetData>
      <sheetData sheetId="11304">
        <row r="4">
          <cell r="A4" t="str">
            <v>BẢNG TÍNH TOÁN, ĐO BÓC KHỐI LƯỢNG HOÀN THÀNH ĐƯA VÀO QUYẾT TOÁN</v>
          </cell>
        </row>
      </sheetData>
      <sheetData sheetId="11305">
        <row r="4">
          <cell r="A4" t="str">
            <v>BẢNG TÍNH TOÁN, ĐO BÓC KHỐI LƯỢNG HOÀN THÀNH ĐƯA VÀO QUYẾT TOÁN</v>
          </cell>
        </row>
      </sheetData>
      <sheetData sheetId="11306">
        <row r="4">
          <cell r="A4" t="str">
            <v>BẢNG TÍNH TOÁN, ĐO BÓC KHỐI LƯỢNG HOÀN THÀNH ĐƯA VÀO QUYẾT TOÁN</v>
          </cell>
        </row>
      </sheetData>
      <sheetData sheetId="11307">
        <row r="4">
          <cell r="A4" t="str">
            <v>BẢNG TÍNH TOÁN, ĐO BÓC KHỐI LƯỢNG HOÀN THÀNH ĐƯA VÀO QUYẾT TOÁN</v>
          </cell>
        </row>
      </sheetData>
      <sheetData sheetId="11308">
        <row r="4">
          <cell r="A4" t="str">
            <v>BẢNG TÍNH TOÁN, ĐO BÓC KHỐI LƯỢNG HOÀN THÀNH ĐƯA VÀO QUYẾT TOÁN</v>
          </cell>
        </row>
      </sheetData>
      <sheetData sheetId="11309">
        <row r="4">
          <cell r="A4" t="str">
            <v>BẢNG TÍNH TOÁN, ĐO BÓC KHỐI LƯỢNG HOÀN THÀNH ĐƯA VÀO QUYẾT TOÁN</v>
          </cell>
        </row>
      </sheetData>
      <sheetData sheetId="11310">
        <row r="4">
          <cell r="A4" t="str">
            <v>BẢNG TÍNH TOÁN, ĐO BÓC KHỐI LƯỢNG HOÀN THÀNH ĐƯA VÀO QUYẾT TOÁN</v>
          </cell>
        </row>
      </sheetData>
      <sheetData sheetId="11311">
        <row r="4">
          <cell r="A4" t="str">
            <v>BẢNG TÍNH TOÁN, ĐO BÓC KHỐI LƯỢNG HOÀN THÀNH ĐƯA VÀO QUYẾT TOÁN</v>
          </cell>
        </row>
      </sheetData>
      <sheetData sheetId="11312" refreshError="1"/>
      <sheetData sheetId="11313">
        <row r="4">
          <cell r="A4" t="str">
            <v>BẢNG TÍNH TOÁN, ĐO BÓC KHỐI LƯỢNG HOÀN THÀNH ĐƯA VÀO QUYẾT TOÁN</v>
          </cell>
        </row>
      </sheetData>
      <sheetData sheetId="11314">
        <row r="4">
          <cell r="A4" t="str">
            <v>BẢNG TÍNH TOÁN, ĐO BÓC KHỐI LƯỢNG HOÀN THÀNH ĐƯA VÀO QUYẾT TOÁN</v>
          </cell>
        </row>
      </sheetData>
      <sheetData sheetId="11315">
        <row r="4">
          <cell r="A4" t="str">
            <v>BẢNG TÍNH TOÁN, ĐO BÓC KHỐI LƯỢNG HOÀN THÀNH ĐƯA VÀO QUYẾT TOÁN</v>
          </cell>
        </row>
      </sheetData>
      <sheetData sheetId="11316">
        <row r="4">
          <cell r="A4" t="str">
            <v>BẢNG TÍNH TOÁN, ĐO BÓC KHỐI LƯỢNG HOÀN THÀNH ĐƯA VÀO QUYẾT TOÁN</v>
          </cell>
        </row>
      </sheetData>
      <sheetData sheetId="11317">
        <row r="4">
          <cell r="A4" t="str">
            <v>BẢNG TÍNH TOÁN, ĐO BÓC KHỐI LƯỢNG HOÀN THÀNH ĐƯA VÀO QUYẾT TOÁN</v>
          </cell>
        </row>
      </sheetData>
      <sheetData sheetId="11318">
        <row r="4">
          <cell r="A4" t="str">
            <v>BẢNG TÍNH TOÁN, ĐO BÓC KHỐI LƯỢNG HOÀN THÀNH ĐƯA VÀO QUYẾT TOÁN</v>
          </cell>
        </row>
      </sheetData>
      <sheetData sheetId="11319">
        <row r="9">
          <cell r="A9" t="str">
            <v>A</v>
          </cell>
        </row>
      </sheetData>
      <sheetData sheetId="11320">
        <row r="4">
          <cell r="A4" t="str">
            <v>BẢNG TÍNH TOÁN, ĐO BÓC KHỐI LƯỢNG HOÀN THÀNH ĐƯA VÀO QUYẾT TOÁN</v>
          </cell>
        </row>
      </sheetData>
      <sheetData sheetId="11321">
        <row r="4">
          <cell r="A4" t="str">
            <v>BẢNG TÍNH TOÁN, ĐO BÓC KHỐI LƯỢNG HOÀN THÀNH ĐƯA VÀO QUYẾT TOÁN</v>
          </cell>
        </row>
      </sheetData>
      <sheetData sheetId="11322">
        <row r="9">
          <cell r="A9" t="str">
            <v>A</v>
          </cell>
        </row>
      </sheetData>
      <sheetData sheetId="11323">
        <row r="4">
          <cell r="A4" t="str">
            <v>BẢNG TÍNH TOÁN, ĐO BÓC KHỐI LƯỢNG HOÀN THÀNH ĐƯA VÀO QUYẾT TOÁN</v>
          </cell>
        </row>
      </sheetData>
      <sheetData sheetId="11324">
        <row r="9">
          <cell r="A9" t="str">
            <v>A</v>
          </cell>
        </row>
      </sheetData>
      <sheetData sheetId="11325">
        <row r="4">
          <cell r="A4" t="str">
            <v>BẢNG TÍNH TOÁN, ĐO BÓC KHỐI LƯỢNG HOÀN THÀNH ĐƯA VÀO QUYẾT TOÁN</v>
          </cell>
        </row>
      </sheetData>
      <sheetData sheetId="11326">
        <row r="4">
          <cell r="A4" t="str">
            <v>BẢNG TÍNH TOÁN, ĐO BÓC KHỐI LƯỢNG HOÀN THÀNH ĐƯA VÀO QUYẾT TOÁN</v>
          </cell>
        </row>
      </sheetData>
      <sheetData sheetId="11327">
        <row r="4">
          <cell r="A4" t="str">
            <v>BẢNG TÍNH TOÁN, ĐO BÓC KHỐI LƯỢNG HOÀN THÀNH ĐƯA VÀO QUYẾT TOÁN</v>
          </cell>
        </row>
      </sheetData>
      <sheetData sheetId="11328">
        <row r="4">
          <cell r="A4" t="str">
            <v>BẢNG TÍNH TOÁN, ĐO BÓC KHỐI LƯỢNG HOÀN THÀNH ĐƯA VÀO QUYẾT TOÁN</v>
          </cell>
        </row>
      </sheetData>
      <sheetData sheetId="11329">
        <row r="4">
          <cell r="A4" t="str">
            <v>BẢNG TÍNH TOÁN, ĐO BÓC KHỐI LƯỢNG HOÀN THÀNH ĐƯA VÀO QUYẾT TOÁN</v>
          </cell>
        </row>
      </sheetData>
      <sheetData sheetId="11330">
        <row r="4">
          <cell r="A4" t="str">
            <v>BẢNG TÍNH TOÁN, ĐO BÓC KHỐI LƯỢNG HOÀN THÀNH ĐƯA VÀO QUYẾT TOÁN</v>
          </cell>
        </row>
      </sheetData>
      <sheetData sheetId="11331">
        <row r="4">
          <cell r="A4" t="str">
            <v>BẢNG TÍNH TOÁN, ĐO BÓC KHỐI LƯỢNG HOÀN THÀNH ĐƯA VÀO QUYẾT TOÁN</v>
          </cell>
        </row>
      </sheetData>
      <sheetData sheetId="11332">
        <row r="4">
          <cell r="A4" t="str">
            <v>BẢNG TÍNH TOÁN, ĐO BÓC KHỐI LƯỢNG HOÀN THÀNH ĐƯA VÀO QUYẾT TOÁN</v>
          </cell>
        </row>
      </sheetData>
      <sheetData sheetId="11333">
        <row r="4">
          <cell r="A4" t="str">
            <v>BẢNG TÍNH TOÁN, ĐO BÓC KHỐI LƯỢNG HOÀN THÀNH ĐƯA VÀO QUYẾT TOÁN</v>
          </cell>
        </row>
      </sheetData>
      <sheetData sheetId="11334">
        <row r="4">
          <cell r="A4" t="str">
            <v>BẢNG TÍNH TOÁN, ĐO BÓC KHỐI LƯỢNG HOÀN THÀNH ĐƯA VÀO QUYẾT TOÁN</v>
          </cell>
        </row>
      </sheetData>
      <sheetData sheetId="11335">
        <row r="4">
          <cell r="A4" t="str">
            <v>BẢNG TÍNH TOÁN, ĐO BÓC KHỐI LƯỢNG HOÀN THÀNH ĐƯA VÀO QUYẾT TOÁN</v>
          </cell>
        </row>
      </sheetData>
      <sheetData sheetId="11336">
        <row r="4">
          <cell r="A4" t="str">
            <v>BẢNG TÍNH TOÁN, ĐO BÓC KHỐI LƯỢNG HOÀN THÀNH ĐƯA VÀO QUYẾT TOÁN</v>
          </cell>
        </row>
      </sheetData>
      <sheetData sheetId="11337">
        <row r="4">
          <cell r="A4" t="str">
            <v>BẢNG TÍNH TOÁN, ĐO BÓC KHỐI LƯỢNG HOÀN THÀNH ĐƯA VÀO QUYẾT TOÁN</v>
          </cell>
        </row>
      </sheetData>
      <sheetData sheetId="11338">
        <row r="4">
          <cell r="A4" t="str">
            <v>BẢNG TÍNH TOÁN, ĐO BÓC KHỐI LƯỢNG HOÀN THÀNH ĐƯA VÀO QUYẾT TOÁN</v>
          </cell>
        </row>
      </sheetData>
      <sheetData sheetId="11339">
        <row r="4">
          <cell r="A4" t="str">
            <v>BẢNG TÍNH TOÁN, ĐO BÓC KHỐI LƯỢNG HOÀN THÀNH ĐƯA VÀO QUYẾT TOÁN</v>
          </cell>
        </row>
      </sheetData>
      <sheetData sheetId="11340">
        <row r="4">
          <cell r="A4" t="str">
            <v>BẢNG TÍNH TOÁN, ĐO BÓC KHỐI LƯỢNG HOÀN THÀNH ĐƯA VÀO QUYẾT TOÁN</v>
          </cell>
        </row>
      </sheetData>
      <sheetData sheetId="11341">
        <row r="4">
          <cell r="A4" t="str">
            <v>BẢNG TÍNH TOÁN, ĐO BÓC KHỐI LƯỢNG HOÀN THÀNH ĐƯA VÀO QUYẾT TOÁN</v>
          </cell>
        </row>
      </sheetData>
      <sheetData sheetId="11342">
        <row r="4">
          <cell r="A4" t="str">
            <v>BẢNG TÍNH TOÁN, ĐO BÓC KHỐI LƯỢNG HOÀN THÀNH ĐƯA VÀO QUYẾT TOÁN</v>
          </cell>
        </row>
      </sheetData>
      <sheetData sheetId="11343">
        <row r="4">
          <cell r="A4" t="str">
            <v>BẢNG TÍNH TOÁN, ĐO BÓC KHỐI LƯỢNG HOÀN THÀNH ĐƯA VÀO QUYẾT TOÁN</v>
          </cell>
        </row>
      </sheetData>
      <sheetData sheetId="11344">
        <row r="4">
          <cell r="A4" t="str">
            <v>BẢNG TÍNH TOÁN, ĐO BÓC KHỐI LƯỢNG HOÀN THÀNH ĐƯA VÀO QUYẾT TOÁN</v>
          </cell>
        </row>
      </sheetData>
      <sheetData sheetId="11345">
        <row r="4">
          <cell r="A4" t="str">
            <v>BẢNG TÍNH TOÁN, ĐO BÓC KHỐI LƯỢNG HOÀN THÀNH ĐƯA VÀO QUYẾT TOÁN</v>
          </cell>
        </row>
      </sheetData>
      <sheetData sheetId="11346">
        <row r="4">
          <cell r="A4" t="str">
            <v>BẢNG TÍNH TOÁN, ĐO BÓC KHỐI LƯỢNG HOÀN THÀNH ĐƯA VÀO QUYẾT TOÁN</v>
          </cell>
        </row>
      </sheetData>
      <sheetData sheetId="11347">
        <row r="4">
          <cell r="A4" t="str">
            <v>BẢNG TÍNH TOÁN, ĐO BÓC KHỐI LƯỢNG HOÀN THÀNH ĐƯA VÀO QUYẾT TOÁN</v>
          </cell>
        </row>
      </sheetData>
      <sheetData sheetId="11348">
        <row r="4">
          <cell r="A4" t="str">
            <v>BẢNG TÍNH TOÁN, ĐO BÓC KHỐI LƯỢNG HOÀN THÀNH ĐƯA VÀO QUYẾT TOÁN</v>
          </cell>
        </row>
      </sheetData>
      <sheetData sheetId="11349">
        <row r="4">
          <cell r="A4" t="str">
            <v>BẢNG TÍNH TOÁN, ĐO BÓC KHỐI LƯỢNG HOÀN THÀNH ĐƯA VÀO QUYẾT TOÁN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4">
          <cell r="A4" t="str">
            <v>BẢNG TÍNH TOÁN, ĐO BÓC KHỐI LƯỢNG HOÀN THÀNH ĐƯA VÀO QUYẾT TOÁN</v>
          </cell>
        </row>
      </sheetData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>
        <row r="9">
          <cell r="A9" t="str">
            <v>A</v>
          </cell>
        </row>
      </sheetData>
      <sheetData sheetId="11371">
        <row r="4">
          <cell r="A4" t="str">
            <v>BẢNG TÍNH TOÁN, ĐO BÓC KHỐI LƯỢNG HOÀN THÀNH ĐƯA VÀO QUYẾT TOÁN</v>
          </cell>
        </row>
      </sheetData>
      <sheetData sheetId="11372">
        <row r="4">
          <cell r="A4" t="str">
            <v>BẢNG TÍNH TOÁN, ĐO BÓC KHỐI LƯỢNG HOÀN THÀNH ĐƯA VÀO QUYẾT TOÁN</v>
          </cell>
        </row>
      </sheetData>
      <sheetData sheetId="11373">
        <row r="4">
          <cell r="A4" t="str">
            <v>BẢNG TÍNH TOÁN, ĐO BÓC KHỐI LƯỢNG HOÀN THÀNH ĐƯA VÀO QUYẾT TOÁN</v>
          </cell>
        </row>
      </sheetData>
      <sheetData sheetId="11374">
        <row r="4">
          <cell r="A4" t="str">
            <v>BẢNG TÍNH TOÁN, ĐO BÓC KHỐI LƯỢNG HOÀN THÀNH ĐƯA VÀO QUYẾT TOÁN</v>
          </cell>
        </row>
      </sheetData>
      <sheetData sheetId="11375">
        <row r="4">
          <cell r="A4" t="str">
            <v>BẢNG TÍNH TOÁN, ĐO BÓC KHỐI LƯỢNG HOÀN THÀNH ĐƯA VÀO QUYẾT TOÁN</v>
          </cell>
        </row>
      </sheetData>
      <sheetData sheetId="11376">
        <row r="4">
          <cell r="A4" t="str">
            <v>BẢNG TÍNH TOÁN, ĐO BÓC KHỐI LƯỢNG HOÀN THÀNH ĐƯA VÀO QUYẾT TOÁN</v>
          </cell>
        </row>
      </sheetData>
      <sheetData sheetId="11377">
        <row r="4">
          <cell r="A4" t="str">
            <v>BẢNG TÍNH TOÁN, ĐO BÓC KHỐI LƯỢNG HOÀN THÀNH ĐƯA VÀO QUYẾT TOÁN</v>
          </cell>
        </row>
      </sheetData>
      <sheetData sheetId="11378">
        <row r="4">
          <cell r="A4" t="str">
            <v>BẢNG TÍNH TOÁN, ĐO BÓC KHỐI LƯỢNG HOÀN THÀNH ĐƯA VÀO QUYẾT TOÁN</v>
          </cell>
        </row>
      </sheetData>
      <sheetData sheetId="11379">
        <row r="4">
          <cell r="A4" t="str">
            <v>BẢNG TÍNH TOÁN, ĐO BÓC KHỐI LƯỢNG HOÀN THÀNH ĐƯA VÀO QUYẾT TOÁN</v>
          </cell>
        </row>
      </sheetData>
      <sheetData sheetId="11380">
        <row r="4">
          <cell r="A4" t="str">
            <v>BẢNG TÍNH TOÁN, ĐO BÓC KHỐI LƯỢNG HOÀN THÀNH ĐƯA VÀO QUYẾT TOÁN</v>
          </cell>
        </row>
      </sheetData>
      <sheetData sheetId="11381">
        <row r="4">
          <cell r="A4" t="str">
            <v>BẢNG TÍNH TOÁN, ĐO BÓC KHỐI LƯỢNG HOÀN THÀNH ĐƯA VÀO QUYẾT TOÁN</v>
          </cell>
        </row>
      </sheetData>
      <sheetData sheetId="11382">
        <row r="4">
          <cell r="A4" t="str">
            <v>BẢNG TÍNH TOÁN, ĐO BÓC KHỐI LƯỢNG HOÀN THÀNH ĐƯA VÀO QUYẾT TOÁN</v>
          </cell>
        </row>
      </sheetData>
      <sheetData sheetId="11383">
        <row r="4">
          <cell r="A4" t="str">
            <v>BẢNG TÍNH TOÁN, ĐO BÓC KHỐI LƯỢNG HOÀN THÀNH ĐƯA VÀO QUYẾT TOÁN</v>
          </cell>
        </row>
      </sheetData>
      <sheetData sheetId="11384">
        <row r="4">
          <cell r="A4" t="str">
            <v>BẢNG TÍNH TOÁN, ĐO BÓC KHỐI LƯỢNG HOÀN THÀNH ĐƯA VÀO QUYẾT TOÁN</v>
          </cell>
        </row>
      </sheetData>
      <sheetData sheetId="11385">
        <row r="4">
          <cell r="A4" t="str">
            <v>BẢNG TÍNH TOÁN, ĐO BÓC KHỐI LƯỢNG HOÀN THÀNH ĐƯA VÀO QUYẾT TOÁN</v>
          </cell>
        </row>
      </sheetData>
      <sheetData sheetId="11386">
        <row r="4">
          <cell r="A4" t="str">
            <v>BẢNG TÍNH TOÁN, ĐO BÓC KHỐI LƯỢNG HOÀN THÀNH ĐƯA VÀO QUYẾT TOÁN</v>
          </cell>
        </row>
      </sheetData>
      <sheetData sheetId="11387">
        <row r="4">
          <cell r="A4" t="str">
            <v>BẢNG TÍNH TOÁN, ĐO BÓC KHỐI LƯỢNG HOÀN THÀNH ĐƯA VÀO QUYẾT TOÁN</v>
          </cell>
        </row>
      </sheetData>
      <sheetData sheetId="11388">
        <row r="4">
          <cell r="A4" t="str">
            <v>BẢNG TÍNH TOÁN, ĐO BÓC KHỐI LƯỢNG HOÀN THÀNH ĐƯA VÀO QUYẾT TOÁN</v>
          </cell>
        </row>
      </sheetData>
      <sheetData sheetId="11389">
        <row r="4">
          <cell r="A4" t="str">
            <v>BẢNG TÍNH TOÁN, ĐO BÓC KHỐI LƯỢNG HOÀN THÀNH ĐƯA VÀO QUYẾT TOÁN</v>
          </cell>
        </row>
      </sheetData>
      <sheetData sheetId="11390">
        <row r="4">
          <cell r="A4" t="str">
            <v>BẢNG TÍNH TOÁN, ĐO BÓC KHỐI LƯỢNG HOÀN THÀNH ĐƯA VÀO QUYẾT TOÁN</v>
          </cell>
        </row>
      </sheetData>
      <sheetData sheetId="11391">
        <row r="4">
          <cell r="A4" t="str">
            <v>BẢNG TÍNH TOÁN, ĐO BÓC KHỐI LƯỢNG HOÀN THÀNH ĐƯA VÀO QUYẾT TOÁN</v>
          </cell>
        </row>
      </sheetData>
      <sheetData sheetId="11392">
        <row r="4">
          <cell r="A4" t="str">
            <v>BẢNG TÍNH TOÁN, ĐO BÓC KHỐI LƯỢNG HOÀN THÀNH ĐƯA VÀO QUYẾT TOÁN</v>
          </cell>
        </row>
      </sheetData>
      <sheetData sheetId="11393">
        <row r="4">
          <cell r="A4" t="str">
            <v>BẢNG TÍNH TOÁN, ĐO BÓC KHỐI LƯỢNG HOÀN THÀNH ĐƯA VÀO QUYẾT TOÁN</v>
          </cell>
        </row>
      </sheetData>
      <sheetData sheetId="11394">
        <row r="4">
          <cell r="A4" t="str">
            <v>BẢNG TÍNH TOÁN, ĐO BÓC KHỐI LƯỢNG HOÀN THÀNH ĐƯA VÀO QUYẾT TOÁN</v>
          </cell>
        </row>
      </sheetData>
      <sheetData sheetId="11395">
        <row r="4">
          <cell r="A4" t="str">
            <v>BẢNG TÍNH TOÁN, ĐO BÓC KHỐI LƯỢNG HOÀN THÀNH ĐƯA VÀO QUYẾT TOÁN</v>
          </cell>
        </row>
      </sheetData>
      <sheetData sheetId="11396">
        <row r="4">
          <cell r="A4" t="str">
            <v>BẢNG TÍNH TOÁN, ĐO BÓC KHỐI LƯỢNG HOÀN THÀNH ĐƯA VÀO QUYẾT TOÁN</v>
          </cell>
        </row>
      </sheetData>
      <sheetData sheetId="11397">
        <row r="4">
          <cell r="A4" t="str">
            <v>BẢNG TÍNH TOÁN, ĐO BÓC KHỐI LƯỢNG HOÀN THÀNH ĐƯA VÀO QUYẾT TOÁN</v>
          </cell>
        </row>
      </sheetData>
      <sheetData sheetId="11398">
        <row r="4">
          <cell r="A4" t="str">
            <v>BẢNG TÍNH TOÁN, ĐO BÓC KHỐI LƯỢNG HOÀN THÀNH ĐƯA VÀO QUYẾT TOÁN</v>
          </cell>
        </row>
      </sheetData>
      <sheetData sheetId="11399">
        <row r="4">
          <cell r="A4" t="str">
            <v>BẢNG TÍNH TOÁN, ĐO BÓC KHỐI LƯỢNG HOÀN THÀNH ĐƯA VÀO QUYẾT TOÁN</v>
          </cell>
        </row>
      </sheetData>
      <sheetData sheetId="11400">
        <row r="4">
          <cell r="A4" t="str">
            <v>BẢNG TÍNH TOÁN, ĐO BÓC KHỐI LƯỢNG HOÀN THÀNH ĐƯA VÀO QUYẾT TOÁN</v>
          </cell>
        </row>
      </sheetData>
      <sheetData sheetId="11401">
        <row r="4">
          <cell r="A4" t="str">
            <v>BẢNG TÍNH TOÁN, ĐO BÓC KHỐI LƯỢNG HOÀN THÀNH ĐƯA VÀO QUYẾT TOÁN</v>
          </cell>
        </row>
      </sheetData>
      <sheetData sheetId="11402">
        <row r="4">
          <cell r="A4" t="str">
            <v>BẢNG TÍNH TOÁN, ĐO BÓC KHỐI LƯỢNG HOÀN THÀNH ĐƯA VÀO QUYẾT TOÁN</v>
          </cell>
        </row>
      </sheetData>
      <sheetData sheetId="11403">
        <row r="4">
          <cell r="A4" t="str">
            <v>BẢNG TÍNH TOÁN, ĐO BÓC KHỐI LƯỢNG HOÀN THÀNH ĐƯA VÀO QUYẾT TOÁN</v>
          </cell>
        </row>
      </sheetData>
      <sheetData sheetId="11404">
        <row r="4">
          <cell r="A4" t="str">
            <v>BẢNG TÍNH TOÁN, ĐO BÓC KHỐI LƯỢNG HOÀN THÀNH ĐƯA VÀO QUYẾT TOÁN</v>
          </cell>
        </row>
      </sheetData>
      <sheetData sheetId="11405">
        <row r="4">
          <cell r="A4" t="str">
            <v>BẢNG TÍNH TOÁN, ĐO BÓC KHỐI LƯỢNG HOÀN THÀNH ĐƯA VÀO QUYẾT TOÁN</v>
          </cell>
        </row>
      </sheetData>
      <sheetData sheetId="11406">
        <row r="4">
          <cell r="A4" t="str">
            <v>BẢNG TÍNH TOÁN, ĐO BÓC KHỐI LƯỢNG HOÀN THÀNH ĐƯA VÀO QUYẾT TOÁN</v>
          </cell>
        </row>
      </sheetData>
      <sheetData sheetId="11407">
        <row r="4">
          <cell r="A4" t="str">
            <v>BẢNG TÍNH TOÁN, ĐO BÓC KHỐI LƯỢNG HOÀN THÀNH ĐƯA VÀO QUYẾT TOÁN</v>
          </cell>
        </row>
      </sheetData>
      <sheetData sheetId="11408">
        <row r="4">
          <cell r="A4" t="str">
            <v>BẢNG TÍNH TOÁN, ĐO BÓC KHỐI LƯỢNG HOÀN THÀNH ĐƯA VÀO QUYẾT TOÁN</v>
          </cell>
        </row>
      </sheetData>
      <sheetData sheetId="11409">
        <row r="4">
          <cell r="A4" t="str">
            <v>BẢNG TÍNH TOÁN, ĐO BÓC KHỐI LƯỢNG HOÀN THÀNH ĐƯA VÀO QUYẾT TOÁN</v>
          </cell>
        </row>
      </sheetData>
      <sheetData sheetId="11410">
        <row r="4">
          <cell r="A4" t="str">
            <v>BẢNG TÍNH TOÁN, ĐO BÓC KHỐI LƯỢNG HOÀN THÀNH ĐƯA VÀO QUYẾT TOÁN</v>
          </cell>
        </row>
      </sheetData>
      <sheetData sheetId="11411">
        <row r="4">
          <cell r="A4" t="str">
            <v>BẢNG TÍNH TOÁN, ĐO BÓC KHỐI LƯỢNG HOÀN THÀNH ĐƯA VÀO QUYẾT TOÁN</v>
          </cell>
        </row>
      </sheetData>
      <sheetData sheetId="11412">
        <row r="4">
          <cell r="A4" t="str">
            <v>BẢNG TÍNH TOÁN, ĐO BÓC KHỐI LƯỢNG HOÀN THÀNH ĐƯA VÀO QUYẾT TOÁN</v>
          </cell>
        </row>
      </sheetData>
      <sheetData sheetId="11413">
        <row r="4">
          <cell r="A4" t="str">
            <v>BẢNG TÍNH TOÁN, ĐO BÓC KHỐI LƯỢNG HOÀN THÀNH ĐƯA VÀO QUYẾT TOÁN</v>
          </cell>
        </row>
      </sheetData>
      <sheetData sheetId="11414">
        <row r="4">
          <cell r="A4" t="str">
            <v>BẢNG TÍNH TOÁN, ĐO BÓC KHỐI LƯỢNG HOÀN THÀNH ĐƯA VÀO QUYẾT TOÁN</v>
          </cell>
        </row>
      </sheetData>
      <sheetData sheetId="11415">
        <row r="4">
          <cell r="A4" t="str">
            <v>BẢNG TÍNH TOÁN, ĐO BÓC KHỐI LƯỢNG HOÀN THÀNH ĐƯA VÀO QUYẾT TOÁN</v>
          </cell>
        </row>
      </sheetData>
      <sheetData sheetId="11416">
        <row r="4">
          <cell r="A4" t="str">
            <v>BẢNG TÍNH TOÁN, ĐO BÓC KHỐI LƯỢNG HOÀN THÀNH ĐƯA VÀO QUYẾT TOÁN</v>
          </cell>
        </row>
      </sheetData>
      <sheetData sheetId="11417">
        <row r="4">
          <cell r="A4" t="str">
            <v>BẢNG TÍNH TOÁN, ĐO BÓC KHỐI LƯỢNG HOÀN THÀNH ĐƯA VÀO QUYẾT TOÁN</v>
          </cell>
        </row>
      </sheetData>
      <sheetData sheetId="11418">
        <row r="4">
          <cell r="A4" t="str">
            <v>BẢNG TÍNH TOÁN, ĐO BÓC KHỐI LƯỢNG HOÀN THÀNH ĐƯA VÀO QUYẾT TOÁN</v>
          </cell>
        </row>
      </sheetData>
      <sheetData sheetId="11419">
        <row r="4">
          <cell r="A4" t="str">
            <v>BẢNG TÍNH TOÁN, ĐO BÓC KHỐI LƯỢNG HOÀN THÀNH ĐƯA VÀO QUYẾT TOÁN</v>
          </cell>
        </row>
      </sheetData>
      <sheetData sheetId="11420">
        <row r="4">
          <cell r="A4" t="str">
            <v>BẢNG TÍNH TOÁN, ĐO BÓC KHỐI LƯỢNG HOÀN THÀNH ĐƯA VÀO QUYẾT TOÁN</v>
          </cell>
        </row>
      </sheetData>
      <sheetData sheetId="11421">
        <row r="4">
          <cell r="A4" t="str">
            <v>BẢNG TÍNH TOÁN, ĐO BÓC KHỐI LƯỢNG HOÀN THÀNH ĐƯA VÀO QUYẾT TOÁN</v>
          </cell>
        </row>
      </sheetData>
      <sheetData sheetId="11422">
        <row r="4">
          <cell r="A4" t="str">
            <v>BẢNG TÍNH TOÁN, ĐO BÓC KHỐI LƯỢNG HOÀN THÀNH ĐƯA VÀO QUYẾT TOÁN</v>
          </cell>
        </row>
      </sheetData>
      <sheetData sheetId="11423">
        <row r="4">
          <cell r="A4" t="str">
            <v>BẢNG TÍNH TOÁN, ĐO BÓC KHỐI LƯỢNG HOÀN THÀNH ĐƯA VÀO QUYẾT TOÁN</v>
          </cell>
        </row>
      </sheetData>
      <sheetData sheetId="11424">
        <row r="4">
          <cell r="A4" t="str">
            <v>BẢNG TÍNH TOÁN, ĐO BÓC KHỐI LƯỢNG HOÀN THÀNH ĐƯA VÀO QUYẾT TOÁN</v>
          </cell>
        </row>
      </sheetData>
      <sheetData sheetId="11425">
        <row r="4">
          <cell r="A4" t="str">
            <v>BẢNG TÍNH TOÁN, ĐO BÓC KHỐI LƯỢNG HOÀN THÀNH ĐƯA VÀO QUYẾT TOÁN</v>
          </cell>
        </row>
      </sheetData>
      <sheetData sheetId="11426">
        <row r="4">
          <cell r="A4" t="str">
            <v>BẢNG TÍNH TOÁN, ĐO BÓC KHỐI LƯỢNG HOÀN THÀNH ĐƯA VÀO QUYẾT TOÁN</v>
          </cell>
        </row>
      </sheetData>
      <sheetData sheetId="11427">
        <row r="4">
          <cell r="A4" t="str">
            <v>BẢNG TÍNH TOÁN, ĐO BÓC KHỐI LƯỢNG HOÀN THÀNH ĐƯA VÀO QUYẾT TOÁN</v>
          </cell>
        </row>
      </sheetData>
      <sheetData sheetId="11428">
        <row r="4">
          <cell r="A4" t="str">
            <v>BẢNG TÍNH TOÁN, ĐO BÓC KHỐI LƯỢNG HOÀN THÀNH ĐƯA VÀO QUYẾT TOÁN</v>
          </cell>
        </row>
      </sheetData>
      <sheetData sheetId="11429">
        <row r="4">
          <cell r="A4" t="str">
            <v>BẢNG TÍNH TOÁN, ĐO BÓC KHỐI LƯỢNG HOÀN THÀNH ĐƯA VÀO QUYẾT TOÁN</v>
          </cell>
        </row>
      </sheetData>
      <sheetData sheetId="11430">
        <row r="4">
          <cell r="A4" t="str">
            <v>BẢNG TÍNH TOÁN, ĐO BÓC KHỐI LƯỢNG HOÀN THÀNH ĐƯA VÀO QUYẾT TOÁN</v>
          </cell>
        </row>
      </sheetData>
      <sheetData sheetId="11431">
        <row r="4">
          <cell r="A4" t="str">
            <v>BẢNG TÍNH TOÁN, ĐO BÓC KHỐI LƯỢNG HOÀN THÀNH ĐƯA VÀO QUYẾT TOÁN</v>
          </cell>
        </row>
      </sheetData>
      <sheetData sheetId="11432">
        <row r="4">
          <cell r="A4" t="str">
            <v>BẢNG TÍNH TOÁN, ĐO BÓC KHỐI LƯỢNG HOÀN THÀNH ĐƯA VÀO QUYẾT TOÁN</v>
          </cell>
        </row>
      </sheetData>
      <sheetData sheetId="11433">
        <row r="4">
          <cell r="A4" t="str">
            <v>BẢNG TÍNH TOÁN, ĐO BÓC KHỐI LƯỢNG HOÀN THÀNH ĐƯA VÀO QUYẾT TOÁN</v>
          </cell>
        </row>
      </sheetData>
      <sheetData sheetId="11434">
        <row r="4">
          <cell r="A4" t="str">
            <v>BẢNG TÍNH TOÁN, ĐO BÓC KHỐI LƯỢNG HOÀN THÀNH ĐƯA VÀO QUYẾT TOÁN</v>
          </cell>
        </row>
      </sheetData>
      <sheetData sheetId="11435">
        <row r="4">
          <cell r="A4" t="str">
            <v>BẢNG TÍNH TOÁN, ĐO BÓC KHỐI LƯỢNG HOÀN THÀNH ĐƯA VÀO QUYẾT TOÁN</v>
          </cell>
        </row>
      </sheetData>
      <sheetData sheetId="11436">
        <row r="4">
          <cell r="A4" t="str">
            <v>BẢNG TÍNH TOÁN, ĐO BÓC KHỐI LƯỢNG HOÀN THÀNH ĐƯA VÀO QUYẾT TOÁN</v>
          </cell>
        </row>
      </sheetData>
      <sheetData sheetId="11437">
        <row r="4">
          <cell r="A4" t="str">
            <v>BẢNG TÍNH TOÁN, ĐO BÓC KHỐI LƯỢNG HOÀN THÀNH ĐƯA VÀO QUYẾT TOÁN</v>
          </cell>
        </row>
      </sheetData>
      <sheetData sheetId="11438">
        <row r="4">
          <cell r="A4" t="str">
            <v>BẢNG TÍNH TOÁN, ĐO BÓC KHỐI LƯỢNG HOÀN THÀNH ĐƯA VÀO QUYẾT TOÁN</v>
          </cell>
        </row>
      </sheetData>
      <sheetData sheetId="11439">
        <row r="4">
          <cell r="A4" t="str">
            <v>BẢNG TÍNH TOÁN, ĐO BÓC KHỐI LƯỢNG HOÀN THÀNH ĐƯA VÀO QUYẾT TOÁN</v>
          </cell>
        </row>
      </sheetData>
      <sheetData sheetId="11440">
        <row r="4">
          <cell r="A4" t="str">
            <v>BẢNG TÍNH TOÁN, ĐO BÓC KHỐI LƯỢNG HOÀN THÀNH ĐƯA VÀO QUYẾT TOÁN</v>
          </cell>
        </row>
      </sheetData>
      <sheetData sheetId="11441">
        <row r="4">
          <cell r="A4" t="str">
            <v>BẢNG TÍNH TOÁN, ĐO BÓC KHỐI LƯỢNG HOÀN THÀNH ĐƯA VÀO QUYẾT TOÁN</v>
          </cell>
        </row>
      </sheetData>
      <sheetData sheetId="11442">
        <row r="4">
          <cell r="A4" t="str">
            <v>BẢNG TÍNH TOÁN, ĐO BÓC KHỐI LƯỢNG HOÀN THÀNH ĐƯA VÀO QUYẾT TOÁN</v>
          </cell>
        </row>
      </sheetData>
      <sheetData sheetId="11443">
        <row r="4">
          <cell r="A4" t="str">
            <v>BẢNG TÍNH TOÁN, ĐO BÓC KHỐI LƯỢNG HOÀN THÀNH ĐƯA VÀO QUYẾT TOÁN</v>
          </cell>
        </row>
      </sheetData>
      <sheetData sheetId="11444">
        <row r="4">
          <cell r="A4" t="str">
            <v>BẢNG TÍNH TOÁN, ĐO BÓC KHỐI LƯỢNG HOÀN THÀNH ĐƯA VÀO QUYẾT TOÁN</v>
          </cell>
        </row>
      </sheetData>
      <sheetData sheetId="11445">
        <row r="4">
          <cell r="A4" t="str">
            <v>BẢNG TÍNH TOÁN, ĐO BÓC KHỐI LƯỢNG HOÀN THÀNH ĐƯA VÀO QUYẾT TOÁN</v>
          </cell>
        </row>
      </sheetData>
      <sheetData sheetId="11446">
        <row r="4">
          <cell r="A4" t="str">
            <v>BẢNG TÍNH TOÁN, ĐO BÓC KHỐI LƯỢNG HOÀN THÀNH ĐƯA VÀO QUYẾT TOÁN</v>
          </cell>
        </row>
      </sheetData>
      <sheetData sheetId="11447">
        <row r="4">
          <cell r="A4" t="str">
            <v>BẢNG TÍNH TOÁN, ĐO BÓC KHỐI LƯỢNG HOÀN THÀNH ĐƯA VÀO QUYẾT TOÁN</v>
          </cell>
        </row>
      </sheetData>
      <sheetData sheetId="11448">
        <row r="4">
          <cell r="A4" t="str">
            <v>BẢNG TÍNH TOÁN, ĐO BÓC KHỐI LƯỢNG HOÀN THÀNH ĐƯA VÀO QUYẾT TOÁN</v>
          </cell>
        </row>
      </sheetData>
      <sheetData sheetId="11449">
        <row r="4">
          <cell r="A4" t="str">
            <v>BẢNG TÍNH TOÁN, ĐO BÓC KHỐI LƯỢNG HOÀN THÀNH ĐƯA VÀO QUYẾT TOÁN</v>
          </cell>
        </row>
      </sheetData>
      <sheetData sheetId="11450">
        <row r="4">
          <cell r="A4" t="str">
            <v>BẢNG TÍNH TOÁN, ĐO BÓC KHỐI LƯỢNG HOÀN THÀNH ĐƯA VÀO QUYẾT TOÁN</v>
          </cell>
        </row>
      </sheetData>
      <sheetData sheetId="11451">
        <row r="4">
          <cell r="A4" t="str">
            <v>BẢNG TÍNH TOÁN, ĐO BÓC KHỐI LƯỢNG HOÀN THÀNH ĐƯA VÀO QUYẾT TOÁN</v>
          </cell>
        </row>
      </sheetData>
      <sheetData sheetId="11452">
        <row r="4">
          <cell r="A4" t="str">
            <v>BẢNG TÍNH TOÁN, ĐO BÓC KHỐI LƯỢNG HOÀN THÀNH ĐƯA VÀO QUYẾT TOÁN</v>
          </cell>
        </row>
      </sheetData>
      <sheetData sheetId="11453">
        <row r="4">
          <cell r="A4" t="str">
            <v>BẢNG TÍNH TOÁN, ĐO BÓC KHỐI LƯỢNG HOÀN THÀNH ĐƯA VÀO QUYẾT TOÁN</v>
          </cell>
        </row>
      </sheetData>
      <sheetData sheetId="11454">
        <row r="4">
          <cell r="A4" t="str">
            <v>BẢNG TÍNH TOÁN, ĐO BÓC KHỐI LƯỢNG HOÀN THÀNH ĐƯA VÀO QUYẾT TOÁN</v>
          </cell>
        </row>
      </sheetData>
      <sheetData sheetId="11455">
        <row r="4">
          <cell r="A4" t="str">
            <v>BẢNG TÍNH TOÁN, ĐO BÓC KHỐI LƯỢNG HOÀN THÀNH ĐƯA VÀO QUYẾT TOÁN</v>
          </cell>
        </row>
      </sheetData>
      <sheetData sheetId="11456">
        <row r="4">
          <cell r="A4" t="str">
            <v>BẢNG TÍNH TOÁN, ĐO BÓC KHỐI LƯỢNG HOÀN THÀNH ĐƯA VÀO QUYẾT TOÁN</v>
          </cell>
        </row>
      </sheetData>
      <sheetData sheetId="11457">
        <row r="4">
          <cell r="A4" t="str">
            <v>BẢNG TÍNH TOÁN, ĐO BÓC KHỐI LƯỢNG HOÀN THÀNH ĐƯA VÀO QUYẾT TOÁN</v>
          </cell>
        </row>
      </sheetData>
      <sheetData sheetId="11458">
        <row r="4">
          <cell r="A4" t="str">
            <v>BẢNG TÍNH TOÁN, ĐO BÓC KHỐI LƯỢNG HOÀN THÀNH ĐƯA VÀO QUYẾT TOÁN</v>
          </cell>
        </row>
      </sheetData>
      <sheetData sheetId="11459">
        <row r="4">
          <cell r="A4" t="str">
            <v>BẢNG TÍNH TOÁN, ĐO BÓC KHỐI LƯỢNG HOÀN THÀNH ĐƯA VÀO QUYẾT TOÁN</v>
          </cell>
        </row>
      </sheetData>
      <sheetData sheetId="11460">
        <row r="4">
          <cell r="A4" t="str">
            <v>BẢNG TÍNH TOÁN, ĐO BÓC KHỐI LƯỢNG HOÀN THÀNH ĐƯA VÀO QUYẾT TOÁN</v>
          </cell>
        </row>
      </sheetData>
      <sheetData sheetId="11461">
        <row r="4">
          <cell r="A4" t="str">
            <v>BẢNG TÍNH TOÁN, ĐO BÓC KHỐI LƯỢNG HOÀN THÀNH ĐƯA VÀO QUYẾT TOÁN</v>
          </cell>
        </row>
      </sheetData>
      <sheetData sheetId="11462">
        <row r="4">
          <cell r="A4" t="str">
            <v>BẢNG TÍNH TOÁN, ĐO BÓC KHỐI LƯỢNG HOÀN THÀNH ĐƯA VÀO QUYẾT TOÁN</v>
          </cell>
        </row>
      </sheetData>
      <sheetData sheetId="11463">
        <row r="4">
          <cell r="A4" t="str">
            <v>BẢNG TÍNH TOÁN, ĐO BÓC KHỐI LƯỢNG HOÀN THÀNH ĐƯA VÀO QUYẾT TOÁN</v>
          </cell>
        </row>
      </sheetData>
      <sheetData sheetId="11464">
        <row r="4">
          <cell r="A4" t="str">
            <v>BẢNG TÍNH TOÁN, ĐO BÓC KHỐI LƯỢNG HOÀN THÀNH ĐƯA VÀO QUYẾT TOÁN</v>
          </cell>
        </row>
      </sheetData>
      <sheetData sheetId="11465">
        <row r="4">
          <cell r="A4" t="str">
            <v>BẢNG TÍNH TOÁN, ĐO BÓC KHỐI LƯỢNG HOÀN THÀNH ĐƯA VÀO QUYẾT TOÁN</v>
          </cell>
        </row>
      </sheetData>
      <sheetData sheetId="11466">
        <row r="4">
          <cell r="A4" t="str">
            <v>BẢNG TÍNH TOÁN, ĐO BÓC KHỐI LƯỢNG HOÀN THÀNH ĐƯA VÀO QUYẾT TOÁN</v>
          </cell>
        </row>
      </sheetData>
      <sheetData sheetId="11467">
        <row r="4">
          <cell r="A4" t="str">
            <v>BẢNG TÍNH TOÁN, ĐO BÓC KHỐI LƯỢNG HOÀN THÀNH ĐƯA VÀO QUYẾT TOÁN</v>
          </cell>
        </row>
      </sheetData>
      <sheetData sheetId="11468">
        <row r="4">
          <cell r="A4" t="str">
            <v>BẢNG TÍNH TOÁN, ĐO BÓC KHỐI LƯỢNG HOÀN THÀNH ĐƯA VÀO QUYẾT TOÁN</v>
          </cell>
        </row>
      </sheetData>
      <sheetData sheetId="11469">
        <row r="4">
          <cell r="A4" t="str">
            <v>BẢNG TÍNH TOÁN, ĐO BÓC KHỐI LƯỢNG HOÀN THÀNH ĐƯA VÀO QUYẾT TOÁN</v>
          </cell>
        </row>
      </sheetData>
      <sheetData sheetId="11470">
        <row r="4">
          <cell r="A4" t="str">
            <v>BẢNG TÍNH TOÁN, ĐO BÓC KHỐI LƯỢNG HOÀN THÀNH ĐƯA VÀO QUYẾT TOÁN</v>
          </cell>
        </row>
      </sheetData>
      <sheetData sheetId="11471">
        <row r="4">
          <cell r="A4" t="str">
            <v>BẢNG TÍNH TOÁN, ĐO BÓC KHỐI LƯỢNG HOÀN THÀNH ĐƯA VÀO QUYẾT TOÁN</v>
          </cell>
        </row>
      </sheetData>
      <sheetData sheetId="11472">
        <row r="4">
          <cell r="A4" t="str">
            <v>BẢNG TÍNH TOÁN, ĐO BÓC KHỐI LƯỢNG HOÀN THÀNH ĐƯA VÀO QUYẾT TOÁN</v>
          </cell>
        </row>
      </sheetData>
      <sheetData sheetId="11473">
        <row r="4">
          <cell r="A4" t="str">
            <v>BẢNG TÍNH TOÁN, ĐO BÓC KHỐI LƯỢNG HOÀN THÀNH ĐƯA VÀO QUYẾT TOÁN</v>
          </cell>
        </row>
      </sheetData>
      <sheetData sheetId="11474">
        <row r="4">
          <cell r="A4" t="str">
            <v>BẢNG TÍNH TOÁN, ĐO BÓC KHỐI LƯỢNG HOÀN THÀNH ĐƯA VÀO QUYẾT TOÁN</v>
          </cell>
        </row>
      </sheetData>
      <sheetData sheetId="11475">
        <row r="4">
          <cell r="A4" t="str">
            <v>BẢNG TÍNH TOÁN, ĐO BÓC KHỐI LƯỢNG HOÀN THÀNH ĐƯA VÀO QUYẾT TOÁN</v>
          </cell>
        </row>
      </sheetData>
      <sheetData sheetId="11476">
        <row r="4">
          <cell r="A4" t="str">
            <v>BẢNG TÍNH TOÁN, ĐO BÓC KHỐI LƯỢNG HOÀN THÀNH ĐƯA VÀO QUYẾT TOÁN</v>
          </cell>
        </row>
      </sheetData>
      <sheetData sheetId="11477">
        <row r="4">
          <cell r="A4" t="str">
            <v>BẢNG TÍNH TOÁN, ĐO BÓC KHỐI LƯỢNG HOÀN THÀNH ĐƯA VÀO QUYẾT TOÁN</v>
          </cell>
        </row>
      </sheetData>
      <sheetData sheetId="11478">
        <row r="4">
          <cell r="A4" t="str">
            <v>BẢNG TÍNH TOÁN, ĐO BÓC KHỐI LƯỢNG HOÀN THÀNH ĐƯA VÀO QUYẾT TOÁN</v>
          </cell>
        </row>
      </sheetData>
      <sheetData sheetId="11479">
        <row r="4">
          <cell r="A4" t="str">
            <v>BẢNG TÍNH TOÁN, ĐO BÓC KHỐI LƯỢNG HOÀN THÀNH ĐƯA VÀO QUYẾT TOÁN</v>
          </cell>
        </row>
      </sheetData>
      <sheetData sheetId="11480">
        <row r="4">
          <cell r="A4" t="str">
            <v>BẢNG TÍNH TOÁN, ĐO BÓC KHỐI LƯỢNG HOÀN THÀNH ĐƯA VÀO QUYẾT TOÁN</v>
          </cell>
        </row>
      </sheetData>
      <sheetData sheetId="11481">
        <row r="4">
          <cell r="A4" t="str">
            <v>BẢNG TÍNH TOÁN, ĐO BÓC KHỐI LƯỢNG HOÀN THÀNH ĐƯA VÀO QUYẾT TOÁN</v>
          </cell>
        </row>
      </sheetData>
      <sheetData sheetId="11482">
        <row r="4">
          <cell r="A4" t="str">
            <v>BẢNG TÍNH TOÁN, ĐO BÓC KHỐI LƯỢNG HOÀN THÀNH ĐƯA VÀO QUYẾT TOÁN</v>
          </cell>
        </row>
      </sheetData>
      <sheetData sheetId="11483">
        <row r="4">
          <cell r="A4" t="str">
            <v>BẢNG TÍNH TOÁN, ĐO BÓC KHỐI LƯỢNG HOÀN THÀNH ĐƯA VÀO QUYẾT TOÁN</v>
          </cell>
        </row>
      </sheetData>
      <sheetData sheetId="11484">
        <row r="4">
          <cell r="A4" t="str">
            <v>BẢNG TÍNH TOÁN, ĐO BÓC KHỐI LƯỢNG HOÀN THÀNH ĐƯA VÀO QUYẾT TOÁN</v>
          </cell>
        </row>
      </sheetData>
      <sheetData sheetId="11485">
        <row r="4">
          <cell r="A4" t="str">
            <v>BẢNG TÍNH TOÁN, ĐO BÓC KHỐI LƯỢNG HOÀN THÀNH ĐƯA VÀO QUYẾT TOÁN</v>
          </cell>
        </row>
      </sheetData>
      <sheetData sheetId="11486">
        <row r="4">
          <cell r="A4" t="str">
            <v>BẢNG TÍNH TOÁN, ĐO BÓC KHỐI LƯỢNG HOÀN THÀNH ĐƯA VÀO QUYẾT TOÁN</v>
          </cell>
        </row>
      </sheetData>
      <sheetData sheetId="11487">
        <row r="4">
          <cell r="A4" t="str">
            <v>BẢNG TÍNH TOÁN, ĐO BÓC KHỐI LƯỢNG HOÀN THÀNH ĐƯA VÀO QUYẾT TOÁN</v>
          </cell>
        </row>
      </sheetData>
      <sheetData sheetId="11488">
        <row r="4">
          <cell r="A4" t="str">
            <v>BẢNG TÍNH TOÁN, ĐO BÓC KHỐI LƯỢNG HOÀN THÀNH ĐƯA VÀO QUYẾT TOÁN</v>
          </cell>
        </row>
      </sheetData>
      <sheetData sheetId="11489">
        <row r="4">
          <cell r="A4" t="str">
            <v>BẢNG TÍNH TOÁN, ĐO BÓC KHỐI LƯỢNG HOÀN THÀNH ĐƯA VÀO QUYẾT TOÁN</v>
          </cell>
        </row>
      </sheetData>
      <sheetData sheetId="11490">
        <row r="4">
          <cell r="A4" t="str">
            <v>BẢNG TÍNH TOÁN, ĐO BÓC KHỐI LƯỢNG HOÀN THÀNH ĐƯA VÀO QUYẾT TOÁN</v>
          </cell>
        </row>
      </sheetData>
      <sheetData sheetId="11491">
        <row r="4">
          <cell r="A4" t="str">
            <v>BẢNG TÍNH TOÁN, ĐO BÓC KHỐI LƯỢNG HOÀN THÀNH ĐƯA VÀO QUYẾT TOÁN</v>
          </cell>
        </row>
      </sheetData>
      <sheetData sheetId="11492">
        <row r="4">
          <cell r="A4" t="str">
            <v>BẢNG TÍNH TOÁN, ĐO BÓC KHỐI LƯỢNG HOÀN THÀNH ĐƯA VÀO QUYẾT TOÁN</v>
          </cell>
        </row>
      </sheetData>
      <sheetData sheetId="11493">
        <row r="4">
          <cell r="A4" t="str">
            <v>BẢNG TÍNH TOÁN, ĐO BÓC KHỐI LƯỢNG HOÀN THÀNH ĐƯA VÀO QUYẾT TOÁN</v>
          </cell>
        </row>
      </sheetData>
      <sheetData sheetId="11494">
        <row r="4">
          <cell r="A4" t="str">
            <v>BẢNG TÍNH TOÁN, ĐO BÓC KHỐI LƯỢNG HOÀN THÀNH ĐƯA VÀO QUYẾT TOÁN</v>
          </cell>
        </row>
      </sheetData>
      <sheetData sheetId="11495">
        <row r="4">
          <cell r="A4" t="str">
            <v>BẢNG TÍNH TOÁN, ĐO BÓC KHỐI LƯỢNG HOÀN THÀNH ĐƯA VÀO QUYẾT TOÁN</v>
          </cell>
        </row>
      </sheetData>
      <sheetData sheetId="11496">
        <row r="9">
          <cell r="A9" t="str">
            <v>A</v>
          </cell>
        </row>
      </sheetData>
      <sheetData sheetId="11497">
        <row r="4">
          <cell r="A4" t="str">
            <v>BẢNG TÍNH TOÁN, ĐO BÓC KHỐI LƯỢNG HOÀN THÀNH ĐƯA VÀO QUYẾT TOÁN</v>
          </cell>
        </row>
      </sheetData>
      <sheetData sheetId="11498">
        <row r="9">
          <cell r="A9" t="str">
            <v>A</v>
          </cell>
        </row>
      </sheetData>
      <sheetData sheetId="11499" refreshError="1"/>
      <sheetData sheetId="11500" refreshError="1"/>
      <sheetData sheetId="11501" refreshError="1"/>
      <sheetData sheetId="11502" refreshError="1"/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/>
      <sheetData sheetId="11637"/>
      <sheetData sheetId="11638"/>
      <sheetData sheetId="11639" refreshError="1"/>
      <sheetData sheetId="11640" refreshError="1"/>
      <sheetData sheetId="11641"/>
      <sheetData sheetId="11642"/>
      <sheetData sheetId="11643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>
        <row r="9">
          <cell r="A9" t="str">
            <v>A</v>
          </cell>
        </row>
      </sheetData>
      <sheetData sheetId="12873">
        <row r="9">
          <cell r="A9" t="str">
            <v>A</v>
          </cell>
        </row>
      </sheetData>
      <sheetData sheetId="12874">
        <row r="9">
          <cell r="A9" t="str">
            <v>A</v>
          </cell>
        </row>
      </sheetData>
      <sheetData sheetId="12875">
        <row r="9">
          <cell r="A9" t="str">
            <v>A</v>
          </cell>
        </row>
      </sheetData>
      <sheetData sheetId="12876">
        <row r="9">
          <cell r="A9" t="str">
            <v>A</v>
          </cell>
        </row>
      </sheetData>
      <sheetData sheetId="12877">
        <row r="9">
          <cell r="A9" t="str">
            <v>A</v>
          </cell>
        </row>
      </sheetData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>
        <row r="9">
          <cell r="A9" t="str">
            <v>A</v>
          </cell>
        </row>
      </sheetData>
      <sheetData sheetId="12881">
        <row r="9">
          <cell r="A9" t="str">
            <v>A</v>
          </cell>
        </row>
      </sheetData>
      <sheetData sheetId="12882">
        <row r="9">
          <cell r="A9" t="str">
            <v>A</v>
          </cell>
        </row>
      </sheetData>
      <sheetData sheetId="12883">
        <row r="9">
          <cell r="A9" t="str">
            <v>A</v>
          </cell>
        </row>
      </sheetData>
      <sheetData sheetId="12884">
        <row r="9">
          <cell r="A9" t="str">
            <v>A</v>
          </cell>
        </row>
      </sheetData>
      <sheetData sheetId="12885">
        <row r="9">
          <cell r="A9" t="str">
            <v>A</v>
          </cell>
        </row>
      </sheetData>
      <sheetData sheetId="12886">
        <row r="9">
          <cell r="A9" t="str">
            <v>A</v>
          </cell>
        </row>
      </sheetData>
      <sheetData sheetId="12887">
        <row r="9">
          <cell r="A9" t="str">
            <v>A</v>
          </cell>
        </row>
      </sheetData>
      <sheetData sheetId="12888">
        <row r="9">
          <cell r="A9" t="str">
            <v>A</v>
          </cell>
        </row>
      </sheetData>
      <sheetData sheetId="12889">
        <row r="9">
          <cell r="A9" t="str">
            <v>A</v>
          </cell>
        </row>
      </sheetData>
      <sheetData sheetId="12890">
        <row r="9">
          <cell r="A9" t="str">
            <v>A</v>
          </cell>
        </row>
      </sheetData>
      <sheetData sheetId="12891">
        <row r="9">
          <cell r="A9" t="str">
            <v>A</v>
          </cell>
        </row>
      </sheetData>
      <sheetData sheetId="12892">
        <row r="9">
          <cell r="A9" t="str">
            <v>A</v>
          </cell>
        </row>
      </sheetData>
      <sheetData sheetId="12893">
        <row r="9">
          <cell r="A9" t="str">
            <v>A</v>
          </cell>
        </row>
      </sheetData>
      <sheetData sheetId="12894">
        <row r="9">
          <cell r="A9" t="str">
            <v>A</v>
          </cell>
        </row>
      </sheetData>
      <sheetData sheetId="12895">
        <row r="9">
          <cell r="A9" t="str">
            <v>A</v>
          </cell>
        </row>
      </sheetData>
      <sheetData sheetId="12896">
        <row r="9">
          <cell r="A9" t="str">
            <v>A</v>
          </cell>
        </row>
      </sheetData>
      <sheetData sheetId="12897">
        <row r="9">
          <cell r="A9" t="str">
            <v>A</v>
          </cell>
        </row>
      </sheetData>
      <sheetData sheetId="12898">
        <row r="9">
          <cell r="A9" t="str">
            <v>A</v>
          </cell>
        </row>
      </sheetData>
      <sheetData sheetId="12899">
        <row r="9">
          <cell r="A9" t="str">
            <v>A</v>
          </cell>
        </row>
      </sheetData>
      <sheetData sheetId="12900">
        <row r="9">
          <cell r="A9" t="str">
            <v>A</v>
          </cell>
        </row>
      </sheetData>
      <sheetData sheetId="12901">
        <row r="9">
          <cell r="A9" t="str">
            <v>A</v>
          </cell>
        </row>
      </sheetData>
      <sheetData sheetId="12902">
        <row r="9">
          <cell r="A9" t="str">
            <v>A</v>
          </cell>
        </row>
      </sheetData>
      <sheetData sheetId="12903">
        <row r="9">
          <cell r="A9" t="str">
            <v>A</v>
          </cell>
        </row>
      </sheetData>
      <sheetData sheetId="12904">
        <row r="9">
          <cell r="A9" t="str">
            <v>A</v>
          </cell>
        </row>
      </sheetData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/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/>
      <sheetData sheetId="12915" refreshError="1"/>
      <sheetData sheetId="12916" refreshError="1"/>
      <sheetData sheetId="12917" refreshError="1"/>
      <sheetData sheetId="12918">
        <row r="9">
          <cell r="A9" t="str">
            <v>A</v>
          </cell>
        </row>
      </sheetData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>
        <row r="4">
          <cell r="A4" t="str">
            <v>BẢNG TÍNH TOÁN, ĐO BÓC KHỐI LƯỢNG HOÀN THÀNH ĐƯA VÀO QUYẾT TOÁN</v>
          </cell>
        </row>
      </sheetData>
      <sheetData sheetId="12956">
        <row r="4">
          <cell r="A4" t="str">
            <v>BẢNG TÍNH TOÁN, ĐO BÓC KHỐI LƯỢNG HOÀN THÀNH ĐƯA VÀO QUYẾT TOÁN</v>
          </cell>
        </row>
      </sheetData>
      <sheetData sheetId="12957">
        <row r="4">
          <cell r="A4" t="str">
            <v>BẢNG TÍNH TOÁN, ĐO BÓC KHỐI LƯỢNG HOÀN THÀNH ĐƯA VÀO QUYẾT TOÁN</v>
          </cell>
        </row>
      </sheetData>
      <sheetData sheetId="12958">
        <row r="4">
          <cell r="A4" t="str">
            <v>BẢNG TÍNH TOÁN, ĐO BÓC KHỐI LƯỢNG HOÀN THÀNH ĐƯA VÀO QUYẾT TOÁN</v>
          </cell>
        </row>
      </sheetData>
      <sheetData sheetId="12959">
        <row r="4">
          <cell r="A4" t="str">
            <v>BẢNG TÍNH TOÁN, ĐO BÓC KHỐI LƯỢNG HOÀN THÀNH ĐƯA VÀO QUYẾT TOÁN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/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/>
      <sheetData sheetId="13001"/>
      <sheetData sheetId="13002"/>
      <sheetData sheetId="13003"/>
      <sheetData sheetId="13004"/>
      <sheetData sheetId="13005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/>
      <sheetData sheetId="13013"/>
      <sheetData sheetId="13014" refreshError="1"/>
      <sheetData sheetId="13015" refreshError="1"/>
      <sheetData sheetId="13016" refreshError="1"/>
      <sheetData sheetId="13017">
        <row r="9">
          <cell r="A9" t="str">
            <v>A</v>
          </cell>
        </row>
      </sheetData>
      <sheetData sheetId="13018" refreshError="1"/>
      <sheetData sheetId="13019" refreshError="1"/>
      <sheetData sheetId="13020" refreshError="1"/>
      <sheetData sheetId="13021" refreshError="1"/>
      <sheetData sheetId="13022">
        <row r="9">
          <cell r="A9" t="str">
            <v>A</v>
          </cell>
        </row>
      </sheetData>
      <sheetData sheetId="13023" refreshError="1"/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>
        <row r="9">
          <cell r="A9" t="str">
            <v>A</v>
          </cell>
        </row>
      </sheetData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/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/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>
        <row r="9">
          <cell r="A9" t="str">
            <v>A</v>
          </cell>
        </row>
      </sheetData>
      <sheetData sheetId="13044">
        <row r="9">
          <cell r="A9" t="str">
            <v>A</v>
          </cell>
        </row>
      </sheetData>
      <sheetData sheetId="13045">
        <row r="9">
          <cell r="A9" t="str">
            <v>A</v>
          </cell>
        </row>
      </sheetData>
      <sheetData sheetId="13046">
        <row r="9">
          <cell r="A9" t="str">
            <v>A</v>
          </cell>
        </row>
      </sheetData>
      <sheetData sheetId="13047">
        <row r="9">
          <cell r="A9" t="str">
            <v>A</v>
          </cell>
        </row>
      </sheetData>
      <sheetData sheetId="13048"/>
      <sheetData sheetId="13049"/>
      <sheetData sheetId="13050"/>
      <sheetData sheetId="13051">
        <row r="9">
          <cell r="A9" t="str">
            <v>A</v>
          </cell>
        </row>
      </sheetData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>
        <row r="9">
          <cell r="A9" t="str">
            <v>A</v>
          </cell>
        </row>
      </sheetData>
      <sheetData sheetId="13068"/>
      <sheetData sheetId="13069"/>
      <sheetData sheetId="13070"/>
      <sheetData sheetId="13071"/>
      <sheetData sheetId="13072">
        <row r="9">
          <cell r="A9" t="str">
            <v>A</v>
          </cell>
        </row>
      </sheetData>
      <sheetData sheetId="13073"/>
      <sheetData sheetId="13074">
        <row r="9">
          <cell r="A9" t="str">
            <v>A</v>
          </cell>
        </row>
      </sheetData>
      <sheetData sheetId="13075"/>
      <sheetData sheetId="13076"/>
      <sheetData sheetId="13077"/>
      <sheetData sheetId="13078"/>
      <sheetData sheetId="13079">
        <row r="9">
          <cell r="A9" t="str">
            <v>A</v>
          </cell>
        </row>
      </sheetData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>
        <row r="4">
          <cell r="A4" t="str">
            <v>BẢNG TÍNH TOÁN, ĐO BÓC KHỐI LƯỢNG HOÀN THÀNH ĐƯA VÀO QUYẾT TOÁN</v>
          </cell>
        </row>
      </sheetData>
      <sheetData sheetId="13108">
        <row r="4">
          <cell r="A4" t="str">
            <v>BẢNG TÍNH TOÁN, ĐO BÓC KHỐI LƯỢNG HOÀN THÀNH ĐƯA VÀO QUYẾT TOÁN</v>
          </cell>
        </row>
      </sheetData>
      <sheetData sheetId="13109">
        <row r="4">
          <cell r="A4" t="str">
            <v>BẢNG TÍNH TOÁN, ĐO BÓC KHỐI LƯỢNG HOÀN THÀNH ĐƯA VÀO QUYẾT TOÁN</v>
          </cell>
        </row>
      </sheetData>
      <sheetData sheetId="13110">
        <row r="4">
          <cell r="A4" t="str">
            <v>BẢNG TÍNH TOÁN, ĐO BÓC KHỐI LƯỢNG HOÀN THÀNH ĐƯA VÀO QUYẾT TOÁN</v>
          </cell>
        </row>
      </sheetData>
      <sheetData sheetId="13111">
        <row r="4">
          <cell r="A4" t="str">
            <v>BẢNG TÍNH TOÁN, ĐO BÓC KHỐI LƯỢNG HOÀN THÀNH ĐƯA VÀO QUYẾT TOÁN</v>
          </cell>
        </row>
      </sheetData>
      <sheetData sheetId="13112">
        <row r="4">
          <cell r="A4" t="str">
            <v>BẢNG TÍNH TOÁN, ĐO BÓC KHỐI LƯỢNG HOÀN THÀNH ĐƯA VÀO QUYẾT TOÁN</v>
          </cell>
        </row>
      </sheetData>
      <sheetData sheetId="13113">
        <row r="4">
          <cell r="A4" t="str">
            <v>BẢNG TÍNH TOÁN, ĐO BÓC KHỐI LƯỢNG HOÀN THÀNH ĐƯA VÀO QUYẾT TOÁN</v>
          </cell>
        </row>
      </sheetData>
      <sheetData sheetId="13114">
        <row r="4">
          <cell r="A4" t="str">
            <v>BẢNG TÍNH TOÁN, ĐO BÓC KHỐI LƯỢNG HOÀN THÀNH ĐƯA VÀO QUYẾT TOÁN</v>
          </cell>
        </row>
      </sheetData>
      <sheetData sheetId="13115">
        <row r="4">
          <cell r="A4" t="str">
            <v>BẢNG TÍNH TOÁN, ĐO BÓC KHỐI LƯỢNG HOÀN THÀNH ĐƯA VÀO QUYẾT TOÁN</v>
          </cell>
        </row>
      </sheetData>
      <sheetData sheetId="13116">
        <row r="4">
          <cell r="A4" t="str">
            <v>BẢNG TÍNH TOÁN, ĐO BÓC KHỐI LƯỢNG HOÀN THÀNH ĐƯA VÀO QUYẾT TOÁN</v>
          </cell>
        </row>
      </sheetData>
      <sheetData sheetId="13117">
        <row r="4">
          <cell r="A4" t="str">
            <v>BẢNG TÍNH TOÁN, ĐO BÓC KHỐI LƯỢNG HOÀN THÀNH ĐƯA VÀO QUYẾT TOÁN</v>
          </cell>
        </row>
      </sheetData>
      <sheetData sheetId="13118">
        <row r="4">
          <cell r="A4" t="str">
            <v>BẢNG TÍNH TOÁN, ĐO BÓC KHỐI LƯỢNG HOÀN THÀNH ĐƯA VÀO QUYẾT TOÁN</v>
          </cell>
        </row>
      </sheetData>
      <sheetData sheetId="13119">
        <row r="4">
          <cell r="A4" t="str">
            <v>BẢNG TÍNH TOÁN, ĐO BÓC KHỐI LƯỢNG HOÀN THÀNH ĐƯA VÀO QUYẾT TOÁN</v>
          </cell>
        </row>
      </sheetData>
      <sheetData sheetId="13120">
        <row r="4">
          <cell r="A4" t="str">
            <v>BẢNG TÍNH TOÁN, ĐO BÓC KHỐI LƯỢNG HOÀN THÀNH ĐƯA VÀO QUYẾT TOÁN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/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>
        <row r="9">
          <cell r="A9" t="str">
            <v>A</v>
          </cell>
        </row>
      </sheetData>
      <sheetData sheetId="13152">
        <row r="9">
          <cell r="A9" t="str">
            <v>A</v>
          </cell>
        </row>
      </sheetData>
      <sheetData sheetId="13153">
        <row r="9">
          <cell r="A9" t="str">
            <v>A</v>
          </cell>
        </row>
      </sheetData>
      <sheetData sheetId="13154">
        <row r="9">
          <cell r="A9" t="str">
            <v>A</v>
          </cell>
        </row>
      </sheetData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>
        <row r="9">
          <cell r="A9" t="str">
            <v>A</v>
          </cell>
        </row>
      </sheetData>
      <sheetData sheetId="13175"/>
      <sheetData sheetId="13176"/>
      <sheetData sheetId="13177">
        <row r="9">
          <cell r="A9" t="str">
            <v>A</v>
          </cell>
        </row>
      </sheetData>
      <sheetData sheetId="13178"/>
      <sheetData sheetId="13179">
        <row r="9">
          <cell r="A9" t="str">
            <v>A</v>
          </cell>
        </row>
      </sheetData>
      <sheetData sheetId="13180"/>
      <sheetData sheetId="13181"/>
      <sheetData sheetId="13182">
        <row r="9">
          <cell r="A9" t="str">
            <v>A</v>
          </cell>
        </row>
      </sheetData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>
        <row r="9">
          <cell r="A9" t="str">
            <v>A</v>
          </cell>
        </row>
      </sheetData>
      <sheetData sheetId="14220"/>
      <sheetData sheetId="14221"/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/>
      <sheetData sheetId="14239"/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/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/>
      <sheetData sheetId="14260"/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/>
      <sheetData sheetId="14265"/>
      <sheetData sheetId="14266">
        <row r="9">
          <cell r="A9" t="str">
            <v>A</v>
          </cell>
        </row>
      </sheetData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>
        <row r="9">
          <cell r="A9" t="str">
            <v>A</v>
          </cell>
        </row>
      </sheetData>
      <sheetData sheetId="14339"/>
      <sheetData sheetId="14340"/>
      <sheetData sheetId="14341">
        <row r="9">
          <cell r="A9" t="str">
            <v>A</v>
          </cell>
        </row>
      </sheetData>
      <sheetData sheetId="14342">
        <row r="9">
          <cell r="A9" t="str">
            <v>A</v>
          </cell>
        </row>
      </sheetData>
      <sheetData sheetId="14343">
        <row r="9">
          <cell r="A9" t="str">
            <v>A</v>
          </cell>
        </row>
      </sheetData>
      <sheetData sheetId="14344">
        <row r="9">
          <cell r="A9" t="str">
            <v>A</v>
          </cell>
        </row>
      </sheetData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>
        <row r="9">
          <cell r="A9" t="str">
            <v>A</v>
          </cell>
        </row>
      </sheetData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/>
      <sheetData sheetId="14358"/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>
        <row r="9">
          <cell r="A9" t="str">
            <v>A</v>
          </cell>
        </row>
      </sheetData>
      <sheetData sheetId="14374">
        <row r="9">
          <cell r="A9" t="str">
            <v>A</v>
          </cell>
        </row>
      </sheetData>
      <sheetData sheetId="14375"/>
      <sheetData sheetId="14376"/>
      <sheetData sheetId="14377"/>
      <sheetData sheetId="14378"/>
      <sheetData sheetId="14379"/>
      <sheetData sheetId="14380">
        <row r="9">
          <cell r="A9" t="str">
            <v>A</v>
          </cell>
        </row>
      </sheetData>
      <sheetData sheetId="14381"/>
      <sheetData sheetId="14382"/>
      <sheetData sheetId="14383"/>
      <sheetData sheetId="14384"/>
      <sheetData sheetId="14385">
        <row r="9">
          <cell r="A9" t="str">
            <v>A</v>
          </cell>
        </row>
      </sheetData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>
        <row r="9">
          <cell r="A9" t="str">
            <v>A</v>
          </cell>
        </row>
      </sheetData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/>
      <sheetData sheetId="15489" refreshError="1"/>
      <sheetData sheetId="1549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e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ISTS"/>
      <sheetName val="ESTADIST(PTS.)"/>
      <sheetName val="DATA_REFERENC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환산표"/>
      <sheetName val="당초"/>
      <sheetName val="Qo-1585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eq_data"/>
      <sheetName val="八幡"/>
      <sheetName val="TTL"/>
      <sheetName val="MixBed"/>
      <sheetName val="CondPol"/>
      <sheetName val="Utility and Fire flange"/>
      <sheetName val="jobhist"/>
      <sheetName val="노임단가"/>
      <sheetName val="sheet1"/>
      <sheetName val="자재단가"/>
      <sheetName val="36신설수량"/>
      <sheetName val="물가대비표"/>
      <sheetName val="Sheet6"/>
      <sheetName val="현장관리비"/>
      <sheetName val="실행내역"/>
      <sheetName val="Activity(new)"/>
      <sheetName val="EQUIP"/>
      <sheetName val="CAT_5"/>
      <sheetName val="해외 연수비용 계산-삭제"/>
      <sheetName val="해외 기술훈련비 (합계)"/>
      <sheetName val="갑지1"/>
      <sheetName val="갑지"/>
      <sheetName val="운반"/>
      <sheetName val="h-013211-2"/>
      <sheetName val="대비표"/>
      <sheetName val="공문"/>
      <sheetName val="설산1.나"/>
      <sheetName val="본사S"/>
      <sheetName val="예가표"/>
      <sheetName val="BLR_1"/>
      <sheetName val="Utility_and_Fire_flange"/>
      <sheetName val="해외_연수비용_계산-삭제"/>
      <sheetName val="해외_기술훈련비_(합계)"/>
      <sheetName val="BLR_11"/>
      <sheetName val="Utility_and_Fire_flange1"/>
      <sheetName val="해외_연수비용_계산-삭제1"/>
      <sheetName val="해외_기술훈련비_(합계)1"/>
      <sheetName val="inter"/>
      <sheetName val="PRECAST lightconc-II"/>
      <sheetName val="Pile-Br-Capacity"/>
      <sheetName val="공사내역"/>
      <sheetName val="Sheet4"/>
      <sheetName val="10현장조직"/>
      <sheetName val="as boq list up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BM"/>
      <sheetName val="산근"/>
      <sheetName val="집계표(option)"/>
      <sheetName val="#ref"/>
      <sheetName val="PI"/>
      <sheetName val="BLR_12"/>
      <sheetName val="Utility_and_Fire_flange2"/>
      <sheetName val="해외_연수비용_계산-삭제2"/>
      <sheetName val="해외_기술훈련비_(합계)2"/>
      <sheetName val="설산1_나"/>
      <sheetName val="PRECAST_lightconc-II"/>
      <sheetName val="as_boq_list_up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M Budget"/>
      <sheetName val="Material of Quantities"/>
      <sheetName val="unit price list"/>
      <sheetName val="Project Data"/>
      <sheetName val="Cover"/>
      <sheetName val="Ｎｏ.13"/>
      <sheetName val="아파트 "/>
      <sheetName val="6MONTHS"/>
      <sheetName val="Raw Data"/>
      <sheetName val="mvac_Offer"/>
      <sheetName val="mvac_BOQ"/>
      <sheetName val="Summary"/>
      <sheetName val="Factors"/>
      <sheetName val="업무처리전"/>
      <sheetName val="C1ㅇ"/>
      <sheetName val="Base BM-rebar"/>
      <sheetName val="List"/>
      <sheetName val="BOQ"/>
      <sheetName val="FOL - Bar"/>
      <sheetName val="katsayı"/>
      <sheetName val="Testing"/>
      <sheetName val="ANALIZ"/>
      <sheetName val="③赤紙(日文)"/>
      <sheetName val="KADIKES2"/>
      <sheetName val="Co_Ef"/>
      <sheetName val="Co Eff"/>
      <sheetName val="TESİSAT"/>
      <sheetName val="Fit Out B2a"/>
      <sheetName val="Option"/>
      <sheetName val="기계내역서"/>
      <sheetName val="Calendar"/>
      <sheetName val="C3"/>
      <sheetName val="Payments and Cash Calls"/>
      <sheetName val="Day work"/>
      <sheetName val="1"/>
      <sheetName val="M_Budget"/>
      <sheetName val="Material_of_Quantities"/>
      <sheetName val="unit_price_list"/>
      <sheetName val="Project_Data"/>
      <sheetName val="아파트_"/>
      <sheetName val="Ｎｏ_13"/>
      <sheetName val="Raw_Data"/>
      <sheetName val="95삼성급(본사)"/>
      <sheetName val="금액내역서"/>
      <sheetName val="2.2 띠장의 설계"/>
      <sheetName val="영업소실적"/>
      <sheetName val="PWA"/>
      <sheetName val="실행철강하도"/>
      <sheetName val="DESBASTE"/>
      <sheetName val="집계표"/>
      <sheetName val="개시대사 (2)"/>
      <sheetName val="ANX3A11"/>
      <sheetName val="BQ"/>
      <sheetName val="Cashflow Analysis"/>
      <sheetName val="수입"/>
      <sheetName val="NPC500"/>
      <sheetName val="personnelist"/>
      <sheetName val="Consumables"/>
      <sheetName val="6PILE  (돌출)"/>
      <sheetName val="skejul"/>
      <sheetName val="Eq. Mobilization"/>
      <sheetName val="石炭性状"/>
      <sheetName val="bqmpaloc"/>
      <sheetName val="유림골조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Ammonia"/>
      <sheetName val="UOA"/>
      <sheetName val="ENG-101"/>
      <sheetName val="breakdown"/>
      <sheetName val="D-623D"/>
      <sheetName val="98수문일위"/>
      <sheetName val="12CGOU"/>
      <sheetName val="표지"/>
      <sheetName val="4-Basic Price"/>
      <sheetName val="UPH,BHN,ALT"/>
      <sheetName val="Analis harga"/>
      <sheetName val="escon"/>
      <sheetName val="연돌일위집계"/>
      <sheetName val=" RFQ for BOP Bldgs(No.51,53,58)"/>
      <sheetName val="차액보증"/>
      <sheetName val="COLUMN"/>
      <sheetName val="SPT vs PHI"/>
      <sheetName val="final abstract"/>
      <sheetName val="Mgmt Summary"/>
      <sheetName val="4. TAX"/>
      <sheetName val="1.Assumptions"/>
      <sheetName val="설비"/>
      <sheetName val="일위대가"/>
      <sheetName val="간접비내역-1"/>
      <sheetName val="Air Cooler-E"/>
      <sheetName val="간접인원 급료산출"/>
      <sheetName val="MTP"/>
      <sheetName val="Compar 28.12.17"/>
      <sheetName val="Labor (HA)"/>
      <sheetName val="Equiment (HA)"/>
      <sheetName val="Material"/>
      <sheetName val="Base_BM-rebar"/>
      <sheetName val="COST"/>
      <sheetName val="FitOutConfCentre"/>
      <sheetName val="Schedules"/>
      <sheetName val="SubmitCal"/>
      <sheetName val="Register"/>
      <sheetName val="Trade"/>
      <sheetName val="AOP Summary-2"/>
      <sheetName val="KABLO"/>
      <sheetName val="Chiet tinh dz22"/>
      <sheetName val="입찰내역 발주처 양식"/>
      <sheetName val="NPV"/>
      <sheetName val="Co_Eff"/>
      <sheetName val="Base_BM-rebar1"/>
      <sheetName val="Raw_Data1"/>
      <sheetName val="Fit_Out_B2a"/>
      <sheetName val="FOL_-_Bar"/>
      <sheetName val="Payments_and_Cash_Calls"/>
      <sheetName val="Day_work"/>
      <sheetName val="Master"/>
      <sheetName val="A2 (4)"/>
      <sheetName val="PNT-QUOT-#3"/>
      <sheetName val="COAT&amp;WRAP-QIOT-#3"/>
      <sheetName val="VL"/>
      <sheetName val="TN"/>
      <sheetName val="ND"/>
      <sheetName val="M_Budget1"/>
      <sheetName val="Material_of_Quantities1"/>
      <sheetName val="unit_price_list1"/>
      <sheetName val="Project_Data1"/>
      <sheetName val="Ｎｏ_131"/>
      <sheetName val="아파트_1"/>
      <sheetName val="RAB AR&amp;STR"/>
      <sheetName val="tifico"/>
      <sheetName val="Earthwork"/>
      <sheetName val="Compar_28_12_17"/>
      <sheetName val="Electrical"/>
      <sheetName val="負荷集計（断熱不燃）"/>
      <sheetName val="XL4Poppy"/>
      <sheetName val="Sheet2"/>
      <sheetName val="SUM-AIR-Submit"/>
      <sheetName val="MTO REV_2_ARMOR_"/>
      <sheetName val="Quantity"/>
      <sheetName val="AQA"/>
      <sheetName val="Currency"/>
      <sheetName val="Gia vat tu"/>
      <sheetName val="B3A - TOWER A"/>
      <sheetName val="Electrical Works"/>
      <sheetName val="H_T_ INCOMING SYSTEM"/>
      <sheetName val="도급양식"/>
      <sheetName val="FA-LISTING"/>
      <sheetName val="실행"/>
      <sheetName val="Điện Nhẹ"/>
      <sheetName val="6. Chieu sang &amp; cap nguon"/>
      <sheetName val="8. Thiet bi dien nhe"/>
      <sheetName val="10. Bao chay, ex, sc"/>
      <sheetName val="11. Chua chay"/>
      <sheetName val="13. Thong gio"/>
      <sheetName val="14. Cap thoat nuoc"/>
      <sheetName val="gVL"/>
      <sheetName val="PL 01"/>
      <sheetName val="PCCC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Dwg. Transmittal"/>
      <sheetName val="DBs"/>
      <sheetName val="laroux"/>
      <sheetName val="Summary "/>
      <sheetName val="VVa"/>
      <sheetName val="BOQ-FD PA"/>
      <sheetName val="Price List FD PA"/>
      <sheetName val="Cost Sheet"/>
      <sheetName val="fire detection offer"/>
      <sheetName val="fire detection cost"/>
      <sheetName val="Price List"/>
      <sheetName val="MAIN GATE HOUSE"/>
      <sheetName val="BAG-2"/>
      <sheetName val="Currency Rate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Chiet tinh dz35"/>
      <sheetName val="$TEXT1$"/>
      <sheetName val="DuToan"/>
      <sheetName val="TBVL"/>
      <sheetName val="Code"/>
      <sheetName val="백분율"/>
      <sheetName val="DHEQSUPT"/>
      <sheetName val="정부노임단가"/>
      <sheetName val="CONTENTS"/>
      <sheetName val="Main"/>
      <sheetName val="PRO_A"/>
      <sheetName val="PRO"/>
      <sheetName val="참고"/>
      <sheetName val="E-Price"/>
      <sheetName val="TB-내역서"/>
      <sheetName val="CTEMCOST"/>
      <sheetName val="조명시설"/>
      <sheetName val="BẢNG TỔNG HỢP"/>
      <sheetName val="HÀNG RÀO"/>
      <sheetName val="NHÀ XƯỞNG"/>
      <sheetName val="NHÀ VĂN PHÒNG"/>
      <sheetName val="NHÀ BẾP"/>
      <sheetName val="NHÀ XE Ô TÔ"/>
      <sheetName val="BỂ NƯỚC NGẦM"/>
      <sheetName val="NHÀ BẢO VỆ"/>
      <sheetName val="CỘT CỜ"/>
      <sheetName val="TRẠM ĐIỆN"/>
      <sheetName val="KHO HOÁ CHẤT"/>
      <sheetName val="NHÀ RÁC"/>
      <sheetName val="KHU HÚT THUỐC"/>
      <sheetName val="MÁI NỐI VP+ BẾP"/>
      <sheetName val="BỂ TỰ HOẠI"/>
      <sheetName val="THƯ VIỆN MẪU"/>
      <sheetName val="TỔNG HỢP THÉP BELHOMES"/>
      <sheetName val="TỔNG HỢP 1 CĂN THEO LOẠI NHÀ"/>
      <sheetName val="SH.CT CỔ CỘT"/>
      <sheetName val="SH. ĐÀI MÓNG"/>
      <sheetName val="SH. CỘT T1"/>
      <sheetName val="SH. CỘT T2"/>
      <sheetName val="SH.CỘT T3"/>
      <sheetName val="SH. GIẰNG MÓNG"/>
      <sheetName val="SH. DẦM T2"/>
      <sheetName val="SH. DẦM T3"/>
      <sheetName val="SH.DẦM TM"/>
      <sheetName val="SH. SÀN T2"/>
      <sheetName val="SH. SÀN T3"/>
      <sheetName val="SH. SÀN TMÁI"/>
      <sheetName val="SH.KHAC"/>
      <sheetName val="SH. HANG RAO"/>
      <sheetName val=" T1.ĐÀI MÓNG AF"/>
      <sheetName val="T1.CỔ CỘT AF"/>
      <sheetName val="T1.CỘT T1 AF"/>
      <sheetName val="T1.CỘT T2 AF"/>
      <sheetName val="T1.CỘT T3 AF"/>
      <sheetName val="T1. DẦM MÓNG AF"/>
      <sheetName val="T1.DẦM T2 AF"/>
      <sheetName val="T1.DẦM T3 AF"/>
      <sheetName val="T1.DẦM TM AF"/>
      <sheetName val="T1.SAN F2 AF"/>
      <sheetName val="T1. SAN F3 AF"/>
      <sheetName val="T1.SAN FR AF"/>
      <sheetName val="T1. KHAC AF"/>
      <sheetName val="T1. HANG RAO AF"/>
      <sheetName val=" T1.ĐÀI MÓNG A'F'BE"/>
      <sheetName val="T1.CỔ CỘT A'F'BE"/>
      <sheetName val="T1.CỘT T1 A'F'BE"/>
      <sheetName val="T1.CỘT T2 A'F'BE"/>
      <sheetName val="T1.CỘT T3 A'F'BE"/>
      <sheetName val="T1. DẦM MÓNG A'F'BE"/>
      <sheetName val="T1.DẦM T2 A'F'BE"/>
      <sheetName val="T1.DẦM T3 A'F'BE"/>
      <sheetName val="T1.DẦM TM A'F'BE"/>
      <sheetName val="T1. SAN F1 A'F'BE"/>
      <sheetName val="T1.SAN F2 A'F'BE"/>
      <sheetName val="T1. SAN F3 A'F'BE"/>
      <sheetName val="T1.SAN FR A'F'BE"/>
      <sheetName val="T1.KHAC A'F'BE"/>
      <sheetName val="T1.HANG RAO A'F'BE"/>
      <sheetName val=" T1.ĐÀI CD"/>
      <sheetName val="T1.CỔ CỘT CD"/>
      <sheetName val="T1.CỘT T1 CD"/>
      <sheetName val="T1.CỘT T2 CD"/>
      <sheetName val="T1.CỘT T3 CD"/>
      <sheetName val="T1. DẦM MÓNG CD"/>
      <sheetName val="1.LIST NTCV"/>
      <sheetName val="2.BB LÂY MẪU"/>
      <sheetName val="3. YCNT CV"/>
      <sheetName val="4. BBNT VLĐV"/>
      <sheetName val="Muc luc"/>
      <sheetName val="61 .Lan can an toàn NB"/>
      <sheetName val="62 .Lan can an toan"/>
      <sheetName val="Nhat ky thi cong chong tham"/>
      <sheetName val="56.3 BBNTNB MÓNG CT"/>
      <sheetName val="56.4 BBNT MÓNG CT"/>
      <sheetName val="GIAVLIEU"/>
      <sheetName val="sheet3"/>
      <sheetName val="GZ.TG"/>
      <sheetName val="GZ.TP"/>
      <sheetName val="GZ.VT"/>
      <sheetName val="SOURCE"/>
      <sheetName val="SW"/>
      <sheetName val="SITE-E"/>
      <sheetName val="Gia VLNCMTC"/>
      <sheetName val="LEGEND"/>
      <sheetName val="BG"/>
      <sheetName val="EQP"/>
      <sheetName val="BD1"/>
      <sheetName val="8-31-98"/>
      <sheetName val="HD HS NGHIỆM THU"/>
      <sheetName val="1. LỊCH NTHN"/>
      <sheetName val="LIST BT lót"/>
      <sheetName val="LIST BT"/>
      <sheetName val="3.PHÊ DUYÊT THAU PHỤ"/>
      <sheetName val="4.PHÊ DUYÊT VẬT LIỆU"/>
      <sheetName val="5. LAY MAU VL"/>
      <sheetName val="6. BBNT VLĐV"/>
      <sheetName val="7. BBNT TRAC DAC"/>
      <sheetName val="1.LIST NGHIỆM THU"/>
      <sheetName val="1.1.LIST BT"/>
      <sheetName val="2. YCNT LIST "/>
      <sheetName val="3. BBNT ĐÀO ĐẤT"/>
      <sheetName val="4. BBNT ĐỔ BT LÓT"/>
      <sheetName val="4.1. BBNT CẮT CỌC"/>
      <sheetName val="4.2. BBNT ĐỔ BT ĐẦU CỌC"/>
      <sheetName val="5. BBNT ĐẮP ĐÁT,CÁT,ĐÁ,BASE"/>
      <sheetName val="6. BBNT TRAI PVC"/>
      <sheetName val="7. BBNT CỐT THÉP"/>
      <sheetName val="8. BBNT VÁN KHUÔN"/>
      <sheetName val="9. BBNT ĐỔ BT"/>
      <sheetName val="10. BBNT KHOAN CẤY THÉP"/>
      <sheetName val="11. BBNT chống thấm"/>
      <sheetName val="12. BBNT CKBT"/>
      <sheetName val="13. BBNT GIA CÔNG KCT"/>
      <sheetName val="14. BBNT SƠN KCT"/>
      <sheetName val="15. BBNT LẮP DỰNG KCT"/>
      <sheetName val="16. BBNT CT XÂY"/>
      <sheetName val="17. BBNT CT TRÁT"/>
      <sheetName val="18. BBNT ĐMHT"/>
      <sheetName val="11. BBNT ÉP CỌC TRE(LIST 4)"/>
      <sheetName val="12.Theo doi do BT LÓT"/>
      <sheetName val="47. BBNT PHÁ DỠ"/>
      <sheetName val="18. BBNT CKBT"/>
      <sheetName val="16.Theo doi do BT"/>
      <sheetName val="17. BBLM BT "/>
      <sheetName val="29. BBNT KHOAN CẤY THÉP"/>
      <sheetName val="20. BBNT CT XÂY"/>
      <sheetName val="21. BBNT CT TRÁT"/>
      <sheetName val="22.BBNT BPCT"/>
      <sheetName val="23.BBNT HT BG"/>
      <sheetName val="2. YCNT LIST 4"/>
      <sheetName val="4. BBNT ÉP CỌC TRE"/>
      <sheetName val="5. BBNT GIA CỐ,SAN LẤP"/>
      <sheetName val="6. BBNT ĐỔ BT LÓT"/>
      <sheetName val="10. BBNT CT XÂY"/>
      <sheetName val="11. BBNT CT TRÁT"/>
      <sheetName val="nha bao ve"/>
      <sheetName val="Đức Huệ - GV gốc"/>
      <sheetName val="1. ABPLAZA COST"/>
      <sheetName val="2. ABPLAZA INVENTORY"/>
      <sheetName val="3. ICID CASHFLOW"/>
      <sheetName val="宏1"/>
      <sheetName val="NEW_PANEL"/>
      <sheetName val="Building T1,2,3,4,5 (2)"/>
      <sheetName val="SiteWorks"/>
      <sheetName val="Bang gia NC "/>
      <sheetName val="HS_957"/>
      <sheetName val="tra_vat_lieu"/>
      <sheetName val="MTO REV_0"/>
      <sheetName val="計算条件"/>
      <sheetName val="Bahan"/>
      <sheetName val="入力作成表"/>
      <sheetName val="1.Requisition(E)"/>
      <sheetName val="D+W"/>
      <sheetName val="Temp&amp;Site"/>
      <sheetName val="Fit_Out_B2a1"/>
      <sheetName val="Co_Eff1"/>
      <sheetName val="Chiet_tinh_dz22"/>
      <sheetName val="입찰내역_발주처_양식"/>
      <sheetName val="AOP_Summary-2"/>
      <sheetName val="SPT_vs_PHI"/>
      <sheetName val="1.11.b"/>
      <sheetName val="NOTES"/>
      <sheetName val="Database"/>
      <sheetName val="Material-1"/>
      <sheetName val="Basic Material Costs"/>
      <sheetName val="Control"/>
      <sheetName val="Direct"/>
      <sheetName val="SEX"/>
      <sheetName val="Base_BM-rebar2"/>
      <sheetName val="Raw_Data2"/>
      <sheetName val="FOL_-_Bar1"/>
      <sheetName val="Payments_and_Cash_Calls1"/>
      <sheetName val="Day_work1"/>
      <sheetName val=" N Finansal Eğri"/>
      <sheetName val="HKED.KEŞFİ İmalat"/>
      <sheetName val="YEŞİL DEFTER-İmalat"/>
      <sheetName val="rayıc"/>
      <sheetName val="sal"/>
      <sheetName val="INDIRECT COST"/>
      <sheetName val="TABLO-3"/>
      <sheetName val="Rapor"/>
      <sheetName val="34. BLOK EK ISLER-NO1 HAKEDIS"/>
      <sheetName val="Sayfa1"/>
      <sheetName val="SERVICES I"/>
      <sheetName val="Lstsub"/>
      <sheetName val="QUOTE_E"/>
      <sheetName val="item #13  Structur"/>
      <sheetName val="Item # 20 Structure"/>
      <sheetName val="opstat"/>
      <sheetName val="costs"/>
      <sheetName val="MOS"/>
      <sheetName val="LOB"/>
      <sheetName val="Degiskenler"/>
      <sheetName val="analizler"/>
      <sheetName val="3004"/>
      <sheetName val="imput costi par."/>
      <sheetName val="HRG BHN"/>
      <sheetName val="Bangia"/>
      <sheetName val="입찰안"/>
      <sheetName val="1.Quotation(見積決裁書） "/>
      <sheetName val="3.Summary of Cost "/>
      <sheetName val="4.Ｓｐｅｃｉａｌ Material"/>
      <sheetName val="6.Ｃｏｍｍｏｎ Material"/>
      <sheetName val="M&amp;E"/>
      <sheetName val="9.Indirect_budget"/>
      <sheetName val="IGETA_Elec BOQ"/>
      <sheetName val="Maker List"/>
      <sheetName val="Request Builder"/>
      <sheetName val="INFO "/>
      <sheetName val="CFS3"/>
      <sheetName val="Nhan cong"/>
      <sheetName val="PHU LUC2"/>
      <sheetName val="ESTI."/>
      <sheetName val="DI-ESTI"/>
      <sheetName val="2.1 受電設備棟"/>
      <sheetName val="2.2 受・防火水槽"/>
      <sheetName val="2.3 排水処理設備棟"/>
      <sheetName val="2.4 倉庫棟"/>
      <sheetName val="2.5 守衛棟"/>
      <sheetName val="7_MEP"/>
      <sheetName val="NOTE"/>
      <sheetName val="Analisa"/>
      <sheetName val="M_Budget2"/>
      <sheetName val="Material_of_Quantities2"/>
      <sheetName val="unit_price_list2"/>
      <sheetName val="Project_Data2"/>
      <sheetName val="Ｎｏ_132"/>
      <sheetName val="아파트_2"/>
      <sheetName val="Compar_28_12_171"/>
      <sheetName val="Labor_(HA)"/>
      <sheetName val="Equiment_(HA)"/>
      <sheetName val="A2_(4)"/>
      <sheetName val="RAB_AR&amp;STR"/>
      <sheetName val="MTO_REV_2_ARMOR_"/>
      <sheetName val="Electrical_Works"/>
      <sheetName val="H_T__INCOMING_SYSTEM"/>
      <sheetName val="Gia_vat_tu"/>
      <sheetName val="B3A_-_TOWER_A"/>
      <sheetName val="Điện_Nhẹ"/>
      <sheetName val="6__Chieu_sang_&amp;_cap_nguon"/>
      <sheetName val="8__Thiet_bi_dien_nhe"/>
      <sheetName val="10__Bao_chay,_ex,_sc"/>
      <sheetName val="11__Chua_chay"/>
      <sheetName val="13__Thong_gio"/>
      <sheetName val="14__Cap_thoat_nuoc"/>
      <sheetName val="PL_01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MAIN_GATE_HOUSE"/>
      <sheetName val="Chiet_tinh_dz35"/>
      <sheetName val="Summary_"/>
      <sheetName val="BOQ-FD_PA"/>
      <sheetName val="Price_List_FD_PA"/>
      <sheetName val="Cost_Sheet"/>
      <sheetName val="fire_detection_offer"/>
      <sheetName val="fire_detection_cost"/>
      <sheetName val="Price_List"/>
      <sheetName val="Currency_Rate"/>
      <sheetName val="Dwg__Transmittal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GZ_TG"/>
      <sheetName val="GZ_TP"/>
      <sheetName val="GZ_VT"/>
      <sheetName val="nha_bao_ve"/>
      <sheetName val="6PILE__(돌출)"/>
      <sheetName val="Gia_VLNCMTC"/>
      <sheetName val="Cash Flow"/>
      <sheetName val="Yield"/>
      <sheetName val="Draft"/>
      <sheetName val="THAP"/>
      <sheetName val="Btra"/>
      <sheetName val="Div26 - Elect"/>
      <sheetName val="BKL"/>
      <sheetName val="1.1 BOQ "/>
      <sheetName val="단가표"/>
      <sheetName val="Retrofit contract"/>
      <sheetName val="ML-부품4동 정산내역"/>
      <sheetName val="ML-CUB2 정산내역"/>
      <sheetName val="부품4동"/>
      <sheetName val="Retrofit 정산"/>
      <sheetName val="Pasir Panjang 100J"/>
      <sheetName val="STR"/>
      <sheetName val="Data"/>
      <sheetName val="설계내역서"/>
      <sheetName val="#REF!"/>
      <sheetName val="外気負荷"/>
      <sheetName val="RC Pipe"/>
      <sheetName val="C5.M-Cover"/>
      <sheetName val="基本"/>
      <sheetName val="报价费率计算表"/>
      <sheetName val="MASTER_RATE ANALYSIS"/>
      <sheetName val="Gravel in pond"/>
      <sheetName val="(Not to print)"/>
      <sheetName val="item_#13__Structur"/>
      <sheetName val="Item_#_20_Structure"/>
      <sheetName val="MASTER_RATE_ANALYSIS"/>
      <sheetName val="Gravel_in_pond"/>
      <sheetName val="Eq__Mobilization"/>
      <sheetName val="MS08-01 S"/>
      <sheetName val="MS08-01 P"/>
      <sheetName val="upa"/>
      <sheetName val="1-G1"/>
      <sheetName val="Rate Analysis"/>
      <sheetName val="mapping"/>
      <sheetName val="BYBU96"/>
      <sheetName val="CLAY"/>
      <sheetName val="Form 6"/>
      <sheetName val="BQ-E20-02(Rp)"/>
      <sheetName val="PRICE-SUMMARY"/>
      <sheetName val="Electrical Breakdown"/>
      <sheetName val="BK04"/>
      <sheetName val="A1.CN"/>
      <sheetName val="DANHMUC"/>
      <sheetName val="F&amp;S"/>
      <sheetName val="THVT"/>
      <sheetName val="대비"/>
      <sheetName val="변화치수"/>
      <sheetName val="Sheet 3"/>
      <sheetName val="토공"/>
      <sheetName val="F4-F7"/>
      <sheetName val="Step1 1st"/>
      <sheetName val="SL NHAP"/>
      <sheetName val="Móng, nền "/>
      <sheetName val="pp1p"/>
      <sheetName val="pp3p_NC"/>
      <sheetName val="pp3p "/>
      <sheetName val="TONGKE3p "/>
      <sheetName val="BẢNG_TỔNG_HỢP"/>
      <sheetName val="HÀNG_RÀO"/>
      <sheetName val="NHÀ_XƯỞNG"/>
      <sheetName val="NHÀ_VĂN_PHÒNG"/>
      <sheetName val="NHÀ_BẾP"/>
      <sheetName val="NHÀ_XE_Ô_TÔ"/>
      <sheetName val="BỂ_NƯỚC_NGẦM"/>
      <sheetName val="NHÀ_BẢO_VỆ"/>
      <sheetName val="CỘT_CỜ"/>
      <sheetName val="TRẠM_ĐIỆN"/>
      <sheetName val="KHO_HOÁ_CHẤT"/>
      <sheetName val="NHÀ_RÁC"/>
      <sheetName val="KHU_HÚT_THUỐC"/>
      <sheetName val="MÁI_NỐI_VP+_BẾP"/>
      <sheetName val="BỂ_TỰ_HOẠI"/>
      <sheetName val="THƯ_VIỆN_MẪU"/>
      <sheetName val="TỔNG_HỢP_THÉP_BELHOMES"/>
      <sheetName val="TỔNG_HỢP_1_CĂN_THEO_LOẠI_NHÀ"/>
      <sheetName val="SH_CT_CỔ_CỘT"/>
      <sheetName val="SH__ĐÀI_MÓNG"/>
      <sheetName val="SH__CỘT_T1"/>
      <sheetName val="SH__CỘT_T2"/>
      <sheetName val="SH_CỘT_T3"/>
      <sheetName val="SH__GIẰNG_MÓNG"/>
      <sheetName val="SH__DẦM_T2"/>
      <sheetName val="SH__DẦM_T3"/>
      <sheetName val="SH_DẦM_TM"/>
      <sheetName val="SH__SÀN_T2"/>
      <sheetName val="SH__SÀN_T3"/>
      <sheetName val="SH__SÀN_TMÁI"/>
      <sheetName val="SH_KHAC"/>
      <sheetName val="SH__HANG_RAO"/>
      <sheetName val="_T1_ĐÀI_MÓNG_AF"/>
      <sheetName val="T1_CỔ_CỘT_AF"/>
      <sheetName val="T1_CỘT_T1_AF"/>
      <sheetName val="T1_CỘT_T2_AF"/>
      <sheetName val="T1_CỘT_T3_AF"/>
      <sheetName val="T1__DẦM_MÓNG_AF"/>
      <sheetName val="T1_DẦM_T2_AF"/>
      <sheetName val="T1_DẦM_T3_AF"/>
      <sheetName val="T1_DẦM_TM_AF"/>
      <sheetName val="T1_SAN_F2_AF"/>
      <sheetName val="T1__SAN_F3_AF"/>
      <sheetName val="T1_SAN_FR_AF"/>
      <sheetName val="T1__KHAC_AF"/>
      <sheetName val="T1__HANG_RAO_AF"/>
      <sheetName val="_T1_ĐÀI_MÓNG_A'F'BE"/>
      <sheetName val="T1_CỔ_CỘT_A'F'BE"/>
      <sheetName val="T1_CỘT_T1_A'F'BE"/>
      <sheetName val="T1_CỘT_T2_A'F'BE"/>
      <sheetName val="T1_CỘT_T3_A'F'BE"/>
      <sheetName val="T1__DẦM_MÓNG_A'F'BE"/>
      <sheetName val="T1_DẦM_T2_A'F'BE"/>
      <sheetName val="T1_DẦM_T3_A'F'BE"/>
      <sheetName val="T1_DẦM_TM_A'F'BE"/>
      <sheetName val="T1__SAN_F1_A'F'BE"/>
      <sheetName val="T1_SAN_F2_A'F'BE"/>
      <sheetName val="T1__SAN_F3_A'F'BE"/>
      <sheetName val="T1_SAN_FR_A'F'BE"/>
      <sheetName val="T1_KHAC_A'F'BE"/>
      <sheetName val="T1_HANG_RAO_A'F'BE"/>
      <sheetName val="_T1_ĐÀI_CD"/>
      <sheetName val="T1_CỔ_CỘT_CD"/>
      <sheetName val="T1_CỘT_T1_CD"/>
      <sheetName val="T1_CỘT_T2_CD"/>
      <sheetName val="T1_CỘT_T3_CD"/>
      <sheetName val="T1__DẦM_MÓNG_CD"/>
      <sheetName val="1_LIST_NTCV"/>
      <sheetName val="2_BB_LÂY_MẪU"/>
      <sheetName val="3__YCNT_CV"/>
      <sheetName val="4__BBNT_VLĐV"/>
      <sheetName val="Muc_luc"/>
      <sheetName val="61__Lan_can_an_toàn_NB"/>
      <sheetName val="62__Lan_can_an_toan"/>
      <sheetName val="Nhat_ky_thi_cong_chong_tham"/>
      <sheetName val="56_3_BBNTNB_MÓNG_CT"/>
      <sheetName val="56_4_BBNT_MÓNG_CT"/>
      <sheetName val="mw"/>
      <sheetName val="ERECIN"/>
      <sheetName val="E H - H. W.P."/>
      <sheetName val="E. H. Treatment for pile cap"/>
      <sheetName val="Demand"/>
      <sheetName val="Occ"/>
      <sheetName val="Summ"/>
      <sheetName val="BILL-1"/>
      <sheetName val="BILL-3"/>
      <sheetName val="Architect"/>
      <sheetName val="VIABILITY"/>
      <sheetName val="Kur"/>
      <sheetName val="Keşif-I"/>
      <sheetName val="HAKEDİŞ "/>
      <sheetName val="BUTCE+MANHOUR"/>
      <sheetName val="keşif özeti"/>
      <sheetName val="Katsayılar"/>
      <sheetName val="New Rates"/>
      <sheetName val="Bldg"/>
      <sheetName val="Est"/>
      <sheetName val="SCHEDULE"/>
      <sheetName val="Food"/>
      <sheetName val="Build-up"/>
      <sheetName val=" GULF"/>
      <sheetName val="4"/>
      <sheetName val="vendor"/>
      <sheetName val="Takeoff"/>
      <sheetName val="PE"/>
      <sheetName val="15.13"/>
      <sheetName val="SRC-B3U2"/>
      <sheetName val="Bill07"/>
      <sheetName val="CSC"/>
      <sheetName val="Spread"/>
      <sheetName val="Part-A"/>
      <sheetName val="???? ??? ??"/>
      <sheetName val="FA_SUMMARY"/>
      <sheetName val="intr stool brkup"/>
      <sheetName val="Bill.10"/>
      <sheetName val="Headings"/>
      <sheetName val="Basement Budget"/>
      <sheetName val="11"/>
      <sheetName val="bkg"/>
      <sheetName val="cbrd460"/>
      <sheetName val="bcl"/>
      <sheetName val="1.0 Section 1 Cover"/>
      <sheetName val="col-reinft1"/>
      <sheetName val="analysis"/>
      <sheetName val="Labour"/>
      <sheetName val="Area Analysis"/>
      <sheetName val="Sensitivity"/>
      <sheetName val="DETAILED  BOQ"/>
      <sheetName val="Formulas"/>
      <sheetName val="Base_BM-rebar3"/>
      <sheetName val="Raw_Data3"/>
      <sheetName val="Co_Eff2"/>
      <sheetName val="Fit_Out_B2a2"/>
      <sheetName val="FOL_-_Bar2"/>
      <sheetName val="Day_work2"/>
      <sheetName val="Payments_and_Cash_Calls2"/>
      <sheetName val="Chiet_tinh_dz221"/>
      <sheetName val="입찰내역_발주처_양식1"/>
      <sheetName val="AOP_Summary-21"/>
      <sheetName val="SPT_vs_PHI1"/>
      <sheetName val="1_11_b"/>
      <sheetName val="Basic_Material_Costs"/>
      <sheetName val="item_#13__Structur1"/>
      <sheetName val="Item_#_20_Structure1"/>
      <sheetName val="MASTER_RATE_ANALYSIS1"/>
      <sheetName val="Gravel_in_pond1"/>
      <sheetName val="Eq__Mobilization1"/>
      <sheetName val="(Not_to_print)"/>
      <sheetName val="15_13"/>
      <sheetName val="Bill No. 3"/>
      <sheetName val="Sheet7"/>
      <sheetName val="Sec 1 BOQ"/>
      <sheetName val="Sec 2 BOQ-MRO"/>
      <sheetName val="Sec 3 BOQ-FBO"/>
      <sheetName val="Sec 4 BOQ-CUP"/>
      <sheetName val="Adsorption - MRO"/>
      <sheetName val="Adsorption - CUP"/>
      <sheetName val="Sec 5 BOQ-ASG"/>
      <sheetName val="Sec 6 BOQ-SUBSTN"/>
      <sheetName val="Sec 8 BOQ-dayworks"/>
      <sheetName val="Grand Summary"/>
      <sheetName val="BILL 1"/>
      <sheetName val="PROGRAM"/>
      <sheetName val="CASHFLOW"/>
      <sheetName val="E H Blinding"/>
      <sheetName val="E H Excavation"/>
      <sheetName val="Pc name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Inputs"/>
      <sheetName val="ARC308-1"/>
      <sheetName val="Data Sheet"/>
      <sheetName val="Payment"/>
      <sheetName val="Input"/>
      <sheetName val="CostPlan"/>
      <sheetName val="Rate_Analysis"/>
      <sheetName val="Data_Sheet"/>
      <sheetName val="Area_Analysis"/>
      <sheetName val="DETAILED__BOQ"/>
      <sheetName val="New_Rates"/>
      <sheetName val="HD-XUAT"/>
      <sheetName val="기준정보"/>
      <sheetName val="품셈TABLE"/>
      <sheetName val="금호"/>
      <sheetName val="TVLIEU"/>
      <sheetName val="PS-Labour_M"/>
      <sheetName val="Config"/>
      <sheetName val="Tong du toan"/>
      <sheetName val="수량3"/>
      <sheetName val="개산공사비"/>
      <sheetName val="형강"/>
      <sheetName val="ETC."/>
      <sheetName val="BM "/>
      <sheetName val="DWG LIST"/>
      <sheetName val="KLHT"/>
      <sheetName val="CMS"/>
      <sheetName val="batch"/>
      <sheetName val="REINF."/>
      <sheetName val="SKETCH"/>
      <sheetName val="data_dci"/>
      <sheetName val="data_mci"/>
      <sheetName val="behind"/>
      <sheetName val="VCH-SLC"/>
      <sheetName val="Supplier"/>
      <sheetName val="배수내역"/>
      <sheetName val="DB@Acess"/>
      <sheetName val="Civil"/>
      <sheetName val="프랜트면허"/>
      <sheetName val="토목주소"/>
      <sheetName val="grafik"/>
      <sheetName val="pro ra op"/>
      <sheetName val="Upah"/>
      <sheetName val="Rekapitulasi"/>
      <sheetName val="Cash Flow bulanan"/>
      <sheetName val="Koordinat"/>
      <sheetName val="Page2"/>
      <sheetName val="EE-PROP"/>
      <sheetName val="Bill.1.VAC-Supply-A"/>
      <sheetName val="ANALISA.E"/>
      <sheetName val="IPL_SCHEDULE"/>
      <sheetName val="F1.4"/>
      <sheetName val="schtng"/>
      <sheetName val="schbhn"/>
      <sheetName val="schalt"/>
      <sheetName val="1.2"/>
      <sheetName val="Dsr Hitung"/>
      <sheetName val="Basic Price"/>
      <sheetName val="HARGA-UPAH"/>
      <sheetName val="Eng_Hrs (HO)"/>
      <sheetName val="HARGA MATERIAL"/>
      <sheetName val="Inkindo 2015"/>
      <sheetName val="LOADDAT"/>
      <sheetName val="Perhit.Alat"/>
      <sheetName val="011C101"/>
      <sheetName val="Sew-Tahan"/>
      <sheetName val="AOP-SK"/>
      <sheetName val="TABLE-A"/>
      <sheetName val="bq analisa"/>
      <sheetName val="RAB"/>
      <sheetName val="GeneralInfo"/>
      <sheetName val="Upah,Bahan,Alat"/>
      <sheetName val="Rekap Analisa1"/>
      <sheetName val="AnSipil"/>
      <sheetName val="AnPipa &amp; Acc"/>
      <sheetName val="P-072"/>
      <sheetName val="P-072 (2)"/>
      <sheetName val="All"/>
      <sheetName val="Equip Compare"/>
      <sheetName val="Tag Tube"/>
      <sheetName val="금융비용"/>
      <sheetName val="REP"/>
      <sheetName val="덕전리"/>
      <sheetName val="Hao hut, CK"/>
      <sheetName val="B.100"/>
      <sheetName val="CERTIFICATE"/>
      <sheetName val="2.05 Sprinkler"/>
      <sheetName val="2.01 Electrical "/>
      <sheetName val="schedule nos"/>
      <sheetName val="3.1"/>
      <sheetName val="2.2"/>
      <sheetName val="3.4"/>
      <sheetName val="5.4"/>
      <sheetName val="8.1"/>
      <sheetName val="5.1"/>
      <sheetName val="6.3"/>
      <sheetName val="2.3"/>
      <sheetName val="3.6"/>
      <sheetName val="2.5"/>
      <sheetName val="8.3"/>
      <sheetName val="3.2"/>
      <sheetName val="2.4"/>
      <sheetName val="2.1"/>
      <sheetName val="5.7"/>
      <sheetName val="3.3"/>
      <sheetName val="3.5"/>
      <sheetName val="2.8"/>
      <sheetName val="2.6"/>
      <sheetName val="8.1-8.2"/>
      <sheetName val="8.3-8.4"/>
      <sheetName val="FINA"/>
      <sheetName val="Code03"/>
      <sheetName val="INPUT - Revenue &amp; CGS"/>
      <sheetName val="Category Lookup Table"/>
      <sheetName val="Netstatement"/>
      <sheetName val="Part A"/>
      <sheetName val="B_100"/>
      <sheetName val="schedule_nos"/>
      <sheetName val="3_1"/>
      <sheetName val="2_2"/>
      <sheetName val="3_4"/>
      <sheetName val="5_4"/>
      <sheetName val="8_1"/>
      <sheetName val="5_1"/>
      <sheetName val="6_3"/>
      <sheetName val="2_3"/>
      <sheetName val="3_6"/>
      <sheetName val="2_5"/>
      <sheetName val="8_3"/>
      <sheetName val="3_2"/>
      <sheetName val="2_4"/>
      <sheetName val="2_1"/>
      <sheetName val="5_7"/>
      <sheetName val="3_3"/>
      <sheetName val="3_5"/>
      <sheetName val="2_8"/>
      <sheetName val="2_6"/>
      <sheetName val="2_05_Sprinkler"/>
      <sheetName val="2_01_Electrical_"/>
      <sheetName val="8_1-8_2"/>
      <sheetName val="8_3-8_4"/>
      <sheetName val="Category_Lookup_Table"/>
      <sheetName val="INPUT_-_Revenue_&amp;_CGS"/>
      <sheetName val="Part_A"/>
      <sheetName val="Staff Acco."/>
      <sheetName val="Summary Transformers"/>
      <sheetName val="PB"/>
      <sheetName val="Ti"/>
      <sheetName val="Criteria"/>
      <sheetName val="PROJECT BRIEF_EX_NEW_"/>
      <sheetName val="csdim"/>
      <sheetName val="cdsload"/>
      <sheetName val="chsload"/>
      <sheetName val="CLAMP"/>
      <sheetName val="cvsload"/>
      <sheetName val="pipe"/>
      <sheetName val="Schedule(overall)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79">
          <cell r="T179">
            <v>205</v>
          </cell>
        </row>
        <row r="180">
          <cell r="T180">
            <v>205</v>
          </cell>
          <cell r="U180">
            <v>423</v>
          </cell>
          <cell r="V180">
            <v>725</v>
          </cell>
          <cell r="W180">
            <v>1144</v>
          </cell>
          <cell r="X180">
            <v>1577</v>
          </cell>
          <cell r="Y180">
            <v>2007</v>
          </cell>
          <cell r="Z180">
            <v>2501</v>
          </cell>
          <cell r="AA180">
            <v>3021</v>
          </cell>
          <cell r="AB180">
            <v>3543</v>
          </cell>
          <cell r="AC180">
            <v>4051</v>
          </cell>
          <cell r="AD180">
            <v>4632</v>
          </cell>
          <cell r="AE180">
            <v>5156</v>
          </cell>
          <cell r="AF180">
            <v>5682</v>
          </cell>
          <cell r="AG180">
            <v>6184</v>
          </cell>
          <cell r="AH180">
            <v>6432</v>
          </cell>
        </row>
      </sheetData>
      <sheetData sheetId="25" refreshError="1"/>
      <sheetData sheetId="26" refreshError="1"/>
      <sheetData sheetId="27" refreshError="1">
        <row r="16">
          <cell r="G16">
            <v>3100889.7360623879</v>
          </cell>
          <cell r="K16">
            <v>-3100889.7360623879</v>
          </cell>
        </row>
        <row r="17">
          <cell r="K17">
            <v>169371.15460847877</v>
          </cell>
        </row>
        <row r="18">
          <cell r="K18">
            <v>-272376.19996930048</v>
          </cell>
        </row>
        <row r="19">
          <cell r="K19">
            <v>-838205.55572895915</v>
          </cell>
        </row>
        <row r="20">
          <cell r="K20">
            <v>-1177633.0269047734</v>
          </cell>
        </row>
        <row r="21">
          <cell r="K21">
            <v>-1274278.7937224843</v>
          </cell>
        </row>
        <row r="22">
          <cell r="K22">
            <v>-1317965.1225737943</v>
          </cell>
        </row>
        <row r="23">
          <cell r="K23">
            <v>-1475735.498355248</v>
          </cell>
        </row>
        <row r="24">
          <cell r="K24">
            <v>-1507639.7996148129</v>
          </cell>
        </row>
        <row r="25">
          <cell r="K25">
            <v>-1475298.8360362898</v>
          </cell>
        </row>
        <row r="26">
          <cell r="K26">
            <v>-1368763.8031261845</v>
          </cell>
        </row>
        <row r="27">
          <cell r="K27">
            <v>-1370409.3907104216</v>
          </cell>
        </row>
        <row r="28">
          <cell r="K28">
            <v>-1075994.0425293476</v>
          </cell>
        </row>
        <row r="29">
          <cell r="K29">
            <v>-1154128.7622718378</v>
          </cell>
        </row>
        <row r="30">
          <cell r="K30">
            <v>-1121801.9701711757</v>
          </cell>
        </row>
        <row r="31">
          <cell r="K31">
            <v>-658003.7431982233</v>
          </cell>
        </row>
        <row r="32">
          <cell r="K32">
            <v>-50055.767223137314</v>
          </cell>
        </row>
        <row r="33">
          <cell r="K33">
            <v>-50055.767223137314</v>
          </cell>
        </row>
        <row r="34">
          <cell r="K34">
            <v>-50055.767223137314</v>
          </cell>
        </row>
        <row r="35">
          <cell r="K35">
            <v>1001105.8944628179</v>
          </cell>
        </row>
        <row r="36">
          <cell r="K36">
            <v>1001105.8944628179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16">
          <cell r="G16">
            <v>0</v>
          </cell>
        </row>
      </sheetData>
      <sheetData sheetId="75">
        <row r="16">
          <cell r="G16">
            <v>0</v>
          </cell>
        </row>
      </sheetData>
      <sheetData sheetId="76">
        <row r="16">
          <cell r="G16">
            <v>0</v>
          </cell>
        </row>
      </sheetData>
      <sheetData sheetId="77">
        <row r="16">
          <cell r="G16">
            <v>0</v>
          </cell>
        </row>
      </sheetData>
      <sheetData sheetId="78">
        <row r="16">
          <cell r="G16">
            <v>0</v>
          </cell>
        </row>
      </sheetData>
      <sheetData sheetId="79">
        <row r="16">
          <cell r="G16">
            <v>0</v>
          </cell>
        </row>
      </sheetData>
      <sheetData sheetId="80">
        <row r="16">
          <cell r="G16">
            <v>0</v>
          </cell>
        </row>
      </sheetData>
      <sheetData sheetId="81">
        <row r="16">
          <cell r="G16">
            <v>0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6">
          <cell r="G16">
            <v>0</v>
          </cell>
        </row>
      </sheetData>
      <sheetData sheetId="90">
        <row r="16">
          <cell r="G16">
            <v>0</v>
          </cell>
        </row>
      </sheetData>
      <sheetData sheetId="91">
        <row r="16">
          <cell r="G16">
            <v>0</v>
          </cell>
        </row>
      </sheetData>
      <sheetData sheetId="92">
        <row r="16">
          <cell r="G16">
            <v>0</v>
          </cell>
        </row>
      </sheetData>
      <sheetData sheetId="93">
        <row r="16">
          <cell r="G16">
            <v>0</v>
          </cell>
        </row>
      </sheetData>
      <sheetData sheetId="94">
        <row r="16">
          <cell r="G16">
            <v>0</v>
          </cell>
        </row>
      </sheetData>
      <sheetData sheetId="95">
        <row r="16">
          <cell r="G16">
            <v>0</v>
          </cell>
        </row>
      </sheetData>
      <sheetData sheetId="96">
        <row r="16">
          <cell r="G16">
            <v>0</v>
          </cell>
        </row>
      </sheetData>
      <sheetData sheetId="97">
        <row r="16">
          <cell r="G16">
            <v>0</v>
          </cell>
        </row>
      </sheetData>
      <sheetData sheetId="98">
        <row r="16">
          <cell r="G16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16">
          <cell r="G16">
            <v>132.10688000000002</v>
          </cell>
        </row>
      </sheetData>
      <sheetData sheetId="134"/>
      <sheetData sheetId="135">
        <row r="16">
          <cell r="G16">
            <v>132.10688000000002</v>
          </cell>
        </row>
      </sheetData>
      <sheetData sheetId="136">
        <row r="16">
          <cell r="G16">
            <v>132.10688000000002</v>
          </cell>
        </row>
      </sheetData>
      <sheetData sheetId="137">
        <row r="16">
          <cell r="G16">
            <v>132.10688000000002</v>
          </cell>
        </row>
      </sheetData>
      <sheetData sheetId="138">
        <row r="16">
          <cell r="G16">
            <v>132.10688000000002</v>
          </cell>
        </row>
      </sheetData>
      <sheetData sheetId="139">
        <row r="16">
          <cell r="G16">
            <v>132.10688000000002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16">
          <cell r="G16">
            <v>0</v>
          </cell>
        </row>
      </sheetData>
      <sheetData sheetId="151">
        <row r="16">
          <cell r="K16">
            <v>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6">
          <cell r="G16">
            <v>132.10688000000002</v>
          </cell>
        </row>
      </sheetData>
      <sheetData sheetId="177">
        <row r="16">
          <cell r="G16">
            <v>132.10688000000002</v>
          </cell>
        </row>
      </sheetData>
      <sheetData sheetId="178">
        <row r="16">
          <cell r="G16">
            <v>132.10688000000002</v>
          </cell>
        </row>
      </sheetData>
      <sheetData sheetId="179">
        <row r="16">
          <cell r="G16">
            <v>132.10688000000002</v>
          </cell>
        </row>
      </sheetData>
      <sheetData sheetId="180">
        <row r="16">
          <cell r="G16">
            <v>132.10688000000002</v>
          </cell>
        </row>
      </sheetData>
      <sheetData sheetId="181">
        <row r="16">
          <cell r="G16">
            <v>132.10688000000002</v>
          </cell>
        </row>
      </sheetData>
      <sheetData sheetId="182">
        <row r="16">
          <cell r="G16">
            <v>132.10688000000002</v>
          </cell>
        </row>
      </sheetData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>
        <row r="16">
          <cell r="G16">
            <v>132.10688000000002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6">
          <cell r="G16">
            <v>132.10688000000002</v>
          </cell>
        </row>
      </sheetData>
      <sheetData sheetId="265" refreshError="1"/>
      <sheetData sheetId="266">
        <row r="16">
          <cell r="G16">
            <v>132.10688000000002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>
        <row r="16">
          <cell r="G16">
            <v>132.10688000000002</v>
          </cell>
        </row>
      </sheetData>
      <sheetData sheetId="272">
        <row r="16">
          <cell r="G16">
            <v>132.10688000000002</v>
          </cell>
        </row>
      </sheetData>
      <sheetData sheetId="273">
        <row r="16">
          <cell r="G16">
            <v>132.10688000000002</v>
          </cell>
        </row>
      </sheetData>
      <sheetData sheetId="274">
        <row r="16">
          <cell r="G16">
            <v>132.10688000000002</v>
          </cell>
        </row>
      </sheetData>
      <sheetData sheetId="275"/>
      <sheetData sheetId="276">
        <row r="16">
          <cell r="G16">
            <v>132.10688000000002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16">
          <cell r="G16">
            <v>132.10688000000002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16">
          <cell r="G16">
            <v>132.10688000000002</v>
          </cell>
        </row>
      </sheetData>
      <sheetData sheetId="295" refreshError="1"/>
      <sheetData sheetId="296">
        <row r="16">
          <cell r="G16">
            <v>132.10688000000002</v>
          </cell>
        </row>
      </sheetData>
      <sheetData sheetId="297">
        <row r="16">
          <cell r="G16">
            <v>132.10688000000002</v>
          </cell>
        </row>
      </sheetData>
      <sheetData sheetId="298">
        <row r="16">
          <cell r="G16">
            <v>0</v>
          </cell>
        </row>
      </sheetData>
      <sheetData sheetId="299">
        <row r="16">
          <cell r="G16">
            <v>0</v>
          </cell>
        </row>
      </sheetData>
      <sheetData sheetId="300">
        <row r="16">
          <cell r="G16">
            <v>0</v>
          </cell>
        </row>
      </sheetData>
      <sheetData sheetId="301">
        <row r="16">
          <cell r="G16">
            <v>0</v>
          </cell>
        </row>
      </sheetData>
      <sheetData sheetId="302">
        <row r="16">
          <cell r="G16">
            <v>132.10688000000002</v>
          </cell>
        </row>
      </sheetData>
      <sheetData sheetId="303">
        <row r="16">
          <cell r="G16">
            <v>132.10688000000002</v>
          </cell>
        </row>
      </sheetData>
      <sheetData sheetId="304" refreshError="1"/>
      <sheetData sheetId="305">
        <row r="16">
          <cell r="G16">
            <v>132.10688000000002</v>
          </cell>
        </row>
      </sheetData>
      <sheetData sheetId="306">
        <row r="16">
          <cell r="G16">
            <v>132.10688000000002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>
        <row r="16">
          <cell r="G16">
            <v>132.10688000000002</v>
          </cell>
        </row>
      </sheetData>
      <sheetData sheetId="371">
        <row r="16">
          <cell r="G16">
            <v>132.10688000000002</v>
          </cell>
        </row>
      </sheetData>
      <sheetData sheetId="372">
        <row r="16">
          <cell r="G16">
            <v>0</v>
          </cell>
        </row>
      </sheetData>
      <sheetData sheetId="373">
        <row r="16">
          <cell r="G16">
            <v>0</v>
          </cell>
        </row>
      </sheetData>
      <sheetData sheetId="374">
        <row r="16">
          <cell r="G16">
            <v>132.10688000000002</v>
          </cell>
        </row>
      </sheetData>
      <sheetData sheetId="375">
        <row r="16">
          <cell r="G16">
            <v>132.10688000000002</v>
          </cell>
        </row>
      </sheetData>
      <sheetData sheetId="376">
        <row r="16">
          <cell r="G16">
            <v>0</v>
          </cell>
        </row>
      </sheetData>
      <sheetData sheetId="377">
        <row r="16">
          <cell r="G16">
            <v>132.10688000000002</v>
          </cell>
        </row>
      </sheetData>
      <sheetData sheetId="378">
        <row r="16">
          <cell r="G16">
            <v>132.10688000000002</v>
          </cell>
        </row>
      </sheetData>
      <sheetData sheetId="379">
        <row r="16">
          <cell r="G16">
            <v>0</v>
          </cell>
        </row>
      </sheetData>
      <sheetData sheetId="380">
        <row r="16">
          <cell r="G16">
            <v>132.10688000000002</v>
          </cell>
        </row>
      </sheetData>
      <sheetData sheetId="381">
        <row r="16">
          <cell r="G16">
            <v>0</v>
          </cell>
        </row>
      </sheetData>
      <sheetData sheetId="382">
        <row r="16">
          <cell r="G16">
            <v>0</v>
          </cell>
        </row>
      </sheetData>
      <sheetData sheetId="383">
        <row r="16">
          <cell r="G16">
            <v>132.10688000000002</v>
          </cell>
        </row>
      </sheetData>
      <sheetData sheetId="384">
        <row r="16">
          <cell r="G16">
            <v>0</v>
          </cell>
        </row>
      </sheetData>
      <sheetData sheetId="385">
        <row r="16">
          <cell r="G16">
            <v>132.10688000000002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>
        <row r="16">
          <cell r="G16">
            <v>0</v>
          </cell>
        </row>
      </sheetData>
      <sheetData sheetId="438">
        <row r="16">
          <cell r="G16">
            <v>0</v>
          </cell>
        </row>
      </sheetData>
      <sheetData sheetId="439">
        <row r="16">
          <cell r="G16">
            <v>132.10688000000002</v>
          </cell>
        </row>
      </sheetData>
      <sheetData sheetId="440">
        <row r="16">
          <cell r="G16">
            <v>132.10688000000002</v>
          </cell>
        </row>
      </sheetData>
      <sheetData sheetId="441">
        <row r="16">
          <cell r="G16">
            <v>0</v>
          </cell>
        </row>
      </sheetData>
      <sheetData sheetId="442">
        <row r="16">
          <cell r="G16">
            <v>0</v>
          </cell>
        </row>
      </sheetData>
      <sheetData sheetId="443">
        <row r="16">
          <cell r="G16">
            <v>132.10688000000002</v>
          </cell>
        </row>
      </sheetData>
      <sheetData sheetId="444">
        <row r="16">
          <cell r="G16">
            <v>0</v>
          </cell>
        </row>
      </sheetData>
      <sheetData sheetId="445">
        <row r="16">
          <cell r="G16">
            <v>0</v>
          </cell>
        </row>
      </sheetData>
      <sheetData sheetId="446">
        <row r="16">
          <cell r="G16">
            <v>132.10688000000002</v>
          </cell>
        </row>
      </sheetData>
      <sheetData sheetId="447" refreshError="1"/>
      <sheetData sheetId="448" refreshError="1"/>
      <sheetData sheetId="449" refreshError="1"/>
      <sheetData sheetId="450">
        <row r="16">
          <cell r="G16">
            <v>0</v>
          </cell>
        </row>
      </sheetData>
      <sheetData sheetId="451">
        <row r="16">
          <cell r="G16">
            <v>0</v>
          </cell>
        </row>
      </sheetData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>
        <row r="16">
          <cell r="G16">
            <v>0</v>
          </cell>
        </row>
      </sheetData>
      <sheetData sheetId="504">
        <row r="16">
          <cell r="G16">
            <v>0</v>
          </cell>
        </row>
      </sheetData>
      <sheetData sheetId="505">
        <row r="16">
          <cell r="G16">
            <v>0</v>
          </cell>
        </row>
      </sheetData>
      <sheetData sheetId="506">
        <row r="16">
          <cell r="G16">
            <v>132.10688000000002</v>
          </cell>
        </row>
      </sheetData>
      <sheetData sheetId="507">
        <row r="16">
          <cell r="G16">
            <v>0</v>
          </cell>
        </row>
      </sheetData>
      <sheetData sheetId="508" refreshError="1"/>
      <sheetData sheetId="509" refreshError="1"/>
      <sheetData sheetId="510">
        <row r="16">
          <cell r="G16">
            <v>0</v>
          </cell>
        </row>
      </sheetData>
      <sheetData sheetId="511">
        <row r="16">
          <cell r="G16">
            <v>0</v>
          </cell>
        </row>
      </sheetData>
      <sheetData sheetId="512" refreshError="1"/>
      <sheetData sheetId="513">
        <row r="16">
          <cell r="G16">
            <v>0</v>
          </cell>
        </row>
      </sheetData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>
        <row r="16">
          <cell r="G16">
            <v>0</v>
          </cell>
        </row>
      </sheetData>
      <sheetData sheetId="528">
        <row r="16">
          <cell r="G16">
            <v>0</v>
          </cell>
        </row>
      </sheetData>
      <sheetData sheetId="529">
        <row r="16">
          <cell r="G16">
            <v>0</v>
          </cell>
        </row>
      </sheetData>
      <sheetData sheetId="530">
        <row r="16">
          <cell r="G16">
            <v>0</v>
          </cell>
        </row>
      </sheetData>
      <sheetData sheetId="531">
        <row r="16">
          <cell r="G16">
            <v>0</v>
          </cell>
        </row>
      </sheetData>
      <sheetData sheetId="532">
        <row r="16">
          <cell r="G16">
            <v>0</v>
          </cell>
        </row>
      </sheetData>
      <sheetData sheetId="533" refreshError="1"/>
      <sheetData sheetId="534" refreshError="1"/>
      <sheetData sheetId="535">
        <row r="16">
          <cell r="G16">
            <v>0</v>
          </cell>
        </row>
      </sheetData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>
        <row r="16">
          <cell r="G16">
            <v>0</v>
          </cell>
        </row>
      </sheetData>
      <sheetData sheetId="542">
        <row r="16">
          <cell r="G16">
            <v>0</v>
          </cell>
        </row>
      </sheetData>
      <sheetData sheetId="543">
        <row r="16">
          <cell r="G16">
            <v>0</v>
          </cell>
        </row>
      </sheetData>
      <sheetData sheetId="544">
        <row r="16">
          <cell r="G16">
            <v>0</v>
          </cell>
        </row>
      </sheetData>
      <sheetData sheetId="545">
        <row r="16">
          <cell r="G16">
            <v>0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>
        <row r="16">
          <cell r="G16">
            <v>0</v>
          </cell>
        </row>
      </sheetData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16">
          <cell r="G16">
            <v>0</v>
          </cell>
        </row>
      </sheetData>
      <sheetData sheetId="573">
        <row r="16">
          <cell r="G16">
            <v>0</v>
          </cell>
        </row>
      </sheetData>
      <sheetData sheetId="574">
        <row r="16">
          <cell r="G16">
            <v>0</v>
          </cell>
        </row>
      </sheetData>
      <sheetData sheetId="575">
        <row r="16">
          <cell r="G16">
            <v>0</v>
          </cell>
        </row>
      </sheetData>
      <sheetData sheetId="576">
        <row r="16">
          <cell r="G16">
            <v>0</v>
          </cell>
        </row>
      </sheetData>
      <sheetData sheetId="577">
        <row r="16">
          <cell r="G16">
            <v>0</v>
          </cell>
        </row>
      </sheetData>
      <sheetData sheetId="578">
        <row r="16">
          <cell r="G16">
            <v>0</v>
          </cell>
        </row>
      </sheetData>
      <sheetData sheetId="579">
        <row r="16">
          <cell r="G16">
            <v>0</v>
          </cell>
        </row>
      </sheetData>
      <sheetData sheetId="580">
        <row r="16">
          <cell r="G16">
            <v>0</v>
          </cell>
        </row>
      </sheetData>
      <sheetData sheetId="581">
        <row r="16">
          <cell r="G16">
            <v>0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>
        <row r="16">
          <cell r="G16">
            <v>132.10688000000002</v>
          </cell>
        </row>
      </sheetData>
      <sheetData sheetId="596">
        <row r="16">
          <cell r="G16">
            <v>0</v>
          </cell>
        </row>
      </sheetData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16">
          <cell r="G16">
            <v>0</v>
          </cell>
        </row>
      </sheetData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>
        <row r="16">
          <cell r="G16">
            <v>0</v>
          </cell>
        </row>
      </sheetData>
      <sheetData sheetId="632">
        <row r="16">
          <cell r="G16">
            <v>0</v>
          </cell>
        </row>
      </sheetData>
      <sheetData sheetId="633">
        <row r="16">
          <cell r="G16">
            <v>0</v>
          </cell>
        </row>
      </sheetData>
      <sheetData sheetId="634">
        <row r="16">
          <cell r="G16">
            <v>132.10688000000002</v>
          </cell>
        </row>
      </sheetData>
      <sheetData sheetId="635">
        <row r="16">
          <cell r="G16">
            <v>0</v>
          </cell>
        </row>
      </sheetData>
      <sheetData sheetId="636">
        <row r="16">
          <cell r="G16">
            <v>0</v>
          </cell>
        </row>
      </sheetData>
      <sheetData sheetId="637">
        <row r="16">
          <cell r="G16">
            <v>0</v>
          </cell>
        </row>
      </sheetData>
      <sheetData sheetId="638">
        <row r="16">
          <cell r="G16">
            <v>132.10688000000002</v>
          </cell>
        </row>
      </sheetData>
      <sheetData sheetId="639">
        <row r="16">
          <cell r="G16">
            <v>0</v>
          </cell>
        </row>
      </sheetData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>
        <row r="16">
          <cell r="G16">
            <v>0</v>
          </cell>
        </row>
      </sheetData>
      <sheetData sheetId="662">
        <row r="16">
          <cell r="G16">
            <v>0</v>
          </cell>
        </row>
      </sheetData>
      <sheetData sheetId="663">
        <row r="16">
          <cell r="G16">
            <v>0</v>
          </cell>
        </row>
      </sheetData>
      <sheetData sheetId="664">
        <row r="16">
          <cell r="G16">
            <v>0</v>
          </cell>
        </row>
      </sheetData>
      <sheetData sheetId="665">
        <row r="16">
          <cell r="G16">
            <v>0</v>
          </cell>
        </row>
      </sheetData>
      <sheetData sheetId="666">
        <row r="16">
          <cell r="G16">
            <v>0</v>
          </cell>
        </row>
      </sheetData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16">
          <cell r="G16">
            <v>0</v>
          </cell>
        </row>
      </sheetData>
      <sheetData sheetId="681">
        <row r="16">
          <cell r="G16">
            <v>0</v>
          </cell>
        </row>
      </sheetData>
      <sheetData sheetId="682">
        <row r="16">
          <cell r="G16">
            <v>132.10688000000002</v>
          </cell>
        </row>
      </sheetData>
      <sheetData sheetId="683">
        <row r="16">
          <cell r="G16">
            <v>0</v>
          </cell>
        </row>
      </sheetData>
      <sheetData sheetId="684">
        <row r="16">
          <cell r="G16">
            <v>0</v>
          </cell>
        </row>
      </sheetData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RY"/>
      <sheetName val="DETTAGLI"/>
      <sheetName val="type H PP spir"/>
      <sheetName val="LJUNGSTR"/>
      <sheetName val="Corpi"/>
      <sheetName val="DAMPER"/>
      <sheetName val="grezzi"/>
      <sheetName val="ESTRAZIONE TUBI"/>
      <sheetName val="DATA"/>
      <sheetName val="Quantity"/>
      <sheetName val="Tub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조건(국내가)"/>
      <sheetName val="견적조건(PROPOSAL)"/>
      <sheetName val="Table"/>
      <sheetName val="DOMESTIC"/>
      <sheetName val="PIVOT"/>
      <sheetName val="SUMMARY"/>
      <sheetName val="Proposal"/>
      <sheetName val="PIVOT (2)"/>
      <sheetName val="SUMMARY (2)"/>
      <sheetName val="적용환율"/>
      <sheetName val="eq_data"/>
      <sheetName val="GM 000"/>
      <sheetName val="BQ"/>
      <sheetName val="입찰안"/>
      <sheetName val="내역서 "/>
      <sheetName val="data1"/>
      <sheetName val="BID"/>
      <sheetName val="단면치수"/>
      <sheetName val="기초공"/>
      <sheetName val="기둥(원형)"/>
      <sheetName val="내역서"/>
      <sheetName val="부대공"/>
      <sheetName val="포장공"/>
      <sheetName val="토공"/>
      <sheetName val="갑지(추정)"/>
      <sheetName val="#REF"/>
      <sheetName val="1단계"/>
      <sheetName val="차액보증"/>
      <sheetName val="간지"/>
      <sheetName val="EACT10"/>
      <sheetName val="토목내역"/>
      <sheetName val="ilch"/>
      <sheetName val="ELECabp2"/>
      <sheetName val="BQ(실행)"/>
      <sheetName val="전기일위대가"/>
      <sheetName val="EKOG10건축"/>
      <sheetName val="내역서(총)"/>
      <sheetName val="대비"/>
      <sheetName val="예산M12A"/>
      <sheetName val="건축내역"/>
      <sheetName val="Sheet5"/>
      <sheetName val="CAL."/>
      <sheetName val="BUDAI"/>
      <sheetName val="DATA"/>
      <sheetName val="공사비집계"/>
      <sheetName val="BSD (2)"/>
      <sheetName val="소업1교"/>
      <sheetName val="설계조건"/>
      <sheetName val="기계내역"/>
      <sheetName val="공사내역"/>
      <sheetName val="type-F"/>
      <sheetName val="데이타"/>
      <sheetName val="부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 Standard"/>
      <sheetName val="ASMEFlange"/>
      <sheetName val="ENFlange"/>
      <sheetName val="ENFitting"/>
      <sheetName val="FullorTrim"/>
      <sheetName val="WeightTable"/>
      <sheetName val="Detail Nesting"/>
      <sheetName val="NESTING"/>
      <sheetName val="EN-PED97-23- POInstructions"/>
      <sheetName val="ASME-PED97-23_ PO Instructions "/>
      <sheetName val="Cover Page"/>
      <sheetName val="ASME Project - PO Instructions "/>
      <sheetName val="Notes &amp; PO Instructions "/>
      <sheetName val="Temp_Usage"/>
      <sheetName val="Dwg_List"/>
      <sheetName val="Temp_Calc"/>
      <sheetName val="FIT Small"/>
      <sheetName val="Rev.C"/>
      <sheetName val="BOM_Consolid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"/>
      <sheetName val="당초"/>
      <sheetName val="설산1.나"/>
      <sheetName val="본사S"/>
      <sheetName val="예산서"/>
      <sheetName val="WORK"/>
      <sheetName val="정부노임단가"/>
      <sheetName val="2F 회의실견적(5_14 일대)"/>
      <sheetName val="공사비 내역 (가)"/>
      <sheetName val="OCT_FDN"/>
      <sheetName val="OCT.FDN"/>
      <sheetName val="INDIRECT COST-PART l"/>
      <sheetName val="BM"/>
      <sheetName val="BQ"/>
      <sheetName val="COVER"/>
      <sheetName val="ITB COST"/>
      <sheetName val="SPLHTLS"/>
      <sheetName val="투입실적"/>
      <sheetName val="Equipment"/>
      <sheetName val="Piping"/>
      <sheetName val="Sheet4"/>
      <sheetName val="산근"/>
      <sheetName val="SOHAR(2nd)"/>
      <sheetName val="1. Piping Final BOQ List"/>
      <sheetName val="PipWT"/>
      <sheetName val="eq_data"/>
      <sheetName val="NEWDRAW"/>
      <sheetName val="HDECGTY"/>
      <sheetName val="환율표"/>
      <sheetName val="예산"/>
      <sheetName val="설산1_나"/>
      <sheetName val="ITB_COST"/>
      <sheetName val="OCT_FDN1"/>
      <sheetName val="2F_회의실견적(5_14_일대)"/>
      <sheetName val="공사비_내역_(가)"/>
      <sheetName val="INDIRECT_COST-PART_l"/>
      <sheetName val="1__Piping_Final_BOQ_List"/>
      <sheetName val="AABS내역"/>
      <sheetName val="fitting"/>
      <sheetName val="설계조건"/>
      <sheetName val="부재력정리"/>
      <sheetName val="PROG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Proposal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Areas"/>
      <sheetName val="Utility"/>
      <sheetName val="pakg-1"/>
      <sheetName val="DB_ET200(R. A)"/>
      <sheetName val="PIPES"/>
      <sheetName val="TUBES"/>
      <sheetName val="SCHEDULE"/>
      <sheetName val="적용환율"/>
      <sheetName val="¼³»ê1.³ª"/>
      <sheetName val="º»»çS"/>
      <sheetName val="´çÃÊ"/>
      <sheetName val="¿¹»ê¼­"/>
      <sheetName val="물량산출"/>
      <sheetName val="도급양식"/>
      <sheetName val="공사비내역서"/>
      <sheetName val="환산표"/>
      <sheetName val="일위대가목록"/>
      <sheetName val="Database"/>
      <sheetName val="SUMMARY"/>
      <sheetName val="운송비 및 보험료(991221)"/>
      <sheetName val="압력부제조원가 비교-1"/>
      <sheetName val="Spare Parts(990104)"/>
      <sheetName val="ECL"/>
      <sheetName val="PRECAST lightconc-II"/>
      <sheetName val="변수적용"/>
      <sheetName val="Sheet1"/>
      <sheetName val="HRSG PRINT"/>
      <sheetName val="#REF"/>
      <sheetName val="Conversions"/>
      <sheetName val="PBS"/>
      <sheetName val="카메라"/>
      <sheetName val="RFP007"/>
      <sheetName val="RFP006"/>
      <sheetName val="RFP005"/>
      <sheetName val="RFP009"/>
      <sheetName val="변수 정의"/>
      <sheetName val="18 BL 배관 내역"/>
      <sheetName val="#3E1_GCR"/>
      <sheetName val="B31.1"/>
      <sheetName val="PSIZE"/>
      <sheetName val="ITEM-LIST"/>
      <sheetName val="MixBed"/>
      <sheetName val="CondPol"/>
      <sheetName val="변수정리"/>
      <sheetName val="공정율(기초자료)"/>
      <sheetName val="Table"/>
      <sheetName val="Desal-E&amp;I"/>
      <sheetName val="BOQ for HRSG &amp; BOP-mech."/>
      <sheetName val="손익현황"/>
      <sheetName val="현황CODE"/>
      <sheetName val="06-BATCH "/>
      <sheetName val="A"/>
      <sheetName val="Mech CIF"/>
      <sheetName val="Base_Data"/>
      <sheetName val="입력값"/>
      <sheetName val="내역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Inputs"/>
      <sheetName val="BD"/>
      <sheetName val="LAB"/>
      <sheetName val="4300 UTILITY BLDG (2)"/>
      <sheetName val="Main"/>
      <sheetName val="Data"/>
      <sheetName val="SILICATE"/>
      <sheetName val="h-013211-2"/>
      <sheetName val="SE-611"/>
      <sheetName val="간접총괄"/>
      <sheetName val="BQ(Piping)"/>
      <sheetName val="C3"/>
      <sheetName val="예산M12A"/>
      <sheetName val="dg-VTu"/>
      <sheetName val="Tke"/>
      <sheetName val="직원동원계획"/>
      <sheetName val="purpose&amp;input"/>
      <sheetName val="현대건설 증가분 내역"/>
      <sheetName val="근거 및 가정"/>
      <sheetName val="97 사업추정(WEKI)"/>
      <sheetName val="임율 Data"/>
      <sheetName val="총괄갑 "/>
      <sheetName val="Form_A"/>
      <sheetName val="TOEC"/>
      <sheetName val="뚝토공"/>
      <sheetName val="3BL공동구 수량"/>
      <sheetName val="design criteria"/>
      <sheetName val="plan&amp;section of foundation"/>
      <sheetName val="BCK_TSUP"/>
      <sheetName val=" GULF"/>
      <sheetName val="D-3503"/>
      <sheetName val="RING WALL"/>
      <sheetName val="202"/>
      <sheetName val="reinforce"/>
      <sheetName val="손익차총괄2"/>
      <sheetName val="간접인원 급료산출"/>
      <sheetName val="INDIRECT MOBILIZATION PLAN"/>
      <sheetName val="MANPOWER MOBILIZATION"/>
      <sheetName val="LABOR MOBILIZATION PLAN"/>
      <sheetName val="STAFF MOBILIZATION PLAN"/>
      <sheetName val="BREAKDOWN"/>
      <sheetName val="PERSONNEL SETUP"/>
      <sheetName val="TEMPORARY FACILITIES"/>
      <sheetName val="WATER SUPPLY"/>
      <sheetName val="LIST OF OFFICE EQUIPMENT"/>
      <sheetName val="KOREAN STAFF SALARY - SITE"/>
      <sheetName val="DI-ESTI"/>
      <sheetName val="Material and Manpower data"/>
      <sheetName val="RE9604"/>
      <sheetName val="현장관리비"/>
      <sheetName val="노임이"/>
      <sheetName val="설계내역서"/>
      <sheetName val="부대내역"/>
      <sheetName val="공통비"/>
      <sheetName val="MOTOR"/>
      <sheetName val="1.설계조건"/>
      <sheetName val="ISBL (검증)"/>
      <sheetName val="BQ External"/>
      <sheetName val="estimate"/>
      <sheetName val="IN"/>
      <sheetName val="6,000"/>
      <sheetName val="COPY"/>
      <sheetName val="OC1998"/>
      <sheetName val="技師派遣"/>
      <sheetName val="CE-ORG"/>
      <sheetName val="현재환율"/>
      <sheetName val="sum"/>
      <sheetName val="변화치수"/>
      <sheetName val="305c-101"/>
      <sheetName val="TTL"/>
      <sheetName val="노임단가"/>
      <sheetName val="공사뱄 내역 (가)"/>
      <sheetName val="내역서"/>
      <sheetName val="공사내역"/>
      <sheetName val="IMP(MAIN)"/>
      <sheetName val="IMP (REACTOR)"/>
      <sheetName val="유화"/>
      <sheetName val="CAL"/>
      <sheetName val="다이꾸"/>
      <sheetName val="MOB-MAN1"/>
      <sheetName val="IMPEADENCE MAP 취수장"/>
      <sheetName val="CWP"/>
      <sheetName val="load"/>
      <sheetName val="노임9월"/>
      <sheetName val="working load at the btm ft."/>
      <sheetName val="stability check"/>
      <sheetName val="design load"/>
      <sheetName val="???"/>
      <sheetName val="산정기준"/>
      <sheetName val="GVL"/>
      <sheetName val="CALCULATION"/>
      <sheetName val="Sheet"/>
      <sheetName val="BEND LOSS"/>
      <sheetName val="공사계획서"/>
      <sheetName val="품셈표"/>
      <sheetName val=" 갑지"/>
      <sheetName val="시행예산"/>
      <sheetName val="Horizontal GLL Double Weir"/>
      <sheetName val="Vertical GLL with plate pack"/>
      <sheetName val="SP&amp;ST 제출가"/>
      <sheetName val="96수출"/>
      <sheetName val="NPV"/>
      <sheetName val="인쇄방법"/>
      <sheetName val="MAN-Sch"/>
      <sheetName val="Wind Load(3.1) (2)"/>
      <sheetName val="Wind Load(3.2)"/>
      <sheetName val="Wind Load(3.4)"/>
      <sheetName val="차액보증"/>
      <sheetName val="물량"/>
      <sheetName val="예가표"/>
      <sheetName val="Generic Type 1-2"/>
      <sheetName val="L(2)"/>
      <sheetName val="전기"/>
      <sheetName val="합의경상"/>
      <sheetName val="공사설계서"/>
      <sheetName val="NYS"/>
      <sheetName val="DRUM강도계산(OD기준)"/>
      <sheetName val="dongia (2)"/>
      <sheetName val="ilch"/>
      <sheetName val="단가조사서"/>
      <sheetName val="남양시작동자105노65기1.3화1.2"/>
      <sheetName val="BQ List"/>
      <sheetName val="DATA LISTS"/>
      <sheetName val="SECT-LIST"/>
      <sheetName val="가BM"/>
      <sheetName val="토적집계표"/>
      <sheetName val="FAB별"/>
      <sheetName val=""/>
      <sheetName val="Factor"/>
      <sheetName val="PUMP"/>
      <sheetName val="Final(1)summary"/>
      <sheetName val="7000"/>
      <sheetName val="E-203"/>
      <sheetName val="CODE"/>
      <sheetName val="Overall"/>
      <sheetName val="バルブ材質選定データ"/>
      <sheetName val="ﾄﾞﾊﾞｲFUEL GAS追見"/>
      <sheetName val="Page 1"/>
      <sheetName val="RAB"/>
      <sheetName val="RINCI EXT"/>
      <sheetName val="1"/>
      <sheetName val="2"/>
      <sheetName val="SD"/>
      <sheetName val="Reloc &amp; Living Cost"/>
      <sheetName val="Sal"/>
      <sheetName val="Rupiah"/>
      <sheetName val="Potongan"/>
      <sheetName val="BPM"/>
      <sheetName val="123"/>
      <sheetName val="Y-WORK"/>
      <sheetName val="우각부보강"/>
      <sheetName val="CAT_5"/>
      <sheetName val="Sheet5"/>
      <sheetName val="공문"/>
      <sheetName val="계산근거"/>
      <sheetName val="견적집계표"/>
      <sheetName val="TIE-IN"/>
      <sheetName val="VALVE"/>
      <sheetName val="등변ㄱ 형강"/>
      <sheetName val="단중표"/>
      <sheetName val="견적 집계"/>
      <sheetName val="JOB特定"/>
      <sheetName val="설산1_나1"/>
      <sheetName val="2F_회의실견적(5_14_일대)1"/>
      <sheetName val="공사비_내역_(가)1"/>
      <sheetName val="OCT_FDN2"/>
      <sheetName val="INDIRECT_COST-PART_l1"/>
      <sheetName val="ITB_COST1"/>
      <sheetName val="1__Piping_Final_BOQ_List1"/>
      <sheetName val="BLR_1"/>
      <sheetName val="DB_ET200(R__A)"/>
      <sheetName val="GM_000"/>
      <sheetName val="¼³»ê1_³ª"/>
      <sheetName val="BEND_LOSS"/>
      <sheetName val="근거_및_가정"/>
      <sheetName val="06-BATCH_"/>
      <sheetName val="Mech_CIF"/>
      <sheetName val="운송비_및_보험료(991221)"/>
      <sheetName val="압력부제조원가_비교-1"/>
      <sheetName val="Spare_Parts(990104)"/>
      <sheetName val="PRECAST_lightconc-II"/>
      <sheetName val="HRSG_PRINT"/>
      <sheetName val="변수_정의"/>
      <sheetName val="18_BL_배관_내역"/>
      <sheetName val="B31_1"/>
      <sheetName val="BOQ_for_HRSG_&amp;_BOP-mech_"/>
      <sheetName val="Code_02"/>
      <sheetName val="Code_03"/>
      <sheetName val="Code_04"/>
      <sheetName val="Code_05"/>
      <sheetName val="Code_06"/>
      <sheetName val="Code_07"/>
      <sheetName val="Code_09"/>
      <sheetName val="4300_UTILITY_BLDG_(2)"/>
      <sheetName val="현대건설_증가분_내역"/>
      <sheetName val="97_사업추정(WEKI)"/>
      <sheetName val="임율_Data"/>
      <sheetName val="총괄갑_"/>
      <sheetName val="3BL공동구_수량"/>
      <sheetName val="design_criteria"/>
      <sheetName val="plan&amp;section_of_foundation"/>
      <sheetName val="_GULF"/>
      <sheetName val="DATA_LISTS"/>
      <sheetName val="등변ㄱ_형강"/>
      <sheetName val="견적_집계"/>
      <sheetName val="RING_WALL"/>
      <sheetName val="간접인원_급료산출"/>
      <sheetName val="INDIRECT_MOBILIZATION_PLAN"/>
      <sheetName val="MANPOWER_MOBILIZATION"/>
      <sheetName val="LABOR_MOBILIZATION_PLAN"/>
      <sheetName val="STAFF_MOBILIZATION_PLAN"/>
      <sheetName val="PERSONNEL_SETUP"/>
      <sheetName val="TEMPORARY_FACILITIES"/>
      <sheetName val="WATER_SUPPLY"/>
      <sheetName val="LIST_OF_OFFICE_EQUIPMENT"/>
      <sheetName val="KOREAN_STAFF_SALARY_-_SITE"/>
      <sheetName val="Material_and_Manpower_data"/>
      <sheetName val="1_설계조건"/>
      <sheetName val="ISBL_(검증)"/>
      <sheetName val="BQ_External"/>
      <sheetName val="IMP_(REACTOR)"/>
      <sheetName val="HEADER &amp; NOZZLES"/>
      <sheetName val="XL4Poppy"/>
      <sheetName val="CEQ_Master"/>
      <sheetName val="Man_Master"/>
      <sheetName val="___"/>
      <sheetName val="Assump (Static)"/>
      <sheetName val="Bill summary of cost"/>
      <sheetName val="GESTION FICHE"/>
      <sheetName val="TRADUCTION LISTES"/>
      <sheetName val="Legal Risk Analysis"/>
      <sheetName val="Equipment Schedule"/>
      <sheetName val="EE-PROP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56"/>
      <sheetName val="29"/>
      <sheetName val="30"/>
      <sheetName val="31"/>
      <sheetName val="32"/>
      <sheetName val="33"/>
      <sheetName val="34"/>
      <sheetName val="35"/>
      <sheetName val="2219-TOTAL BOM"/>
      <sheetName val="input1"/>
      <sheetName val="설산1_나2"/>
      <sheetName val="2F_회의실견적(5_14_일대)2"/>
      <sheetName val="공사비_내역_(가)2"/>
      <sheetName val="OCT_FDN3"/>
      <sheetName val="INDIRECT_COST-PART_l2"/>
      <sheetName val="ITB_COST2"/>
      <sheetName val="1__Piping_Final_BOQ_List2"/>
      <sheetName val="BLR_11"/>
      <sheetName val="DB_ET200(R__A)1"/>
      <sheetName val="GM_0001"/>
      <sheetName val="¼³»ê1_³ª1"/>
      <sheetName val="06-BATCH_1"/>
      <sheetName val="Mech_CIF1"/>
      <sheetName val="운송비_및_보험료(991221)1"/>
      <sheetName val="압력부제조원가_비교-11"/>
      <sheetName val="근거_및_가정1"/>
      <sheetName val="Spare_Parts(990104)1"/>
      <sheetName val="PRECAST_lightconc-II1"/>
      <sheetName val="HRSG_PRINT1"/>
      <sheetName val="변수_정의1"/>
      <sheetName val="18_BL_배관_내역1"/>
      <sheetName val="B31_11"/>
      <sheetName val="BOQ_for_HRSG_&amp;_BOP-mech_1"/>
      <sheetName val="Code_021"/>
      <sheetName val="Code_031"/>
      <sheetName val="Code_041"/>
      <sheetName val="Code_051"/>
      <sheetName val="Code_061"/>
      <sheetName val="Code_071"/>
      <sheetName val="Code_091"/>
      <sheetName val="4300_UTILITY_BLDG_(2)1"/>
      <sheetName val="현대건설_증가분_내역1"/>
      <sheetName val="97_사업추정(WEKI)1"/>
      <sheetName val="임율_Data1"/>
      <sheetName val="총괄갑_1"/>
      <sheetName val="3BL공동구_수량1"/>
      <sheetName val="design_criteria1"/>
      <sheetName val="plan&amp;section_of_foundation1"/>
      <sheetName val="_GULF1"/>
      <sheetName val="RING_WALL1"/>
      <sheetName val="간접인원_급료산출1"/>
      <sheetName val="INDIRECT_MOBILIZATION_PLAN1"/>
      <sheetName val="MANPOWER_MOBILIZATION1"/>
      <sheetName val="LABOR_MOBILIZATION_PLAN1"/>
      <sheetName val="STAFF_MOBILIZATION_PLAN1"/>
      <sheetName val="PERSONNEL_SETUP1"/>
      <sheetName val="TEMPORARY_FACILITIES1"/>
      <sheetName val="WATER_SUPPLY1"/>
      <sheetName val="LIST_OF_OFFICE_EQUIPMENT1"/>
      <sheetName val="KOREAN_STAFF_SALARY_-_SITE1"/>
      <sheetName val="Material_and_Manpower_data1"/>
      <sheetName val="1_설계조건1"/>
      <sheetName val="ISBL_(검증)1"/>
      <sheetName val="BQ_External1"/>
      <sheetName val="working_load_at_the_btm_ft_"/>
      <sheetName val="stability_check"/>
      <sheetName val="design_load"/>
      <sheetName val="BEND_LOSS1"/>
      <sheetName val="IMP_(REACTOR)1"/>
      <sheetName val="_갑지"/>
      <sheetName val="공사뱄_내역_(가)"/>
      <sheetName val="IMPEADENCE_MAP_취수장"/>
      <sheetName val="Horizontal_GLL_Double_Weir"/>
      <sheetName val="Vertical_GLL_with_plate_pack"/>
      <sheetName val="SP&amp;ST_제출가"/>
      <sheetName val="Wind_Load(3_1)_(2)"/>
      <sheetName val="Wind_Load(3_2)"/>
      <sheetName val="Wind_Load(3_4)"/>
      <sheetName val="Generic_Type_1-2"/>
      <sheetName val="dongia_(2)"/>
      <sheetName val="남양시작동자105노65기1_3화1_2"/>
      <sheetName val="BQ_List"/>
      <sheetName val="DATA_LISTS1"/>
      <sheetName val="ﾄﾞﾊﾞｲFUEL_GAS追見"/>
      <sheetName val="Page_1"/>
      <sheetName val="RINCI_EXT"/>
      <sheetName val="Reloc_&amp;_Living_Cost"/>
      <sheetName val="등변ㄱ_형강1"/>
      <sheetName val="견적_집계1"/>
      <sheetName val="HEADER_&amp;_NOZZLES"/>
      <sheetName val="Assump_(Static)"/>
      <sheetName val="Bill_summary_of_cost"/>
      <sheetName val="GESTION_FICHE"/>
      <sheetName val="TRADUCTION_LISTES"/>
      <sheetName val="Legal_Risk_Analysis"/>
      <sheetName val="Equipment_Schedule"/>
      <sheetName val="2219-TOTAL_BOM"/>
      <sheetName val="설산1_나3"/>
      <sheetName val="2F_회의실견적(5_14_일대)3"/>
      <sheetName val="공사비_내역_(가)3"/>
      <sheetName val="OCT_FDN4"/>
      <sheetName val="INDIRECT_COST-PART_l3"/>
      <sheetName val="ITB_COST3"/>
      <sheetName val="1__Piping_Final_BOQ_List3"/>
      <sheetName val="BLR_12"/>
      <sheetName val="DB_ET200(R__A)2"/>
      <sheetName val="GM_0002"/>
      <sheetName val="¼³»ê1_³ª2"/>
      <sheetName val="06-BATCH_2"/>
      <sheetName val="Mech_CIF2"/>
      <sheetName val="운송비_및_보험료(991221)2"/>
      <sheetName val="압력부제조원가_비교-12"/>
      <sheetName val="근거_및_가정2"/>
      <sheetName val="Spare_Parts(990104)2"/>
      <sheetName val="PRECAST_lightconc-II2"/>
      <sheetName val="HRSG_PRINT2"/>
      <sheetName val="변수_정의2"/>
      <sheetName val="18_BL_배관_내역2"/>
      <sheetName val="B31_12"/>
      <sheetName val="BOQ_for_HRSG_&amp;_BOP-mech_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현대건설_증가분_내역2"/>
      <sheetName val="97_사업추정(WEKI)2"/>
      <sheetName val="임율_Data2"/>
      <sheetName val="총괄갑_2"/>
      <sheetName val="3BL공동구_수량2"/>
      <sheetName val="design_criteria2"/>
      <sheetName val="plan&amp;section_of_foundation2"/>
      <sheetName val="_GULF2"/>
      <sheetName val="RING_WALL2"/>
      <sheetName val="간접인원_급료산출2"/>
      <sheetName val="INDIRECT_MOBILIZATION_PLAN2"/>
      <sheetName val="MANPOWER_MOBILIZATION2"/>
      <sheetName val="LABOR_MOBILIZATION_PLAN2"/>
      <sheetName val="STAFF_MOBILIZATION_PLAN2"/>
      <sheetName val="PERSONNEL_SETUP2"/>
      <sheetName val="TEMPORARY_FACILITIES2"/>
      <sheetName val="WATER_SUPPLY2"/>
      <sheetName val="LIST_OF_OFFICE_EQUIPMENT2"/>
      <sheetName val="KOREAN_STAFF_SALARY_-_SITE2"/>
      <sheetName val="Material_and_Manpower_data2"/>
      <sheetName val="1_설계조건2"/>
      <sheetName val="ISBL_(검증)2"/>
      <sheetName val="BQ_External2"/>
      <sheetName val="working_load_at_the_btm_ft_1"/>
      <sheetName val="stability_check1"/>
      <sheetName val="design_load1"/>
      <sheetName val="BEND_LOSS2"/>
      <sheetName val="IMP_(REACTOR)2"/>
      <sheetName val="_갑지1"/>
      <sheetName val="공사뱄_내역_(가)1"/>
      <sheetName val="IMPEADENCE_MAP_취수장1"/>
      <sheetName val="Horizontal_GLL_Double_Weir1"/>
      <sheetName val="Vertical_GLL_with_plate_pack1"/>
      <sheetName val="SP&amp;ST_제출가1"/>
      <sheetName val="Wind_Load(3_1)_(2)1"/>
      <sheetName val="Wind_Load(3_2)1"/>
      <sheetName val="Wind_Load(3_4)1"/>
      <sheetName val="Generic_Type_1-21"/>
      <sheetName val="dongia_(2)1"/>
      <sheetName val="남양시작동자105노65기1_3화1_21"/>
      <sheetName val="BQ_List1"/>
      <sheetName val="DATA_LISTS2"/>
      <sheetName val="ﾄﾞﾊﾞｲFUEL_GAS追見1"/>
      <sheetName val="Page_11"/>
      <sheetName val="RINCI_EXT1"/>
      <sheetName val="Reloc_&amp;_Living_Cost1"/>
      <sheetName val="등변ㄱ_형강2"/>
      <sheetName val="견적_집계2"/>
      <sheetName val="HEADER_&amp;_NOZZLES1"/>
      <sheetName val="Assump_(Static)1"/>
      <sheetName val="Bill_summary_of_cost1"/>
      <sheetName val="GESTION_FICHE1"/>
      <sheetName val="TRADUCTION_LISTES1"/>
      <sheetName val="Legal_Risk_Analysis1"/>
      <sheetName val="Equipment_Schedule1"/>
      <sheetName val="2219-TOTAL_BOM1"/>
      <sheetName val="설산1_나4"/>
      <sheetName val="2F_회의실견적(5_14_일대)4"/>
      <sheetName val="공사비_내역_(가)4"/>
      <sheetName val="OCT_FDN5"/>
      <sheetName val="INDIRECT_COST-PART_l4"/>
      <sheetName val="ITB_COST4"/>
      <sheetName val="1__Piping_Final_BOQ_List4"/>
      <sheetName val="¼³»ê1_³ª3"/>
      <sheetName val="DB_ET200(R__A)3"/>
      <sheetName val="BLR_13"/>
      <sheetName val="GM_0003"/>
      <sheetName val="현대건설_증가분_내역3"/>
      <sheetName val="운송비_및_보험료(991221)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06-BATCH_3"/>
      <sheetName val="Mech_CIF3"/>
      <sheetName val="압력부제조원가_비교-13"/>
      <sheetName val="총괄갑_3"/>
      <sheetName val="INDIRECT_MOBILIZATION_PLAN3"/>
      <sheetName val="MANPOWER_MOBILIZATION3"/>
      <sheetName val="LABOR_MOBILIZATION_PLAN3"/>
      <sheetName val="STAFF_MOBILIZATION_PLAN3"/>
      <sheetName val="PERSONNEL_SETUP3"/>
      <sheetName val="TEMPORARY_FACILITIES3"/>
      <sheetName val="WATER_SUPPLY3"/>
      <sheetName val="LIST_OF_OFFICE_EQUIPMENT3"/>
      <sheetName val="KOREAN_STAFF_SALARY_-_SITE3"/>
      <sheetName val="Material_and_Manpower_data3"/>
      <sheetName val="BQ_External3"/>
      <sheetName val="ISBL_(검증)3"/>
      <sheetName val="dongia_(2)2"/>
      <sheetName val="Spare_Parts(990104)3"/>
      <sheetName val="PRECAST_lightconc-II3"/>
      <sheetName val="HRSG_PRINT3"/>
      <sheetName val="변수_정의3"/>
      <sheetName val="18_BL_배관_내역3"/>
      <sheetName val="B31_13"/>
      <sheetName val="BOQ_for_HRSG_&amp;_BOP-mech_3"/>
      <sheetName val="97_사업추정(WEKI)3"/>
      <sheetName val="임율_Data3"/>
      <sheetName val="RING_WALL3"/>
      <sheetName val="간접인원_급료산출3"/>
      <sheetName val="근거_및_가정3"/>
      <sheetName val="3BL공동구_수량3"/>
      <sheetName val="design_criteria3"/>
      <sheetName val="plan&amp;section_of_foundation3"/>
      <sheetName val="_GULF3"/>
      <sheetName val="1_설계조건3"/>
      <sheetName val="공사뱄_내역_(가)2"/>
      <sheetName val="IMP_(REACTOR)3"/>
      <sheetName val="IMPEADENCE_MAP_취수장2"/>
      <sheetName val="working_load_at_the_btm_ft_2"/>
      <sheetName val="stability_check2"/>
      <sheetName val="design_load2"/>
      <sheetName val="BEND_LOSS3"/>
      <sheetName val="_갑지2"/>
      <sheetName val="Horizontal_GLL_Double_Weir2"/>
      <sheetName val="Vertical_GLL_with_plate_pack2"/>
      <sheetName val="SP&amp;ST_제출가2"/>
      <sheetName val="Wind_Load(3_1)_(2)2"/>
      <sheetName val="Wind_Load(3_2)2"/>
      <sheetName val="Wind_Load(3_4)2"/>
      <sheetName val="Generic_Type_1-22"/>
      <sheetName val="남양시작동자105노65기1_3화1_22"/>
      <sheetName val="BQ_List2"/>
      <sheetName val="DATA_LISTS3"/>
      <sheetName val="ﾄﾞﾊﾞｲFUEL_GAS追見2"/>
      <sheetName val="Page_12"/>
      <sheetName val="RINCI_EXT2"/>
      <sheetName val="Reloc_&amp;_Living_Cost2"/>
      <sheetName val="등변ㄱ_형강3"/>
      <sheetName val="견적_집계3"/>
      <sheetName val="HEADER_&amp;_NOZZLES2"/>
      <sheetName val="Assump_(Static)2"/>
      <sheetName val="Bill_summary_of_cost2"/>
      <sheetName val="GESTION_FICHE2"/>
      <sheetName val="TRADUCTION_LISTES2"/>
      <sheetName val="Legal_Risk_Analysis2"/>
      <sheetName val="Equipment_Schedule2"/>
      <sheetName val="2219-TOTAL_BOM2"/>
      <sheetName val="설산1_나5"/>
      <sheetName val="2F_회의실견적(5_14_일대)5"/>
      <sheetName val="공사비_내역_(가)5"/>
      <sheetName val="OCT_FDN6"/>
      <sheetName val="INDIRECT_COST-PART_l5"/>
      <sheetName val="ITB_COST5"/>
      <sheetName val="1__Piping_Final_BOQ_List5"/>
      <sheetName val="BLR_14"/>
      <sheetName val="DB_ET200(R__A)4"/>
      <sheetName val="GM_0004"/>
      <sheetName val="¼³»ê1_³ª4"/>
      <sheetName val="06-BATCH_4"/>
      <sheetName val="Mech_CIF4"/>
      <sheetName val="운송비_및_보험료(991221)4"/>
      <sheetName val="압력부제조원가_비교-14"/>
      <sheetName val="근거_및_가정4"/>
      <sheetName val="Spare_Parts(990104)4"/>
      <sheetName val="PRECAST_lightconc-II4"/>
      <sheetName val="HRSG_PRINT4"/>
      <sheetName val="변수_정의4"/>
      <sheetName val="18_BL_배관_내역4"/>
      <sheetName val="B31_14"/>
      <sheetName val="BOQ_for_HRSG_&amp;_BOP-mech_4"/>
      <sheetName val="Code_024"/>
      <sheetName val="Code_034"/>
      <sheetName val="Code_044"/>
      <sheetName val="Code_054"/>
      <sheetName val="Code_064"/>
      <sheetName val="Code_074"/>
      <sheetName val="Code_094"/>
      <sheetName val="4300_UTILITY_BLDG_(2)4"/>
      <sheetName val="현대건설_증가분_내역4"/>
      <sheetName val="97_사업추정(WEKI)4"/>
      <sheetName val="임율_Data4"/>
      <sheetName val="총괄갑_4"/>
      <sheetName val="3BL공동구_수량4"/>
      <sheetName val="design_criteria4"/>
      <sheetName val="plan&amp;section_of_foundation4"/>
      <sheetName val="_GULF4"/>
      <sheetName val="RING_WALL4"/>
      <sheetName val="간접인원_급료산출4"/>
      <sheetName val="INDIRECT_MOBILIZATION_PLAN4"/>
      <sheetName val="MANPOWER_MOBILIZATION4"/>
      <sheetName val="LABOR_MOBILIZATION_PLAN4"/>
      <sheetName val="STAFF_MOBILIZATION_PLAN4"/>
      <sheetName val="PERSONNEL_SETUP4"/>
      <sheetName val="TEMPORARY_FACILITIES4"/>
      <sheetName val="WATER_SUPPLY4"/>
      <sheetName val="LIST_OF_OFFICE_EQUIPMENT4"/>
      <sheetName val="KOREAN_STAFF_SALARY_-_SITE4"/>
      <sheetName val="Material_and_Manpower_data4"/>
      <sheetName val="1_설계조건4"/>
      <sheetName val="ISBL_(검증)4"/>
      <sheetName val="BQ_External4"/>
      <sheetName val="working_load_at_the_btm_ft_3"/>
      <sheetName val="stability_check3"/>
      <sheetName val="design_load3"/>
      <sheetName val="BEND_LOSS4"/>
      <sheetName val="IMP_(REACTOR)4"/>
      <sheetName val="_갑지3"/>
      <sheetName val="공사뱄_내역_(가)3"/>
      <sheetName val="IMPEADENCE_MAP_취수장3"/>
      <sheetName val="Horizontal_GLL_Double_Weir3"/>
      <sheetName val="Vertical_GLL_with_plate_pack3"/>
      <sheetName val="SP&amp;ST_제출가3"/>
      <sheetName val="Wind_Load(3_1)_(2)3"/>
      <sheetName val="Wind_Load(3_2)3"/>
      <sheetName val="Wind_Load(3_4)3"/>
      <sheetName val="Generic_Type_1-23"/>
      <sheetName val="dongia_(2)3"/>
      <sheetName val="남양시작동자105노65기1_3화1_23"/>
      <sheetName val="BQ_List3"/>
      <sheetName val="DATA_LISTS4"/>
      <sheetName val="ﾄﾞﾊﾞｲFUEL_GAS追見3"/>
      <sheetName val="Page_13"/>
      <sheetName val="RINCI_EXT3"/>
      <sheetName val="Reloc_&amp;_Living_Cost3"/>
      <sheetName val="2219-TOTAL_BOM3"/>
      <sheetName val="등변ㄱ_형강4"/>
      <sheetName val="견적_집계4"/>
      <sheetName val="HEADER_&amp;_NOZZLES3"/>
      <sheetName val="Assump_(Static)3"/>
      <sheetName val="Bill_summary_of_cost3"/>
      <sheetName val="GESTION_FICHE3"/>
      <sheetName val="TRADUCTION_LISTES3"/>
      <sheetName val="Legal_Risk_Analysis3"/>
      <sheetName val="Equipment_Schedule3"/>
      <sheetName val="Index"/>
      <sheetName val="Sch. Areas"/>
      <sheetName val="CPA33-34"/>
      <sheetName val="SubmitCal"/>
      <sheetName val="Intro"/>
      <sheetName val="Hotel Summary"/>
      <sheetName val="Add2-om-mep"/>
      <sheetName val="General Summary"/>
      <sheetName val="Master Data Sheet"/>
      <sheetName val="HQ-TO"/>
      <sheetName val="Sensitivities"/>
      <sheetName val="1 Summary"/>
      <sheetName val="mvac_Offer"/>
      <sheetName val="mvac_BOQ"/>
      <sheetName val="P"/>
      <sheetName val="Factors"/>
      <sheetName val="cable"/>
      <sheetName val="EQUIP-Submission"/>
      <sheetName val="Valori"/>
      <sheetName val="INS"/>
      <sheetName val="Summary mechanical"/>
      <sheetName val="Foglio1"/>
      <sheetName val="수량산출"/>
      <sheetName val="KP_List old qty"/>
      <sheetName val="맨홀수량집계"/>
      <sheetName val="UOP 508 PG 2-9"/>
      <sheetName val="listes"/>
      <sheetName val="Header QIP"/>
      <sheetName val="Horizontal GLL with Boot"/>
      <sheetName val="Vertical GLL Downpipes"/>
      <sheetName val="Streamdata"/>
      <sheetName val="Horizontal LL Separator"/>
      <sheetName val="SMS_SMSM_SVS"/>
      <sheetName val="E-2115.1"/>
      <sheetName val="UB2"/>
      <sheetName val="costing_ESDV"/>
      <sheetName val="costing_Misc"/>
      <sheetName val="costing_MOV"/>
      <sheetName val="3.현장배치"/>
      <sheetName val="간접비(1)"/>
      <sheetName val="공사비PK5월"/>
      <sheetName val="사업계획"/>
      <sheetName val="REINF."/>
      <sheetName val="SKETCH"/>
      <sheetName val="LOADS"/>
      <sheetName val="Gia_GC_Satthep"/>
      <sheetName val="Dieuchinh"/>
      <sheetName val="Sheet2"/>
      <sheetName val="견적"/>
      <sheetName val="原価内訳表"/>
      <sheetName val="노무 단가"/>
      <sheetName val="기초자료"/>
      <sheetName val="요인분석"/>
      <sheetName val="DATA for Bill"/>
      <sheetName val="Data Vol"/>
      <sheetName val="매출원가"/>
      <sheetName val="Steam Table"/>
      <sheetName val="beam-reinf "/>
      <sheetName val="Mp-team 1"/>
      <sheetName val="기계내역서"/>
      <sheetName val="Vehicles"/>
      <sheetName val="Struct_Earth"/>
      <sheetName val="SLABREINF-SCH"/>
      <sheetName val="Ground Covers Schedule"/>
      <sheetName val="MASTER_RATE ANALYSIS"/>
      <sheetName val="Section 2-SCHEDULE OF DAYWORK"/>
      <sheetName val="Construction"/>
      <sheetName val="1.0 Summary"/>
      <sheetName val="DRAIN DRUM PIT D-301"/>
      <sheetName val="in_progress"/>
      <sheetName val="Graph (LGEN)"/>
      <sheetName val="out_prog"/>
      <sheetName val="선적schedule (2)"/>
      <sheetName val="Names"/>
      <sheetName val="Decription(Onshore)"/>
      <sheetName val="물량산출근거"/>
      <sheetName val="조명시설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EN DATA SHEET"/>
      <sheetName val="TUBING &amp; FINNING QTY"/>
      <sheetName val="BUNDLE SUMMARY"/>
      <sheetName val="CLEVIS &amp; RODS"/>
      <sheetName val="OUT_TO_CASING"/>
      <sheetName val="TUBES &amp; FINS"/>
      <sheetName val="HEADER &amp; NOZZLES"/>
      <sheetName val="tube supports and baffles"/>
      <sheetName val="BUNDLE SIZE"/>
      <sheetName val="DESIGN TEMPERATURE"/>
      <sheetName val="DATA LISTS"/>
      <sheetName val="차액보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Labor Sum"/>
      <sheetName val="Struct Sum"/>
      <sheetName val="Elec Sum"/>
      <sheetName val="Mech Sum"/>
      <sheetName val="Master"/>
      <sheetName val="Freight"/>
      <sheetName val="Steel Take-off"/>
      <sheetName val="CVR-001"/>
      <sheetName val="CVR-002"/>
      <sheetName val="CVR-003"/>
      <sheetName val="CVR-004"/>
      <sheetName val="CVR-005"/>
      <sheetName val="CVR-006"/>
      <sheetName val="CVR-007"/>
      <sheetName val="CVR-008"/>
      <sheetName val="CVR-009"/>
      <sheetName val="CVR-010"/>
      <sheetName val="WTM-001"/>
      <sheetName val="WTM-002"/>
      <sheetName val="Pipe Conveyor"/>
      <sheetName val="FDR-001"/>
      <sheetName val="FDR-002"/>
      <sheetName val="Struc-CVR-001"/>
      <sheetName val="Struc-CVR-002"/>
      <sheetName val="Struc-CVR-005"/>
      <sheetName val="Struc-CVR-010"/>
      <sheetName val="MSP-001&amp;2"/>
      <sheetName val="MDT-001&amp;2"/>
      <sheetName val="FDP-001-8"/>
      <sheetName val="DC-001&amp;2"/>
      <sheetName val="DC-003-5&amp;7-11"/>
      <sheetName val="FM-001-4"/>
      <sheetName val="T1"/>
      <sheetName val="T4"/>
      <sheetName val="Hoist-T1&amp;4"/>
      <sheetName val="E-house"/>
      <sheetName val="SST-1"/>
      <sheetName val="SST-2"/>
      <sheetName val="TGER"/>
      <sheetName val="Update"/>
      <sheetName val="Lists"/>
      <sheetName val="CERTIFICATE"/>
      <sheetName val="GVL"/>
      <sheetName val="차액보증"/>
      <sheetName val="Labor_Sum"/>
      <sheetName val="Struct_Sum"/>
      <sheetName val="Elec_Sum"/>
      <sheetName val="Mech_Sum"/>
      <sheetName val="Steel_Take-off"/>
      <sheetName val="Pipe_Conveyor"/>
      <sheetName val="BM"/>
      <sheetName val="CCS"/>
      <sheetName val="DPres Calc"/>
      <sheetName val="DTmpData"/>
    </sheetNames>
    <sheetDataSet>
      <sheetData sheetId="0" refreshError="1"/>
      <sheetData sheetId="1" refreshError="1">
        <row r="38">
          <cell r="C38">
            <v>823192.52336448582</v>
          </cell>
        </row>
        <row r="57">
          <cell r="I57" t="str">
            <v>No</v>
          </cell>
        </row>
        <row r="59">
          <cell r="D59">
            <v>0.2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1"/>
      <sheetName val="622"/>
      <sheetName val="622B"/>
      <sheetName val="627"/>
      <sheetName val="155"/>
      <sheetName val="154"/>
      <sheetName val="IN"/>
      <sheetName val="XNT152"/>
      <sheetName val="152"/>
      <sheetName val="153"/>
      <sheetName val="Sheet1"/>
      <sheetName val="THCP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&amp; NOZZLES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TERIALS"/>
      <sheetName val="BOM"/>
      <sheetName val="MTO"/>
      <sheetName val="Sheet3"/>
      <sheetName val="MTO (du pho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f_flat_center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IPING"/>
      <sheetName val="STLSTR"/>
      <sheetName val="EQUIP"/>
      <sheetName val="INDIRECT"/>
      <sheetName val="MP"/>
      <sheetName val="CONEQ."/>
      <sheetName val="TOOL"/>
      <sheetName val="SCHE"/>
      <sheetName val="LABOR"/>
      <sheetName val="일위대가"/>
      <sheetName val="PROCESS"/>
      <sheetName val="98-034-1"/>
      <sheetName val="BEAM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KH"/>
      <sheetName val=" HOP DONG"/>
      <sheetName val="NHAP"/>
      <sheetName val="CHI TIET XUAT"/>
      <sheetName val="SL TON KHO"/>
      <sheetName val="BCTHOP"/>
      <sheetName val="PHAN NHOM"/>
      <sheetName val="QUYCACH"/>
      <sheetName val="Sheet2"/>
      <sheetName val="ngay"/>
      <sheetName val="ptthang "/>
      <sheetName val="GROUP"/>
      <sheetName val="G-XUAT"/>
      <sheetName val="00000000"/>
      <sheetName val="10000000"/>
      <sheetName val="XL4Poppy"/>
    </sheetNames>
    <sheetDataSet>
      <sheetData sheetId="0"/>
      <sheetData sheetId="1"/>
      <sheetData sheetId="2">
        <row r="5">
          <cell r="C5" t="str">
            <v>H1</v>
          </cell>
          <cell r="D5" t="str">
            <v>TK99</v>
          </cell>
          <cell r="E5" t="str">
            <v>HJSCSEAAÄ86593706</v>
          </cell>
          <cell r="F5" t="str">
            <v>USA</v>
          </cell>
          <cell r="G5" t="str">
            <v>S0001861</v>
          </cell>
          <cell r="H5" t="str">
            <v>HANJIN</v>
          </cell>
          <cell r="I5" t="str">
            <v>06.02.04</v>
          </cell>
        </row>
        <row r="6">
          <cell r="C6" t="str">
            <v>H2</v>
          </cell>
          <cell r="D6" t="str">
            <v>TK128</v>
          </cell>
          <cell r="E6" t="str">
            <v>OIACAN-10121</v>
          </cell>
          <cell r="F6" t="str">
            <v>CHINA</v>
          </cell>
          <cell r="G6" t="str">
            <v>SAHCC0902</v>
          </cell>
          <cell r="H6" t="str">
            <v>TS-LINE</v>
          </cell>
          <cell r="I6" t="str">
            <v>11.02.04</v>
          </cell>
        </row>
        <row r="7">
          <cell r="C7" t="str">
            <v>H3</v>
          </cell>
          <cell r="D7" t="str">
            <v>TK150</v>
          </cell>
          <cell r="E7" t="str">
            <v>HJSCSEAAÄ86616002</v>
          </cell>
          <cell r="F7" t="str">
            <v>USA</v>
          </cell>
          <cell r="G7" t="str">
            <v>S0001907</v>
          </cell>
          <cell r="H7" t="str">
            <v>HANJIN</v>
          </cell>
          <cell r="I7" t="str">
            <v>13.02.04</v>
          </cell>
        </row>
        <row r="8">
          <cell r="C8" t="str">
            <v>H4</v>
          </cell>
          <cell r="D8" t="str">
            <v>TK176</v>
          </cell>
          <cell r="E8" t="str">
            <v>HJSCSEAA86643601</v>
          </cell>
          <cell r="F8" t="str">
            <v>USA</v>
          </cell>
          <cell r="G8" t="str">
            <v>S0001945</v>
          </cell>
          <cell r="H8" t="str">
            <v>HANJIN</v>
          </cell>
          <cell r="I8" t="str">
            <v>17.02.04</v>
          </cell>
        </row>
        <row r="9">
          <cell r="C9" t="str">
            <v>H5</v>
          </cell>
          <cell r="D9" t="str">
            <v>TK192</v>
          </cell>
          <cell r="E9" t="str">
            <v>OIACAN-10123</v>
          </cell>
          <cell r="F9" t="str">
            <v>CHINA</v>
          </cell>
          <cell r="G9" t="str">
            <v>S0002050</v>
          </cell>
          <cell r="H9" t="str">
            <v>TS-LINE</v>
          </cell>
          <cell r="I9" t="str">
            <v>21.02.04</v>
          </cell>
        </row>
        <row r="10">
          <cell r="C10" t="str">
            <v>H6</v>
          </cell>
          <cell r="D10" t="str">
            <v>TK196</v>
          </cell>
          <cell r="E10" t="str">
            <v>0IACAN-10126</v>
          </cell>
          <cell r="F10" t="str">
            <v>CHINA</v>
          </cell>
          <cell r="G10" t="str">
            <v>S0002099</v>
          </cell>
          <cell r="H10" t="str">
            <v>TS-LINE</v>
          </cell>
          <cell r="I10" t="str">
            <v>23.02.04</v>
          </cell>
        </row>
        <row r="11">
          <cell r="C11" t="str">
            <v>H7</v>
          </cell>
          <cell r="D11" t="str">
            <v>TK214</v>
          </cell>
          <cell r="E11" t="str">
            <v>HJCSEAA86670406</v>
          </cell>
          <cell r="F11" t="str">
            <v>USA</v>
          </cell>
          <cell r="G11" t="str">
            <v>S0001977</v>
          </cell>
          <cell r="H11" t="str">
            <v>TS-LINE</v>
          </cell>
          <cell r="I11" t="str">
            <v>25.02.04</v>
          </cell>
        </row>
        <row r="12">
          <cell r="C12" t="str">
            <v>H8</v>
          </cell>
          <cell r="D12" t="str">
            <v>TK227</v>
          </cell>
          <cell r="E12" t="str">
            <v>OIACAN-10130</v>
          </cell>
          <cell r="F12" t="str">
            <v>CHINA</v>
          </cell>
          <cell r="G12" t="str">
            <v>S0002143</v>
          </cell>
          <cell r="H12" t="str">
            <v>TS-LINE</v>
          </cell>
          <cell r="I12" t="str">
            <v>01.03.04</v>
          </cell>
        </row>
        <row r="13">
          <cell r="C13" t="str">
            <v>H9</v>
          </cell>
          <cell r="D13" t="str">
            <v>TK243</v>
          </cell>
          <cell r="E13" t="str">
            <v>OIACAN-10132</v>
          </cell>
          <cell r="F13" t="str">
            <v>CHINA</v>
          </cell>
          <cell r="G13" t="str">
            <v>SAHCC0910</v>
          </cell>
          <cell r="H13" t="str">
            <v>TS-LINE</v>
          </cell>
          <cell r="I13" t="str">
            <v>08.03.04</v>
          </cell>
        </row>
        <row r="14">
          <cell r="C14" t="str">
            <v>H10</v>
          </cell>
          <cell r="D14" t="str">
            <v>TK250</v>
          </cell>
          <cell r="E14" t="str">
            <v xml:space="preserve">HJSCSEAA86714203/111058-1 </v>
          </cell>
          <cell r="F14" t="str">
            <v>USA</v>
          </cell>
          <cell r="G14" t="str">
            <v>S0002017</v>
          </cell>
          <cell r="H14" t="str">
            <v>HANJIN</v>
          </cell>
          <cell r="I14" t="str">
            <v>12.03.04</v>
          </cell>
        </row>
        <row r="15">
          <cell r="C15" t="str">
            <v>H11</v>
          </cell>
          <cell r="D15" t="str">
            <v>TK251</v>
          </cell>
          <cell r="E15" t="str">
            <v>OIACA-10134</v>
          </cell>
          <cell r="F15" t="str">
            <v>CHINA</v>
          </cell>
          <cell r="G15" t="str">
            <v>YMLUI333012970</v>
          </cell>
          <cell r="H15" t="str">
            <v>TS-LINE</v>
          </cell>
          <cell r="I15" t="str">
            <v>12.03.04</v>
          </cell>
        </row>
        <row r="16">
          <cell r="C16" t="str">
            <v>H12</v>
          </cell>
          <cell r="D16" t="str">
            <v>TK252</v>
          </cell>
          <cell r="E16" t="str">
            <v>00LU98265380</v>
          </cell>
          <cell r="F16" t="str">
            <v>TAIWAN</v>
          </cell>
          <cell r="G16" t="str">
            <v>S0002228</v>
          </cell>
          <cell r="H16" t="str">
            <v>OOCL</v>
          </cell>
          <cell r="I16" t="str">
            <v>13.03.04</v>
          </cell>
        </row>
        <row r="17">
          <cell r="C17" t="str">
            <v>H13</v>
          </cell>
          <cell r="D17" t="str">
            <v>TK240</v>
          </cell>
          <cell r="E17" t="str">
            <v>KKLUUS0512199</v>
          </cell>
          <cell r="F17" t="str">
            <v>USA</v>
          </cell>
          <cell r="G17" t="str">
            <v>S0002003</v>
          </cell>
          <cell r="H17" t="str">
            <v xml:space="preserve"> K-LINE</v>
          </cell>
          <cell r="I17" t="str">
            <v>05.03.04</v>
          </cell>
        </row>
        <row r="18">
          <cell r="C18" t="str">
            <v>H14</v>
          </cell>
          <cell r="D18" t="str">
            <v>TK254</v>
          </cell>
          <cell r="E18" t="str">
            <v>HJSCUEAA86743804</v>
          </cell>
          <cell r="F18" t="str">
            <v>USA</v>
          </cell>
          <cell r="G18" t="str">
            <v>S0002049</v>
          </cell>
          <cell r="H18" t="str">
            <v>HANJIN</v>
          </cell>
          <cell r="I18" t="str">
            <v>16.03.04</v>
          </cell>
        </row>
        <row r="19">
          <cell r="C19" t="str">
            <v>H15</v>
          </cell>
          <cell r="D19" t="str">
            <v>TK255</v>
          </cell>
          <cell r="E19" t="str">
            <v>OIACAN-10136</v>
          </cell>
          <cell r="F19" t="str">
            <v>CHINA</v>
          </cell>
          <cell r="G19" t="str">
            <v>S0002231</v>
          </cell>
          <cell r="H19" t="str">
            <v>TS-LINE</v>
          </cell>
          <cell r="I19" t="str">
            <v>18.03.04</v>
          </cell>
        </row>
        <row r="20">
          <cell r="C20" t="str">
            <v>H16</v>
          </cell>
          <cell r="D20" t="str">
            <v>TK257</v>
          </cell>
          <cell r="E20" t="str">
            <v>OIACAN-10138</v>
          </cell>
          <cell r="F20" t="str">
            <v>CHINA</v>
          </cell>
          <cell r="G20" t="str">
            <v>S0002288</v>
          </cell>
          <cell r="H20" t="str">
            <v>TS-LINE</v>
          </cell>
          <cell r="I20" t="str">
            <v>22.03.04</v>
          </cell>
        </row>
        <row r="21">
          <cell r="C21" t="str">
            <v>H17</v>
          </cell>
          <cell r="D21" t="str">
            <v>TK260</v>
          </cell>
          <cell r="E21" t="str">
            <v>OIACAN-10137</v>
          </cell>
          <cell r="F21" t="str">
            <v>CHINA</v>
          </cell>
          <cell r="G21" t="str">
            <v>S0002231</v>
          </cell>
          <cell r="H21" t="str">
            <v>TS-LINE</v>
          </cell>
          <cell r="I21" t="str">
            <v>24.03.04</v>
          </cell>
        </row>
        <row r="22">
          <cell r="C22" t="str">
            <v>H18</v>
          </cell>
          <cell r="D22" t="str">
            <v>TK262</v>
          </cell>
          <cell r="E22" t="str">
            <v>HSCSEAA86767500</v>
          </cell>
          <cell r="F22" t="str">
            <v>USA</v>
          </cell>
          <cell r="G22" t="str">
            <v>S0002098</v>
          </cell>
          <cell r="H22" t="str">
            <v>HANJIN</v>
          </cell>
          <cell r="I22" t="str">
            <v>24.03.04</v>
          </cell>
        </row>
        <row r="23">
          <cell r="C23" t="str">
            <v>H19</v>
          </cell>
          <cell r="D23" t="str">
            <v>TK263</v>
          </cell>
          <cell r="E23" t="str">
            <v>00LU98265381</v>
          </cell>
          <cell r="F23" t="str">
            <v>TAIWAN</v>
          </cell>
          <cell r="G23" t="str">
            <v>S0002228</v>
          </cell>
          <cell r="H23" t="str">
            <v>GENARTRANS</v>
          </cell>
          <cell r="I23" t="str">
            <v>22.03.04</v>
          </cell>
        </row>
        <row r="24">
          <cell r="C24" t="str">
            <v>H20</v>
          </cell>
          <cell r="D24" t="str">
            <v>TK264</v>
          </cell>
          <cell r="E24" t="str">
            <v>0IACAN-10139</v>
          </cell>
          <cell r="F24" t="str">
            <v>CHINA</v>
          </cell>
          <cell r="G24">
            <v>0</v>
          </cell>
          <cell r="H24" t="str">
            <v>TS-LINE</v>
          </cell>
          <cell r="I24" t="str">
            <v>30.03.04</v>
          </cell>
        </row>
        <row r="25">
          <cell r="C25" t="str">
            <v>H21</v>
          </cell>
          <cell r="D25" t="str">
            <v>TK266</v>
          </cell>
          <cell r="E25" t="str">
            <v>HJSCEAA86797200</v>
          </cell>
          <cell r="F25" t="str">
            <v>USA</v>
          </cell>
          <cell r="G25" t="str">
            <v>S0002142</v>
          </cell>
          <cell r="H25" t="str">
            <v>HANJIN</v>
          </cell>
          <cell r="I25" t="str">
            <v>29.03.04</v>
          </cell>
        </row>
        <row r="26">
          <cell r="C26" t="str">
            <v>H22</v>
          </cell>
          <cell r="D26" t="str">
            <v>TK271</v>
          </cell>
          <cell r="E26" t="str">
            <v>EISU 003400485058</v>
          </cell>
          <cell r="F26" t="str">
            <v>TAIWAN</v>
          </cell>
          <cell r="G26" t="str">
            <v>S0002338</v>
          </cell>
          <cell r="H26" t="str">
            <v>EVERGEEN</v>
          </cell>
          <cell r="I26" t="str">
            <v>31.03.04</v>
          </cell>
        </row>
        <row r="27">
          <cell r="C27" t="str">
            <v>H23</v>
          </cell>
          <cell r="D27" t="str">
            <v>TK272</v>
          </cell>
          <cell r="E27" t="str">
            <v>HJSCEAA86812202</v>
          </cell>
          <cell r="F27" t="str">
            <v>USA</v>
          </cell>
          <cell r="G27" t="str">
            <v>S0002193</v>
          </cell>
          <cell r="H27" t="str">
            <v>HANJIN</v>
          </cell>
          <cell r="I27" t="str">
            <v>04.04.04</v>
          </cell>
        </row>
        <row r="28">
          <cell r="C28" t="str">
            <v>H24</v>
          </cell>
          <cell r="D28" t="str">
            <v>TK278</v>
          </cell>
          <cell r="E28" t="str">
            <v>0014114092</v>
          </cell>
          <cell r="F28" t="str">
            <v>TAIWAN</v>
          </cell>
          <cell r="G28" t="str">
            <v>S0002381</v>
          </cell>
          <cell r="H28" t="str">
            <v>WAN HAI</v>
          </cell>
          <cell r="I28" t="str">
            <v>07.04.04</v>
          </cell>
        </row>
        <row r="29">
          <cell r="C29" t="str">
            <v>H25</v>
          </cell>
          <cell r="D29" t="str">
            <v>TK280</v>
          </cell>
          <cell r="E29" t="str">
            <v>TAHCC6403</v>
          </cell>
          <cell r="F29" t="str">
            <v>TAIWAN</v>
          </cell>
          <cell r="G29" t="str">
            <v>S0002385</v>
          </cell>
          <cell r="H29" t="str">
            <v>TSLINE</v>
          </cell>
          <cell r="I29" t="str">
            <v>08.04.04</v>
          </cell>
        </row>
        <row r="30">
          <cell r="C30" t="str">
            <v>H26</v>
          </cell>
          <cell r="D30" t="str">
            <v>TK281</v>
          </cell>
          <cell r="E30" t="str">
            <v>0014116691</v>
          </cell>
          <cell r="F30" t="str">
            <v>TAIWAN</v>
          </cell>
          <cell r="G30" t="str">
            <v>S002386; S002430</v>
          </cell>
          <cell r="H30" t="str">
            <v>WANHAI</v>
          </cell>
          <cell r="I30" t="str">
            <v>12.04.04</v>
          </cell>
        </row>
        <row r="31">
          <cell r="C31" t="str">
            <v>H27</v>
          </cell>
          <cell r="D31" t="str">
            <v>TK283</v>
          </cell>
          <cell r="E31" t="str">
            <v>0014116692</v>
          </cell>
          <cell r="F31" t="str">
            <v>TAIWAN</v>
          </cell>
          <cell r="G31" t="str">
            <v>S0002471</v>
          </cell>
          <cell r="H31" t="str">
            <v>WANHAI</v>
          </cell>
          <cell r="I31" t="str">
            <v>19.04.04</v>
          </cell>
        </row>
        <row r="32">
          <cell r="C32" t="str">
            <v>H28</v>
          </cell>
          <cell r="D32" t="str">
            <v>TK287</v>
          </cell>
          <cell r="E32" t="str">
            <v>OOLU98263440</v>
          </cell>
          <cell r="F32" t="str">
            <v>TAIWAN</v>
          </cell>
          <cell r="G32" t="str">
            <v>S0002522</v>
          </cell>
          <cell r="H32" t="str">
            <v>00CL/GENARTRANS</v>
          </cell>
          <cell r="I32" t="str">
            <v>26.04.04</v>
          </cell>
        </row>
        <row r="33">
          <cell r="C33" t="str">
            <v>H29</v>
          </cell>
          <cell r="D33" t="str">
            <v>TK290</v>
          </cell>
          <cell r="E33" t="str">
            <v>EISU003400602321</v>
          </cell>
          <cell r="F33" t="str">
            <v>TAIWAN</v>
          </cell>
          <cell r="G33" t="str">
            <v>S0002547</v>
          </cell>
          <cell r="H33" t="str">
            <v>EVERGEEN</v>
          </cell>
          <cell r="I33" t="str">
            <v>30.04.04</v>
          </cell>
        </row>
        <row r="34">
          <cell r="C34" t="str">
            <v>H30</v>
          </cell>
          <cell r="D34" t="str">
            <v>TK293</v>
          </cell>
          <cell r="E34" t="str">
            <v>EISU 003400602509</v>
          </cell>
          <cell r="F34" t="str">
            <v>TAIWAN</v>
          </cell>
          <cell r="G34" t="str">
            <v>S0002621</v>
          </cell>
          <cell r="H34" t="str">
            <v>EVERGEEN</v>
          </cell>
          <cell r="I34" t="str">
            <v>07.05.04</v>
          </cell>
        </row>
        <row r="35">
          <cell r="C35" t="str">
            <v>H31</v>
          </cell>
          <cell r="D35" t="str">
            <v>TK 295</v>
          </cell>
          <cell r="E35" t="str">
            <v>EISU 003400603254</v>
          </cell>
          <cell r="F35" t="str">
            <v>TAIWAN</v>
          </cell>
          <cell r="G35" t="str">
            <v>S0002661</v>
          </cell>
          <cell r="I35" t="str">
            <v>14.05.04</v>
          </cell>
        </row>
        <row r="36">
          <cell r="C36" t="str">
            <v>H32</v>
          </cell>
          <cell r="D36" t="str">
            <v>TK298</v>
          </cell>
          <cell r="E36" t="str">
            <v>EISU 003400603301</v>
          </cell>
          <cell r="F36" t="str">
            <v>TAIWAN</v>
          </cell>
          <cell r="G36" t="str">
            <v>S0002680</v>
          </cell>
          <cell r="I36" t="str">
            <v>21,05,04</v>
          </cell>
        </row>
        <row r="37">
          <cell r="C37" t="str">
            <v>H33</v>
          </cell>
          <cell r="D37" t="str">
            <v>TK304</v>
          </cell>
          <cell r="E37" t="str">
            <v>EISU 003400745393</v>
          </cell>
          <cell r="F37" t="str">
            <v>TAIWAN</v>
          </cell>
          <cell r="G37" t="str">
            <v>S0002718</v>
          </cell>
          <cell r="I37" t="str">
            <v>28.05.04</v>
          </cell>
        </row>
        <row r="38">
          <cell r="C38" t="str">
            <v>H34</v>
          </cell>
          <cell r="D38" t="str">
            <v>TK307</v>
          </cell>
          <cell r="E38" t="str">
            <v>02/04/KNQ (EISU 003400745407)</v>
          </cell>
          <cell r="F38" t="str">
            <v>TAIWAN</v>
          </cell>
          <cell r="G38" t="str">
            <v>S0002761</v>
          </cell>
          <cell r="I38" t="str">
            <v>04.06.04</v>
          </cell>
        </row>
        <row r="39">
          <cell r="C39" t="str">
            <v>H35</v>
          </cell>
          <cell r="D39" t="str">
            <v>TK310</v>
          </cell>
          <cell r="E39" t="str">
            <v>03/04/KNQ (EISU 003400926932)</v>
          </cell>
          <cell r="F39" t="str">
            <v>TAIWAN</v>
          </cell>
          <cell r="G39" t="str">
            <v>S0002802</v>
          </cell>
          <cell r="I39" t="str">
            <v>11.06.04</v>
          </cell>
        </row>
        <row r="40">
          <cell r="C40" t="str">
            <v>H36</v>
          </cell>
          <cell r="D40" t="str">
            <v>TK312</v>
          </cell>
          <cell r="E40" t="str">
            <v>04/04/HDKNQ(EISU 003400926975)</v>
          </cell>
          <cell r="F40" t="str">
            <v>TAIWAN</v>
          </cell>
          <cell r="G40" t="str">
            <v>S0002841</v>
          </cell>
          <cell r="I40" t="str">
            <v>18.06.04</v>
          </cell>
        </row>
        <row r="41">
          <cell r="C41" t="str">
            <v>H37</v>
          </cell>
          <cell r="D41" t="str">
            <v>TK317</v>
          </cell>
          <cell r="E41" t="str">
            <v>05/04/HDKNQ(EISU 003400926983)</v>
          </cell>
          <cell r="F41" t="str">
            <v>TAIWAN</v>
          </cell>
          <cell r="G41" t="str">
            <v>S0002886</v>
          </cell>
          <cell r="I41" t="str">
            <v>30.06.04</v>
          </cell>
        </row>
        <row r="42">
          <cell r="C42" t="str">
            <v>H38</v>
          </cell>
          <cell r="D42" t="str">
            <v>TK318</v>
          </cell>
          <cell r="E42" t="str">
            <v>06/04/HDKNQ(AT413SNPT4101)</v>
          </cell>
          <cell r="F42" t="str">
            <v>TAIWAN, CHINA, USA</v>
          </cell>
          <cell r="G42" t="str">
            <v>M0000001</v>
          </cell>
          <cell r="I42" t="str">
            <v>01.07.04</v>
          </cell>
        </row>
        <row r="43">
          <cell r="C43" t="str">
            <v>H39</v>
          </cell>
          <cell r="D43" t="str">
            <v>TK 323</v>
          </cell>
          <cell r="E43" t="str">
            <v>07/04/HDKNQ(EISU 003400926991)</v>
          </cell>
          <cell r="F43" t="str">
            <v>TAIWAN</v>
          </cell>
          <cell r="G43" t="str">
            <v>S0002912</v>
          </cell>
          <cell r="I43" t="str">
            <v>02.04.04</v>
          </cell>
        </row>
        <row r="44">
          <cell r="C44" t="str">
            <v>H40</v>
          </cell>
          <cell r="D44" t="str">
            <v>TK327</v>
          </cell>
          <cell r="E44" t="str">
            <v>08/04/04HDKNQ(GOSUBKK2041590)</v>
          </cell>
          <cell r="F44" t="str">
            <v>USA, TAIWAN, CHINA</v>
          </cell>
          <cell r="G44" t="str">
            <v>M0000002B</v>
          </cell>
          <cell r="I44" t="str">
            <v>03.07.04</v>
          </cell>
        </row>
        <row r="45">
          <cell r="C45" t="str">
            <v>H41</v>
          </cell>
          <cell r="D45" t="str">
            <v>TK328</v>
          </cell>
          <cell r="E45" t="str">
            <v>08/04/04 (GOSUBKK2041589)</v>
          </cell>
          <cell r="F45" t="str">
            <v>USA</v>
          </cell>
          <cell r="G45" t="str">
            <v>M000002A</v>
          </cell>
          <cell r="I45" t="str">
            <v>03.07.04</v>
          </cell>
        </row>
        <row r="46">
          <cell r="C46" t="str">
            <v>H42</v>
          </cell>
          <cell r="D46" t="str">
            <v>TK331</v>
          </cell>
          <cell r="E46" t="str">
            <v>10/04/KNQ (EISU 003401176970)</v>
          </cell>
          <cell r="F46" t="str">
            <v>TAIWAN</v>
          </cell>
          <cell r="G46" t="str">
            <v>S0002977</v>
          </cell>
          <cell r="I46">
            <v>38177</v>
          </cell>
        </row>
        <row r="47">
          <cell r="C47" t="str">
            <v>H43</v>
          </cell>
          <cell r="D47" t="str">
            <v>TK332</v>
          </cell>
          <cell r="E47" t="str">
            <v>11/04/HDKNQ (EISU 003401176767)</v>
          </cell>
          <cell r="F47" t="str">
            <v>TAIWAN</v>
          </cell>
          <cell r="G47" t="str">
            <v>S0002999</v>
          </cell>
          <cell r="I47">
            <v>38184</v>
          </cell>
        </row>
        <row r="48">
          <cell r="C48" t="str">
            <v>H44</v>
          </cell>
          <cell r="D48" t="str">
            <v>TK335</v>
          </cell>
          <cell r="E48" t="str">
            <v>09/04/HDKNQ(HJSCEAA17167004)</v>
          </cell>
          <cell r="F48" t="str">
            <v>USA</v>
          </cell>
          <cell r="G48" t="str">
            <v>S0002887</v>
          </cell>
          <cell r="I48">
            <v>38186</v>
          </cell>
        </row>
        <row r="49">
          <cell r="C49" t="str">
            <v>H45</v>
          </cell>
          <cell r="D49" t="str">
            <v>TK336</v>
          </cell>
          <cell r="E49" t="str">
            <v>12/04/HDKNQ(EISU003401176988)</v>
          </cell>
          <cell r="F49" t="str">
            <v>TAIWAN</v>
          </cell>
          <cell r="G49" t="str">
            <v>S0003067</v>
          </cell>
          <cell r="I49">
            <v>38191</v>
          </cell>
        </row>
        <row r="50">
          <cell r="C50" t="str">
            <v>H46</v>
          </cell>
          <cell r="D50" t="str">
            <v>TK340</v>
          </cell>
          <cell r="E50" t="str">
            <v>15/04/04HDKNQ(EISU 003401176996)</v>
          </cell>
          <cell r="F50" t="str">
            <v>TAIWAN</v>
          </cell>
          <cell r="G50" t="str">
            <v>S0003131</v>
          </cell>
          <cell r="I50">
            <v>38198</v>
          </cell>
        </row>
        <row r="51">
          <cell r="C51" t="str">
            <v>H47</v>
          </cell>
          <cell r="D51" t="str">
            <v>TK341</v>
          </cell>
          <cell r="E51" t="str">
            <v>13/04/04HDKNQ(HJSCEAA17199406)</v>
          </cell>
          <cell r="F51" t="str">
            <v>USA</v>
          </cell>
          <cell r="G51" t="str">
            <v>S0002987</v>
          </cell>
          <cell r="I51">
            <v>38203</v>
          </cell>
        </row>
        <row r="52">
          <cell r="C52" t="str">
            <v>H48</v>
          </cell>
          <cell r="D52" t="str">
            <v>TK345</v>
          </cell>
          <cell r="E52" t="str">
            <v>16/04/HDKNQ (EISU003401177003)</v>
          </cell>
          <cell r="F52" t="str">
            <v>TAIWAN</v>
          </cell>
          <cell r="G52" t="str">
            <v>S0003184</v>
          </cell>
          <cell r="I52">
            <v>38205</v>
          </cell>
        </row>
        <row r="53">
          <cell r="C53" t="str">
            <v>H49</v>
          </cell>
          <cell r="D53" t="str">
            <v>TK346</v>
          </cell>
          <cell r="E53" t="str">
            <v>14/04/KNQ (HJSCEAA17222306)</v>
          </cell>
          <cell r="F53" t="str">
            <v>USA</v>
          </cell>
          <cell r="G53" t="str">
            <v>S0003060)</v>
          </cell>
          <cell r="I53">
            <v>38207</v>
          </cell>
        </row>
        <row r="54">
          <cell r="C54" t="str">
            <v>H50</v>
          </cell>
          <cell r="D54" t="str">
            <v>TK347</v>
          </cell>
          <cell r="E54" t="str">
            <v>17/04/KNQ (EISU 003401427808)</v>
          </cell>
          <cell r="F54" t="str">
            <v>TAIWAN</v>
          </cell>
          <cell r="G54" t="str">
            <v>S0003232</v>
          </cell>
          <cell r="I54">
            <v>38212</v>
          </cell>
        </row>
        <row r="55">
          <cell r="C55" t="str">
            <v>H51</v>
          </cell>
          <cell r="D55" t="str">
            <v>TK349</v>
          </cell>
          <cell r="E55" t="str">
            <v>19/04/04 (EISU 003401427816)</v>
          </cell>
          <cell r="F55" t="str">
            <v>TAIWAN</v>
          </cell>
          <cell r="G55" t="str">
            <v>S0003259</v>
          </cell>
          <cell r="I55">
            <v>38219</v>
          </cell>
        </row>
        <row r="56">
          <cell r="C56" t="str">
            <v>H52</v>
          </cell>
          <cell r="D56" t="str">
            <v>TK352</v>
          </cell>
          <cell r="E56" t="str">
            <v>18/04/HDKNQ(HJSCEAA17251402)</v>
          </cell>
          <cell r="F56" t="str">
            <v>USA</v>
          </cell>
          <cell r="G56" t="str">
            <v>S0003148</v>
          </cell>
          <cell r="I56">
            <v>38223</v>
          </cell>
        </row>
        <row r="57">
          <cell r="C57" t="str">
            <v>H53</v>
          </cell>
          <cell r="D57" t="str">
            <v>TK353</v>
          </cell>
          <cell r="E57" t="str">
            <v>20/04/HDNQ (HDMUQIHM9500747)</v>
          </cell>
          <cell r="F57" t="str">
            <v>USA</v>
          </cell>
          <cell r="G57" t="str">
            <v>M0000003</v>
          </cell>
          <cell r="I57">
            <v>38226</v>
          </cell>
        </row>
        <row r="58">
          <cell r="C58" t="str">
            <v>H54</v>
          </cell>
          <cell r="D58" t="str">
            <v>TK355</v>
          </cell>
          <cell r="E58" t="str">
            <v>21/04/HDKNQ (EISU 003401427824)</v>
          </cell>
          <cell r="F58" t="str">
            <v>TAIWAN</v>
          </cell>
          <cell r="G58" t="str">
            <v>S0003308</v>
          </cell>
          <cell r="I58">
            <v>38231</v>
          </cell>
        </row>
        <row r="59">
          <cell r="C59" t="str">
            <v>H55</v>
          </cell>
          <cell r="D59" t="str">
            <v>TK359</v>
          </cell>
          <cell r="E59" t="str">
            <v>23/04/HDKNQ(0014389403)</v>
          </cell>
          <cell r="F59" t="str">
            <v>TAIWAN</v>
          </cell>
          <cell r="G59" t="str">
            <v>S0003347</v>
          </cell>
          <cell r="I59">
            <v>38238</v>
          </cell>
        </row>
        <row r="60">
          <cell r="C60" t="str">
            <v>H56</v>
          </cell>
          <cell r="D60" t="str">
            <v>TK360</v>
          </cell>
          <cell r="E60" t="str">
            <v>24/04/HDKNQ(EISU003401584687)</v>
          </cell>
          <cell r="F60" t="str">
            <v>TAIWAN</v>
          </cell>
          <cell r="G60" t="str">
            <v>S0003387</v>
          </cell>
          <cell r="I60">
            <v>38240</v>
          </cell>
        </row>
        <row r="61">
          <cell r="C61" t="str">
            <v>H57</v>
          </cell>
          <cell r="D61" t="str">
            <v>TK362</v>
          </cell>
          <cell r="E61" t="str">
            <v>22/04/HÑKNQ(HJSCEAA17311500)</v>
          </cell>
          <cell r="F61" t="str">
            <v>USA</v>
          </cell>
          <cell r="G61" t="str">
            <v>S0003272</v>
          </cell>
          <cell r="I61">
            <v>38243</v>
          </cell>
        </row>
        <row r="62">
          <cell r="C62" t="str">
            <v>H58</v>
          </cell>
          <cell r="D62" t="str">
            <v>TK364</v>
          </cell>
          <cell r="E62" t="str">
            <v>25/04/04HDKNQ(EISU003401584695)</v>
          </cell>
          <cell r="F62" t="str">
            <v>TAIWAN</v>
          </cell>
          <cell r="G62" t="str">
            <v>S0003423</v>
          </cell>
          <cell r="I62">
            <v>38247</v>
          </cell>
        </row>
        <row r="63">
          <cell r="C63" t="str">
            <v>H59</v>
          </cell>
          <cell r="D63" t="str">
            <v>TK366</v>
          </cell>
          <cell r="E63" t="str">
            <v>28/04/HDK(EISU003401584709)</v>
          </cell>
          <cell r="F63" t="str">
            <v>TAIWAN</v>
          </cell>
          <cell r="G63" t="str">
            <v>S0003468</v>
          </cell>
          <cell r="I63">
            <v>38254</v>
          </cell>
        </row>
        <row r="64">
          <cell r="C64" t="str">
            <v>H60</v>
          </cell>
          <cell r="D64" t="str">
            <v>TK370</v>
          </cell>
          <cell r="E64" t="str">
            <v>29/04/HDK(EISU003401584717)</v>
          </cell>
          <cell r="F64" t="str">
            <v>TAIWAN</v>
          </cell>
          <cell r="G64" t="str">
            <v>S0003514</v>
          </cell>
          <cell r="I64">
            <v>38261</v>
          </cell>
        </row>
        <row r="65">
          <cell r="C65" t="str">
            <v>H61</v>
          </cell>
          <cell r="D65" t="str">
            <v>TK374</v>
          </cell>
          <cell r="E65" t="str">
            <v>30/04/HDNQ</v>
          </cell>
          <cell r="F65" t="str">
            <v>TAIWAN</v>
          </cell>
          <cell r="G65" t="str">
            <v>S0003548/ S0003570</v>
          </cell>
          <cell r="I65">
            <v>38268</v>
          </cell>
        </row>
        <row r="66">
          <cell r="C66" t="str">
            <v>H62</v>
          </cell>
          <cell r="D66" t="str">
            <v>TK376</v>
          </cell>
          <cell r="E66" t="str">
            <v>27/04/KNQ(HJSCEAA00009807)</v>
          </cell>
          <cell r="F66" t="str">
            <v>USA</v>
          </cell>
          <cell r="G66" t="str">
            <v>S0003395</v>
          </cell>
          <cell r="I66">
            <v>38267</v>
          </cell>
        </row>
        <row r="67">
          <cell r="C67" t="str">
            <v>H63</v>
          </cell>
          <cell r="D67" t="str">
            <v>TK375</v>
          </cell>
          <cell r="E67" t="str">
            <v>26/04HDNQ(HJSCEAA00010005)</v>
          </cell>
          <cell r="F67" t="str">
            <v>USA</v>
          </cell>
          <cell r="G67" t="str">
            <v>S0003349</v>
          </cell>
          <cell r="I67">
            <v>38267</v>
          </cell>
        </row>
        <row r="68">
          <cell r="C68" t="str">
            <v>H64</v>
          </cell>
          <cell r="D68" t="str">
            <v>TK381</v>
          </cell>
          <cell r="E68" t="str">
            <v>31/04/04(EISU 003401853891)</v>
          </cell>
          <cell r="F68" t="str">
            <v>TAIWAN</v>
          </cell>
          <cell r="G68" t="str">
            <v>S0003633</v>
          </cell>
          <cell r="I68">
            <v>38275</v>
          </cell>
        </row>
        <row r="69">
          <cell r="C69" t="str">
            <v>H65</v>
          </cell>
          <cell r="D69" t="str">
            <v>TK386</v>
          </cell>
          <cell r="E69" t="str">
            <v>32/04/HDKNQ (HJSCEAA00052206)</v>
          </cell>
          <cell r="F69" t="str">
            <v>USA</v>
          </cell>
          <cell r="G69" t="str">
            <v>S0003471</v>
          </cell>
          <cell r="I69">
            <v>38279</v>
          </cell>
        </row>
        <row r="70">
          <cell r="C70" t="str">
            <v>H66</v>
          </cell>
          <cell r="D70" t="str">
            <v>TK388</v>
          </cell>
          <cell r="E70" t="str">
            <v>33/04/HDNQ (EISU 003401853904)</v>
          </cell>
          <cell r="F70" t="str">
            <v>TAIWAN</v>
          </cell>
          <cell r="G70" t="str">
            <v>S0003682</v>
          </cell>
          <cell r="I70">
            <v>38282</v>
          </cell>
        </row>
        <row r="71">
          <cell r="C71" t="str">
            <v>H67</v>
          </cell>
          <cell r="D71" t="str">
            <v>TK392</v>
          </cell>
          <cell r="E71" t="str">
            <v>34/04/KNQ (EISU 003401853912)</v>
          </cell>
          <cell r="F71" t="str">
            <v>TAIWAN</v>
          </cell>
          <cell r="G71" t="str">
            <v>S0003712</v>
          </cell>
          <cell r="I71">
            <v>38289</v>
          </cell>
        </row>
        <row r="72">
          <cell r="C72" t="str">
            <v>H68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C73" t="str">
            <v>H69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C74" t="str">
            <v>H70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C75" t="str">
            <v>H71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C76" t="str">
            <v>H72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C77" t="str">
            <v>H73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C78" t="str">
            <v>H74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C79" t="str">
            <v>H75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C80" t="str">
            <v>H76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C81" t="str">
            <v>H77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H78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H79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C84" t="str">
            <v>H80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C85" t="str">
            <v>H81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C86" t="str">
            <v>H82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H83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C88" t="str">
            <v>H84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C89" t="str">
            <v>H85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C90" t="str">
            <v>H86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C91" t="str">
            <v>H87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C92" t="str">
            <v>H88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C93" t="str">
            <v>H89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C94" t="str">
            <v>H90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C95" t="str">
            <v>H91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C96" t="str">
            <v>H92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C97" t="str">
            <v>H93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C98" t="str">
            <v>H94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C99" t="str">
            <v>H95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C100" t="str">
            <v>H96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C101" t="str">
            <v>H97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C102" t="str">
            <v>H98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C103" t="str">
            <v>H99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C104" t="str">
            <v>H100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C105" t="str">
            <v>H101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C106" t="str">
            <v>H102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C107" t="str">
            <v>H103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C108" t="str">
            <v>H104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C109" t="str">
            <v>H105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C110" t="str">
            <v>H106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C111" t="str">
            <v>H107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C112" t="str">
            <v>H108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C113" t="str">
            <v>H109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C114" t="str">
            <v>H110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C115" t="str">
            <v>H111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C116" t="str">
            <v>H112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C117" t="str">
            <v>H113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C118" t="str">
            <v>H114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C119" t="str">
            <v>H115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C120" t="str">
            <v>H116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C121" t="str">
            <v>H117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C122" t="str">
            <v>H118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C123" t="str">
            <v>H119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C124" t="str">
            <v>H120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C125" t="str">
            <v>H121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C126" t="str">
            <v>H122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C127" t="str">
            <v>H123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C128" t="str">
            <v>H124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C129" t="str">
            <v>H125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C130" t="str">
            <v>H126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C131" t="str">
            <v>H127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C132" t="str">
            <v>H128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C133" t="str">
            <v>H129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C134" t="str">
            <v>H130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C135" t="str">
            <v>H131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C136" t="str">
            <v>H132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C137" t="str">
            <v>H133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C138" t="str">
            <v>H134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C139" t="str">
            <v>H135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C140" t="str">
            <v>H136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C141" t="str">
            <v>H137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C142" t="str">
            <v>H138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C143" t="str">
            <v>H139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C144" t="str">
            <v>H140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C145" t="str">
            <v>H141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C146" t="str">
            <v>H142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C147" t="str">
            <v>H143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C148" t="str">
            <v>H144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C149" t="str">
            <v>H145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C150" t="str">
            <v>H146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C151" t="str">
            <v>H147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C152" t="str">
            <v>H148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C153" t="str">
            <v>H149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C154" t="str">
            <v>H150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C155" t="str">
            <v>H151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C156" t="str">
            <v>H152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C157" t="str">
            <v>H153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C158" t="str">
            <v>H154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C159" t="str">
            <v>H155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C160" t="str">
            <v>H156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C161" t="str">
            <v>H157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C162" t="str">
            <v>H158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C163" t="str">
            <v>H159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C164" t="str">
            <v>H160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C165" t="str">
            <v>H161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C166" t="str">
            <v>H162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C167" t="str">
            <v>H163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C168" t="str">
            <v>H164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C169" t="str">
            <v>H165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C170" t="str">
            <v>H166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C171" t="str">
            <v>H167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C172" t="str">
            <v>H168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C173" t="str">
            <v>H169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C174" t="str">
            <v>H170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C175" t="str">
            <v>H171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C176" t="str">
            <v>H172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C177" t="str">
            <v>H173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C178" t="str">
            <v>H174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C179" t="str">
            <v>H175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C180" t="str">
            <v>H176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C181" t="str">
            <v>H177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C182" t="str">
            <v>H178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C183" t="str">
            <v>H179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C184" t="str">
            <v>H180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C185" t="str">
            <v>H181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C186" t="str">
            <v>H182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C187" t="str">
            <v>H183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C188" t="str">
            <v>H184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C189" t="str">
            <v>H185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C190" t="str">
            <v>H186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C191" t="str">
            <v>H187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C192" t="str">
            <v>H188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C193" t="str">
            <v>H189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C194" t="str">
            <v>H190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C195" t="str">
            <v>H191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C196" t="str">
            <v>H192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C197" t="str">
            <v>H193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C198" t="str">
            <v>H194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C199" t="str">
            <v>H195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C200" t="str">
            <v>H196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C201" t="str">
            <v>H197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C202" t="str">
            <v>H198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C203" t="str">
            <v>H199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C204" t="str">
            <v>H200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C205" t="str">
            <v>H201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C206" t="str">
            <v>H202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C207" t="str">
            <v>H203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C208" t="str">
            <v>H204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C209" t="str">
            <v>H205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C210" t="str">
            <v>H206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C211" t="str">
            <v>H207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C212" t="str">
            <v>H208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C213" t="str">
            <v>H209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C214" t="str">
            <v>H210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C215" t="str">
            <v>H211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C216" t="str">
            <v>H212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C217" t="str">
            <v>H213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C218" t="str">
            <v>H214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C219" t="str">
            <v>H215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C220" t="str">
            <v>H216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C221" t="str">
            <v>H217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C222" t="str">
            <v>H218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C223" t="str">
            <v>H219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C224" t="str">
            <v>H220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C225" t="str">
            <v>H221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C226" t="str">
            <v>H222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C227" t="str">
            <v>H223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C228" t="str">
            <v>H224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C229" t="str">
            <v>H225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C230" t="str">
            <v>H226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C231" t="str">
            <v>H227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</row>
        <row r="232">
          <cell r="C232" t="str">
            <v>H228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C233" t="str">
            <v>H229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C234" t="str">
            <v>H230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C235" t="str">
            <v>H231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C236" t="str">
            <v>H232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C237" t="str">
            <v>H233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C238" t="str">
            <v>H234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C239" t="str">
            <v>H235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C240" t="str">
            <v>H236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C241" t="str">
            <v>H237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C242" t="str">
            <v>H238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C243" t="str">
            <v>H239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C244" t="str">
            <v>H240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</row>
        <row r="245">
          <cell r="C245" t="str">
            <v>H241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C246" t="str">
            <v>H242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C247" t="str">
            <v>H243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C248" t="str">
            <v>H244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</row>
        <row r="249">
          <cell r="C249" t="str">
            <v>H245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</row>
        <row r="250">
          <cell r="C250" t="str">
            <v>H246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</row>
        <row r="251">
          <cell r="C251" t="str">
            <v>H247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C252" t="str">
            <v>H248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C253" t="str">
            <v>H249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</row>
        <row r="254">
          <cell r="C254" t="str">
            <v>H250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C255" t="str">
            <v>H251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C256" t="str">
            <v>H252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C257" t="str">
            <v>H253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</row>
        <row r="258">
          <cell r="C258" t="str">
            <v>H254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C259" t="str">
            <v>H255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C260" t="str">
            <v>H256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C261" t="str">
            <v>H257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</row>
        <row r="262">
          <cell r="C262" t="str">
            <v>H258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</row>
        <row r="263">
          <cell r="C263" t="str">
            <v>H259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C264" t="str">
            <v>H260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C265" t="str">
            <v>H261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C266" t="str">
            <v>H262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C267" t="str">
            <v>H263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C268" t="str">
            <v>H264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C269" t="str">
            <v>H265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C270" t="str">
            <v>H266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C271" t="str">
            <v>H267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C272" t="str">
            <v>H268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C273" t="str">
            <v>H269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C274" t="str">
            <v>H270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C275" t="str">
            <v>H271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C276" t="str">
            <v>H272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</row>
        <row r="277">
          <cell r="C277" t="str">
            <v>H273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C278" t="str">
            <v>H274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C279" t="str">
            <v>H275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C280" t="str">
            <v>H276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 t="str">
            <v>H277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 t="str">
            <v>H278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C283" t="str">
            <v>H279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C284" t="str">
            <v>H280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C285" t="str">
            <v>H281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C286" t="str">
            <v>H282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C287" t="str">
            <v>H283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C288" t="str">
            <v>H284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C289" t="str">
            <v>H285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C290" t="str">
            <v>H286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</row>
        <row r="291">
          <cell r="C291" t="str">
            <v>H287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C292" t="str">
            <v>H288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</row>
        <row r="293">
          <cell r="C293" t="str">
            <v>H289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</row>
        <row r="294">
          <cell r="C294" t="str">
            <v>H290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</row>
        <row r="295">
          <cell r="C295" t="str">
            <v>H291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</row>
        <row r="296">
          <cell r="C296" t="str">
            <v>H292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C297" t="str">
            <v>H293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</row>
        <row r="298">
          <cell r="C298" t="str">
            <v>H294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C299" t="str">
            <v>H295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</row>
        <row r="300">
          <cell r="C300" t="str">
            <v>H296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C301" t="str">
            <v>H297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C302" t="str">
            <v>H298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C303" t="str">
            <v>H299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C304" t="str">
            <v>H300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C305" t="str">
            <v>H301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C306" t="str">
            <v>H302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</row>
        <row r="307">
          <cell r="C307" t="str">
            <v>H303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</row>
        <row r="308">
          <cell r="C308" t="str">
            <v>H304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C309" t="str">
            <v>H305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</row>
        <row r="310">
          <cell r="C310" t="str">
            <v>H306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</row>
        <row r="311">
          <cell r="C311" t="str">
            <v>H307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</row>
        <row r="312">
          <cell r="C312" t="str">
            <v>H308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</row>
        <row r="313">
          <cell r="C313" t="str">
            <v>H309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</row>
        <row r="314">
          <cell r="C314" t="str">
            <v>H310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C315" t="str">
            <v>H311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</row>
        <row r="316">
          <cell r="C316" t="str">
            <v>H312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C317" t="str">
            <v>H313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C318" t="str">
            <v>H314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C319" t="str">
            <v>H315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C320" t="str">
            <v>H316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C321" t="str">
            <v>H317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</row>
        <row r="322">
          <cell r="C322" t="str">
            <v>H318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C323" t="str">
            <v>H319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C324" t="str">
            <v>H320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C325" t="str">
            <v>H321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C326" t="str">
            <v>H322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</row>
        <row r="327">
          <cell r="C327" t="str">
            <v>H323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C328" t="str">
            <v>H324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C329" t="str">
            <v>H325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</row>
        <row r="330">
          <cell r="C330" t="str">
            <v>H326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C331" t="str">
            <v>H327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C332" t="str">
            <v>H328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C333" t="str">
            <v>H329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C334" t="str">
            <v>H330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</row>
        <row r="335">
          <cell r="C335" t="str">
            <v>H331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</row>
        <row r="336">
          <cell r="C336" t="str">
            <v>H332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</row>
        <row r="337">
          <cell r="C337" t="str">
            <v>H333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</row>
        <row r="338">
          <cell r="C338" t="str">
            <v>H334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C339" t="str">
            <v>H335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C340" t="str">
            <v>H336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C341" t="str">
            <v>H337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</row>
        <row r="342">
          <cell r="C342" t="str">
            <v>H338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</row>
        <row r="343">
          <cell r="C343" t="str">
            <v>H339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</row>
        <row r="344">
          <cell r="C344" t="str">
            <v>H340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</row>
        <row r="345">
          <cell r="C345" t="str">
            <v>H341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</row>
        <row r="346">
          <cell r="C346" t="str">
            <v>H342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</row>
        <row r="347">
          <cell r="C347" t="str">
            <v>H343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</row>
        <row r="348">
          <cell r="C348" t="str">
            <v>H344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</row>
        <row r="349">
          <cell r="C349" t="str">
            <v>H345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C350" t="str">
            <v>H346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C351" t="str">
            <v>H347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C352" t="str">
            <v>H348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C353" t="str">
            <v>H349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</row>
        <row r="354">
          <cell r="C354" t="str">
            <v>H350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</row>
        <row r="355">
          <cell r="C355" t="str">
            <v>H351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</row>
        <row r="356">
          <cell r="C356" t="str">
            <v>H352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C357" t="str">
            <v>H353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</row>
        <row r="358">
          <cell r="C358" t="str">
            <v>H354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</row>
        <row r="359">
          <cell r="C359" t="str">
            <v>H355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</row>
        <row r="360">
          <cell r="C360" t="str">
            <v>H356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</row>
        <row r="361">
          <cell r="C361" t="str">
            <v>H357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C362" t="str">
            <v>H358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</row>
        <row r="363">
          <cell r="C363" t="str">
            <v>H359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C364" t="str">
            <v>H360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C365" t="str">
            <v>H361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C366" t="str">
            <v>H362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</row>
        <row r="367">
          <cell r="C367" t="str">
            <v>H363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</row>
        <row r="368">
          <cell r="C368" t="str">
            <v>H364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</row>
        <row r="369">
          <cell r="C369" t="str">
            <v>H365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</row>
        <row r="370">
          <cell r="C370" t="str">
            <v>H366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</row>
        <row r="371">
          <cell r="C371" t="str">
            <v>H367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</row>
        <row r="372">
          <cell r="C372" t="str">
            <v>H368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</row>
        <row r="373">
          <cell r="C373" t="str">
            <v>H369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</row>
        <row r="374">
          <cell r="C374" t="str">
            <v>H370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</row>
        <row r="375">
          <cell r="C375" t="str">
            <v>H371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</row>
        <row r="376">
          <cell r="C376" t="str">
            <v>H372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C377" t="str">
            <v>H373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</row>
        <row r="378">
          <cell r="C378" t="str">
            <v>H374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</row>
        <row r="379">
          <cell r="C379" t="str">
            <v>H375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C380" t="str">
            <v>H376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</row>
        <row r="381">
          <cell r="C381" t="str">
            <v>H377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</row>
        <row r="382">
          <cell r="C382" t="str">
            <v>H378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C383" t="str">
            <v>H379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</row>
        <row r="384">
          <cell r="C384" t="str">
            <v>H380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C385" t="str">
            <v>H381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</row>
        <row r="386">
          <cell r="C386" t="str">
            <v>H382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</row>
        <row r="387">
          <cell r="C387" t="str">
            <v>H383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C388" t="str">
            <v>H384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</row>
        <row r="389">
          <cell r="C389" t="str">
            <v>H385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C390" t="str">
            <v>H386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</row>
        <row r="391">
          <cell r="C391" t="str">
            <v>H387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</row>
        <row r="392">
          <cell r="C392" t="str">
            <v>H388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</row>
        <row r="393">
          <cell r="C393" t="str">
            <v>H389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</row>
        <row r="394">
          <cell r="C394" t="str">
            <v>H390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</row>
        <row r="395">
          <cell r="C395" t="str">
            <v>H391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</row>
        <row r="396">
          <cell r="C396" t="str">
            <v>H392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</row>
        <row r="397">
          <cell r="C397" t="str">
            <v>H393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C398" t="str">
            <v>H394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</row>
        <row r="399">
          <cell r="C399" t="str">
            <v>H395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</row>
        <row r="400">
          <cell r="C400" t="str">
            <v>H396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</row>
        <row r="401">
          <cell r="C401" t="str">
            <v>H397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</row>
        <row r="402">
          <cell r="C402" t="str">
            <v>H398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</row>
        <row r="403">
          <cell r="C403" t="str">
            <v>H399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C404" t="str">
            <v>H400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</row>
        <row r="405">
          <cell r="C405" t="str">
            <v>H401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</row>
        <row r="406">
          <cell r="C406" t="str">
            <v>H402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</row>
        <row r="407">
          <cell r="C407" t="str">
            <v>H403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</row>
        <row r="408">
          <cell r="C408" t="str">
            <v>H404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</row>
        <row r="409">
          <cell r="C409" t="str">
            <v>H405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</row>
        <row r="410">
          <cell r="C410" t="str">
            <v>H406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C411" t="str">
            <v>H407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C412" t="str">
            <v>H408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</row>
        <row r="413">
          <cell r="C413" t="str">
            <v>H409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</row>
        <row r="414">
          <cell r="C414" t="str">
            <v>H410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</row>
        <row r="415">
          <cell r="C415" t="str">
            <v>H411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C416" t="str">
            <v>H412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</row>
        <row r="417">
          <cell r="C417" t="str">
            <v>H413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</row>
        <row r="418">
          <cell r="C418" t="str">
            <v>H414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</row>
        <row r="419">
          <cell r="C419" t="str">
            <v>H415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</row>
        <row r="420">
          <cell r="C420" t="str">
            <v>H416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C421" t="str">
            <v>H417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</row>
        <row r="422">
          <cell r="C422" t="str">
            <v>H418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</row>
        <row r="423">
          <cell r="C423" t="str">
            <v>H419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C424" t="str">
            <v>H420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</row>
        <row r="425">
          <cell r="C425" t="str">
            <v>H421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</row>
        <row r="426">
          <cell r="C426" t="str">
            <v>H422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</row>
        <row r="427">
          <cell r="C427" t="str">
            <v>H423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</row>
        <row r="428">
          <cell r="C428" t="str">
            <v>H424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</row>
        <row r="429">
          <cell r="C429" t="str">
            <v>H425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C430" t="str">
            <v>H426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</row>
        <row r="431">
          <cell r="C431" t="str">
            <v>H427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</row>
        <row r="432">
          <cell r="C432" t="str">
            <v>H428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</row>
        <row r="433">
          <cell r="C433" t="str">
            <v>H429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C434" t="str">
            <v>H430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C435" t="str">
            <v>H431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</row>
        <row r="436">
          <cell r="C436" t="str">
            <v>H432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</row>
        <row r="437">
          <cell r="C437" t="str">
            <v>H433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</row>
        <row r="438">
          <cell r="C438" t="str">
            <v>H434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</row>
        <row r="439">
          <cell r="C439" t="str">
            <v>H435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</row>
        <row r="440">
          <cell r="C440" t="str">
            <v>H436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</row>
        <row r="441">
          <cell r="C441" t="str">
            <v>H437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</row>
        <row r="442">
          <cell r="C442" t="str">
            <v>H438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</row>
        <row r="443">
          <cell r="C443" t="str">
            <v>H439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</row>
        <row r="444">
          <cell r="C444" t="str">
            <v>H440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</row>
        <row r="445">
          <cell r="C445" t="str">
            <v>H441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</row>
        <row r="446">
          <cell r="C446" t="str">
            <v>H442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C447" t="str">
            <v>H443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</row>
        <row r="448">
          <cell r="C448" t="str">
            <v>H444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</row>
        <row r="449">
          <cell r="C449" t="str">
            <v>H445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</row>
        <row r="450">
          <cell r="C450" t="str">
            <v>H446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</row>
        <row r="451">
          <cell r="C451" t="str">
            <v>H447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</row>
        <row r="452">
          <cell r="C452" t="str">
            <v>H448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</row>
        <row r="453">
          <cell r="C453" t="str">
            <v>H449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</row>
        <row r="454">
          <cell r="C454" t="str">
            <v>H450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C455" t="str">
            <v>H451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</row>
        <row r="456">
          <cell r="C456" t="str">
            <v>H452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</row>
        <row r="457">
          <cell r="C457" t="str">
            <v>H453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</row>
        <row r="458">
          <cell r="C458" t="str">
            <v>H454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</row>
        <row r="459">
          <cell r="C459" t="str">
            <v>H455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</row>
        <row r="460">
          <cell r="C460" t="str">
            <v>H456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</row>
        <row r="461">
          <cell r="C461" t="str">
            <v>H457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</row>
        <row r="462">
          <cell r="C462" t="str">
            <v>H458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</row>
        <row r="463">
          <cell r="C463" t="str">
            <v>H459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</row>
        <row r="464">
          <cell r="C464" t="str">
            <v>H460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</row>
        <row r="465">
          <cell r="C465" t="str">
            <v>H461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</row>
        <row r="466">
          <cell r="C466" t="str">
            <v>H462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</row>
        <row r="467">
          <cell r="C467" t="str">
            <v>H463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</row>
        <row r="468">
          <cell r="C468" t="str">
            <v>H464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C469" t="str">
            <v>H465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</row>
        <row r="470">
          <cell r="C470" t="str">
            <v>H466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</row>
        <row r="471">
          <cell r="C471" t="str">
            <v>H467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</row>
        <row r="472">
          <cell r="C472" t="str">
            <v>H468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</row>
        <row r="473">
          <cell r="C473" t="str">
            <v>H469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</row>
        <row r="474">
          <cell r="C474" t="str">
            <v>H470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</row>
        <row r="475">
          <cell r="C475" t="str">
            <v>H471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</row>
        <row r="476">
          <cell r="C476" t="str">
            <v>H472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</row>
        <row r="477">
          <cell r="C477" t="str">
            <v>H473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</row>
        <row r="478">
          <cell r="C478" t="str">
            <v>H474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</row>
        <row r="479">
          <cell r="C479" t="str">
            <v>H475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</row>
        <row r="480">
          <cell r="C480" t="str">
            <v>H476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</row>
        <row r="481">
          <cell r="C481" t="str">
            <v>H477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</row>
        <row r="482">
          <cell r="C482" t="str">
            <v>H478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</row>
        <row r="483">
          <cell r="C483" t="str">
            <v>H479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</row>
        <row r="484">
          <cell r="C484" t="str">
            <v>H480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</row>
        <row r="485">
          <cell r="C485" t="str">
            <v>H481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</row>
        <row r="486">
          <cell r="C486" t="str">
            <v>H482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</row>
        <row r="487">
          <cell r="C487" t="str">
            <v>H483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</row>
        <row r="488">
          <cell r="C488" t="str">
            <v>H484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</row>
        <row r="489">
          <cell r="C489" t="str">
            <v>H485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</row>
        <row r="490">
          <cell r="C490" t="str">
            <v>H486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</row>
        <row r="491">
          <cell r="C491" t="str">
            <v>H487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</row>
        <row r="492">
          <cell r="C492" t="str">
            <v>H488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</row>
        <row r="493">
          <cell r="C493" t="str">
            <v>H489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C494" t="str">
            <v>H490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</row>
        <row r="495">
          <cell r="C495" t="str">
            <v>H491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</row>
        <row r="496">
          <cell r="C496" t="str">
            <v>H492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</row>
        <row r="497">
          <cell r="C497" t="str">
            <v>H493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</row>
        <row r="498">
          <cell r="C498" t="str">
            <v>H494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</row>
        <row r="499">
          <cell r="C499" t="str">
            <v>H495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</row>
        <row r="500">
          <cell r="C500" t="str">
            <v>H496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</row>
        <row r="501">
          <cell r="C501" t="str">
            <v>H497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</row>
        <row r="502">
          <cell r="C502" t="str">
            <v>H498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</row>
        <row r="503">
          <cell r="C503" t="str">
            <v>H499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</row>
        <row r="504">
          <cell r="C504" t="str">
            <v>H500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</row>
        <row r="505">
          <cell r="C505" t="str">
            <v>H501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</row>
        <row r="506">
          <cell r="C506" t="str">
            <v>H502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</row>
        <row r="507">
          <cell r="C507" t="str">
            <v>H503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</row>
        <row r="508">
          <cell r="C508" t="str">
            <v>H504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</row>
        <row r="509">
          <cell r="C509" t="str">
            <v>H505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</row>
        <row r="510">
          <cell r="C510" t="str">
            <v>H506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</row>
        <row r="511">
          <cell r="C511" t="str">
            <v>H507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</row>
        <row r="512">
          <cell r="C512" t="str">
            <v>H508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</row>
        <row r="513">
          <cell r="C513" t="str">
            <v>H509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</row>
        <row r="514">
          <cell r="C514" t="str">
            <v>H510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</row>
        <row r="515">
          <cell r="C515" t="str">
            <v>H511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</row>
        <row r="516">
          <cell r="C516" t="str">
            <v>H512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</row>
        <row r="517">
          <cell r="C517" t="str">
            <v>H513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</row>
        <row r="518">
          <cell r="C518" t="str">
            <v>H514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</row>
        <row r="519">
          <cell r="C519" t="str">
            <v>H515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</row>
        <row r="520">
          <cell r="C520" t="str">
            <v>H516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</row>
        <row r="521">
          <cell r="C521" t="str">
            <v>H517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</row>
        <row r="522">
          <cell r="C522" t="str">
            <v>H518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</row>
        <row r="523">
          <cell r="C523" t="str">
            <v>H519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</row>
        <row r="524">
          <cell r="C524" t="str">
            <v>H520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C525" t="str">
            <v>H521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C526" t="str">
            <v>H522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</row>
        <row r="527">
          <cell r="C527" t="str">
            <v>H523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</row>
        <row r="528">
          <cell r="C528" t="str">
            <v>H524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</row>
        <row r="529">
          <cell r="C529" t="str">
            <v>H525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C530" t="str">
            <v>H526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</row>
        <row r="531">
          <cell r="C531" t="str">
            <v>H527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C532" t="str">
            <v>H528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</row>
        <row r="533">
          <cell r="C533" t="str">
            <v>H529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</row>
        <row r="534">
          <cell r="C534" t="str">
            <v>H530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</row>
        <row r="535">
          <cell r="C535" t="str">
            <v>H531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</row>
        <row r="536">
          <cell r="C536" t="str">
            <v>H532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</row>
        <row r="537">
          <cell r="C537" t="str">
            <v>H533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</row>
        <row r="538">
          <cell r="C538" t="str">
            <v>H534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</row>
        <row r="539">
          <cell r="C539" t="str">
            <v>H535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</row>
        <row r="540">
          <cell r="C540" t="str">
            <v>H536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</row>
        <row r="541">
          <cell r="C541" t="str">
            <v>H537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</row>
        <row r="542">
          <cell r="C542" t="str">
            <v>H538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</row>
        <row r="543">
          <cell r="C543" t="str">
            <v>H539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</row>
        <row r="544">
          <cell r="C544" t="str">
            <v>H540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</row>
        <row r="545">
          <cell r="C545" t="str">
            <v>H541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</row>
        <row r="546">
          <cell r="C546" t="str">
            <v>H542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</row>
        <row r="547">
          <cell r="C547" t="str">
            <v>H543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</row>
        <row r="548">
          <cell r="C548" t="str">
            <v>H544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</row>
        <row r="549">
          <cell r="C549" t="str">
            <v>H545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</row>
        <row r="550">
          <cell r="C550" t="str">
            <v>H546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C551" t="str">
            <v>H547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C552" t="str">
            <v>H548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C553" t="str">
            <v>H549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554">
          <cell r="C554" t="str">
            <v>H550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</row>
        <row r="555">
          <cell r="C555" t="str">
            <v>H551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</row>
        <row r="556">
          <cell r="C556" t="str">
            <v>H552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</row>
        <row r="557">
          <cell r="C557" t="str">
            <v>H553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C558" t="str">
            <v>H554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</row>
        <row r="559">
          <cell r="C559" t="str">
            <v>H555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</row>
        <row r="560">
          <cell r="C560" t="str">
            <v>H556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</row>
        <row r="561">
          <cell r="C561" t="str">
            <v>H557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</row>
        <row r="562">
          <cell r="C562" t="str">
            <v>H558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</row>
        <row r="563">
          <cell r="C563" t="str">
            <v>H559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</row>
        <row r="564">
          <cell r="C564" t="str">
            <v>H560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</row>
        <row r="565">
          <cell r="C565" t="str">
            <v>H561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</row>
        <row r="566">
          <cell r="C566" t="str">
            <v>H562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</row>
        <row r="567">
          <cell r="C567" t="str">
            <v>H563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</row>
        <row r="568">
          <cell r="C568" t="str">
            <v>H564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</row>
        <row r="569">
          <cell r="C569" t="str">
            <v>H565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</row>
        <row r="570">
          <cell r="C570" t="str">
            <v>H566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</row>
        <row r="571">
          <cell r="C571" t="str">
            <v>H567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</row>
        <row r="572">
          <cell r="C572" t="str">
            <v>H568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</row>
        <row r="573">
          <cell r="C573" t="str">
            <v>H569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</row>
        <row r="574">
          <cell r="C574" t="str">
            <v>H570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</row>
        <row r="575">
          <cell r="C575" t="str">
            <v>H571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</row>
        <row r="576">
          <cell r="C576" t="str">
            <v>H572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</row>
        <row r="577">
          <cell r="C577" t="str">
            <v>H573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</row>
        <row r="578">
          <cell r="C578" t="str">
            <v>H574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</row>
        <row r="579">
          <cell r="C579" t="str">
            <v>H575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</row>
        <row r="580">
          <cell r="C580" t="str">
            <v>H576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C581" t="str">
            <v>H577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</row>
        <row r="582">
          <cell r="C582" t="str">
            <v>H578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</row>
        <row r="583">
          <cell r="C583" t="str">
            <v>H579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</row>
        <row r="584">
          <cell r="C584" t="str">
            <v>H580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</row>
        <row r="585">
          <cell r="C585" t="str">
            <v>H581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</row>
        <row r="586">
          <cell r="C586" t="str">
            <v>H582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</row>
        <row r="587">
          <cell r="C587" t="str">
            <v>H583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</row>
        <row r="588">
          <cell r="C588" t="str">
            <v>H584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</row>
        <row r="589">
          <cell r="C589" t="str">
            <v>H585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</row>
        <row r="590">
          <cell r="C590" t="str">
            <v>H586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</row>
        <row r="591">
          <cell r="C591" t="str">
            <v>H587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</row>
        <row r="592">
          <cell r="C592" t="str">
            <v>H588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</row>
        <row r="593">
          <cell r="C593" t="str">
            <v>H589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</row>
        <row r="594">
          <cell r="C594" t="str">
            <v>H590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</row>
        <row r="595">
          <cell r="C595" t="str">
            <v>H591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</row>
        <row r="596">
          <cell r="C596" t="str">
            <v>H592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</row>
        <row r="597">
          <cell r="C597" t="str">
            <v>H593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</row>
        <row r="598">
          <cell r="C598" t="str">
            <v>H594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</row>
        <row r="599">
          <cell r="C599" t="str">
            <v>H595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</row>
        <row r="600">
          <cell r="C600" t="str">
            <v>H596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</row>
        <row r="601">
          <cell r="C601" t="str">
            <v>H597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</row>
        <row r="602">
          <cell r="C602" t="str">
            <v>H598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</row>
        <row r="603">
          <cell r="C603" t="str">
            <v>H599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</row>
        <row r="604">
          <cell r="C604" t="str">
            <v>H600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</row>
        <row r="605">
          <cell r="C605" t="str">
            <v>H601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</row>
        <row r="606">
          <cell r="C606" t="str">
            <v>H602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</row>
        <row r="607">
          <cell r="C607" t="str">
            <v>H603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</row>
        <row r="608">
          <cell r="C608" t="str">
            <v>H604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</row>
        <row r="609">
          <cell r="C609" t="str">
            <v>H605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</row>
        <row r="610">
          <cell r="C610" t="str">
            <v>H606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</row>
        <row r="611">
          <cell r="C611" t="str">
            <v>H607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</row>
        <row r="612">
          <cell r="C612" t="str">
            <v>H608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</row>
        <row r="613">
          <cell r="C613" t="str">
            <v>H609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</row>
        <row r="614">
          <cell r="C614" t="str">
            <v>H610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</row>
        <row r="615">
          <cell r="C615" t="str">
            <v>H611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</row>
        <row r="616">
          <cell r="C616" t="str">
            <v>H612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</row>
        <row r="617">
          <cell r="C617" t="str">
            <v>H613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</row>
        <row r="618">
          <cell r="C618" t="str">
            <v>H614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</row>
        <row r="619">
          <cell r="C619" t="str">
            <v>H615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</row>
        <row r="620">
          <cell r="C620" t="str">
            <v>H616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</row>
        <row r="621">
          <cell r="C621" t="str">
            <v>H617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</row>
        <row r="622">
          <cell r="C622" t="str">
            <v>H618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</row>
        <row r="623">
          <cell r="C623" t="str">
            <v>H619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C624" t="str">
            <v>H620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</row>
        <row r="625">
          <cell r="C625" t="str">
            <v>H621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</row>
        <row r="626">
          <cell r="C626" t="str">
            <v>H622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</row>
        <row r="627">
          <cell r="C627" t="str">
            <v>H623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</row>
        <row r="628">
          <cell r="C628" t="str">
            <v>H624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</row>
        <row r="629">
          <cell r="C629" t="str">
            <v>H625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</row>
        <row r="630">
          <cell r="C630" t="str">
            <v>H626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</row>
        <row r="631">
          <cell r="C631" t="str">
            <v>H627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</row>
        <row r="632">
          <cell r="C632" t="str">
            <v>H628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</row>
        <row r="633">
          <cell r="C633" t="str">
            <v>H629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C634" t="str">
            <v>H630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C635" t="str">
            <v>H631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</row>
        <row r="636">
          <cell r="C636" t="str">
            <v>H632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</row>
        <row r="637">
          <cell r="C637" t="str">
            <v>H633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</row>
        <row r="638">
          <cell r="C638" t="str">
            <v>H634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</row>
        <row r="639">
          <cell r="C639" t="str">
            <v>H635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</row>
        <row r="640">
          <cell r="C640" t="str">
            <v>H636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</row>
        <row r="641">
          <cell r="C641" t="str">
            <v>H637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</row>
        <row r="642">
          <cell r="C642" t="str">
            <v>H638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</row>
        <row r="643">
          <cell r="C643" t="str">
            <v>H639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</row>
        <row r="644">
          <cell r="C644" t="str">
            <v>H640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C645" t="str">
            <v>H641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</row>
        <row r="646">
          <cell r="C646" t="str">
            <v>H642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</row>
        <row r="647">
          <cell r="C647" t="str">
            <v>H643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</row>
        <row r="648">
          <cell r="C648" t="str">
            <v>H644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</row>
        <row r="649">
          <cell r="C649" t="str">
            <v>H645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</row>
        <row r="650">
          <cell r="C650" t="str">
            <v>H646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</row>
        <row r="651">
          <cell r="C651" t="str">
            <v>H647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</row>
        <row r="652">
          <cell r="C652" t="str">
            <v>H648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</row>
        <row r="653">
          <cell r="C653" t="str">
            <v>H649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</row>
        <row r="654">
          <cell r="C654" t="str">
            <v>H650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</row>
        <row r="655">
          <cell r="C655" t="str">
            <v>H651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</row>
        <row r="656">
          <cell r="C656" t="str">
            <v>H652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</row>
        <row r="657">
          <cell r="C657" t="str">
            <v>H653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</row>
        <row r="658">
          <cell r="C658" t="str">
            <v>H654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</row>
        <row r="659">
          <cell r="C659" t="str">
            <v>H655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</row>
        <row r="660">
          <cell r="C660" t="str">
            <v>H656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</row>
        <row r="661">
          <cell r="C661" t="str">
            <v>H657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</row>
        <row r="662">
          <cell r="C662" t="str">
            <v>H658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</row>
        <row r="663">
          <cell r="C663" t="str">
            <v>H659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</row>
        <row r="664">
          <cell r="C664" t="str">
            <v>H660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</row>
        <row r="665">
          <cell r="C665" t="str">
            <v>H661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</row>
        <row r="666">
          <cell r="C666" t="str">
            <v>H662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</row>
        <row r="667">
          <cell r="C667" t="str">
            <v>H663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</row>
        <row r="668">
          <cell r="C668" t="str">
            <v>H664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</row>
        <row r="669">
          <cell r="C669" t="str">
            <v>H665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</row>
        <row r="670">
          <cell r="C670" t="str">
            <v>H666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</row>
        <row r="671">
          <cell r="C671" t="str">
            <v>H667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</row>
        <row r="672">
          <cell r="C672" t="str">
            <v>H668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</row>
        <row r="673">
          <cell r="C673" t="str">
            <v>H669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</row>
        <row r="674">
          <cell r="C674" t="str">
            <v>H670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</row>
        <row r="675">
          <cell r="C675" t="str">
            <v>H671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</row>
        <row r="676">
          <cell r="C676" t="str">
            <v>H672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</row>
        <row r="677">
          <cell r="C677" t="str">
            <v>H673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</row>
        <row r="678">
          <cell r="C678" t="str">
            <v>H674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</row>
        <row r="679">
          <cell r="C679" t="str">
            <v>H675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</row>
        <row r="680">
          <cell r="C680" t="str">
            <v>H676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</row>
        <row r="681">
          <cell r="C681" t="str">
            <v>H677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</row>
        <row r="682">
          <cell r="C682" t="str">
            <v>H678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</row>
        <row r="683">
          <cell r="C683" t="str">
            <v>H679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</row>
        <row r="684">
          <cell r="C684" t="str">
            <v>H680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</row>
        <row r="685">
          <cell r="C685" t="str">
            <v>H681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</row>
        <row r="686">
          <cell r="C686" t="str">
            <v>H682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</row>
        <row r="687">
          <cell r="C687" t="str">
            <v>H683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</row>
        <row r="688">
          <cell r="C688" t="str">
            <v>H684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</row>
        <row r="689">
          <cell r="C689" t="str">
            <v>H685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</row>
        <row r="690">
          <cell r="C690" t="str">
            <v>H686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</row>
        <row r="691">
          <cell r="C691" t="str">
            <v>H687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C692" t="str">
            <v>H688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</row>
        <row r="693">
          <cell r="C693" t="str">
            <v>H689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</row>
        <row r="694">
          <cell r="C694" t="str">
            <v>H690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</row>
        <row r="695">
          <cell r="C695" t="str">
            <v>H691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</row>
        <row r="696">
          <cell r="C696" t="str">
            <v>H692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</row>
        <row r="697">
          <cell r="C697" t="str">
            <v>H693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</row>
        <row r="698">
          <cell r="C698" t="str">
            <v>H694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</row>
        <row r="699">
          <cell r="C699" t="str">
            <v>H695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C700" t="str">
            <v>H696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</row>
        <row r="701">
          <cell r="C701" t="str">
            <v>H697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</row>
        <row r="702">
          <cell r="C702" t="str">
            <v>H698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</row>
        <row r="703">
          <cell r="C703" t="str">
            <v>H699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F704">
            <v>0</v>
          </cell>
          <cell r="G70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DB@Acess"/>
      <sheetName val="Input"/>
      <sheetName val="Erectn"/>
      <sheetName val="FCS"/>
      <sheetName val="eq_data"/>
      <sheetName val="DB_Acess"/>
      <sheetName val="실행내역서(DCU)"/>
      <sheetName val="#REF"/>
      <sheetName val="견적"/>
      <sheetName val="금액내역서"/>
      <sheetName val="Tables"/>
      <sheetName val="Mtl Summary"/>
      <sheetName val="PROCESS"/>
      <sheetName val="cement"/>
      <sheetName val="DRUM"/>
      <sheetName val="BOQ"/>
      <sheetName val="合成単価作成表-BLDG"/>
      <sheetName val="대비표"/>
      <sheetName val="jobhist"/>
      <sheetName val="Sheet1"/>
      <sheetName val="Graph (LGEN)"/>
      <sheetName val="out_prog"/>
      <sheetName val="선적schedule (2)"/>
      <sheetName val="산근"/>
      <sheetName val="자바라1"/>
      <sheetName val="해외 연수비용 계산-삭제"/>
      <sheetName val="해외 기술훈련비 (합계)"/>
      <sheetName val="CALCULATION"/>
      <sheetName val="Rate Analysis"/>
      <sheetName val="Macro"/>
      <sheetName val="Taux"/>
      <sheetName val="A"/>
      <sheetName val="h-013211-2"/>
      <sheetName val="cable-data"/>
      <sheetName val="LABTOTAL"/>
      <sheetName val="Q31-004-XFR(T)-301_2"/>
      <sheetName val="Questions to Vendor"/>
      <sheetName val="Data"/>
      <sheetName val="breakdown"/>
      <sheetName val="CAT_5"/>
      <sheetName val="123"/>
      <sheetName val="기준"/>
      <sheetName val="B"/>
      <sheetName val="Bend_fact "/>
      <sheetName val="부하계산서"/>
      <sheetName val="VLOOKUP"/>
      <sheetName val="cal-foamglass"/>
      <sheetName val="TTL"/>
      <sheetName val="DANGA"/>
      <sheetName val="HOMEOFFICE"/>
      <sheetName val="TEMP. FAC."/>
      <sheetName val="SUM "/>
      <sheetName val="Multi-currency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UMM."/>
      <sheetName val="POWER"/>
      <sheetName val="WHRB"/>
      <sheetName val="DESAL."/>
      <sheetName val="PIPING"/>
      <sheetName val="INSULATION"/>
      <sheetName val="PAINTING"/>
      <sheetName val="Sch 3"/>
      <sheetName val="Sch 4"/>
      <sheetName val="Sch 5"/>
      <sheetName val="BOP (OLD)"/>
      <sheetName val="BOP (Taweelah)"/>
      <sheetName val="SIZING"/>
      <sheetName val="현황CODE"/>
      <sheetName val="손익현황"/>
      <sheetName val="PROCESS"/>
      <sheetName val="RFP002"/>
      <sheetName val="RFP003E"/>
      <sheetName val="CABLE BULK"/>
      <sheetName val="B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VENTIVO"/>
      <sheetName val="PP"/>
      <sheetName val="Corpi"/>
      <sheetName val="Summary"/>
      <sheetName val="Renf_flat_ce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DOWN"/>
      <sheetName val="INDIRECT"/>
      <sheetName val="RATE"/>
      <sheetName val="Wage"/>
      <sheetName val="Process"/>
      <sheetName val="Manpower"/>
      <sheetName val="ConEq"/>
      <sheetName val="TOOL"/>
      <sheetName val="HR_Rate"/>
      <sheetName val="SUM"/>
      <sheetName val="Sheet2"/>
      <sheetName val="summary"/>
      <sheetName val="PIPING"/>
      <sheetName val="STLSTR"/>
      <sheetName val="EQUIP"/>
      <sheetName val="MP"/>
      <sheetName val="CONEQ."/>
      <sheetName val="SCHE"/>
      <sheetName val="LABOR"/>
      <sheetName val="일위대가"/>
      <sheetName val="w't table"/>
      <sheetName val="COA-17"/>
      <sheetName val="C-18"/>
      <sheetName val="CondPol"/>
      <sheetName val="costing_CV"/>
      <sheetName val="98-034-1"/>
      <sheetName val="S N"/>
      <sheetName val="GM 000"/>
      <sheetName val="VS배관내역서"/>
      <sheetName val="SIZING"/>
    </sheetNames>
    <definedNames>
      <definedName name="PRINT_OUT_SCcost_P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BM (2)"/>
      <sheetName val="B-N BM"/>
      <sheetName val="b-n"/>
      <sheetName val="WE'T"/>
      <sheetName val="REDUCER"/>
      <sheetName val="AWWA FLG"/>
      <sheetName val="HELP SAMPLE"/>
      <sheetName val="SIZING"/>
      <sheetName val="POWER"/>
      <sheetName val="Final(1)summary"/>
      <sheetName val="price sch"/>
      <sheetName val="계측"/>
      <sheetName val=" FURNACE현설"/>
      <sheetName val="예산서"/>
      <sheetName val="cover"/>
      <sheetName val="WE_T"/>
      <sheetName val="남양시작동자105노65기1.3화1.2"/>
      <sheetName val="BM"/>
      <sheetName val="PipWT"/>
      <sheetName val="BQ_Methanol"/>
      <sheetName val="Insulation_Utl_Off"/>
      <sheetName val="Note_Piping"/>
      <sheetName val="Testing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Inputs"/>
      <sheetName val="BD"/>
      <sheetName val="공구"/>
      <sheetName val="SKETCH"/>
      <sheetName val="evap_thick"/>
      <sheetName val="Sheet1"/>
      <sheetName val="영업2"/>
      <sheetName val="BLR-S"/>
      <sheetName val="출력X"/>
      <sheetName val="현황CODE"/>
      <sheetName val="손익현황"/>
      <sheetName val="IT-BAT"/>
      <sheetName val="검토내역서"/>
      <sheetName val="TWO PASS"/>
      <sheetName val="THREE PASS"/>
      <sheetName val="OUT"/>
      <sheetName val="최민영집계25"/>
      <sheetName val="#REF"/>
      <sheetName val="대호방조제 접속공"/>
      <sheetName val="누수관측공"/>
      <sheetName val="실행철강하도"/>
      <sheetName val="집계표"/>
      <sheetName val="6호기"/>
      <sheetName val="데이타"/>
      <sheetName val="식재인부"/>
      <sheetName val="토사(PE)"/>
      <sheetName val="자동제어"/>
    </sheetNames>
    <definedNames>
      <definedName name="RATING계산"/>
    </defined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(Rev.3)"/>
      <sheetName val="A (Rev.2)"/>
      <sheetName val="POWER"/>
      <sheetName val="영업소실적"/>
      <sheetName val="Macro"/>
      <sheetName val="Taux"/>
      <sheetName val="A"/>
      <sheetName val="갑지(추정)"/>
      <sheetName val="Sheet5"/>
      <sheetName val="cable"/>
      <sheetName val="단가"/>
      <sheetName val="Resource"/>
      <sheetName val="Cash Flow-1"/>
      <sheetName val="AILC004"/>
      <sheetName val="Cover"/>
      <sheetName val="노무비Lab.rsc"/>
      <sheetName val="ANX3A51"/>
      <sheetName val="TOTAL"/>
      <sheetName val="h-013211-2"/>
      <sheetName val="MSS 2"/>
      <sheetName val="노임단가"/>
      <sheetName val="토목"/>
      <sheetName val="현금"/>
      <sheetName val="지질조사분석"/>
      <sheetName val="General Measurement"/>
      <sheetName val="예상"/>
      <sheetName val="BID"/>
      <sheetName val="마감LIST-1"/>
      <sheetName val="경비"/>
      <sheetName val="REDUCER"/>
      <sheetName val="WE'T"/>
      <sheetName val="MANPWER1"/>
      <sheetName val="BM"/>
      <sheetName val="data"/>
      <sheetName val="hori. vessel(E-895)"/>
      <sheetName val="Breakdown"/>
      <sheetName val="계산서"/>
      <sheetName val="#REF"/>
      <sheetName val="내역서"/>
      <sheetName val="Estimate"/>
      <sheetName val="Lup"/>
      <sheetName val="REN2000"/>
      <sheetName val="예가표"/>
      <sheetName val="IBASE"/>
      <sheetName val="CONTROL-100"/>
      <sheetName val="실행철강하도"/>
      <sheetName val="인월수표"/>
      <sheetName val="back-data"/>
      <sheetName val="ABUT수량-A1"/>
      <sheetName val="results"/>
      <sheetName val="sheet"/>
      <sheetName val="costfab"/>
      <sheetName val="Mob-Demob"/>
      <sheetName val="Plant"/>
      <sheetName val="Direct Staff"/>
      <sheetName val="Equipment"/>
      <sheetName val="TEMFACIL,SOE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내역"/>
      <sheetName val="5-Digit"/>
      <sheetName val="MixBed"/>
      <sheetName val="CondPol"/>
      <sheetName val="Inputs"/>
      <sheetName val="BD"/>
      <sheetName val="당초"/>
      <sheetName val="4300 UTILITY BLDG (2)"/>
      <sheetName val="6-2차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Direct_Staff"/>
      <sheetName val="COST_SUMMARY"/>
      <sheetName val="DIV_1"/>
      <sheetName val="DIV_2"/>
      <sheetName val="DIV_3"/>
      <sheetName val="DIV_4"/>
      <sheetName val="DIV_5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4300_UTILITY_BLDG_(2)"/>
      <sheetName val="BLR_1"/>
      <sheetName val="Direct_Staff1"/>
      <sheetName val="COST_SUMMARY1"/>
      <sheetName val="DIV_11"/>
      <sheetName val="DIV_21"/>
      <sheetName val="DIV_31"/>
      <sheetName val="DIV_41"/>
      <sheetName val="DIV_5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4300_UTILITY_BLDG_(2)1"/>
      <sheetName val="BLR_11"/>
      <sheetName val="石炭性状"/>
      <sheetName val="Take-Off"/>
      <sheetName val="plan&amp;section of foundation"/>
      <sheetName val="산근"/>
      <sheetName val="八幡"/>
      <sheetName val="MATERIALS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Sheet1"/>
      <sheetName val="Sheet2"/>
      <sheetName val="Sheet3"/>
      <sheetName val="Sheet4"/>
      <sheetName val="Sheet6"/>
      <sheetName val="Sheet7"/>
      <sheetName val="Sheet8"/>
      <sheetName val="Sheet9"/>
      <sheetName val="XL4Poppy"/>
      <sheetName val="Dinh muc du toan"/>
      <sheetName val="Config"/>
      <sheetName val="AutoClose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BOQ Field Tank Work"/>
      <sheetName val="Shipping Table"/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KluongKm2,4"/>
      <sheetName val="B.cao"/>
      <sheetName val="T.tiet"/>
      <sheetName val="T.N"/>
      <sheetName val="00000000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Test5"/>
      <sheetName val="XL4Poppy (2)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To trinh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N79"/>
      <sheetName val="CTMT"/>
      <sheetName val="boHoan"/>
      <sheetName val="C.     Lang"/>
      <sheetName val="QL1A-QL1Q moi"/>
      <sheetName val="KH-Q1,Q2,01"/>
      <sheetName val="SL)NC-MB"/>
      <sheetName val="DG CAࡕ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KluongKm2_x000c_4"/>
      <sheetName val="NHAN CWNG"/>
      <sheetName val="DG CA?"/>
      <sheetName val="Tai khoan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.   ( Lang"/>
      <sheetName val="P_x000c_V"/>
      <sheetName val="BDCNH"/>
      <sheetName val="bcdtk"/>
      <sheetName val="BCDKTNH"/>
      <sheetName val="BCDKTTHUE"/>
      <sheetName val="tscd"/>
      <sheetName val="TK331D"/>
      <sheetName val="334 d"/>
      <sheetName val="DG 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TDZ22"/>
      <sheetName val="TDT"/>
      <sheetName val="XL@Test5"/>
      <sheetName val="giathanh1"/>
      <sheetName val="KK bo sung"/>
      <sheetName val="MTO REV.0"/>
      <sheetName val="Tojg KLBS"/>
      <sheetName val="ɂIEN DONG"/>
      <sheetName val="NCong-Day-Su"/>
      <sheetName val="HK1"/>
      <sheetName val="HK2"/>
      <sheetName val="CANAM"/>
      <sheetName val="Maumo)"/>
      <sheetName val="tuong"/>
      <sheetName val="Tonchop"/>
      <sheetName val="NC"/>
      <sheetName val="¶"/>
      <sheetName val="Q3-01-duye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O AM DT"/>
      <sheetName val="?IEN DONG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BGThau_x0008__x0000__x0000_0000000_x0001__x0006__x0000__x0000_Sheet1_x0008__x0000__x0000_To"/>
      <sheetName val="S`eet12"/>
      <sheetName val="XHXPXXX1"/>
      <sheetName val="0000000!"/>
      <sheetName val="To tri.h"/>
      <sheetName val="cnHoan"/>
      <sheetName val="V_x0010_PN"/>
      <sheetName val="Bu gi`"/>
      <sheetName val="4_x0004__x0000__x0000_XN54_x0004__x0000__x0000_XN33_x0004__x0000__x0000_NK96_x0006__x0000__x0000_Sheet4"/>
      <sheetName val="S29_x0007__x0000__x0000_S"/>
      <sheetName val="dmuc"/>
      <sheetName val="PTVL"/>
      <sheetName val="˜Ünh m÷c"/>
      <sheetName val="Quy_x0000_2-2002"/>
      <sheetName val="Ünh m÷c"/>
      <sheetName val="Quy"/>
      <sheetName val="DI-ESTI"/>
      <sheetName val="S29_x0007_"/>
      <sheetName val="XL4@oppy"/>
      <sheetName val="Km&quot;33s,"/>
      <sheetName val="Km227O838-228_100"/>
      <sheetName val="Dang TSCD 98-02"/>
      <sheetName val="dtkhovd"/>
      <sheetName val="CDMT"/>
      <sheetName val="Sêeet9"/>
      <sheetName val="DT1????????"/>
      <sheetName val="Quy?2-2002"/>
      <sheetName val="DT1?"/>
      <sheetName val="S29_x0007_??S"/>
      <sheetName val="S29_x0007_?S"/>
      <sheetName val="CĮ     Lang"/>
      <sheetName val="Sheetr"/>
      <sheetName val="Km225_838-228_100"/>
      <sheetName val="Bang TK goc"/>
      <sheetName val="DGchitiet "/>
      <sheetName val="Thuc_thanh"/>
      <sheetName val="QL1A-QL1A_moi"/>
      <sheetName val="C_Bong_Lang"/>
      <sheetName val="Vanh_dai_III_(TKKT)"/>
      <sheetName val="B_cao"/>
      <sheetName val="T_tiet"/>
      <sheetName val="T_N"/>
      <sheetName val="NHAN_CONG"/>
      <sheetName val="DG_CAU"/>
      <sheetName val="THOP_CAU"/>
      <sheetName val="TLP_CAU"/>
      <sheetName val="XL4Poppy_(2)"/>
      <sheetName val="Tong_KLBS"/>
      <sheetName val="To_trinh"/>
      <sheetName val="THKL_nghiemthu"/>
      <sheetName val="DTCTtaluy_(2)"/>
      <sheetName val="KLDGTT&lt;120%_(2)"/>
      <sheetName val="TH_(2)"/>
      <sheetName val="Nam_2001"/>
      <sheetName val="Tang_TSCD_98-02"/>
      <sheetName val="BIEN_DONG"/>
      <sheetName val="TSCD_2001"/>
      <sheetName val="Quy_1-2002"/>
      <sheetName val="Quy_2-2002"/>
      <sheetName val="Quy_3-2002"/>
      <sheetName val="Quy_4-02"/>
      <sheetName val="Bang_du_toan"/>
      <sheetName val="Bu_gia"/>
      <sheetName val="PT_vat_tu"/>
      <sheetName val="C______Lang"/>
      <sheetName val="QL1A-QL1Q_moi"/>
      <sheetName val="KK_bo_sung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KluongKm24"/>
      <sheetName val="Tai_khoan"/>
      <sheetName val="MTO_REV_0"/>
      <sheetName val="C____(_Lang"/>
      <sheetName val="DO_AM_DT"/>
      <sheetName val="334_d"/>
      <sheetName val="ɂIEN_DONG"/>
      <sheetName val="Tojg_KLBS"/>
      <sheetName val="PV"/>
      <sheetName val="DG_CA?"/>
      <sheetName val="MTO REV.2(ARMOR)"/>
      <sheetName val="TH (2+"/>
      <sheetName val="100000p0"/>
      <sheetName val="30000:00"/>
      <sheetName val="T.tidt"/>
      <sheetName val="coJoan"/>
      <sheetName val="XN&lt;4"/>
      <sheetName val="CL_x0007_G"/>
      <sheetName val="Tongh$p"/>
      <sheetName val="Tang TSCD 90-02"/>
      <sheetName val="Qy 1-2002"/>
      <sheetName val="Quy 3-2x02"/>
      <sheetName val="C/     Lang"/>
      <sheetName val="BGThau_x0008__x0000_0000000_x0001__x0006__x0000_Sheet1_x0008__x0000_To dr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DG CA_"/>
      <sheetName val="XL4Te3t5"/>
      <sheetName val="Tang TRCD 98-02"/>
      <sheetName val="TSCD 2000"/>
      <sheetName val="PPVT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ctTBA"/>
      <sheetName val="XLÿÿest5"/>
      <sheetName val="INV"/>
      <sheetName val="XXXXXXX2"/>
      <sheetName val="XXXXXXX3"/>
      <sheetName val="XXXXXXX4"/>
      <sheetName val="NHAN_x0000_CONG"/>
      <sheetName val="_IEN DONG"/>
      <sheetName val="4_x0004_"/>
      <sheetName val="BGThau_x0008_"/>
      <sheetName val="DT1________"/>
      <sheetName val="DT1_"/>
      <sheetName val="S29_x0007___S"/>
      <sheetName val="S29_x0007__S"/>
      <sheetName val="DG_CA_"/>
      <sheetName val="30000_00"/>
      <sheetName val="Girder"/>
      <sheetName val="Tendon"/>
      <sheetName val="CHIET TINH TBA"/>
      <sheetName val="çha tri SX"/>
      <sheetName val="So Conç!îfhiep"/>
      <sheetName val="NEW-PANEL"/>
      <sheetName val="phi"/>
      <sheetName val="DG_"/>
      <sheetName val="Hạng mục 2"/>
      <sheetName val="ptdg"/>
      <sheetName val="Km227Э227_838s,"/>
      <sheetName val="XNGBQI-01 (02)"/>
      <sheetName val="Na2_x0000__x0000_01"/>
      <sheetName val="CT_x0000_doanh thu 2005"/>
      <sheetName val="XNGBQII-_x0010_4 (3)"/>
      <sheetName val="tra-vat-lieu"/>
      <sheetName val="CI     Lang"/>
      <sheetName val="Quy $-02"/>
      <sheetName val="NHAN"/>
      <sheetName val="CT"/>
      <sheetName val="KTQT-AF_x0003_"/>
      <sheetName val="KLDGT_x0014_&lt;120%"/>
      <sheetName val="Congt9"/>
      <sheetName val="coctuatrenda"/>
      <sheetName val="_x0000__x0000_쫀䃝Z"/>
      <sheetName val="_x0000__x0000__x0000__x0000_¢é@Z_x0000__x000d__x0000__x0004_"/>
      <sheetName val="M+MC"/>
      <sheetName val="Na2"/>
      <sheetName val=""/>
      <sheetName val="Vong KLBS"/>
      <sheetName val="tienluong"/>
      <sheetName val="GVL-NC-M"/>
      <sheetName val="Du Toan"/>
      <sheetName val="BGThau_x0008_??0000000_x0001__x0006_??Sheet1_x0008_??To"/>
      <sheetName val="4_x0004_??XN54_x0004_??XN33_x0004_??NK96_x0006_??Sheet4"/>
      <sheetName val="[Q3-01-duyet.xls]30000:00"/>
      <sheetName val="[Q3-01-duyet.xls]C/     Lang"/>
      <sheetName val="[Q3-01-duyet.xls][Q3-01-duyet.x"/>
      <sheetName val="TTTram"/>
      <sheetName val="DTCTtallu"/>
      <sheetName val="Km23"/>
      <sheetName val="Tonghmp"/>
      <sheetName val="HGCHINGS"/>
      <sheetName val="T11-01"/>
      <sheetName val="T12-01"/>
      <sheetName val="01-02"/>
      <sheetName val="02-02"/>
      <sheetName val="03-02"/>
      <sheetName val="T04-02"/>
      <sheetName val="T05-02"/>
      <sheetName val="T06-T02"/>
      <sheetName val="T07-03"/>
      <sheetName val="T08-03"/>
      <sheetName val="T09-03"/>
      <sheetName val="T10-03"/>
      <sheetName val="T11-03"/>
      <sheetName val="T12-03"/>
      <sheetName val="NPLT01-04"/>
      <sheetName val="NPLT02-04"/>
      <sheetName val="NPLT03-04"/>
      <sheetName val="NPLT04-04"/>
      <sheetName val="NPLT05-04"/>
      <sheetName val="NPLT06-04"/>
      <sheetName val="NPLT07-04"/>
      <sheetName val="NPLT08-04"/>
      <sheetName val="NPLT09-04"/>
      <sheetName val="NPLT10-04"/>
      <sheetName val="NPLT11-04"/>
      <sheetName val="NPLT12-04"/>
      <sheetName val="NXT -T12 B"/>
      <sheetName val="NXT -T01-05"/>
      <sheetName val="NXT-T01-05 B"/>
      <sheetName val="NXT-T02-05"/>
      <sheetName val="NXT-T02-05B"/>
      <sheetName val="NXT-T03-05"/>
      <sheetName val="NXT-T03-05 B"/>
      <sheetName val="NXT -T04-05"/>
      <sheetName val="NXT-T05-05"/>
      <sheetName val="NXT -T06-05"/>
      <sheetName val="NXT -T07-05"/>
      <sheetName val="HGHW3"/>
      <sheetName val="HGHW4"/>
      <sheetName val="HGHW5"/>
      <sheetName val="HGCW6"/>
      <sheetName val="CH1"/>
      <sheetName val="EXP2"/>
      <sheetName val="Exterior Walls Finishes"/>
      <sheetName val="_x0000__x0000__x0000__x0000_¢é@Z_x0000__x000a__x0000__x0004_"/>
      <sheetName val="CPQL"/>
      <sheetName val="THCPQL"/>
      <sheetName val="Thep-MatCat"/>
      <sheetName val="Kiem-Toan"/>
      <sheetName val="NhapSL"/>
      <sheetName val="Du kien DT 9 thang de fop"/>
      <sheetName val="_x0000__x0000__x0000__x0000_€¢é@Z_x0000__x000d__x0000__x0004_"/>
      <sheetName val="Na2_x0000__x0000_€01"/>
      <sheetName val="00000003"/>
      <sheetName val="Khoi luong"/>
      <sheetName val="Pier"/>
      <sheetName val="Pile"/>
      <sheetName val="H?ng m?c 2"/>
      <sheetName val="Km227?227_838s,"/>
      <sheetName val="Hedging"/>
      <sheetName val="Km033s,"/>
      <sheetName val="name"/>
      <sheetName val="?IEN_DONG"/>
      <sheetName val="Bu_gi`"/>
      <sheetName val="To_tri_h"/>
      <sheetName val="VPN"/>
      <sheetName val="Tang_TRCD_98-02"/>
      <sheetName val="TSCD_2000"/>
      <sheetName val="roto_truc"/>
      <sheetName val="Day_dt"/>
      <sheetName val="stato_tam_say"/>
      <sheetName val="Stato_ep"/>
      <sheetName val="Canh_gio"/>
      <sheetName val="Ss_Z-_GB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˜Ünh_m÷c"/>
      <sheetName val="Ünh_m÷c"/>
      <sheetName val="S29S"/>
      <sheetName val="çha_tri_SX"/>
      <sheetName val="So_Conç!îfhiep"/>
      <sheetName val="CTdoanh_thu_2005"/>
      <sheetName val="CĮ_____Lang"/>
      <sheetName val="S29"/>
      <sheetName val="Dang_TSCD_98-02"/>
      <sheetName val="S29??S"/>
      <sheetName val="S29?S"/>
      <sheetName val="Bang_TK_goc"/>
      <sheetName val="DGchitiet_"/>
      <sheetName val="CHIET_TINH_TBA"/>
      <sheetName val="_x0000__x0000_??Z"/>
      <sheetName val="DG _x0000__x0000__x0000__x0000__x0000__x0000__x0000__x0000__x0000__x0009__x0000_᲌Ա_x0000__x0004__x0000__x0000__x0000__x0000__x0000__x0000_窰԰_x0000__x0000__x0000__x0000__x0000_"/>
      <sheetName val="_x0000__x0000__x0017_[Q3-01-duyet.xls]Maumo)_x0000_?_x0000__x0000__x0000_"/>
      <sheetName val="XNGBQIV-02_x0000__x0000_)"/>
      <sheetName val="[Q3-01-duyet.xlsUboHoan"/>
      <sheetName val="��nh m�c"/>
      <sheetName val="Na2_x0000__x0000_�01"/>
      <sheetName val="S�eet9"/>
      <sheetName val="�ha tri SX"/>
      <sheetName val="So Con�!�fhiep"/>
      <sheetName val="XL��est5"/>
      <sheetName val="_x0000__x0000__x0000__x0000_���@Z_x0000__x000d__x0000__x0004_"/>
      <sheetName val="Tai_khկ_x0000_缀"/>
      <sheetName val="C.Bojg Lang"/>
      <sheetName val="C?     Lang"/>
      <sheetName val="c`i tiet KHM"/>
      <sheetName val="DSMo (2)"/>
      <sheetName val="DSMo"/>
      <sheetName val="TH Mo"/>
      <sheetName val="21B"/>
      <sheetName val="143"/>
      <sheetName val="141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7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2"/>
      <sheetName val="140"/>
      <sheetName val="TH ho"/>
      <sheetName val="TH138-173"/>
      <sheetName val="KKKKKKKK"/>
      <sheetName val="KKKKKKKK (2)"/>
      <sheetName val="KKKKKKKK_(2)"/>
      <sheetName val="_x0000__x0000__x0000__x0000__x0000__x0000__x0000__x0000_ (2)"/>
      <sheetName val="Tgng hop CP T10"/>
      <sheetName val="TT_10KV"/>
      <sheetName val="SDH TP"/>
      <sheetName val="MTO REV.0_x0000__x0000__x0000__x0000__x0000__x0000__x0000__x0000__x0000__x0009__x0000_쫀Ӛ_x0000__x0004__x0000__x0000__x0000__x0000__x0000__x0000__xdd0c_"/>
      <sheetName val="DG BAU"/>
      <sheetName val="TLP BAU"/>
      <sheetName val="_x0000__x0000__x0000__x0000_€¢é@Z_x0000__x000a__x0000__x0004_"/>
      <sheetName val="_x0000__x0001__x0000__x0000__x0000__x0000__x0000__x0000__x0000__x0000__x0000__x0000__x0000__x0002__x0000__x0000__x0000__x0000__x0000__x0000__x0000_Ƥ_x0000_Ő_x0000__x0000__x0000_㋎˴_x0000_"/>
      <sheetName val="MAIN"/>
      <sheetName val="BGThau_x0008_0000000_x0001__x0006_Sheet1_x0008_To"/>
      <sheetName val="4_x0004_XN54_x0004_XN33_x0004_NK96_x0006_Sheet4"/>
      <sheetName val="S29_x0007_S"/>
      <sheetName val="Quy2-2002"/>
      <sheetName val="BGThau_x0008_0000000_x0001__x0006_Sheet1_x0008_To dr"/>
      <sheetName val="NHANCONG"/>
      <sheetName val="CTdoanh thu 2005"/>
      <sheetName val="??Z"/>
      <sheetName val="DG  ᲌Ա_x0004_窰԰"/>
      <sheetName val="_x0017_[Q3-01-duyet.xls]Maumo)?"/>
      <sheetName val=" (2)"/>
      <sheetName val="MTO REV.0 쫀Ӛ_x0004__xdd0c_"/>
      <sheetName val="_x0001__x0002_ƤŐ㋎˴"/>
      <sheetName val="대비표"/>
      <sheetName val="XNGBQIV-02"/>
      <sheetName val="Tai_khկ"/>
      <sheetName val="thso sanh"/>
      <sheetName val="dutoan"/>
      <sheetName val="dtk490-491(PAI)"/>
      <sheetName val="dtk490-491(PAII)"/>
      <sheetName val="denbu"/>
      <sheetName val="tong hop"/>
      <sheetName val="phan tich DG"/>
      <sheetName val="gia vat lieu"/>
      <sheetName val="gia xe may"/>
      <sheetName val="gia nhan cong"/>
      <sheetName val="Goc Dien"/>
      <sheetName val="QTDien"/>
      <sheetName val="THKP"/>
      <sheetName val="QTNuoc"/>
      <sheetName val="DTnuoc"/>
      <sheetName val="DT dien"/>
      <sheetName val="QTCSet"/>
      <sheetName val="TBI+NUOC "/>
      <sheetName val="Dien"/>
      <sheetName val="TBIWC"/>
      <sheetName val="TBI nuoc"/>
      <sheetName val="MTL$-INTER"/>
      <sheetName val="PHAN DS 22 KV"/>
      <sheetName val="general"/>
      <sheetName val="Main Road"/>
      <sheetName val="Gioi thieu"/>
      <sheetName val="DG 11"/>
      <sheetName val="Tien luong"/>
      <sheetName val="Kinh phi "/>
      <sheetName val="Phan tich"/>
      <sheetName val="RL"/>
      <sheetName val="TDQS"/>
      <sheetName val="40C"/>
      <sheetName val="40C-1"/>
      <sheetName val="thi lai"/>
      <sheetName val="DK6"/>
      <sheetName val="DK5"/>
      <sheetName val="DK4"/>
      <sheetName val="DK3"/>
      <sheetName val="DK2"/>
      <sheetName val="DK1"/>
      <sheetName val="ds1"/>
      <sheetName val="ds2"/>
      <sheetName val="ds3"/>
      <sheetName val="ds4"/>
      <sheetName val="ds5"/>
      <sheetName val="ds6"/>
      <sheetName val="DS"/>
      <sheetName val="HP"/>
      <sheetName val="LB"/>
      <sheetName val="SL"/>
      <sheetName val="hl"/>
      <sheetName val="40"/>
      <sheetName val="DE "/>
      <sheetName val="Sum"/>
      <sheetName val="Đoàn Vay Tiền"/>
      <sheetName val="Nợ Đoàn"/>
      <sheetName val="BANGTRA"/>
      <sheetName val="QMCT"/>
      <sheetName val="hieuchinh30.11"/>
      <sheetName val="Bcaonhanh"/>
      <sheetName val="chitieth.chinh"/>
      <sheetName val="trinhEVN29.8"/>
      <sheetName val="cong"/>
      <sheetName val="phùn tich DG"/>
      <sheetName val="C.noTX01"/>
      <sheetName val="T.HopCNo"/>
      <sheetName val="THCNoATrung"/>
      <sheetName val="BaocaoC.No2"/>
      <sheetName val="BaocaoC.noHopC.ty"/>
      <sheetName val="THAtraQuy"/>
      <sheetName val="No Ca.N"/>
      <sheetName val="C.tiêt C.ty"/>
      <sheetName val="CN.TCT03"/>
      <sheetName val="CN kho đoi"/>
      <sheetName val="T.Hop CN"/>
      <sheetName val="CTHTchưa TTnộibộ"/>
      <sheetName val="CN2004 Nộp TCT"/>
      <sheetName val="CN TCT04"/>
      <sheetName val="Gia"/>
      <sheetName val="Breakdown bill"/>
      <sheetName val="Breakdown 2"/>
      <sheetName val="Ðoàn Vay Ti?n"/>
      <sheetName val="N? Ðoàn"/>
      <sheetName val="Ðoàn Vay Ti_n"/>
      <sheetName val="N_ Ðoàn"/>
      <sheetName val="dtk490_x000d_491(PAI_x0009_"/>
      <sheetName val="QTNugc"/>
      <sheetName val="10000_x0010_00"/>
      <sheetName val="Qheet1"/>
      <sheetName val="BanTinh"/>
      <sheetName val="dudoan"/>
      <sheetName val="Input"/>
      <sheetName val="dtk490_x000d_491(PAI "/>
      <sheetName val="gia vat_x0000_lieu"/>
      <sheetName val="thdt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Tinh truoc VAT"/>
      <sheetName val="CP khaosat(Congtinh)"/>
      <sheetName val="CP khaosat(tuyettinh)"/>
      <sheetName val="Tai trong"/>
      <sheetName val="Pile-Br-Capacity"/>
      <sheetName val="dtk490_x000a_491(PAI_x0009_"/>
      <sheetName val="gia vat"/>
      <sheetName val="thso_sanh"/>
      <sheetName val="GIAVL"/>
      <sheetName val="T2"/>
      <sheetName val="T3"/>
      <sheetName val="T4"/>
      <sheetName val="T5"/>
      <sheetName val="THop"/>
      <sheetName val="THKD"/>
      <sheetName val="40000000"/>
      <sheetName val="CN kho doi"/>
      <sheetName val="CTHTchua TTn?ib?"/>
      <sheetName val="CN2004 N?p TCT"/>
      <sheetName val="dtk490_491(PAI_x0009_"/>
      <sheetName val="CTHTchua TTn_ib_"/>
      <sheetName val="CN2004 N_p TCT"/>
      <sheetName val="dtk490_491(PAI "/>
      <sheetName val="Truot_nen"/>
      <sheetName val="Gia vat tu"/>
      <sheetName val="G2G3_CDR_Dim"/>
      <sheetName val="G2_System_Inputs"/>
      <sheetName val="G2_TDT_Input"/>
      <sheetName val="G2_TDT_Advanced"/>
      <sheetName val="G2G3_GGSN_WC"/>
      <sheetName val="G3_System_Inputs"/>
      <sheetName val="G3_TDT_Input"/>
      <sheetName val="dtk490_x000a_491(PAI "/>
      <sheetName val="BANG TONG HOP (2)"/>
      <sheetName val="CD2000"/>
      <sheetName val="dtxl"/>
      <sheetName val="dtk486"/>
      <sheetName val="dtk490 491(PAI "/>
      <sheetName val="Temp"/>
      <sheetName val="dtk490࠭491(PAI)"/>
      <sheetName val="pc"/>
      <sheetName val="pt"/>
      <sheetName val="111"/>
      <sheetName val="th thu chi"/>
      <sheetName val="tam ung"/>
      <sheetName val="t.so"/>
      <sheetName val="infracstructure"/>
      <sheetName val="경비2내역"/>
      <sheetName val="FIRE ALARM _ FIRE FIGHTING"/>
      <sheetName val="ĐoànРVay Tiền"/>
      <sheetName val="갑지"/>
      <sheetName val="DON GIA CAN THO"/>
      <sheetName val="VL,NC"/>
      <sheetName val="토공"/>
      <sheetName val="Ca may"/>
      <sheetName val="TH kl cac cong tac"/>
      <sheetName val="KL cac cong tac chinh"/>
      <sheetName val="DGXL"/>
      <sheetName val="DM.DonVi (3)"/>
      <sheetName val="T.luc"/>
      <sheetName val="T.gian"/>
      <sheetName val="S.luong"/>
      <sheetName val="TD.Tho(1)"/>
      <sheetName val="TD.Tho(2)"/>
      <sheetName val="TD.Tho(3)"/>
      <sheetName val="Capdien"/>
      <sheetName val="Btra"/>
      <sheetName val="CDPS"/>
      <sheetName val="dt{490-491(PAII)"/>
      <sheetName val="DG 285"/>
      <sheetName val="DG  286"/>
      <sheetName val="DG 85"/>
      <sheetName val="DG 89"/>
      <sheetName val="DG THIET BI"/>
      <sheetName val="DGVCTC 285"/>
      <sheetName val="dtk490_x005f_x000d_491(PAI_x005f_x0009_"/>
      <sheetName val="10000_x005f_x0010_00"/>
      <sheetName val="dtk490_x005f_x000d_491(PAI "/>
      <sheetName val="Electrical Works"/>
      <sheetName val="H_T_ INCOMING SYSTEM"/>
      <sheetName val="Ｎｏ.13"/>
      <sheetName val="gia vat_x005f_x0000_lieu"/>
      <sheetName val="dtk490_x005f_x000a_491(PAI_x005f_x0009_"/>
      <sheetName val="dtk490_x005f_x000a_491(PAI "/>
      <sheetName val="dtk490_491(PAI_x005f_x0009_"/>
      <sheetName val="一発シート"/>
      <sheetName val="L-Mechanical"/>
      <sheetName val="Quantity"/>
      <sheetName val="sort2"/>
      <sheetName val="KLHT"/>
      <sheetName val="DT1_x0000__x0000__x0000__x0000__x0000__x0000__x0000__x0000_"/>
      <sheetName val="DT1_x0000_"/>
      <sheetName val="S29_x0007__x0000_S"/>
      <sheetName val="BGThau_x0008__x0000_0000000_x0001__x0006__x0000_Sheet1_x0008__x0000_To"/>
      <sheetName val="NHAN?CONG"/>
      <sheetName val="BGThau_x0008_?0000000_x0001__x0006_?Sheet1_x0008_?To dr"/>
      <sheetName val="BGThau_x0008_?0000000_x0001__x0006_?Sheet1_x0008_?To"/>
      <sheetName val="Na2??01"/>
      <sheetName val="4_x0004_?XN54_x0004_?XN33_x0004_?NK96_x0006_?Sheet4"/>
      <sheetName val="CT?doanh thu 2005"/>
      <sheetName val="4_x0004__x0000_XN54_x0004__x0000_XN33_x0004__x0000_NK96_x0006__x0000_Sheet4"/>
      <sheetName val="ThongSo"/>
      <sheetName val="??쫀䃝Z"/>
      <sheetName val="Shѥet10"/>
      <sheetName val="????¢é@Z?_x000d_?_x0004_"/>
      <sheetName val="Qheet19"/>
      <sheetName val="THKL nghiamthu"/>
      <sheetName val="Balg du toan"/>
      <sheetName val="diachi"/>
      <sheetName val="Quy_2-20021"/>
      <sheetName val="BGThau0000000Sheet1To"/>
      <sheetName val="XNGBQII-4_(3)"/>
      <sheetName val="4XN54XN33NK96Sheet4"/>
      <sheetName val="_IEN_DONG"/>
      <sheetName val="S29__S"/>
      <sheetName val="S29_S"/>
      <sheetName val="NHAN_CWNG"/>
      <sheetName val="MTO_REV_2(ARMOR)"/>
      <sheetName val="BGThau0000000Sheet1To_dr"/>
      <sheetName val="XNGBQI-01_(02)"/>
      <sheetName val="CI_____Lang"/>
      <sheetName val="Du_kien_DT_9_thang_de_f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/>
      <sheetData sheetId="363"/>
      <sheetData sheetId="364" refreshError="1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 refreshError="1"/>
      <sheetData sheetId="603" refreshError="1"/>
      <sheetData sheetId="604" refreshError="1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/>
      <sheetData sheetId="70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/>
      <sheetData sheetId="820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/>
      <sheetData sheetId="1053" refreshError="1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(Rev.3)"/>
      <sheetName val="A (Rev.2)"/>
      <sheetName val="POWER"/>
      <sheetName val="영업소실적"/>
      <sheetName val="Macro"/>
      <sheetName val="Taux"/>
      <sheetName val="A"/>
      <sheetName val="갑지(추정)"/>
      <sheetName val="Sheet5"/>
      <sheetName val="cable"/>
      <sheetName val="단가"/>
      <sheetName val="Resource"/>
      <sheetName val="Cash Flow-1"/>
      <sheetName val="AILC004"/>
      <sheetName val="Cover"/>
      <sheetName val="노무비Lab.rsc"/>
      <sheetName val="ANX3A51"/>
      <sheetName val="TOTAL"/>
      <sheetName val="h-013211-2"/>
      <sheetName val="MSS 2"/>
      <sheetName val="노임단가"/>
      <sheetName val="토목"/>
      <sheetName val="현금"/>
      <sheetName val="지질조사분석"/>
      <sheetName val="General Measurement"/>
      <sheetName val="예상"/>
      <sheetName val="BID"/>
      <sheetName val="마감LIST-1"/>
      <sheetName val="경비"/>
      <sheetName val="REDUCER"/>
      <sheetName val="WE'T"/>
      <sheetName val="MANPWER1"/>
      <sheetName val="BM"/>
      <sheetName val="data"/>
      <sheetName val="hori. vessel(E-895)"/>
      <sheetName val="Breakdown"/>
      <sheetName val="계산서"/>
      <sheetName val="#REF"/>
      <sheetName val="내역서"/>
      <sheetName val="Estimate"/>
      <sheetName val="Lup"/>
      <sheetName val="REN2000"/>
      <sheetName val="예가표"/>
      <sheetName val="IBASE"/>
      <sheetName val="CONTROL-100"/>
      <sheetName val="실행철강하도"/>
      <sheetName val="인월수표"/>
      <sheetName val="back-data"/>
      <sheetName val="ABUT수량-A1"/>
      <sheetName val="Basis"/>
      <sheetName val="tifico"/>
      <sheetName val="배수내역"/>
      <sheetName val="Pick List"/>
      <sheetName val="Config"/>
      <sheetName val="Consumables"/>
      <sheetName val="Summary"/>
      <sheetName val="D.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LL"/>
      <sheetName val="feed inlet"/>
      <sheetName val="steam outlet"/>
      <sheetName val="downcomer"/>
      <sheetName val="press-nitro"/>
      <sheetName val="upper head"/>
      <sheetName val="lwr lev tap"/>
      <sheetName val="cbd"/>
      <sheetName val="chem feed"/>
      <sheetName val="2.5 sv"/>
      <sheetName val="3 sv"/>
      <sheetName val="WELDS"/>
      <sheetName val="Shipping Table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-s"/>
      <sheetName val="steam table"/>
      <sheetName val="Sheet1"/>
      <sheetName val="Testing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pakg-1"/>
      <sheetName val="Setup"/>
      <sheetName val="CABLE BULK"/>
      <sheetName val="현장지지물물량"/>
      <sheetName val="Sat. Pek."/>
      <sheetName val="REDUCER"/>
      <sheetName val="WE'T"/>
      <sheetName val="BM"/>
      <sheetName val="PipWT"/>
      <sheetName val="BQ_Methanol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2.설계제원"/>
      <sheetName val="물량"/>
      <sheetName val="NEWDRAW"/>
      <sheetName val="IBASE"/>
      <sheetName val="자바라1"/>
    </sheetNames>
    <definedNames>
      <definedName name="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HG Unit"/>
      <sheetName val="HD Unit"/>
      <sheetName val="ASME B 36.10 M"/>
      <sheetName val="ASME B 36_10 M"/>
      <sheetName val="Piping material HG take off - R"/>
      <sheetName val="steam table"/>
      <sheetName val="Testing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八幡"/>
      <sheetName val="GM 000"/>
      <sheetName val="csdim"/>
      <sheetName val="cdsload"/>
      <sheetName val="chsload"/>
      <sheetName val="CLAMP"/>
      <sheetName val="cvsload"/>
      <sheetName val="pipe"/>
      <sheetName val="Cash2"/>
      <sheetName val="Z"/>
      <sheetName val="환산표"/>
      <sheetName val="TTL"/>
      <sheetName val="Joints"/>
      <sheetName val="DB_ET200(R. A)"/>
      <sheetName val="mech"/>
      <sheetName val="REDUCER"/>
      <sheetName val="IBASE"/>
      <sheetName val="HG_Unit1"/>
      <sheetName val="HD_Unit1"/>
      <sheetName val="ASME_B_36_10_M2"/>
      <sheetName val="ASME_B_36_10_M3"/>
      <sheetName val="Piping_material_HG_take_off_-_1"/>
      <sheetName val="steam_table"/>
      <sheetName val="HG_Unit"/>
      <sheetName val="HD_Unit"/>
      <sheetName val="ASME_B_36_10_M"/>
      <sheetName val="ASME_B_36_10_M1"/>
      <sheetName val="Piping_material_HG_take_off_-_R"/>
      <sheetName val="POWER"/>
      <sheetName val="BM"/>
      <sheetName val="PipWT"/>
      <sheetName val="BQ_Methanol"/>
      <sheetName val="Insulation_Utl_Off"/>
      <sheetName val="Note_Piping"/>
      <sheetName val="6-2차"/>
      <sheetName val="Code 02"/>
      <sheetName val="Code 03"/>
      <sheetName val="Code 04"/>
      <sheetName val="Code 05"/>
      <sheetName val="Code 06"/>
      <sheetName val="Code 07"/>
      <sheetName val="Code 09"/>
      <sheetName val="갑지1"/>
      <sheetName val="MOTOR"/>
      <sheetName val="내역"/>
      <sheetName val="BILAL2"/>
      <sheetName val="HG_Unit2"/>
      <sheetName val="HD_Unit2"/>
      <sheetName val="ASME_B_36_10_M4"/>
      <sheetName val="ASME_B_36_10_M5"/>
      <sheetName val="Piping_material_HG_take_off_-_2"/>
      <sheetName val="steam_table1"/>
      <sheetName val="CABLE BULK"/>
      <sheetName val="실행철강하도"/>
    </sheetNames>
    <definedNames>
      <definedName name="scaffolding"/>
    </definedNames>
    <sheetDataSet>
      <sheetData sheetId="0"/>
      <sheetData sheetId="1"/>
      <sheetData sheetId="2">
        <row r="3">
          <cell r="E3">
            <v>5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Tub. racc."/>
      <sheetName val="Tech."/>
      <sheetName val="Paint"/>
      <sheetName val="SPC0"/>
      <sheetName val="SPC1"/>
      <sheetName val="SPC2"/>
      <sheetName val="SPC4"/>
      <sheetName val="SPC5"/>
      <sheetName val="SPC6"/>
      <sheetName val="SPC7"/>
      <sheetName val="SPC8"/>
      <sheetName val="SR1"/>
      <sheetName val="SR5"/>
      <sheetName val="SR6"/>
      <sheetName val="SR7"/>
      <sheetName val="SR8"/>
      <sheetName val="SR9"/>
      <sheetName val="SR10"/>
      <sheetName val="SS1"/>
      <sheetName val="SS2"/>
      <sheetName val="SS3"/>
      <sheetName val="SS4"/>
      <sheetName val="OFFER"/>
      <sheetName val="Page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기준"/>
      <sheetName val="건설공사비"/>
      <sheetName val="Factor"/>
      <sheetName val="SPT vs PHI"/>
      <sheetName val="COST-850"/>
      <sheetName val="공정계획(내부계획25%,내부w.f)"/>
      <sheetName val="단중표-ST"/>
      <sheetName val="HVAC"/>
      <sheetName val="적용환율"/>
      <sheetName val="PipWT"/>
      <sheetName val="CAL"/>
      <sheetName val="shphdlelb"/>
      <sheetName val="fldhdlelb"/>
      <sheetName val="WALLTHK"/>
      <sheetName val="cable-data"/>
      <sheetName val="CBL_OD"/>
      <sheetName val="일위대가목차"/>
      <sheetName val="C3"/>
      <sheetName val="#2손익"/>
      <sheetName val="BQ"/>
      <sheetName val="Joints"/>
      <sheetName val="COVERSHEET"/>
      <sheetName val="CODE"/>
      <sheetName val="Load"/>
      <sheetName val="기기리스트"/>
      <sheetName val="Reference DB"/>
      <sheetName val="R.Lab Cos"/>
      <sheetName val="eq_data"/>
      <sheetName val="당초"/>
      <sheetName val="eqt list-견적팀"/>
      <sheetName val="Lot1"/>
      <sheetName val="Steam-Sys"/>
      <sheetName val="Piping Design Data"/>
      <sheetName val="parts-V2"/>
      <sheetName val="수입"/>
      <sheetName val="Table 1"/>
      <sheetName val="계수시트"/>
      <sheetName val="원가계산서"/>
      <sheetName val="DI-ESTI"/>
      <sheetName val="Contents"/>
      <sheetName val="V-VESSEL (WITH DEMISTER)"/>
      <sheetName val="IBASE"/>
      <sheetName val="12CGOU"/>
      <sheetName val="DATE"/>
      <sheetName val="PAGE-1"/>
      <sheetName val="steam table"/>
      <sheetName val="예산"/>
      <sheetName val="D-3"/>
      <sheetName val="DESIGN CRETERIA"/>
      <sheetName val="Schedule"/>
      <sheetName val="Summary Sheets"/>
      <sheetName val="EQT-ESTN"/>
      <sheetName val="INPUT DATA"/>
      <sheetName val="Summary"/>
      <sheetName val="S0"/>
      <sheetName val="PIPE내역(FCN)"/>
      <sheetName val="노임단가"/>
      <sheetName val="현장관리비"/>
      <sheetName val="AILC004"/>
      <sheetName val="Walls"/>
      <sheetName val="Sheet1"/>
      <sheetName val="내역서"/>
      <sheetName val="견적기준"/>
      <sheetName val="activity"/>
      <sheetName val="기준"/>
      <sheetName val="CBE-VSL"/>
      <sheetName val="UnitList"/>
      <sheetName val="DG3285"/>
      <sheetName val="6,000"/>
      <sheetName val="ITB COST"/>
      <sheetName val="간접비내역-1"/>
      <sheetName val="산근"/>
      <sheetName val="Rate"/>
      <sheetName val="MCCSUM"/>
      <sheetName val="Cost_total_배관-한남현"/>
      <sheetName val="pvc vent"/>
      <sheetName val="#REF"/>
      <sheetName val="LEGEND"/>
      <sheetName val="보할공정"/>
      <sheetName val="1.설계조건"/>
      <sheetName val="일위대가"/>
      <sheetName val="General Data"/>
      <sheetName val="직원동원계획"/>
      <sheetName val="Equipment"/>
      <sheetName val="Piping"/>
      <sheetName val="BQMPALOC"/>
      <sheetName val="Administrative Prices"/>
      <sheetName val="RFP002"/>
      <sheetName val="Final(1)summary"/>
      <sheetName val="Calculation Basis"/>
      <sheetName val="MB(LAB_No.2)"/>
      <sheetName val="환율표"/>
      <sheetName val="TPS Performance Model"/>
      <sheetName val="1공구계약서"/>
      <sheetName val="airComp"/>
      <sheetName val="공정계획(내부계획25%,내부w_f)"/>
      <sheetName val="SPT_vs_PHI"/>
      <sheetName val="steam_table"/>
      <sheetName val="ITB_COST"/>
      <sheetName val="Reference_DB"/>
      <sheetName val="R_Lab_Cos"/>
      <sheetName val="eqt_list-견적팀"/>
      <sheetName val="Table_1"/>
      <sheetName val="V-VESSEL_(WITH_DEMISTER)"/>
      <sheetName val="Piping_Design_Data"/>
      <sheetName val="pvc_vent"/>
      <sheetName val="DESIGN_CRETERIA"/>
      <sheetName val="Summary_Sheets"/>
      <sheetName val="INPUT_DATA"/>
      <sheetName val="1_설계조건"/>
      <sheetName val="General_Data"/>
      <sheetName val="Administrative_Prices"/>
      <sheetName val="Calculation_Basis"/>
      <sheetName val="MB(LAB_No_2)"/>
      <sheetName val="TPS_Performance_Model"/>
      <sheetName val="3514-HV-0201"/>
      <sheetName val="A CONDITIONS"/>
      <sheetName val="3. Piping"/>
      <sheetName val="1. Stationary"/>
      <sheetName val="공사비 내역 (가)"/>
      <sheetName val="Pump"/>
      <sheetName val="table"/>
      <sheetName val="식재"/>
      <sheetName val="시설물"/>
      <sheetName val="식재출력용"/>
      <sheetName val="유지관리"/>
      <sheetName val="단가"/>
      <sheetName val="STEEL STR_Selling"/>
      <sheetName val="DNT OSBL"/>
      <sheetName val="Matrix"/>
      <sheetName val="TL rieng"/>
      <sheetName val="Precios"/>
      <sheetName val="Tabla"/>
      <sheetName val="주관사업"/>
      <sheetName val="Tie Beam"/>
      <sheetName val="cement"/>
      <sheetName val="CONS. EQUIP.  "/>
      <sheetName val="Materials"/>
      <sheetName val="Estimate"/>
      <sheetName val="Major"/>
      <sheetName val="Valori"/>
      <sheetName val="TO GO MEST"/>
      <sheetName val="Piping BQ_Estimat-Original"/>
      <sheetName val="공정계획_내부계획25__내부w_f_"/>
      <sheetName val="집수정(600-700)"/>
      <sheetName val="지수"/>
      <sheetName val="입찰내역서"/>
      <sheetName val="VENDOR LIST"/>
      <sheetName val="공통비"/>
      <sheetName val="Material_Data"/>
      <sheetName val="2P-DETAL"/>
      <sheetName val="경비집계"/>
      <sheetName val="h-013211-2"/>
      <sheetName val="Price List"/>
      <sheetName val="Tubing"/>
      <sheetName val="cable"/>
      <sheetName val="static.cal"/>
      <sheetName val="WIP"/>
      <sheetName val="PPSD SumOps 3 29 02"/>
      <sheetName val="6BPRO"/>
      <sheetName val="공문"/>
      <sheetName val="대치판정"/>
      <sheetName val="Ind"/>
      <sheetName val="mhrrate"/>
      <sheetName val="SALA-002"/>
      <sheetName val="Chi tiet"/>
      <sheetName val="Status"/>
      <sheetName val=" Sum"/>
      <sheetName val="w't table"/>
      <sheetName val="S N"/>
      <sheetName val="RIEPILOGO"/>
      <sheetName val="COVER"/>
      <sheetName val="Unit Price"/>
      <sheetName val="HORI. VESSEL"/>
      <sheetName val="공정계획(내부계획25%,내부w_f)1"/>
      <sheetName val="Table_11"/>
      <sheetName val="Piping_Design_Data1"/>
      <sheetName val="SPT_vs_PHI1"/>
      <sheetName val="eqt_list-견적팀1"/>
      <sheetName val="steam_table1"/>
      <sheetName val="INPUT_DATA1"/>
      <sheetName val="Reference_DB1"/>
      <sheetName val="R_Lab_Cos1"/>
      <sheetName val="V-VESSEL_(WITH_DEMISTER)1"/>
      <sheetName val="1_설계조건1"/>
      <sheetName val="Summary_Sheets1"/>
      <sheetName val="DESIGN_CRETERIA1"/>
      <sheetName val="General_Data1"/>
      <sheetName val="A_CONDITIONS"/>
      <sheetName val="3__Piping"/>
      <sheetName val="1__Stationary"/>
      <sheetName val="공사비_내역_(가)"/>
      <sheetName val="VENDOR_LIST"/>
      <sheetName val="ITB_COST1"/>
      <sheetName val="pvc_vent1"/>
      <sheetName val="Administrative_Prices1"/>
      <sheetName val="Calculation_Basis1"/>
      <sheetName val="MB(LAB_No_2)1"/>
      <sheetName val="TPS_Performance_Model1"/>
      <sheetName val="STEEL_STR_Selling"/>
      <sheetName val="DNT_OSBL"/>
      <sheetName val="TL_rieng"/>
      <sheetName val="Tie_Beam"/>
      <sheetName val="CONS__EQUIP___"/>
      <sheetName val="HORI__VESSEL"/>
      <sheetName val="Keys"/>
      <sheetName val="기계내역서"/>
      <sheetName val="LOOKUP"/>
      <sheetName val="공사비SUM"/>
      <sheetName val="breakdown"/>
      <sheetName val="INVOICE_CERT EIV'S"/>
      <sheetName val="Rate Analysis"/>
      <sheetName val="Segment"/>
      <sheetName val="견적가집계표(1)"/>
      <sheetName val="ORIGN"/>
      <sheetName val="Macro"/>
      <sheetName val="Taux"/>
      <sheetName val="Cover sheet"/>
      <sheetName val="Main"/>
      <sheetName val="Data"/>
      <sheetName val="사기도장"/>
      <sheetName val="DELIVERIES"/>
      <sheetName val="inter"/>
      <sheetName val="TTL"/>
      <sheetName val="PRECAST lightconc-II"/>
      <sheetName val="Calc"/>
      <sheetName val="견적"/>
      <sheetName val="사업성검토"/>
      <sheetName val="33628-Rev. A"/>
      <sheetName val="Quantity"/>
      <sheetName val="KP_List"/>
      <sheetName val="Tank_3_1"/>
      <sheetName val="공정계획(내부계획25%,내부w_f)2"/>
      <sheetName val="공정계획(내부계획25%,내부w_f)3"/>
      <sheetName val="공정계획(내부계획25%,내부w_f)4"/>
      <sheetName val="도급양식"/>
      <sheetName val="실행내역"/>
      <sheetName val="간접비 총괄표"/>
      <sheetName val="SPT_vs_PHI2"/>
      <sheetName val="steam_table2"/>
      <sheetName val="ITB_COST2"/>
      <sheetName val="Reference_DB2"/>
      <sheetName val="R_Lab_Cos2"/>
      <sheetName val="eqt_list-견적팀2"/>
      <sheetName val="Table_12"/>
      <sheetName val="V-VESSEL_(WITH_DEMISTER)2"/>
      <sheetName val="Piping_Design_Data2"/>
      <sheetName val="pvc_vent2"/>
      <sheetName val="DESIGN_CRETERIA2"/>
      <sheetName val="Summary_Sheets2"/>
      <sheetName val="INPUT_DATA2"/>
      <sheetName val="1_설계조건2"/>
      <sheetName val="General_Data2"/>
      <sheetName val="Administrative_Prices2"/>
      <sheetName val="Calculation_Basis2"/>
      <sheetName val="MB(LAB_No_2)2"/>
      <sheetName val="TPS_Performance_Model2"/>
      <sheetName val="A_CONDITIONS1"/>
      <sheetName val="3__Piping1"/>
      <sheetName val="1__Stationary1"/>
      <sheetName val="공사비_내역_(가)1"/>
      <sheetName val="STEEL_STR_Selling1"/>
      <sheetName val="DNT_OSBL1"/>
      <sheetName val="TL_rieng1"/>
      <sheetName val="VENDOR_LIST1"/>
      <sheetName val="Tie_Beam1"/>
      <sheetName val="CONS__EQUIP___1"/>
      <sheetName val="TO_GO_MEST"/>
      <sheetName val="Piping_BQ_Estimat-Original"/>
      <sheetName val="Chi_tiet"/>
      <sheetName val="Price_List"/>
      <sheetName val="static_cal"/>
      <sheetName val="PPSD_SumOps_3_29_02"/>
      <sheetName val="_Sum"/>
      <sheetName val="w't_table"/>
      <sheetName val="S_N"/>
      <sheetName val="Unit_Price"/>
      <sheetName val="HORI__VESSEL1"/>
      <sheetName val="INVOICE_CERT_EIV'S"/>
      <sheetName val="Rate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T-ESTN"/>
      <sheetName val="BQ-GSUM"/>
      <sheetName val="CNST-SCH"/>
      <sheetName val="EQT-SCH1"/>
      <sheetName val="DIR-MNG"/>
      <sheetName val="STF-MNG1"/>
      <sheetName val="CRW-MKUP"/>
      <sheetName val="CST-BDN0"/>
      <sheetName val="CST-SUM0"/>
      <sheetName val="CST-SUM2"/>
      <sheetName val="bm내역서(B공구)"/>
      <sheetName val="변경내역"/>
      <sheetName val="견적조건보고서"/>
      <sheetName val="견적갑지"/>
      <sheetName val="을지"/>
      <sheetName val="EQUIPMENT -2"/>
      <sheetName val="HVAC"/>
      <sheetName val="#REF"/>
      <sheetName val="DG3285"/>
      <sheetName val="DESIGN_CRETERIA"/>
      <sheetName val="차액보증"/>
      <sheetName val="Cover sheet"/>
      <sheetName val="COVER"/>
      <sheetName val="合成単価作成表-BLDG"/>
      <sheetName val="PROJ-CST"/>
      <sheetName val="일위대가"/>
      <sheetName val="조건표"/>
      <sheetName val="bm(CIcable)"/>
      <sheetName val="SG"/>
      <sheetName val="노임단가"/>
      <sheetName val="보온공사비대비표"/>
      <sheetName val="TIE-INS"/>
      <sheetName val="산근"/>
      <sheetName val="Summary"/>
      <sheetName val="노임"/>
      <sheetName val=" ｹ-ﾌﾞﾙ"/>
      <sheetName val="A(Rev.3)"/>
      <sheetName val="1100"/>
      <sheetName val="BQ List"/>
      <sheetName val="CASH"/>
      <sheetName val="BATCH"/>
      <sheetName val="INPUT DATA"/>
      <sheetName val="Piping Design Data"/>
      <sheetName val="5"/>
      <sheetName val="C1"/>
      <sheetName val="Main"/>
      <sheetName val="Data"/>
      <sheetName val="BQMPALOC"/>
      <sheetName val="H_Param"/>
      <sheetName val="BID"/>
      <sheetName val="EQUIPMENT _2"/>
      <sheetName val="DI-ESTI"/>
      <sheetName val="영업소실적"/>
      <sheetName val="SUM-AFC02_NP"/>
      <sheetName val="POWER"/>
      <sheetName val="갑지"/>
      <sheetName val="PROGRESS PH2"/>
      <sheetName val="Facturación A"/>
      <sheetName val="inter"/>
      <sheetName val="HYDROTEST DIAGRAM"/>
      <sheetName val="공사비 내역 (가)"/>
      <sheetName val="도급양식"/>
      <sheetName val="EQUIPMENT_-2"/>
      <sheetName val="Facturación_A"/>
      <sheetName val="PROGRESS_PH2"/>
      <sheetName val="D-3"/>
      <sheetName val="Cable Data"/>
      <sheetName val="A-12"/>
      <sheetName val="12CGOU"/>
      <sheetName val="Conn. Lib"/>
      <sheetName val="4000"/>
      <sheetName val="TABLAS"/>
      <sheetName val="ResCómpMét"/>
      <sheetName val="Equipments Level IV"/>
      <sheetName val="Table old fILE"/>
      <sheetName val="Lev III"/>
      <sheetName val="4 Piping"/>
      <sheetName val="3&amp;3A Equipments"/>
      <sheetName val="9 Insulation"/>
      <sheetName val="8 Painting"/>
      <sheetName val="10 Pre Commissioning"/>
      <sheetName val="5 Electrical"/>
      <sheetName val="6 Instrument"/>
      <sheetName val="7 Telecom"/>
      <sheetName val="Proc Reg"/>
      <sheetName val="SS2"/>
      <sheetName val="내역서"/>
      <sheetName val="BOQ"/>
      <sheetName val="AILC004"/>
      <sheetName val="집계표(OPTION)"/>
      <sheetName val="Macro"/>
      <sheetName val="Taux"/>
      <sheetName val="당진1,2호기전선관설치및접지4차공사내역서-을지"/>
      <sheetName val="EQT_ESTN"/>
      <sheetName val="Tabla"/>
      <sheetName val="VARIABLES"/>
      <sheetName val="PILE-C1"/>
      <sheetName val="BOQ fire proofing"/>
      <sheetName val="TOEC"/>
      <sheetName val="TL rieng"/>
      <sheetName val="Basis"/>
      <sheetName val="Steam-Sys"/>
      <sheetName val="Total"/>
      <sheetName val="계정"/>
      <sheetName val="주요공사"/>
      <sheetName val="골조물량"/>
      <sheetName val="PRECAST lightconc-II"/>
      <sheetName val="Sheet1"/>
      <sheetName val="MB(LAB_No.2)"/>
      <sheetName val="실행철강하도"/>
      <sheetName val="실행내역서 "/>
      <sheetName val="CTEMCOST"/>
      <sheetName val="Vat tu XD"/>
      <sheetName val="Khoi luong"/>
      <sheetName val="FWBS 100"/>
      <sheetName val="Quantity"/>
      <sheetName val="Param"/>
      <sheetName val="7. Aeration Tanks (ATV)"/>
      <sheetName val="8. Aeration"/>
      <sheetName val="1. Project Base"/>
      <sheetName val="Input"/>
      <sheetName val="주관사업"/>
      <sheetName val="H.Satuan"/>
      <sheetName val="EP0618"/>
      <sheetName val="BREAKDOWN(철거설치)"/>
      <sheetName val="견적조건"/>
      <sheetName val="Sheet2"/>
      <sheetName val="소비자가"/>
      <sheetName val="(A)내역서"/>
      <sheetName val="2.대외공문"/>
      <sheetName val="ABUT수량-A1"/>
      <sheetName val="교각1"/>
      <sheetName val="토목"/>
      <sheetName val="Summary Sheets"/>
      <sheetName val="STAND98"/>
      <sheetName val="잡철물"/>
      <sheetName val="경제지표"/>
      <sheetName val="총괄"/>
      <sheetName val="수량집계"/>
      <sheetName val="총괄집계표"/>
      <sheetName val="견적서"/>
      <sheetName val="간이연락"/>
      <sheetName val="設計計算"/>
      <sheetName val="B"/>
      <sheetName val="COVERSHEET"/>
      <sheetName val="FAB별"/>
      <sheetName val="MAT"/>
      <sheetName val="시가지우회도로공내역서"/>
      <sheetName val="프랜트면허"/>
      <sheetName val="관급"/>
      <sheetName val="대비"/>
      <sheetName val="DNT OSBL"/>
      <sheetName val="Factor"/>
      <sheetName val="S0"/>
      <sheetName val="데리네이타현황"/>
      <sheetName val="단가"/>
      <sheetName val="원가계산서(남측)"/>
      <sheetName val="세금자료"/>
      <sheetName val="steel data sheet"/>
      <sheetName val="LP"/>
      <sheetName val="D.Volume"/>
      <sheetName val="을"/>
      <sheetName val="DISCOUNT"/>
      <sheetName val="설계내역서"/>
      <sheetName val="Direction projet"/>
      <sheetName val="3.6M RETAINING WALL"/>
      <sheetName val="노임이"/>
      <sheetName val="01b. RTR PL Working 28 Mar 16"/>
      <sheetName val="PROC%"/>
      <sheetName val="XZLC004_PART2"/>
      <sheetName val="TTL"/>
      <sheetName val="CAT_5"/>
      <sheetName val="입출재고현황 (2)"/>
      <sheetName val="표지"/>
      <sheetName val="영동(D)"/>
      <sheetName val="code"/>
      <sheetName val="Equipments_Level_IV"/>
      <sheetName val="Table_old_fILE"/>
      <sheetName val="Lev_III"/>
      <sheetName val="4_Piping"/>
      <sheetName val="3&amp;3A_Equipments"/>
      <sheetName val="9_Insulation"/>
      <sheetName val="8_Painting"/>
      <sheetName val="10_Pre_Commissioning"/>
      <sheetName val="5_Electrical"/>
      <sheetName val="6_Instrument"/>
      <sheetName val="7_Telecom"/>
      <sheetName val="Proc_Reg"/>
      <sheetName val="_ｹ-ﾌﾞﾙ"/>
      <sheetName val="A(Rev_3)"/>
      <sheetName val="BQ_List"/>
      <sheetName val="HYDROTEST_DIAGRAM"/>
      <sheetName val="공사비_내역_(가)"/>
      <sheetName val="INPUT_DATA"/>
      <sheetName val="EQUIPOS"/>
      <sheetName val="77-Charts"/>
      <sheetName val="Malaysia incl. RET"/>
      <sheetName val="Riesgos y Oportunidades"/>
      <sheetName val="General Data"/>
      <sheetName val="BM(#4)"/>
      <sheetName val="날개벽수량표"/>
      <sheetName val="건축내역"/>
      <sheetName val="No.2LAB Unit"/>
      <sheetName val="Compressors"/>
      <sheetName val="DATOS"/>
      <sheetName val="LINEAS"/>
      <sheetName val="LOADING"/>
      <sheetName val="경비"/>
      <sheetName val="Page 1"/>
      <sheetName val="PIPEDATA"/>
      <sheetName val="hori. vessel(E-895)"/>
      <sheetName val="BM"/>
      <sheetName val="analysis"/>
      <sheetName val="10.Linkway"/>
      <sheetName val="11.Bus Shelter-Bay"/>
      <sheetName val="eq_data"/>
      <sheetName val="내역표지"/>
      <sheetName val="정산변경내역"/>
      <sheetName val="수량산출"/>
      <sheetName val="내역1"/>
      <sheetName val="BSD (2)"/>
      <sheetName val="차수"/>
      <sheetName val="자재단가"/>
      <sheetName val="DataBase 작성 샘플"/>
      <sheetName val="유해위험요인 분류체계"/>
      <sheetName val="경비2내역"/>
      <sheetName val="P2KLA"/>
      <sheetName val="3.바닥판설계"/>
      <sheetName val="96.12"/>
      <sheetName val="8.PILE  (돌출)"/>
      <sheetName val="현장관리비"/>
      <sheetName val="실행내역"/>
      <sheetName val="tienluong"/>
      <sheetName val="금광1터널"/>
      <sheetName val="TACT"/>
      <sheetName val="sum"/>
      <sheetName val="98비정기소모"/>
      <sheetName val="환율change"/>
      <sheetName val="LEGEND"/>
      <sheetName val="데이타"/>
      <sheetName val="식재인부"/>
      <sheetName val="정리내역"/>
      <sheetName val="Steam Table"/>
      <sheetName val="TOSHIBA-Structure"/>
      <sheetName val="TB-내역서"/>
      <sheetName val="CBL_OD"/>
      <sheetName val="기계"/>
      <sheetName val="ELECTRIC"/>
      <sheetName val="Price List"/>
      <sheetName val="견적서갑지"/>
      <sheetName val="공문"/>
      <sheetName val="환율전망"/>
      <sheetName val="(실사조정)총괄"/>
      <sheetName val="CONCRETE"/>
      <sheetName val="집계표"/>
      <sheetName val="일위대가 집계표"/>
      <sheetName val="검수고1-1층"/>
      <sheetName val="MEXICO-C"/>
      <sheetName val="갑지(추정)"/>
      <sheetName val="동해title"/>
      <sheetName val="Hauptdaten"/>
      <sheetName val="DJ1"/>
      <sheetName val="조명시설"/>
      <sheetName val="OUTICOLPIP"/>
      <sheetName val="Tech."/>
      <sheetName val="Tub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IS"/>
      <sheetName val="Headers"/>
      <sheetName val="FT"/>
      <sheetName val="Casing"/>
      <sheetName val="Provisory Structure"/>
      <sheetName val="Frames"/>
      <sheetName val="Transport"/>
      <sheetName val="Planning"/>
      <sheetName val="Frais annexes"/>
      <sheetName val="Heures"/>
      <sheetName val="SUM UP"/>
      <sheetName val="TAUX"/>
      <sheetName val="DEFAU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.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S"/>
      <sheetName val="TUR"/>
      <sheetName val="Paint"/>
      <sheetName val="Weld"/>
      <sheetName val="P&amp;S&amp;CS"/>
      <sheetName val="Pack&amp;Frei"/>
      <sheetName val="PM"/>
      <sheetName val="SD"/>
      <sheetName val="IE tooling"/>
      <sheetName val="shaft compare"/>
      <sheetName val="Summary"/>
      <sheetName val="5.) Time Delays"/>
      <sheetName val="Inert Balls"/>
      <sheetName val="IE_tooling"/>
      <sheetName val="shaft_compare"/>
      <sheetName val="Inert_Balls"/>
      <sheetName val="Bill 1"/>
      <sheetName val="Bill 2"/>
      <sheetName val="Bill 3"/>
      <sheetName val="Bill 4"/>
      <sheetName val="Bill 5"/>
      <sheetName val="Bill 6"/>
      <sheetName val="Bill 7"/>
      <sheetName val="FAB별"/>
      <sheetName val="BM"/>
      <sheetName val="EQT-ESTN"/>
      <sheetName val="ESTADIST(PTS.)"/>
      <sheetName val="노임단가"/>
      <sheetName val="Page 1"/>
      <sheetName val="Tech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IST (3)"/>
      <sheetName val="PLIST 2"/>
      <sheetName val="PHULUC1"/>
      <sheetName val="PHULUC1 (2)"/>
      <sheetName val="PLDT1 (2)"/>
      <sheetName val="P.LUC TGTT1"/>
      <sheetName val="P.LUC TGTT (2)"/>
      <sheetName val="TKDT"/>
      <sheetName val="PLDT"/>
      <sheetName val="TKSXXK"/>
      <sheetName val="PLXXK"/>
      <sheetName val="tkkd"/>
      <sheetName val="PLUCKD"/>
      <sheetName val="PLKD"/>
      <sheetName val="HDONG"/>
      <sheetName val="HDONG 1"/>
      <sheetName val="HD T.VIET"/>
      <sheetName val="HD.TVIET1"/>
      <sheetName val="INVOICE"/>
      <sheetName val="INVOICE 2"/>
      <sheetName val="DCK"/>
      <sheetName val="00000000"/>
      <sheetName val="10000000"/>
      <sheetName val="20000000"/>
      <sheetName val="00000001"/>
      <sheetName val="00000002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9">
          <cell r="C9" t="b">
            <v>1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Table of Contents"/>
      <sheetName val="Pump DS"/>
      <sheetName val="Diesel Engine 1-3"/>
      <sheetName val="GEAR BOX 1-3"/>
      <sheetName val=" Typical LV Motor"/>
      <sheetName val="Weight"/>
      <sheetName val="noise ds"/>
      <sheetName val="Pump 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지입자재"/>
      <sheetName val="PIPE위치집계"/>
      <sheetName val="보호철판 집계표"/>
      <sheetName val="랜드마크 집계표"/>
      <sheetName val="프로텍터 집계표"/>
      <sheetName val="프로텍터 시공현황"/>
      <sheetName val="프로텍터 차선별 집계표"/>
      <sheetName val="ROLLER,SMOOTHER 집계표"/>
      <sheetName val="ROLLER,SMOOTHER 설치현황"/>
      <sheetName val="95신규호표"/>
      <sheetName val="VS배관내역서"/>
      <sheetName val="Factor"/>
      <sheetName val="Joints"/>
      <sheetName val="ASME B 36.10 M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erSplit"/>
      <sheetName val="Organic Scav"/>
      <sheetName val="Air consumption"/>
      <sheetName val="Power consump"/>
      <sheetName val="Chem consump"/>
      <sheetName val="Co-current"/>
      <sheetName val="DMFHoriz"/>
      <sheetName val="DMFVert"/>
      <sheetName val="Counter "/>
      <sheetName val="Pipe Sizing"/>
      <sheetName val="RO Cleaning"/>
      <sheetName val="UPCORE"/>
      <sheetName val="MixBed"/>
      <sheetName val="Analy"/>
      <sheetName val="CondPol"/>
      <sheetName val="Sheet1"/>
      <sheetName val="CaCO3 Conversion"/>
      <sheetName val="Storage Tank"/>
      <sheetName val="ACF"/>
      <sheetName val="Clarifier"/>
      <sheetName val="Sheet23"/>
      <sheetName val="pHadj"/>
      <sheetName val="Degasif"/>
      <sheetName val="Filter Press"/>
      <sheetName val="Dosing"/>
      <sheetName val="Neutralization"/>
      <sheetName val="Greensand"/>
      <sheetName val="Soft Exchanger"/>
      <sheetName val="DB_ET200(R. A)"/>
      <sheetName val="VS배관내역서"/>
      <sheetName val="w't table"/>
      <sheetName val="ASME B 36.10 M"/>
      <sheetName val="DESIGN57"/>
      <sheetName val="steam table"/>
      <sheetName val="DCS"/>
      <sheetName val="ANALYSER"/>
      <sheetName val="Testing"/>
      <sheetName val="eq_data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M"/>
      <sheetName val="Organic_Scav1"/>
      <sheetName val="Air_consumption1"/>
      <sheetName val="Power_consump1"/>
      <sheetName val="Chem_consump1"/>
      <sheetName val="Counter_1"/>
      <sheetName val="Pipe_Sizing1"/>
      <sheetName val="RO_Cleaning1"/>
      <sheetName val="CaCO3_Conversion1"/>
      <sheetName val="Storage_Tank1"/>
      <sheetName val="Filter_Press1"/>
      <sheetName val="Soft_Exchanger1"/>
      <sheetName val="DB_ET200(R__A)1"/>
      <sheetName val="ASME_B_36_10_M"/>
      <sheetName val="Organic_Scav"/>
      <sheetName val="Air_consumption"/>
      <sheetName val="Power_consump"/>
      <sheetName val="Chem_consump"/>
      <sheetName val="Counter_"/>
      <sheetName val="Pipe_Sizing"/>
      <sheetName val="RO_Cleaning"/>
      <sheetName val="CaCO3_Conversion"/>
      <sheetName val="Storage_Tank"/>
      <sheetName val="Filter_Press"/>
      <sheetName val="Soft_Exchanger"/>
      <sheetName val="DB_ET200(R__A)"/>
      <sheetName val="갑지1"/>
      <sheetName val="MOTOR"/>
      <sheetName val="내역"/>
      <sheetName val="F-302"/>
      <sheetName val="F301.303"/>
      <sheetName val="Fuel Oil"/>
      <sheetName val="Analisa Gabungan"/>
      <sheetName val="Sub"/>
      <sheetName val="Settings"/>
      <sheetName val="현장관리비"/>
      <sheetName val="실행내역"/>
      <sheetName val="basis"/>
      <sheetName val="DATA"/>
      <sheetName val="내역서을지"/>
      <sheetName val="Organic_Scav2"/>
      <sheetName val="Air_consumption2"/>
      <sheetName val="Power_consump2"/>
      <sheetName val="Chem_consump2"/>
      <sheetName val="Counter_2"/>
      <sheetName val="Pipe_Sizing2"/>
      <sheetName val="RO_Cleaning2"/>
      <sheetName val="CaCO3_Conversion2"/>
      <sheetName val="Storage_Tank2"/>
      <sheetName val="Filter_Press2"/>
      <sheetName val="Soft_Exchanger2"/>
      <sheetName val="DB_ET200(R__A)2"/>
      <sheetName val="ASME_B_36_10_M1"/>
      <sheetName val="환율표"/>
      <sheetName val="Factor"/>
      <sheetName val="Proposal"/>
      <sheetName val="당초"/>
      <sheetName val="NYS"/>
      <sheetName val="DATE"/>
      <sheetName val="12CGOU"/>
      <sheetName val="REDUC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_Misc"/>
      <sheetName val="costing_Press"/>
      <sheetName val="costing_FE"/>
      <sheetName val="costing_Flow"/>
      <sheetName val="costing_Temp"/>
      <sheetName val="costing_Level"/>
      <sheetName val="costing_CV"/>
      <sheetName val="costing_ESDV"/>
      <sheetName val="costing_Deluge"/>
      <sheetName val="costing_MOV"/>
      <sheetName val="costing_Safety"/>
      <sheetName val="costing_Cables"/>
      <sheetName val="costing_Install_Matl"/>
      <sheetName val="Detail_Cost_Summary"/>
      <sheetName val="Joints"/>
      <sheetName val="CondPol"/>
      <sheetName val="VS배관내역서"/>
      <sheetName val="w't table"/>
      <sheetName val="Factor"/>
      <sheetName val="A"/>
      <sheetName val="P-산#1-1(WOWA1)"/>
      <sheetName val="SS2"/>
      <sheetName val="ASCEandUBC"/>
      <sheetName val="BSD (2)"/>
      <sheetName val="대치판정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ICOLPIP"/>
    </sheetNames>
    <sheetDataSet>
      <sheetData sheetId="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DON VI"/>
      <sheetName val="KIEMTRA"/>
      <sheetName val="NHAP"/>
      <sheetName val="XUAT"/>
      <sheetName val="HD"/>
      <sheetName val="BCTuan"/>
      <sheetName val="BC45"/>
      <sheetName val="KHO1"/>
      <sheetName val="KHO5"/>
      <sheetName val="KHO5 (2)"/>
      <sheetName val="KHO6"/>
      <sheetName val="KHO8"/>
      <sheetName val="KHO9"/>
      <sheetName val="KHO10"/>
      <sheetName val="AR"/>
      <sheetName val="ED"/>
      <sheetName val="FI"/>
      <sheetName val="SU"/>
      <sheetName val="VO"/>
      <sheetName val="Sheet1"/>
    </sheetNames>
    <sheetDataSet>
      <sheetData sheetId="0" refreshError="1"/>
      <sheetData sheetId="1" refreshError="1"/>
      <sheetData sheetId="2">
        <row r="6">
          <cell r="D6">
            <v>6</v>
          </cell>
          <cell r="E6">
            <v>37973</v>
          </cell>
          <cell r="F6">
            <v>1</v>
          </cell>
          <cell r="G6">
            <v>729</v>
          </cell>
          <cell r="H6" t="str">
            <v>CSP00384</v>
          </cell>
          <cell r="I6" t="str">
            <v>R1</v>
          </cell>
          <cell r="J6" t="str">
            <v>AR</v>
          </cell>
          <cell r="K6">
            <v>37966</v>
          </cell>
          <cell r="L6">
            <v>120</v>
          </cell>
          <cell r="M6">
            <v>1920</v>
          </cell>
          <cell r="N6">
            <v>114.965</v>
          </cell>
        </row>
        <row r="7">
          <cell r="D7">
            <v>2</v>
          </cell>
          <cell r="E7">
            <v>37972</v>
          </cell>
          <cell r="F7">
            <v>1</v>
          </cell>
          <cell r="G7">
            <v>728</v>
          </cell>
          <cell r="H7" t="str">
            <v>CSP00479</v>
          </cell>
          <cell r="I7" t="str">
            <v>R2</v>
          </cell>
          <cell r="J7" t="str">
            <v>AR</v>
          </cell>
          <cell r="K7">
            <v>37966</v>
          </cell>
          <cell r="L7">
            <v>119</v>
          </cell>
          <cell r="M7">
            <v>1920</v>
          </cell>
          <cell r="N7">
            <v>115.19</v>
          </cell>
        </row>
        <row r="8">
          <cell r="D8">
            <v>1</v>
          </cell>
          <cell r="E8">
            <v>37972</v>
          </cell>
          <cell r="F8">
            <v>1</v>
          </cell>
          <cell r="G8">
            <v>720</v>
          </cell>
          <cell r="H8" t="str">
            <v>CSP00432</v>
          </cell>
          <cell r="I8" t="str">
            <v>R2</v>
          </cell>
          <cell r="J8" t="str">
            <v>AR</v>
          </cell>
          <cell r="K8">
            <v>37966</v>
          </cell>
          <cell r="L8">
            <v>117</v>
          </cell>
          <cell r="M8">
            <v>1920</v>
          </cell>
          <cell r="N8">
            <v>115.14</v>
          </cell>
        </row>
        <row r="9">
          <cell r="D9">
            <v>4</v>
          </cell>
          <cell r="E9">
            <v>37972</v>
          </cell>
          <cell r="F9">
            <v>1</v>
          </cell>
          <cell r="G9">
            <v>727</v>
          </cell>
          <cell r="H9" t="str">
            <v>CSP00447</v>
          </cell>
          <cell r="I9" t="str">
            <v>R2</v>
          </cell>
          <cell r="J9" t="str">
            <v>AR</v>
          </cell>
          <cell r="K9">
            <v>37967</v>
          </cell>
          <cell r="L9">
            <v>118</v>
          </cell>
          <cell r="M9">
            <v>3840</v>
          </cell>
          <cell r="N9">
            <v>230.06100000000001</v>
          </cell>
        </row>
        <row r="10">
          <cell r="D10">
            <v>3</v>
          </cell>
          <cell r="E10">
            <v>37972</v>
          </cell>
          <cell r="F10">
            <v>1</v>
          </cell>
          <cell r="G10">
            <v>732</v>
          </cell>
          <cell r="H10" t="str">
            <v>CSP00509</v>
          </cell>
          <cell r="I10" t="str">
            <v>R2</v>
          </cell>
          <cell r="J10" t="str">
            <v>AR</v>
          </cell>
          <cell r="K10">
            <v>37967</v>
          </cell>
          <cell r="L10">
            <v>122</v>
          </cell>
          <cell r="M10">
            <v>1920</v>
          </cell>
          <cell r="N10">
            <v>115.111</v>
          </cell>
        </row>
        <row r="11">
          <cell r="D11">
            <v>11</v>
          </cell>
          <cell r="E11">
            <v>37975</v>
          </cell>
          <cell r="F11">
            <v>1</v>
          </cell>
          <cell r="G11">
            <v>738</v>
          </cell>
          <cell r="H11" t="str">
            <v>CSP00507</v>
          </cell>
          <cell r="I11" t="str">
            <v>R1</v>
          </cell>
          <cell r="J11" t="str">
            <v>AR</v>
          </cell>
          <cell r="K11">
            <v>37970</v>
          </cell>
          <cell r="L11">
            <v>126</v>
          </cell>
          <cell r="M11">
            <v>1920</v>
          </cell>
          <cell r="N11">
            <v>115.146</v>
          </cell>
        </row>
        <row r="12">
          <cell r="D12">
            <v>16</v>
          </cell>
          <cell r="E12">
            <v>37981</v>
          </cell>
          <cell r="F12">
            <v>1</v>
          </cell>
          <cell r="G12">
            <v>735</v>
          </cell>
          <cell r="H12" t="str">
            <v>CSP00492</v>
          </cell>
          <cell r="I12" t="str">
            <v>R1</v>
          </cell>
          <cell r="J12" t="str">
            <v>AR</v>
          </cell>
          <cell r="K12">
            <v>37970</v>
          </cell>
          <cell r="L12">
            <v>125</v>
          </cell>
          <cell r="M12">
            <v>3840</v>
          </cell>
          <cell r="N12">
            <v>229.928</v>
          </cell>
        </row>
        <row r="13">
          <cell r="D13">
            <v>8</v>
          </cell>
          <cell r="E13">
            <v>37973</v>
          </cell>
          <cell r="F13">
            <v>1</v>
          </cell>
          <cell r="G13">
            <v>733</v>
          </cell>
          <cell r="H13" t="str">
            <v>CSP00491</v>
          </cell>
          <cell r="I13" t="str">
            <v>R2</v>
          </cell>
          <cell r="J13" t="str">
            <v>AR</v>
          </cell>
          <cell r="K13">
            <v>37970</v>
          </cell>
          <cell r="L13">
            <v>123</v>
          </cell>
          <cell r="M13">
            <v>3840</v>
          </cell>
          <cell r="N13">
            <v>230.191</v>
          </cell>
        </row>
        <row r="14">
          <cell r="D14">
            <v>9</v>
          </cell>
          <cell r="E14">
            <v>37977</v>
          </cell>
          <cell r="F14">
            <v>1</v>
          </cell>
          <cell r="G14">
            <v>734</v>
          </cell>
          <cell r="H14" t="str">
            <v>CSP00501</v>
          </cell>
          <cell r="I14" t="str">
            <v>R2</v>
          </cell>
          <cell r="J14" t="str">
            <v>AR</v>
          </cell>
          <cell r="K14">
            <v>37970</v>
          </cell>
          <cell r="L14">
            <v>124</v>
          </cell>
          <cell r="M14">
            <v>3840</v>
          </cell>
          <cell r="N14">
            <v>230.14099999999999</v>
          </cell>
        </row>
        <row r="15">
          <cell r="D15">
            <v>5</v>
          </cell>
          <cell r="E15">
            <v>37971</v>
          </cell>
          <cell r="F15">
            <v>1</v>
          </cell>
          <cell r="G15">
            <v>741</v>
          </cell>
          <cell r="H15" t="str">
            <v>CSP00508</v>
          </cell>
          <cell r="I15" t="str">
            <v>R2</v>
          </cell>
          <cell r="J15" t="str">
            <v>AR</v>
          </cell>
          <cell r="K15">
            <v>37971</v>
          </cell>
          <cell r="L15">
            <v>128</v>
          </cell>
          <cell r="M15">
            <v>3200</v>
          </cell>
          <cell r="N15">
            <v>191.68199999999999</v>
          </cell>
        </row>
        <row r="16">
          <cell r="D16">
            <v>18</v>
          </cell>
          <cell r="E16">
            <v>37984</v>
          </cell>
          <cell r="F16">
            <v>1</v>
          </cell>
          <cell r="G16">
            <v>746</v>
          </cell>
          <cell r="H16" t="str">
            <v>P8816</v>
          </cell>
          <cell r="I16" t="str">
            <v>R1</v>
          </cell>
          <cell r="J16" t="str">
            <v>FI</v>
          </cell>
          <cell r="K16">
            <v>37972</v>
          </cell>
          <cell r="L16">
            <v>132</v>
          </cell>
          <cell r="M16">
            <v>1860</v>
          </cell>
          <cell r="N16">
            <v>111.545</v>
          </cell>
        </row>
        <row r="17">
          <cell r="D17">
            <v>7</v>
          </cell>
          <cell r="E17">
            <v>37973</v>
          </cell>
          <cell r="F17">
            <v>1</v>
          </cell>
          <cell r="G17">
            <v>745</v>
          </cell>
          <cell r="H17" t="str">
            <v>P8815</v>
          </cell>
          <cell r="I17" t="str">
            <v>R1</v>
          </cell>
          <cell r="J17" t="str">
            <v>FI</v>
          </cell>
          <cell r="K17">
            <v>37972</v>
          </cell>
          <cell r="L17">
            <v>131</v>
          </cell>
          <cell r="M17">
            <v>1860</v>
          </cell>
          <cell r="N17">
            <v>111.05800000000001</v>
          </cell>
        </row>
        <row r="18">
          <cell r="D18">
            <v>10</v>
          </cell>
          <cell r="E18">
            <v>37975</v>
          </cell>
          <cell r="F18">
            <v>1</v>
          </cell>
          <cell r="G18">
            <v>749</v>
          </cell>
          <cell r="H18" t="str">
            <v>CSP00511</v>
          </cell>
          <cell r="I18" t="str">
            <v>R2</v>
          </cell>
          <cell r="J18" t="str">
            <v>AR</v>
          </cell>
          <cell r="K18">
            <v>37973</v>
          </cell>
          <cell r="L18">
            <v>133</v>
          </cell>
          <cell r="M18">
            <v>3200</v>
          </cell>
          <cell r="N18">
            <v>191.78800000000001</v>
          </cell>
        </row>
        <row r="19">
          <cell r="D19">
            <v>12</v>
          </cell>
          <cell r="E19">
            <v>37977</v>
          </cell>
          <cell r="F19">
            <v>1</v>
          </cell>
          <cell r="G19">
            <v>755</v>
          </cell>
          <cell r="H19" t="str">
            <v>CSP00382</v>
          </cell>
          <cell r="I19" t="str">
            <v>R2</v>
          </cell>
          <cell r="J19" t="str">
            <v>AR</v>
          </cell>
          <cell r="K19">
            <v>37974</v>
          </cell>
          <cell r="L19">
            <v>135</v>
          </cell>
          <cell r="M19">
            <v>3840</v>
          </cell>
          <cell r="N19">
            <v>230.17099999999999</v>
          </cell>
        </row>
        <row r="20">
          <cell r="D20">
            <v>15</v>
          </cell>
          <cell r="E20">
            <v>37979</v>
          </cell>
          <cell r="F20">
            <v>1</v>
          </cell>
          <cell r="G20">
            <v>761</v>
          </cell>
          <cell r="H20" t="str">
            <v>CSP00379</v>
          </cell>
          <cell r="I20" t="str">
            <v>R2</v>
          </cell>
          <cell r="J20" t="str">
            <v>AR</v>
          </cell>
          <cell r="K20">
            <v>37977</v>
          </cell>
          <cell r="L20">
            <v>138</v>
          </cell>
          <cell r="M20">
            <v>1920</v>
          </cell>
          <cell r="N20">
            <v>115.167</v>
          </cell>
        </row>
        <row r="21">
          <cell r="D21">
            <v>13</v>
          </cell>
          <cell r="E21">
            <v>37978</v>
          </cell>
          <cell r="F21">
            <v>1</v>
          </cell>
          <cell r="G21">
            <v>763</v>
          </cell>
          <cell r="H21" t="str">
            <v>CSP00531</v>
          </cell>
          <cell r="I21" t="str">
            <v>R2</v>
          </cell>
          <cell r="J21" t="str">
            <v>AR</v>
          </cell>
          <cell r="K21">
            <v>37977</v>
          </cell>
          <cell r="L21">
            <v>140</v>
          </cell>
          <cell r="M21">
            <v>3200</v>
          </cell>
          <cell r="N21">
            <v>191.58099999999999</v>
          </cell>
        </row>
        <row r="22">
          <cell r="D22">
            <v>17</v>
          </cell>
          <cell r="E22">
            <v>37981</v>
          </cell>
          <cell r="F22">
            <v>1</v>
          </cell>
          <cell r="G22">
            <v>762</v>
          </cell>
          <cell r="H22" t="str">
            <v>CSP00529</v>
          </cell>
          <cell r="I22" t="str">
            <v>R2</v>
          </cell>
          <cell r="J22" t="str">
            <v>AR</v>
          </cell>
          <cell r="K22">
            <v>37977</v>
          </cell>
          <cell r="L22">
            <v>139</v>
          </cell>
          <cell r="M22">
            <v>3200</v>
          </cell>
          <cell r="N22">
            <v>191.73099999999999</v>
          </cell>
        </row>
        <row r="23">
          <cell r="D23">
            <v>19</v>
          </cell>
          <cell r="E23">
            <v>37985</v>
          </cell>
          <cell r="F23">
            <v>1</v>
          </cell>
          <cell r="G23">
            <v>764</v>
          </cell>
          <cell r="H23" t="str">
            <v>CSP00540</v>
          </cell>
          <cell r="I23" t="str">
            <v>R2</v>
          </cell>
          <cell r="J23" t="str">
            <v>AR</v>
          </cell>
          <cell r="K23">
            <v>37977</v>
          </cell>
          <cell r="L23">
            <v>141</v>
          </cell>
          <cell r="M23">
            <v>3200</v>
          </cell>
          <cell r="N23">
            <v>191.453</v>
          </cell>
        </row>
        <row r="24">
          <cell r="D24">
            <v>21</v>
          </cell>
          <cell r="E24">
            <v>37986</v>
          </cell>
          <cell r="F24">
            <v>8</v>
          </cell>
          <cell r="G24">
            <v>774</v>
          </cell>
          <cell r="H24" t="str">
            <v>CSP00541</v>
          </cell>
          <cell r="I24" t="str">
            <v>R2</v>
          </cell>
          <cell r="J24" t="str">
            <v>AR</v>
          </cell>
          <cell r="K24">
            <v>37977</v>
          </cell>
          <cell r="L24">
            <v>144</v>
          </cell>
          <cell r="M24">
            <v>3200</v>
          </cell>
          <cell r="N24">
            <v>191.863</v>
          </cell>
        </row>
        <row r="25">
          <cell r="D25">
            <v>22</v>
          </cell>
          <cell r="E25">
            <v>37988</v>
          </cell>
          <cell r="F25">
            <v>8</v>
          </cell>
          <cell r="G25">
            <v>773</v>
          </cell>
          <cell r="H25" t="str">
            <v>CSP00542</v>
          </cell>
          <cell r="I25" t="str">
            <v>R2</v>
          </cell>
          <cell r="J25" t="str">
            <v>AR</v>
          </cell>
          <cell r="K25">
            <v>37979</v>
          </cell>
          <cell r="L25">
            <v>143</v>
          </cell>
          <cell r="M25">
            <v>3200</v>
          </cell>
          <cell r="N25">
            <v>191.83699999999999</v>
          </cell>
        </row>
        <row r="26">
          <cell r="D26">
            <v>14</v>
          </cell>
          <cell r="E26">
            <v>37979</v>
          </cell>
          <cell r="F26">
            <v>1</v>
          </cell>
          <cell r="G26">
            <v>768</v>
          </cell>
          <cell r="H26" t="str">
            <v>CSP00488</v>
          </cell>
          <cell r="I26" t="str">
            <v>R1</v>
          </cell>
          <cell r="J26" t="str">
            <v>AR</v>
          </cell>
          <cell r="K26">
            <v>37978</v>
          </cell>
          <cell r="L26">
            <v>142</v>
          </cell>
          <cell r="M26">
            <v>3200</v>
          </cell>
          <cell r="N26">
            <v>191.84</v>
          </cell>
        </row>
        <row r="27">
          <cell r="D27">
            <v>20</v>
          </cell>
          <cell r="E27">
            <v>37986</v>
          </cell>
          <cell r="F27">
            <v>8</v>
          </cell>
          <cell r="G27">
            <v>776</v>
          </cell>
          <cell r="H27" t="str">
            <v>B021</v>
          </cell>
          <cell r="I27" t="str">
            <v>R1</v>
          </cell>
          <cell r="J27" t="str">
            <v>SU</v>
          </cell>
          <cell r="K27">
            <v>37978</v>
          </cell>
          <cell r="L27">
            <v>147</v>
          </cell>
          <cell r="M27">
            <v>3495</v>
          </cell>
          <cell r="N27">
            <v>206.18799999999999</v>
          </cell>
        </row>
        <row r="28">
          <cell r="D28">
            <v>37</v>
          </cell>
          <cell r="E28">
            <v>37981</v>
          </cell>
          <cell r="F28">
            <v>8</v>
          </cell>
          <cell r="G28">
            <v>777</v>
          </cell>
          <cell r="H28" t="str">
            <v>03-0411</v>
          </cell>
          <cell r="I28" t="str">
            <v>R2</v>
          </cell>
          <cell r="J28" t="str">
            <v>SU</v>
          </cell>
          <cell r="K28">
            <v>37979</v>
          </cell>
          <cell r="L28">
            <v>148</v>
          </cell>
          <cell r="M28">
            <v>5387</v>
          </cell>
          <cell r="N28">
            <v>322.97500000000002</v>
          </cell>
        </row>
        <row r="29">
          <cell r="D29">
            <v>23</v>
          </cell>
          <cell r="E29">
            <v>37989</v>
          </cell>
          <cell r="F29">
            <v>1</v>
          </cell>
          <cell r="G29">
            <v>794</v>
          </cell>
          <cell r="H29" t="str">
            <v>CSP00493</v>
          </cell>
          <cell r="I29" t="str">
            <v>R2</v>
          </cell>
          <cell r="J29" t="str">
            <v>AR</v>
          </cell>
          <cell r="K29">
            <v>37984</v>
          </cell>
          <cell r="L29">
            <v>151</v>
          </cell>
          <cell r="M29">
            <v>1920</v>
          </cell>
          <cell r="N29">
            <v>115.072</v>
          </cell>
        </row>
        <row r="30">
          <cell r="D30">
            <v>24</v>
          </cell>
          <cell r="E30">
            <v>37992</v>
          </cell>
          <cell r="F30">
            <v>8</v>
          </cell>
          <cell r="G30">
            <v>2</v>
          </cell>
          <cell r="H30" t="str">
            <v>CSP00494</v>
          </cell>
          <cell r="I30" t="str">
            <v>R2</v>
          </cell>
          <cell r="J30" t="str">
            <v>AR</v>
          </cell>
          <cell r="K30">
            <v>37988</v>
          </cell>
          <cell r="L30">
            <v>2</v>
          </cell>
          <cell r="M30">
            <v>1920</v>
          </cell>
          <cell r="N30">
            <v>115.057</v>
          </cell>
        </row>
        <row r="31">
          <cell r="D31">
            <v>34</v>
          </cell>
          <cell r="E31">
            <v>37999</v>
          </cell>
          <cell r="F31">
            <v>8</v>
          </cell>
          <cell r="G31">
            <v>8</v>
          </cell>
          <cell r="H31" t="str">
            <v>CSP00504</v>
          </cell>
          <cell r="I31" t="str">
            <v>R1</v>
          </cell>
          <cell r="J31" t="str">
            <v>AR</v>
          </cell>
          <cell r="K31">
            <v>37991</v>
          </cell>
          <cell r="L31">
            <v>3</v>
          </cell>
          <cell r="M31">
            <v>3200</v>
          </cell>
          <cell r="N31">
            <v>191.684</v>
          </cell>
        </row>
        <row r="32">
          <cell r="D32">
            <v>32</v>
          </cell>
          <cell r="E32">
            <v>37998</v>
          </cell>
          <cell r="F32">
            <v>8</v>
          </cell>
          <cell r="G32">
            <v>9</v>
          </cell>
          <cell r="H32" t="str">
            <v>CSP00539</v>
          </cell>
          <cell r="I32" t="str">
            <v>R2</v>
          </cell>
          <cell r="J32" t="str">
            <v>AR</v>
          </cell>
          <cell r="K32">
            <v>37991</v>
          </cell>
          <cell r="L32">
            <v>4</v>
          </cell>
          <cell r="M32">
            <v>3840</v>
          </cell>
          <cell r="N32">
            <v>230.20099999999999</v>
          </cell>
        </row>
        <row r="33">
          <cell r="D33">
            <v>52</v>
          </cell>
          <cell r="E33">
            <v>38002</v>
          </cell>
          <cell r="F33">
            <v>8</v>
          </cell>
          <cell r="G33">
            <v>15</v>
          </cell>
          <cell r="H33" t="str">
            <v>CSP00498</v>
          </cell>
          <cell r="I33" t="str">
            <v>R1</v>
          </cell>
          <cell r="J33" t="str">
            <v>AR</v>
          </cell>
          <cell r="K33">
            <v>37991</v>
          </cell>
          <cell r="L33">
            <v>7</v>
          </cell>
          <cell r="M33">
            <v>1920</v>
          </cell>
          <cell r="N33">
            <v>115.133</v>
          </cell>
        </row>
        <row r="34">
          <cell r="D34">
            <v>27</v>
          </cell>
          <cell r="E34">
            <v>37995</v>
          </cell>
          <cell r="F34">
            <v>8</v>
          </cell>
          <cell r="G34">
            <v>21</v>
          </cell>
          <cell r="H34" t="str">
            <v>CSP00484</v>
          </cell>
          <cell r="I34" t="str">
            <v>R2</v>
          </cell>
          <cell r="J34" t="str">
            <v>AR</v>
          </cell>
          <cell r="K34">
            <v>37992</v>
          </cell>
          <cell r="L34">
            <v>8</v>
          </cell>
          <cell r="M34">
            <v>1920</v>
          </cell>
          <cell r="N34">
            <v>115.075</v>
          </cell>
        </row>
        <row r="35">
          <cell r="D35">
            <v>25</v>
          </cell>
          <cell r="E35">
            <v>37994</v>
          </cell>
          <cell r="F35">
            <v>8</v>
          </cell>
          <cell r="G35">
            <v>25</v>
          </cell>
          <cell r="H35" t="str">
            <v>CSP00502</v>
          </cell>
          <cell r="I35" t="str">
            <v>R1</v>
          </cell>
          <cell r="J35" t="str">
            <v>AR</v>
          </cell>
          <cell r="K35">
            <v>37992</v>
          </cell>
          <cell r="L35">
            <v>11</v>
          </cell>
          <cell r="M35">
            <v>1920</v>
          </cell>
          <cell r="N35">
            <v>115.033</v>
          </cell>
        </row>
        <row r="36">
          <cell r="D36">
            <v>45</v>
          </cell>
          <cell r="E36">
            <v>38002</v>
          </cell>
          <cell r="F36">
            <v>8</v>
          </cell>
          <cell r="G36">
            <v>24</v>
          </cell>
          <cell r="H36" t="str">
            <v>CSP00522</v>
          </cell>
          <cell r="I36" t="str">
            <v>R2</v>
          </cell>
          <cell r="J36" t="str">
            <v>AR</v>
          </cell>
          <cell r="K36">
            <v>37992</v>
          </cell>
          <cell r="L36">
            <v>10</v>
          </cell>
          <cell r="M36">
            <v>1920</v>
          </cell>
          <cell r="N36">
            <v>115.06399999999999</v>
          </cell>
        </row>
        <row r="37">
          <cell r="D37">
            <v>42</v>
          </cell>
          <cell r="E37">
            <v>38001</v>
          </cell>
          <cell r="F37">
            <v>8</v>
          </cell>
          <cell r="G37">
            <v>23</v>
          </cell>
          <cell r="H37" t="str">
            <v>CSP00489</v>
          </cell>
          <cell r="I37" t="str">
            <v>R1</v>
          </cell>
          <cell r="J37" t="str">
            <v>AR</v>
          </cell>
          <cell r="K37">
            <v>37992</v>
          </cell>
          <cell r="L37">
            <v>9</v>
          </cell>
          <cell r="M37">
            <v>3200</v>
          </cell>
          <cell r="N37">
            <v>191.72800000000001</v>
          </cell>
        </row>
        <row r="38">
          <cell r="D38">
            <v>38</v>
          </cell>
          <cell r="E38">
            <v>38000</v>
          </cell>
          <cell r="F38">
            <v>8</v>
          </cell>
          <cell r="G38">
            <v>27</v>
          </cell>
          <cell r="H38" t="str">
            <v>CSP00506</v>
          </cell>
          <cell r="I38" t="str">
            <v>R2</v>
          </cell>
          <cell r="J38" t="str">
            <v>AR</v>
          </cell>
          <cell r="K38">
            <v>37992</v>
          </cell>
          <cell r="L38">
            <v>13</v>
          </cell>
          <cell r="M38">
            <v>3840</v>
          </cell>
          <cell r="N38">
            <v>230.09800000000001</v>
          </cell>
        </row>
        <row r="39">
          <cell r="D39">
            <v>30</v>
          </cell>
          <cell r="E39">
            <v>37998</v>
          </cell>
          <cell r="F39">
            <v>8</v>
          </cell>
          <cell r="G39">
            <v>26</v>
          </cell>
          <cell r="H39" t="str">
            <v>CSP00523</v>
          </cell>
          <cell r="I39" t="str">
            <v>R1</v>
          </cell>
          <cell r="J39" t="str">
            <v>AR</v>
          </cell>
          <cell r="K39">
            <v>37992</v>
          </cell>
          <cell r="L39">
            <v>12</v>
          </cell>
          <cell r="M39">
            <v>1920</v>
          </cell>
          <cell r="N39">
            <v>115.095</v>
          </cell>
        </row>
        <row r="40">
          <cell r="D40">
            <v>28</v>
          </cell>
          <cell r="E40">
            <v>37995</v>
          </cell>
          <cell r="F40">
            <v>8</v>
          </cell>
          <cell r="G40">
            <v>30</v>
          </cell>
          <cell r="H40" t="str">
            <v>CSP00503</v>
          </cell>
          <cell r="I40" t="str">
            <v>R2</v>
          </cell>
          <cell r="J40" t="str">
            <v>AR</v>
          </cell>
          <cell r="K40">
            <v>37993</v>
          </cell>
          <cell r="L40">
            <v>14</v>
          </cell>
          <cell r="M40">
            <v>1920</v>
          </cell>
          <cell r="N40">
            <v>115.136</v>
          </cell>
        </row>
        <row r="41">
          <cell r="D41">
            <v>47</v>
          </cell>
          <cell r="E41">
            <v>38002</v>
          </cell>
          <cell r="F41">
            <v>8</v>
          </cell>
          <cell r="G41">
            <v>31</v>
          </cell>
          <cell r="H41" t="str">
            <v>CSP00505</v>
          </cell>
          <cell r="I41" t="str">
            <v>R2</v>
          </cell>
          <cell r="J41" t="str">
            <v>AR</v>
          </cell>
          <cell r="K41">
            <v>37993</v>
          </cell>
          <cell r="L41">
            <v>15</v>
          </cell>
          <cell r="M41">
            <v>1920</v>
          </cell>
          <cell r="N41">
            <v>115.071</v>
          </cell>
        </row>
        <row r="42">
          <cell r="D42">
            <v>26</v>
          </cell>
          <cell r="E42">
            <v>37995</v>
          </cell>
          <cell r="F42">
            <v>8</v>
          </cell>
          <cell r="G42">
            <v>34</v>
          </cell>
          <cell r="H42" t="str">
            <v>04-0432</v>
          </cell>
          <cell r="I42" t="str">
            <v>R2</v>
          </cell>
          <cell r="J42" t="str">
            <v>SU</v>
          </cell>
          <cell r="K42">
            <v>37993</v>
          </cell>
          <cell r="L42">
            <v>18</v>
          </cell>
          <cell r="M42">
            <v>1920</v>
          </cell>
          <cell r="N42">
            <v>115.05200000000001</v>
          </cell>
        </row>
        <row r="43">
          <cell r="D43">
            <v>29</v>
          </cell>
          <cell r="E43">
            <v>37995</v>
          </cell>
          <cell r="F43">
            <v>8</v>
          </cell>
          <cell r="G43">
            <v>38</v>
          </cell>
          <cell r="H43" t="str">
            <v>04-0433</v>
          </cell>
          <cell r="I43" t="str">
            <v>R2</v>
          </cell>
          <cell r="J43" t="str">
            <v>SU</v>
          </cell>
          <cell r="K43">
            <v>37994</v>
          </cell>
          <cell r="L43">
            <v>21</v>
          </cell>
          <cell r="M43">
            <v>1320</v>
          </cell>
          <cell r="N43">
            <v>79.061999999999998</v>
          </cell>
        </row>
        <row r="44">
          <cell r="D44">
            <v>31</v>
          </cell>
          <cell r="E44">
            <v>37998</v>
          </cell>
          <cell r="F44">
            <v>8</v>
          </cell>
          <cell r="G44">
            <v>49</v>
          </cell>
          <cell r="H44" t="str">
            <v>04-0435</v>
          </cell>
          <cell r="I44" t="str">
            <v>R2</v>
          </cell>
          <cell r="J44" t="str">
            <v>SU</v>
          </cell>
          <cell r="K44">
            <v>37995</v>
          </cell>
          <cell r="L44">
            <v>23</v>
          </cell>
          <cell r="M44">
            <v>1040</v>
          </cell>
          <cell r="N44">
            <v>62.343000000000004</v>
          </cell>
        </row>
        <row r="45">
          <cell r="D45">
            <v>59</v>
          </cell>
          <cell r="E45">
            <v>38006</v>
          </cell>
          <cell r="F45">
            <v>8</v>
          </cell>
          <cell r="G45">
            <v>53</v>
          </cell>
          <cell r="H45" t="str">
            <v>04-0434</v>
          </cell>
          <cell r="I45" t="str">
            <v>R2</v>
          </cell>
          <cell r="J45" t="str">
            <v>SU</v>
          </cell>
          <cell r="K45">
            <v>37995</v>
          </cell>
          <cell r="L45">
            <v>26</v>
          </cell>
          <cell r="M45">
            <v>3840</v>
          </cell>
          <cell r="N45">
            <v>230.09899999999999</v>
          </cell>
        </row>
        <row r="46">
          <cell r="D46">
            <v>33</v>
          </cell>
          <cell r="E46">
            <v>37999</v>
          </cell>
          <cell r="F46">
            <v>8</v>
          </cell>
          <cell r="G46">
            <v>54</v>
          </cell>
          <cell r="H46" t="str">
            <v>P8890</v>
          </cell>
          <cell r="I46" t="str">
            <v>R2</v>
          </cell>
          <cell r="J46" t="str">
            <v>FI</v>
          </cell>
          <cell r="K46">
            <v>37995</v>
          </cell>
          <cell r="L46">
            <v>27</v>
          </cell>
          <cell r="M46">
            <v>1920</v>
          </cell>
          <cell r="N46">
            <v>114.85299999999999</v>
          </cell>
        </row>
        <row r="47">
          <cell r="D47">
            <v>46</v>
          </cell>
          <cell r="E47">
            <v>38002</v>
          </cell>
          <cell r="F47">
            <v>8</v>
          </cell>
          <cell r="G47">
            <v>57</v>
          </cell>
          <cell r="H47" t="str">
            <v>CSP00557</v>
          </cell>
          <cell r="I47" t="str">
            <v>R2</v>
          </cell>
          <cell r="J47" t="str">
            <v>AR</v>
          </cell>
          <cell r="K47">
            <v>37995</v>
          </cell>
          <cell r="L47">
            <v>29</v>
          </cell>
          <cell r="M47">
            <v>1920</v>
          </cell>
          <cell r="N47">
            <v>115.056</v>
          </cell>
        </row>
        <row r="48">
          <cell r="D48">
            <v>36</v>
          </cell>
          <cell r="E48">
            <v>38000</v>
          </cell>
          <cell r="F48">
            <v>8</v>
          </cell>
          <cell r="G48">
            <v>56</v>
          </cell>
          <cell r="H48" t="str">
            <v>CSP00543</v>
          </cell>
          <cell r="I48" t="str">
            <v>R2</v>
          </cell>
          <cell r="J48" t="str">
            <v>AR</v>
          </cell>
          <cell r="K48">
            <v>37995</v>
          </cell>
          <cell r="L48">
            <v>28</v>
          </cell>
          <cell r="M48">
            <v>3200</v>
          </cell>
          <cell r="N48">
            <v>191.75</v>
          </cell>
        </row>
        <row r="49">
          <cell r="D49">
            <v>41</v>
          </cell>
          <cell r="E49">
            <v>38001</v>
          </cell>
          <cell r="F49">
            <v>8</v>
          </cell>
          <cell r="G49">
            <v>60</v>
          </cell>
          <cell r="H49" t="str">
            <v>CSP00570</v>
          </cell>
          <cell r="I49" t="str">
            <v>R1</v>
          </cell>
          <cell r="J49" t="str">
            <v>AR</v>
          </cell>
          <cell r="K49">
            <v>37995</v>
          </cell>
          <cell r="L49">
            <v>30</v>
          </cell>
          <cell r="M49">
            <v>3840</v>
          </cell>
          <cell r="N49">
            <v>230.29560000000001</v>
          </cell>
        </row>
        <row r="50">
          <cell r="D50">
            <v>40</v>
          </cell>
          <cell r="E50">
            <v>38001</v>
          </cell>
          <cell r="F50">
            <v>8</v>
          </cell>
          <cell r="G50">
            <v>66</v>
          </cell>
          <cell r="H50" t="str">
            <v>CSP00553</v>
          </cell>
          <cell r="I50" t="str">
            <v>R1</v>
          </cell>
          <cell r="J50" t="str">
            <v>AR</v>
          </cell>
          <cell r="K50">
            <v>37998</v>
          </cell>
          <cell r="L50">
            <v>33</v>
          </cell>
          <cell r="M50">
            <v>3840</v>
          </cell>
          <cell r="N50">
            <v>229.72</v>
          </cell>
        </row>
        <row r="51">
          <cell r="D51">
            <v>35</v>
          </cell>
          <cell r="E51">
            <v>37999</v>
          </cell>
          <cell r="F51">
            <v>8</v>
          </cell>
          <cell r="G51">
            <v>67</v>
          </cell>
          <cell r="H51" t="str">
            <v>CSP00571</v>
          </cell>
          <cell r="I51" t="str">
            <v>R2</v>
          </cell>
          <cell r="J51" t="str">
            <v>AR</v>
          </cell>
          <cell r="K51">
            <v>37998</v>
          </cell>
          <cell r="L51">
            <v>34</v>
          </cell>
          <cell r="M51">
            <v>1920</v>
          </cell>
          <cell r="N51">
            <v>115.0258</v>
          </cell>
        </row>
        <row r="52">
          <cell r="D52">
            <v>49</v>
          </cell>
          <cell r="E52">
            <v>38002</v>
          </cell>
          <cell r="F52">
            <v>8</v>
          </cell>
          <cell r="G52">
            <v>74</v>
          </cell>
          <cell r="H52" t="str">
            <v>CSP00500</v>
          </cell>
          <cell r="I52" t="str">
            <v>R1</v>
          </cell>
          <cell r="J52" t="str">
            <v>AR</v>
          </cell>
          <cell r="K52">
            <v>37998</v>
          </cell>
          <cell r="L52">
            <v>40</v>
          </cell>
          <cell r="M52">
            <v>1920</v>
          </cell>
          <cell r="N52">
            <v>114.916</v>
          </cell>
        </row>
        <row r="53">
          <cell r="D53">
            <v>44</v>
          </cell>
          <cell r="E53">
            <v>38002</v>
          </cell>
          <cell r="F53">
            <v>8</v>
          </cell>
          <cell r="G53">
            <v>73</v>
          </cell>
          <cell r="H53" t="str">
            <v>03-0418</v>
          </cell>
          <cell r="I53" t="str">
            <v>R2</v>
          </cell>
          <cell r="J53" t="str">
            <v>SU</v>
          </cell>
          <cell r="K53">
            <v>37998</v>
          </cell>
          <cell r="L53">
            <v>39</v>
          </cell>
          <cell r="M53">
            <v>1920</v>
          </cell>
          <cell r="N53">
            <v>115.146</v>
          </cell>
        </row>
        <row r="54">
          <cell r="D54">
            <v>50</v>
          </cell>
          <cell r="E54">
            <v>38002</v>
          </cell>
          <cell r="F54">
            <v>8</v>
          </cell>
          <cell r="G54">
            <v>82</v>
          </cell>
          <cell r="H54" t="str">
            <v>CSP00567</v>
          </cell>
          <cell r="I54" t="str">
            <v>R1</v>
          </cell>
          <cell r="J54" t="str">
            <v>AR</v>
          </cell>
          <cell r="K54">
            <v>37999</v>
          </cell>
          <cell r="L54">
            <v>41</v>
          </cell>
          <cell r="M54">
            <v>3840</v>
          </cell>
          <cell r="N54">
            <v>230.38</v>
          </cell>
        </row>
        <row r="55">
          <cell r="D55">
            <v>51</v>
          </cell>
          <cell r="E55">
            <v>38002</v>
          </cell>
          <cell r="F55">
            <v>8</v>
          </cell>
          <cell r="G55">
            <v>83</v>
          </cell>
          <cell r="H55" t="str">
            <v>CSP00556</v>
          </cell>
          <cell r="I55" t="str">
            <v>R2</v>
          </cell>
          <cell r="J55" t="str">
            <v>AR</v>
          </cell>
          <cell r="K55">
            <v>37999</v>
          </cell>
          <cell r="L55">
            <v>42</v>
          </cell>
          <cell r="M55">
            <v>3840</v>
          </cell>
          <cell r="N55">
            <v>230.12899999999999</v>
          </cell>
        </row>
        <row r="56">
          <cell r="D56">
            <v>39</v>
          </cell>
          <cell r="E56">
            <v>38000</v>
          </cell>
          <cell r="F56">
            <v>8</v>
          </cell>
          <cell r="G56">
            <v>86</v>
          </cell>
          <cell r="H56" t="str">
            <v>CSP00564</v>
          </cell>
          <cell r="I56" t="str">
            <v>R1</v>
          </cell>
          <cell r="J56" t="str">
            <v>AR</v>
          </cell>
          <cell r="K56">
            <v>37999</v>
          </cell>
          <cell r="L56">
            <v>44</v>
          </cell>
          <cell r="M56">
            <v>1920</v>
          </cell>
          <cell r="N56">
            <v>115.069</v>
          </cell>
        </row>
        <row r="57">
          <cell r="D57">
            <v>63</v>
          </cell>
          <cell r="E57">
            <v>38017</v>
          </cell>
          <cell r="F57">
            <v>8</v>
          </cell>
          <cell r="G57">
            <v>102</v>
          </cell>
          <cell r="H57" t="str">
            <v>CSP00587</v>
          </cell>
          <cell r="I57" t="str">
            <v>R1</v>
          </cell>
          <cell r="J57" t="str">
            <v>AR</v>
          </cell>
          <cell r="K57">
            <v>38001</v>
          </cell>
          <cell r="L57">
            <v>52</v>
          </cell>
          <cell r="M57">
            <v>1920</v>
          </cell>
          <cell r="N57">
            <v>114.819</v>
          </cell>
        </row>
        <row r="58">
          <cell r="D58">
            <v>62</v>
          </cell>
          <cell r="E58">
            <v>38016</v>
          </cell>
          <cell r="F58">
            <v>8</v>
          </cell>
          <cell r="G58">
            <v>101</v>
          </cell>
          <cell r="H58" t="str">
            <v>CSP00586</v>
          </cell>
          <cell r="I58" t="str">
            <v>R2</v>
          </cell>
          <cell r="J58" t="str">
            <v>AR</v>
          </cell>
          <cell r="K58">
            <v>38001</v>
          </cell>
          <cell r="L58">
            <v>50</v>
          </cell>
          <cell r="M58">
            <v>1920</v>
          </cell>
          <cell r="N58">
            <v>115.11499999999999</v>
          </cell>
        </row>
        <row r="59">
          <cell r="D59">
            <v>48</v>
          </cell>
          <cell r="E59">
            <v>38002</v>
          </cell>
          <cell r="F59">
            <v>8</v>
          </cell>
          <cell r="G59">
            <v>98</v>
          </cell>
          <cell r="H59" t="str">
            <v>CSP00527</v>
          </cell>
          <cell r="I59" t="str">
            <v>R2</v>
          </cell>
          <cell r="J59" t="str">
            <v>AR</v>
          </cell>
          <cell r="K59">
            <v>38001</v>
          </cell>
          <cell r="L59">
            <v>48</v>
          </cell>
          <cell r="M59">
            <v>3840</v>
          </cell>
          <cell r="N59">
            <v>230.066</v>
          </cell>
        </row>
        <row r="60">
          <cell r="D60">
            <v>43</v>
          </cell>
          <cell r="E60">
            <v>38002</v>
          </cell>
          <cell r="F60">
            <v>8</v>
          </cell>
          <cell r="G60">
            <v>88</v>
          </cell>
          <cell r="H60" t="str">
            <v>04-0456</v>
          </cell>
          <cell r="I60" t="str">
            <v>R2</v>
          </cell>
          <cell r="J60" t="str">
            <v>SU</v>
          </cell>
          <cell r="K60">
            <v>38001</v>
          </cell>
          <cell r="L60">
            <v>46</v>
          </cell>
          <cell r="M60">
            <v>1920</v>
          </cell>
          <cell r="N60">
            <v>114.98699999999999</v>
          </cell>
        </row>
        <row r="61">
          <cell r="D61">
            <v>67</v>
          </cell>
          <cell r="E61">
            <v>38013</v>
          </cell>
          <cell r="F61">
            <v>8</v>
          </cell>
          <cell r="G61">
            <v>110</v>
          </cell>
          <cell r="H61" t="str">
            <v>CSP00499</v>
          </cell>
          <cell r="I61" t="str">
            <v>R2</v>
          </cell>
          <cell r="J61" t="str">
            <v>AR</v>
          </cell>
          <cell r="K61">
            <v>38002</v>
          </cell>
          <cell r="L61">
            <v>53</v>
          </cell>
          <cell r="M61">
            <v>1920</v>
          </cell>
          <cell r="N61">
            <v>115.045</v>
          </cell>
        </row>
        <row r="62">
          <cell r="D62">
            <v>54</v>
          </cell>
          <cell r="E62">
            <v>38015</v>
          </cell>
          <cell r="F62">
            <v>8</v>
          </cell>
          <cell r="G62">
            <v>128</v>
          </cell>
          <cell r="H62" t="str">
            <v>CSP00595</v>
          </cell>
          <cell r="I62" t="str">
            <v>R2</v>
          </cell>
          <cell r="J62" t="str">
            <v>AR</v>
          </cell>
          <cell r="K62">
            <v>38013</v>
          </cell>
          <cell r="L62">
            <v>56</v>
          </cell>
          <cell r="M62">
            <v>3840</v>
          </cell>
          <cell r="N62">
            <v>230.3563</v>
          </cell>
        </row>
        <row r="63">
          <cell r="D63">
            <v>53</v>
          </cell>
          <cell r="E63">
            <v>38015</v>
          </cell>
          <cell r="F63">
            <v>8</v>
          </cell>
          <cell r="G63">
            <v>130</v>
          </cell>
          <cell r="H63" t="str">
            <v>CSP00599</v>
          </cell>
          <cell r="I63" t="str">
            <v>R2</v>
          </cell>
          <cell r="J63" t="str">
            <v>AR</v>
          </cell>
          <cell r="K63">
            <v>38014</v>
          </cell>
          <cell r="L63">
            <v>60</v>
          </cell>
          <cell r="M63">
            <v>3840</v>
          </cell>
          <cell r="N63">
            <v>230.4</v>
          </cell>
        </row>
        <row r="64">
          <cell r="D64">
            <v>57</v>
          </cell>
          <cell r="E64">
            <v>38019</v>
          </cell>
          <cell r="F64">
            <v>8</v>
          </cell>
          <cell r="G64">
            <v>129</v>
          </cell>
          <cell r="H64" t="str">
            <v>CSP00600</v>
          </cell>
          <cell r="I64" t="str">
            <v>R2</v>
          </cell>
          <cell r="J64" t="str">
            <v>AR</v>
          </cell>
          <cell r="K64">
            <v>38014</v>
          </cell>
          <cell r="L64">
            <v>59</v>
          </cell>
          <cell r="M64">
            <v>3840</v>
          </cell>
          <cell r="N64">
            <v>230.34309999999999</v>
          </cell>
        </row>
        <row r="65">
          <cell r="D65">
            <v>55</v>
          </cell>
          <cell r="E65">
            <v>38016</v>
          </cell>
          <cell r="F65">
            <v>8</v>
          </cell>
          <cell r="G65">
            <v>135</v>
          </cell>
          <cell r="H65" t="str">
            <v>CSP00616</v>
          </cell>
          <cell r="I65" t="str">
            <v>R2</v>
          </cell>
          <cell r="J65" t="str">
            <v>AR</v>
          </cell>
          <cell r="K65">
            <v>38014</v>
          </cell>
          <cell r="L65">
            <v>61</v>
          </cell>
          <cell r="M65">
            <v>1920</v>
          </cell>
          <cell r="N65">
            <v>114.837</v>
          </cell>
        </row>
        <row r="66">
          <cell r="D66">
            <v>65</v>
          </cell>
          <cell r="E66">
            <v>38021</v>
          </cell>
          <cell r="F66">
            <v>8</v>
          </cell>
          <cell r="G66">
            <v>137</v>
          </cell>
          <cell r="H66" t="str">
            <v>CSP00609</v>
          </cell>
          <cell r="I66" t="str">
            <v>R1</v>
          </cell>
          <cell r="J66" t="str">
            <v>AR</v>
          </cell>
          <cell r="K66">
            <v>38015</v>
          </cell>
          <cell r="L66">
            <v>63</v>
          </cell>
          <cell r="M66">
            <v>3840</v>
          </cell>
          <cell r="N66">
            <v>230.18</v>
          </cell>
        </row>
        <row r="67">
          <cell r="D67">
            <v>56</v>
          </cell>
          <cell r="E67">
            <v>38019</v>
          </cell>
          <cell r="F67">
            <v>8</v>
          </cell>
          <cell r="G67">
            <v>136</v>
          </cell>
          <cell r="H67" t="str">
            <v>CSP00598</v>
          </cell>
          <cell r="I67" t="str">
            <v>R1</v>
          </cell>
          <cell r="J67" t="str">
            <v>AR</v>
          </cell>
          <cell r="K67">
            <v>38015</v>
          </cell>
          <cell r="L67">
            <v>62</v>
          </cell>
          <cell r="M67">
            <v>3840</v>
          </cell>
          <cell r="N67">
            <v>230.19800000000001</v>
          </cell>
        </row>
        <row r="68">
          <cell r="D68">
            <v>72</v>
          </cell>
          <cell r="E68">
            <v>38022</v>
          </cell>
          <cell r="F68">
            <v>8</v>
          </cell>
          <cell r="G68">
            <v>141</v>
          </cell>
          <cell r="H68" t="str">
            <v>P8817</v>
          </cell>
          <cell r="I68" t="str">
            <v>R1</v>
          </cell>
          <cell r="J68" t="str">
            <v>FI</v>
          </cell>
          <cell r="K68">
            <v>38016</v>
          </cell>
          <cell r="L68">
            <v>67</v>
          </cell>
          <cell r="M68">
            <v>1860</v>
          </cell>
          <cell r="N68">
            <v>110.745</v>
          </cell>
        </row>
        <row r="69">
          <cell r="D69">
            <v>71</v>
          </cell>
          <cell r="E69">
            <v>38022</v>
          </cell>
          <cell r="F69">
            <v>8</v>
          </cell>
          <cell r="G69">
            <v>142</v>
          </cell>
          <cell r="H69" t="str">
            <v>CSP00536</v>
          </cell>
          <cell r="I69" t="str">
            <v>R2</v>
          </cell>
          <cell r="J69" t="str">
            <v>AR</v>
          </cell>
          <cell r="K69">
            <v>38016</v>
          </cell>
          <cell r="L69">
            <v>68</v>
          </cell>
          <cell r="M69">
            <v>3840</v>
          </cell>
          <cell r="N69">
            <v>230.09200000000001</v>
          </cell>
        </row>
        <row r="70">
          <cell r="D70">
            <v>64</v>
          </cell>
          <cell r="E70">
            <v>38030</v>
          </cell>
          <cell r="F70">
            <v>8</v>
          </cell>
          <cell r="G70">
            <v>140</v>
          </cell>
          <cell r="H70" t="str">
            <v>CSP00569</v>
          </cell>
          <cell r="I70" t="str">
            <v>R1</v>
          </cell>
          <cell r="J70" t="str">
            <v>AR</v>
          </cell>
          <cell r="K70">
            <v>38016</v>
          </cell>
          <cell r="L70">
            <v>66</v>
          </cell>
          <cell r="M70">
            <v>3840</v>
          </cell>
          <cell r="N70">
            <v>229.65</v>
          </cell>
        </row>
        <row r="71">
          <cell r="D71">
            <v>90</v>
          </cell>
          <cell r="E71">
            <v>38028</v>
          </cell>
          <cell r="F71">
            <v>8</v>
          </cell>
          <cell r="G71">
            <v>144</v>
          </cell>
          <cell r="H71" t="str">
            <v>CSP00578</v>
          </cell>
          <cell r="I71" t="str">
            <v>R1</v>
          </cell>
          <cell r="J71" t="str">
            <v>AR</v>
          </cell>
          <cell r="K71">
            <v>38016</v>
          </cell>
          <cell r="L71">
            <v>69</v>
          </cell>
          <cell r="M71">
            <v>3840</v>
          </cell>
          <cell r="N71">
            <v>230.1446</v>
          </cell>
        </row>
        <row r="72">
          <cell r="D72">
            <v>61</v>
          </cell>
          <cell r="E72">
            <v>38020</v>
          </cell>
          <cell r="F72">
            <v>8</v>
          </cell>
          <cell r="G72">
            <v>145</v>
          </cell>
          <cell r="H72" t="str">
            <v>CSP00607</v>
          </cell>
          <cell r="I72" t="str">
            <v>R2</v>
          </cell>
          <cell r="J72" t="str">
            <v>AR</v>
          </cell>
          <cell r="K72">
            <v>38016</v>
          </cell>
          <cell r="L72">
            <v>70</v>
          </cell>
          <cell r="M72">
            <v>3840</v>
          </cell>
          <cell r="N72">
            <v>230.173</v>
          </cell>
        </row>
        <row r="73">
          <cell r="D73">
            <v>70</v>
          </cell>
          <cell r="E73">
            <v>38022</v>
          </cell>
          <cell r="F73">
            <v>8</v>
          </cell>
          <cell r="G73">
            <v>150</v>
          </cell>
          <cell r="H73" t="str">
            <v>CSP00603</v>
          </cell>
          <cell r="I73" t="str">
            <v>R2</v>
          </cell>
          <cell r="J73" t="str">
            <v>AR</v>
          </cell>
          <cell r="K73">
            <v>38019</v>
          </cell>
          <cell r="L73">
            <v>72</v>
          </cell>
          <cell r="M73">
            <v>3840</v>
          </cell>
          <cell r="N73">
            <v>229.92439999999999</v>
          </cell>
        </row>
        <row r="74">
          <cell r="D74">
            <v>80</v>
          </cell>
          <cell r="E74">
            <v>38026</v>
          </cell>
          <cell r="F74">
            <v>8</v>
          </cell>
          <cell r="G74">
            <v>151</v>
          </cell>
          <cell r="H74" t="str">
            <v>CSP00579</v>
          </cell>
          <cell r="I74" t="str">
            <v>R1</v>
          </cell>
          <cell r="J74" t="str">
            <v>AR</v>
          </cell>
          <cell r="K74">
            <v>38019</v>
          </cell>
          <cell r="L74">
            <v>73</v>
          </cell>
          <cell r="M74">
            <v>3840</v>
          </cell>
          <cell r="N74">
            <v>229.88</v>
          </cell>
        </row>
        <row r="75">
          <cell r="D75">
            <v>91</v>
          </cell>
          <cell r="E75">
            <v>38028</v>
          </cell>
          <cell r="F75">
            <v>9</v>
          </cell>
          <cell r="G75">
            <v>153</v>
          </cell>
          <cell r="H75" t="str">
            <v>CSP00610</v>
          </cell>
          <cell r="I75" t="str">
            <v>R1</v>
          </cell>
          <cell r="J75" t="str">
            <v>AR</v>
          </cell>
          <cell r="K75">
            <v>38019</v>
          </cell>
          <cell r="L75">
            <v>75</v>
          </cell>
          <cell r="M75">
            <v>3840</v>
          </cell>
          <cell r="N75">
            <v>230.05099999999999</v>
          </cell>
        </row>
        <row r="76">
          <cell r="D76">
            <v>58</v>
          </cell>
          <cell r="E76">
            <v>38020</v>
          </cell>
          <cell r="F76">
            <v>8</v>
          </cell>
          <cell r="G76">
            <v>149</v>
          </cell>
          <cell r="H76" t="str">
            <v>CSP00628</v>
          </cell>
          <cell r="I76" t="str">
            <v>R2</v>
          </cell>
          <cell r="J76" t="str">
            <v>AR</v>
          </cell>
          <cell r="K76">
            <v>38019</v>
          </cell>
          <cell r="L76">
            <v>71</v>
          </cell>
          <cell r="M76">
            <v>1920</v>
          </cell>
          <cell r="N76">
            <v>115.0046</v>
          </cell>
        </row>
        <row r="77">
          <cell r="D77">
            <v>60</v>
          </cell>
          <cell r="E77">
            <v>38020</v>
          </cell>
          <cell r="F77">
            <v>8</v>
          </cell>
          <cell r="G77">
            <v>152</v>
          </cell>
          <cell r="H77" t="str">
            <v>CSP00604</v>
          </cell>
          <cell r="I77" t="str">
            <v>R2</v>
          </cell>
          <cell r="J77" t="str">
            <v>AR</v>
          </cell>
          <cell r="K77">
            <v>38019</v>
          </cell>
          <cell r="L77">
            <v>74</v>
          </cell>
          <cell r="M77">
            <v>1920</v>
          </cell>
          <cell r="N77">
            <v>114.9</v>
          </cell>
        </row>
        <row r="78">
          <cell r="D78">
            <v>66</v>
          </cell>
          <cell r="E78">
            <v>38021</v>
          </cell>
          <cell r="F78">
            <v>8</v>
          </cell>
          <cell r="G78">
            <v>154</v>
          </cell>
          <cell r="H78" t="str">
            <v>CSP00583</v>
          </cell>
          <cell r="I78" t="str">
            <v>R2</v>
          </cell>
          <cell r="J78" t="str">
            <v>AR</v>
          </cell>
          <cell r="K78">
            <v>38019</v>
          </cell>
          <cell r="L78">
            <v>76</v>
          </cell>
          <cell r="M78">
            <v>1600</v>
          </cell>
          <cell r="N78">
            <v>95.769000000000005</v>
          </cell>
        </row>
        <row r="79">
          <cell r="D79">
            <v>81</v>
          </cell>
          <cell r="E79">
            <v>38026</v>
          </cell>
          <cell r="F79">
            <v>8</v>
          </cell>
          <cell r="G79">
            <v>155</v>
          </cell>
          <cell r="H79" t="str">
            <v>CSP00615</v>
          </cell>
          <cell r="I79" t="str">
            <v>R2</v>
          </cell>
          <cell r="J79" t="str">
            <v>AR</v>
          </cell>
          <cell r="K79">
            <v>38019</v>
          </cell>
          <cell r="L79">
            <v>77</v>
          </cell>
          <cell r="M79">
            <v>3840</v>
          </cell>
          <cell r="N79">
            <v>230.03299999999999</v>
          </cell>
        </row>
        <row r="80">
          <cell r="D80">
            <v>141</v>
          </cell>
          <cell r="E80">
            <v>38034</v>
          </cell>
          <cell r="F80">
            <v>8</v>
          </cell>
          <cell r="G80">
            <v>156</v>
          </cell>
          <cell r="H80" t="str">
            <v>CSP00585</v>
          </cell>
          <cell r="I80" t="str">
            <v>R1</v>
          </cell>
          <cell r="J80" t="str">
            <v>AR</v>
          </cell>
          <cell r="K80">
            <v>38019</v>
          </cell>
          <cell r="L80">
            <v>78</v>
          </cell>
          <cell r="M80">
            <v>3200</v>
          </cell>
          <cell r="N80">
            <v>191.55799999999999</v>
          </cell>
        </row>
        <row r="81">
          <cell r="D81">
            <v>68</v>
          </cell>
          <cell r="E81">
            <v>38022</v>
          </cell>
          <cell r="F81">
            <v>8</v>
          </cell>
          <cell r="G81">
            <v>157</v>
          </cell>
          <cell r="H81" t="str">
            <v>CSP00594</v>
          </cell>
          <cell r="I81" t="str">
            <v>R1</v>
          </cell>
          <cell r="J81" t="str">
            <v>AR</v>
          </cell>
          <cell r="K81">
            <v>38019</v>
          </cell>
          <cell r="L81">
            <v>79</v>
          </cell>
          <cell r="M81">
            <v>1920</v>
          </cell>
          <cell r="N81">
            <v>114.777</v>
          </cell>
        </row>
        <row r="82">
          <cell r="D82">
            <v>79</v>
          </cell>
          <cell r="E82">
            <v>38026</v>
          </cell>
          <cell r="F82">
            <v>8</v>
          </cell>
          <cell r="G82">
            <v>158</v>
          </cell>
          <cell r="H82" t="str">
            <v>CSP00572</v>
          </cell>
          <cell r="I82" t="str">
            <v>R1</v>
          </cell>
          <cell r="J82" t="str">
            <v>AR</v>
          </cell>
          <cell r="K82">
            <v>38019</v>
          </cell>
          <cell r="L82">
            <v>80</v>
          </cell>
          <cell r="M82">
            <v>1920</v>
          </cell>
          <cell r="N82">
            <v>114.991</v>
          </cell>
        </row>
        <row r="83">
          <cell r="D83">
            <v>115</v>
          </cell>
          <cell r="E83">
            <v>38033</v>
          </cell>
          <cell r="F83">
            <v>9</v>
          </cell>
          <cell r="G83">
            <v>164</v>
          </cell>
          <cell r="H83" t="str">
            <v>CSP00573</v>
          </cell>
          <cell r="I83" t="str">
            <v>R1</v>
          </cell>
          <cell r="J83" t="str">
            <v>AR</v>
          </cell>
          <cell r="K83">
            <v>38019</v>
          </cell>
          <cell r="L83">
            <v>82</v>
          </cell>
          <cell r="M83">
            <v>3840</v>
          </cell>
          <cell r="N83">
            <v>229.94499999999999</v>
          </cell>
        </row>
        <row r="84">
          <cell r="D84">
            <v>73</v>
          </cell>
          <cell r="E84">
            <v>38023</v>
          </cell>
          <cell r="F84">
            <v>8</v>
          </cell>
          <cell r="G84">
            <v>165</v>
          </cell>
          <cell r="H84" t="str">
            <v>CSP00588</v>
          </cell>
          <cell r="I84" t="str">
            <v>R2</v>
          </cell>
          <cell r="J84" t="str">
            <v>AR</v>
          </cell>
          <cell r="K84">
            <v>38019</v>
          </cell>
          <cell r="L84">
            <v>83</v>
          </cell>
          <cell r="M84">
            <v>3840</v>
          </cell>
          <cell r="N84">
            <v>229.97790000000001</v>
          </cell>
        </row>
        <row r="85">
          <cell r="D85">
            <v>106</v>
          </cell>
          <cell r="E85">
            <v>38030</v>
          </cell>
          <cell r="F85">
            <v>8</v>
          </cell>
          <cell r="G85">
            <v>163</v>
          </cell>
          <cell r="H85" t="str">
            <v>CSP00524</v>
          </cell>
          <cell r="I85" t="str">
            <v>R2</v>
          </cell>
          <cell r="J85" t="str">
            <v>AR</v>
          </cell>
          <cell r="K85">
            <v>38019</v>
          </cell>
          <cell r="L85">
            <v>81</v>
          </cell>
          <cell r="M85">
            <v>1920</v>
          </cell>
          <cell r="N85">
            <v>114.90900000000001</v>
          </cell>
        </row>
        <row r="86">
          <cell r="D86">
            <v>76</v>
          </cell>
          <cell r="E86">
            <v>38023</v>
          </cell>
          <cell r="F86">
            <v>8</v>
          </cell>
          <cell r="G86">
            <v>226</v>
          </cell>
          <cell r="H86">
            <v>51017</v>
          </cell>
          <cell r="I86" t="str">
            <v>R2</v>
          </cell>
          <cell r="J86" t="str">
            <v>ED</v>
          </cell>
          <cell r="K86">
            <v>38019</v>
          </cell>
          <cell r="L86">
            <v>84</v>
          </cell>
          <cell r="M86">
            <v>5000</v>
          </cell>
          <cell r="N86">
            <v>299.59300000000002</v>
          </cell>
        </row>
        <row r="87">
          <cell r="D87">
            <v>93</v>
          </cell>
          <cell r="E87">
            <v>38029</v>
          </cell>
          <cell r="F87">
            <v>8</v>
          </cell>
          <cell r="G87">
            <v>166</v>
          </cell>
          <cell r="H87" t="str">
            <v>CSP00574</v>
          </cell>
          <cell r="I87" t="str">
            <v>R1</v>
          </cell>
          <cell r="J87" t="str">
            <v>AR</v>
          </cell>
          <cell r="K87">
            <v>38019</v>
          </cell>
          <cell r="L87">
            <v>86</v>
          </cell>
          <cell r="M87">
            <v>3840</v>
          </cell>
          <cell r="N87">
            <v>229.917</v>
          </cell>
        </row>
        <row r="88">
          <cell r="D88">
            <v>78</v>
          </cell>
          <cell r="E88">
            <v>38026</v>
          </cell>
          <cell r="F88">
            <v>9</v>
          </cell>
          <cell r="G88">
            <v>172</v>
          </cell>
          <cell r="H88" t="str">
            <v>851/04</v>
          </cell>
          <cell r="I88" t="str">
            <v>R2</v>
          </cell>
          <cell r="J88" t="str">
            <v>ED</v>
          </cell>
          <cell r="K88">
            <v>38020</v>
          </cell>
          <cell r="L88">
            <v>90</v>
          </cell>
          <cell r="M88">
            <v>1800</v>
          </cell>
          <cell r="N88">
            <v>107.80200000000001</v>
          </cell>
        </row>
        <row r="89">
          <cell r="D89">
            <v>95</v>
          </cell>
          <cell r="E89">
            <v>38029</v>
          </cell>
          <cell r="F89">
            <v>8</v>
          </cell>
          <cell r="G89">
            <v>173</v>
          </cell>
          <cell r="H89" t="str">
            <v>853/04</v>
          </cell>
          <cell r="I89" t="str">
            <v>R2</v>
          </cell>
          <cell r="J89" t="str">
            <v>ED</v>
          </cell>
          <cell r="K89">
            <v>38020</v>
          </cell>
          <cell r="L89">
            <v>91</v>
          </cell>
          <cell r="M89">
            <v>7200</v>
          </cell>
          <cell r="N89">
            <v>431.44600000000003</v>
          </cell>
        </row>
        <row r="90">
          <cell r="D90">
            <v>74</v>
          </cell>
          <cell r="E90">
            <v>38023</v>
          </cell>
          <cell r="F90">
            <v>8</v>
          </cell>
          <cell r="G90">
            <v>170</v>
          </cell>
          <cell r="H90" t="str">
            <v>CSP00605</v>
          </cell>
          <cell r="I90" t="str">
            <v>R2</v>
          </cell>
          <cell r="J90" t="str">
            <v>AR</v>
          </cell>
          <cell r="K90">
            <v>38020</v>
          </cell>
          <cell r="L90">
            <v>88</v>
          </cell>
          <cell r="M90">
            <v>3840</v>
          </cell>
          <cell r="N90">
            <v>230.1266</v>
          </cell>
        </row>
        <row r="91">
          <cell r="D91">
            <v>84</v>
          </cell>
          <cell r="E91">
            <v>38027</v>
          </cell>
          <cell r="F91">
            <v>8</v>
          </cell>
          <cell r="G91">
            <v>171</v>
          </cell>
          <cell r="H91" t="str">
            <v>CSP00606</v>
          </cell>
          <cell r="I91" t="str">
            <v>R2</v>
          </cell>
          <cell r="J91" t="str">
            <v>AR</v>
          </cell>
          <cell r="K91">
            <v>38020</v>
          </cell>
          <cell r="L91">
            <v>89</v>
          </cell>
          <cell r="M91">
            <v>3840</v>
          </cell>
          <cell r="N91">
            <v>230.316</v>
          </cell>
        </row>
        <row r="92">
          <cell r="D92">
            <v>69</v>
          </cell>
          <cell r="E92">
            <v>38022</v>
          </cell>
          <cell r="F92">
            <v>8</v>
          </cell>
          <cell r="G92">
            <v>169</v>
          </cell>
          <cell r="H92" t="str">
            <v>824/04</v>
          </cell>
          <cell r="I92" t="str">
            <v>R1</v>
          </cell>
          <cell r="J92" t="str">
            <v>ED</v>
          </cell>
          <cell r="K92">
            <v>38020</v>
          </cell>
          <cell r="L92">
            <v>87</v>
          </cell>
          <cell r="M92">
            <v>1600</v>
          </cell>
          <cell r="N92">
            <v>95.765000000000001</v>
          </cell>
        </row>
        <row r="93">
          <cell r="D93" t="str">
            <v>85A</v>
          </cell>
          <cell r="E93">
            <v>38027</v>
          </cell>
          <cell r="F93">
            <v>9</v>
          </cell>
          <cell r="G93">
            <v>174</v>
          </cell>
          <cell r="H93" t="str">
            <v>845/04</v>
          </cell>
          <cell r="I93" t="str">
            <v>R2</v>
          </cell>
          <cell r="J93" t="str">
            <v>ED</v>
          </cell>
          <cell r="K93">
            <v>38020</v>
          </cell>
          <cell r="L93">
            <v>93</v>
          </cell>
          <cell r="M93">
            <v>1920</v>
          </cell>
          <cell r="N93">
            <v>114.919</v>
          </cell>
        </row>
        <row r="94">
          <cell r="D94">
            <v>77</v>
          </cell>
          <cell r="E94">
            <v>38026</v>
          </cell>
          <cell r="F94">
            <v>8</v>
          </cell>
          <cell r="G94">
            <v>175</v>
          </cell>
          <cell r="H94" t="str">
            <v>CSP00590</v>
          </cell>
          <cell r="I94" t="str">
            <v>R2</v>
          </cell>
          <cell r="J94" t="str">
            <v>AR</v>
          </cell>
          <cell r="K94">
            <v>38020</v>
          </cell>
          <cell r="L94">
            <v>92</v>
          </cell>
          <cell r="M94">
            <v>1920</v>
          </cell>
          <cell r="N94">
            <v>115</v>
          </cell>
        </row>
        <row r="95">
          <cell r="D95">
            <v>83</v>
          </cell>
          <cell r="E95">
            <v>38027</v>
          </cell>
          <cell r="F95">
            <v>8</v>
          </cell>
          <cell r="G95">
            <v>179</v>
          </cell>
          <cell r="H95" t="str">
            <v>CSP00622</v>
          </cell>
          <cell r="I95" t="str">
            <v>R1</v>
          </cell>
          <cell r="J95" t="str">
            <v>AR</v>
          </cell>
          <cell r="K95">
            <v>38021</v>
          </cell>
          <cell r="L95">
            <v>94</v>
          </cell>
          <cell r="M95">
            <v>3200</v>
          </cell>
          <cell r="N95">
            <v>191.63499999999999</v>
          </cell>
        </row>
        <row r="96">
          <cell r="D96">
            <v>107</v>
          </cell>
          <cell r="E96">
            <v>38030</v>
          </cell>
          <cell r="F96">
            <v>9</v>
          </cell>
          <cell r="G96">
            <v>249</v>
          </cell>
          <cell r="H96">
            <v>51016</v>
          </cell>
          <cell r="I96" t="str">
            <v>R2</v>
          </cell>
          <cell r="J96" t="str">
            <v>ED</v>
          </cell>
          <cell r="K96">
            <v>38021</v>
          </cell>
          <cell r="L96">
            <v>95</v>
          </cell>
          <cell r="M96">
            <v>5000</v>
          </cell>
          <cell r="N96">
            <v>299.46699999999998</v>
          </cell>
        </row>
        <row r="97">
          <cell r="D97">
            <v>75</v>
          </cell>
          <cell r="E97">
            <v>38023</v>
          </cell>
          <cell r="F97">
            <v>8</v>
          </cell>
          <cell r="G97">
            <v>189</v>
          </cell>
          <cell r="H97" t="str">
            <v>P8886</v>
          </cell>
          <cell r="I97" t="str">
            <v>R2</v>
          </cell>
          <cell r="J97" t="str">
            <v>FI</v>
          </cell>
          <cell r="K97">
            <v>38022</v>
          </cell>
          <cell r="L97">
            <v>97</v>
          </cell>
          <cell r="M97">
            <v>1920</v>
          </cell>
          <cell r="N97">
            <v>115.059</v>
          </cell>
        </row>
        <row r="98">
          <cell r="D98">
            <v>100</v>
          </cell>
          <cell r="E98">
            <v>38030</v>
          </cell>
          <cell r="F98">
            <v>8</v>
          </cell>
          <cell r="G98">
            <v>188</v>
          </cell>
          <cell r="H98" t="str">
            <v>CSP00614</v>
          </cell>
          <cell r="I98" t="str">
            <v>R2</v>
          </cell>
          <cell r="J98" t="str">
            <v>AR</v>
          </cell>
          <cell r="K98">
            <v>38022</v>
          </cell>
          <cell r="L98">
            <v>96</v>
          </cell>
          <cell r="M98">
            <v>3840</v>
          </cell>
          <cell r="N98">
            <v>229.85839999999999</v>
          </cell>
        </row>
        <row r="99">
          <cell r="D99">
            <v>92</v>
          </cell>
          <cell r="E99">
            <v>38029</v>
          </cell>
          <cell r="F99">
            <v>9</v>
          </cell>
          <cell r="G99">
            <v>190</v>
          </cell>
          <cell r="H99" t="str">
            <v>CSP00591</v>
          </cell>
          <cell r="I99" t="str">
            <v>R2</v>
          </cell>
          <cell r="J99" t="str">
            <v>AR</v>
          </cell>
          <cell r="K99">
            <v>38022</v>
          </cell>
          <cell r="L99">
            <v>98</v>
          </cell>
          <cell r="M99">
            <v>1920</v>
          </cell>
          <cell r="N99">
            <v>115.143</v>
          </cell>
        </row>
        <row r="100">
          <cell r="D100">
            <v>88</v>
          </cell>
          <cell r="E100">
            <v>38028</v>
          </cell>
          <cell r="F100">
            <v>9</v>
          </cell>
          <cell r="G100">
            <v>191</v>
          </cell>
          <cell r="H100" t="str">
            <v>CSP00656</v>
          </cell>
          <cell r="I100" t="str">
            <v>R1</v>
          </cell>
          <cell r="J100" t="str">
            <v>AR</v>
          </cell>
          <cell r="K100">
            <v>38022</v>
          </cell>
          <cell r="L100">
            <v>100</v>
          </cell>
          <cell r="M100">
            <v>3200</v>
          </cell>
          <cell r="N100">
            <v>191.755</v>
          </cell>
        </row>
        <row r="101">
          <cell r="D101">
            <v>94</v>
          </cell>
          <cell r="E101">
            <v>38029</v>
          </cell>
          <cell r="F101">
            <v>9</v>
          </cell>
          <cell r="G101">
            <v>192</v>
          </cell>
          <cell r="H101" t="str">
            <v>CSP00562</v>
          </cell>
          <cell r="I101" t="str">
            <v>R2</v>
          </cell>
          <cell r="J101" t="str">
            <v>AR</v>
          </cell>
          <cell r="K101">
            <v>38022</v>
          </cell>
          <cell r="L101">
            <v>101</v>
          </cell>
          <cell r="M101">
            <v>7680</v>
          </cell>
          <cell r="N101">
            <v>460.17200000000003</v>
          </cell>
        </row>
        <row r="102">
          <cell r="D102">
            <v>132</v>
          </cell>
          <cell r="E102">
            <v>38040</v>
          </cell>
          <cell r="F102">
            <v>9</v>
          </cell>
          <cell r="G102">
            <v>195</v>
          </cell>
          <cell r="H102" t="str">
            <v>CSP00608</v>
          </cell>
          <cell r="I102" t="str">
            <v>R2</v>
          </cell>
          <cell r="J102" t="str">
            <v>AR</v>
          </cell>
          <cell r="K102">
            <v>38023</v>
          </cell>
          <cell r="L102">
            <v>104</v>
          </cell>
          <cell r="M102">
            <v>3840</v>
          </cell>
          <cell r="N102">
            <v>230.1694</v>
          </cell>
        </row>
        <row r="103">
          <cell r="D103">
            <v>102</v>
          </cell>
          <cell r="E103">
            <v>38030</v>
          </cell>
          <cell r="F103">
            <v>9</v>
          </cell>
          <cell r="G103">
            <v>194</v>
          </cell>
          <cell r="H103" t="str">
            <v>CSP00592</v>
          </cell>
          <cell r="I103" t="str">
            <v>R1</v>
          </cell>
          <cell r="J103" t="str">
            <v>AR</v>
          </cell>
          <cell r="K103">
            <v>38023</v>
          </cell>
          <cell r="L103">
            <v>103</v>
          </cell>
          <cell r="M103">
            <v>1920</v>
          </cell>
          <cell r="N103">
            <v>115.09099999999999</v>
          </cell>
        </row>
        <row r="104">
          <cell r="D104">
            <v>99</v>
          </cell>
          <cell r="E104">
            <v>38030</v>
          </cell>
          <cell r="F104">
            <v>9</v>
          </cell>
          <cell r="G104">
            <v>196</v>
          </cell>
          <cell r="H104" t="str">
            <v>CSP00575</v>
          </cell>
          <cell r="I104" t="str">
            <v>R1</v>
          </cell>
          <cell r="J104" t="str">
            <v>AR</v>
          </cell>
          <cell r="K104">
            <v>38023</v>
          </cell>
          <cell r="L104">
            <v>105</v>
          </cell>
          <cell r="M104">
            <v>3840</v>
          </cell>
          <cell r="N104">
            <v>230.04939999999999</v>
          </cell>
        </row>
        <row r="105">
          <cell r="D105">
            <v>82</v>
          </cell>
          <cell r="E105">
            <v>38026</v>
          </cell>
          <cell r="F105">
            <v>9</v>
          </cell>
          <cell r="G105">
            <v>214</v>
          </cell>
          <cell r="H105" t="str">
            <v>812/04</v>
          </cell>
          <cell r="I105" t="str">
            <v>R1</v>
          </cell>
          <cell r="J105" t="str">
            <v>ED</v>
          </cell>
          <cell r="K105">
            <v>38026</v>
          </cell>
          <cell r="L105">
            <v>111</v>
          </cell>
          <cell r="M105">
            <v>900</v>
          </cell>
          <cell r="N105">
            <v>54</v>
          </cell>
        </row>
        <row r="106">
          <cell r="D106" t="str">
            <v>89A</v>
          </cell>
          <cell r="E106">
            <v>38028</v>
          </cell>
          <cell r="F106">
            <v>9</v>
          </cell>
          <cell r="G106">
            <v>210</v>
          </cell>
          <cell r="H106" t="str">
            <v>P016.632A</v>
          </cell>
          <cell r="I106" t="str">
            <v>R2</v>
          </cell>
          <cell r="J106" t="str">
            <v>VO</v>
          </cell>
          <cell r="K106">
            <v>38026</v>
          </cell>
          <cell r="L106">
            <v>108</v>
          </cell>
          <cell r="M106">
            <v>2100</v>
          </cell>
          <cell r="N106">
            <v>126</v>
          </cell>
        </row>
        <row r="107">
          <cell r="D107" t="str">
            <v>89B</v>
          </cell>
          <cell r="E107">
            <v>38028</v>
          </cell>
          <cell r="F107">
            <v>9</v>
          </cell>
          <cell r="G107">
            <v>211</v>
          </cell>
          <cell r="H107" t="str">
            <v>P016.632B</v>
          </cell>
          <cell r="I107" t="str">
            <v>R2</v>
          </cell>
          <cell r="J107" t="str">
            <v>VO</v>
          </cell>
          <cell r="K107">
            <v>38026</v>
          </cell>
          <cell r="L107">
            <v>109</v>
          </cell>
          <cell r="M107">
            <v>2100</v>
          </cell>
          <cell r="N107">
            <v>126</v>
          </cell>
        </row>
        <row r="108">
          <cell r="D108">
            <v>104</v>
          </cell>
          <cell r="E108">
            <v>38030</v>
          </cell>
          <cell r="F108">
            <v>9</v>
          </cell>
          <cell r="G108">
            <v>276</v>
          </cell>
          <cell r="H108">
            <v>51018</v>
          </cell>
          <cell r="I108" t="str">
            <v>R2</v>
          </cell>
          <cell r="J108" t="str">
            <v>ED</v>
          </cell>
          <cell r="K108">
            <v>38026</v>
          </cell>
          <cell r="L108">
            <v>112</v>
          </cell>
          <cell r="M108">
            <v>5000</v>
          </cell>
          <cell r="N108">
            <v>299.50299999999999</v>
          </cell>
        </row>
        <row r="109">
          <cell r="D109">
            <v>86</v>
          </cell>
          <cell r="E109">
            <v>38028</v>
          </cell>
          <cell r="F109">
            <v>8</v>
          </cell>
          <cell r="G109">
            <v>227</v>
          </cell>
          <cell r="H109" t="str">
            <v>P8898</v>
          </cell>
          <cell r="I109" t="str">
            <v>R2</v>
          </cell>
          <cell r="J109" t="str">
            <v>FI</v>
          </cell>
          <cell r="K109">
            <v>38027</v>
          </cell>
          <cell r="L109">
            <v>121</v>
          </cell>
          <cell r="M109">
            <v>1920</v>
          </cell>
          <cell r="N109">
            <v>114.995</v>
          </cell>
        </row>
        <row r="110">
          <cell r="D110">
            <v>96</v>
          </cell>
          <cell r="E110">
            <v>38030</v>
          </cell>
          <cell r="F110">
            <v>9</v>
          </cell>
          <cell r="G110">
            <v>229</v>
          </cell>
          <cell r="H110" t="str">
            <v>P016.633</v>
          </cell>
          <cell r="I110" t="str">
            <v>R2</v>
          </cell>
          <cell r="J110" t="str">
            <v>VO</v>
          </cell>
          <cell r="K110">
            <v>38027</v>
          </cell>
          <cell r="L110">
            <v>123</v>
          </cell>
          <cell r="M110">
            <v>4200</v>
          </cell>
          <cell r="N110">
            <v>252</v>
          </cell>
        </row>
        <row r="111">
          <cell r="D111" t="str">
            <v>85B</v>
          </cell>
          <cell r="E111">
            <v>38027</v>
          </cell>
          <cell r="F111">
            <v>9</v>
          </cell>
          <cell r="G111">
            <v>226</v>
          </cell>
          <cell r="H111" t="str">
            <v>845/04B</v>
          </cell>
          <cell r="I111" t="str">
            <v>R2</v>
          </cell>
          <cell r="J111" t="str">
            <v>ED</v>
          </cell>
          <cell r="K111">
            <v>38027</v>
          </cell>
          <cell r="L111">
            <v>120</v>
          </cell>
          <cell r="M111">
            <v>180</v>
          </cell>
          <cell r="N111">
            <v>10.8</v>
          </cell>
        </row>
        <row r="112">
          <cell r="D112">
            <v>87</v>
          </cell>
          <cell r="E112">
            <v>38028</v>
          </cell>
          <cell r="F112">
            <v>8</v>
          </cell>
          <cell r="G112">
            <v>228</v>
          </cell>
          <cell r="H112" t="str">
            <v>813/04</v>
          </cell>
          <cell r="I112" t="str">
            <v>R1</v>
          </cell>
          <cell r="J112" t="str">
            <v>ED</v>
          </cell>
          <cell r="K112">
            <v>38027</v>
          </cell>
          <cell r="L112">
            <v>122</v>
          </cell>
          <cell r="M112">
            <v>900</v>
          </cell>
          <cell r="N112">
            <v>53.881999999999998</v>
          </cell>
        </row>
        <row r="113">
          <cell r="D113">
            <v>138</v>
          </cell>
          <cell r="E113">
            <v>38041</v>
          </cell>
          <cell r="F113">
            <v>9</v>
          </cell>
          <cell r="G113">
            <v>230</v>
          </cell>
          <cell r="H113" t="str">
            <v>P016.725</v>
          </cell>
          <cell r="I113" t="str">
            <v>R2</v>
          </cell>
          <cell r="J113" t="str">
            <v>VO</v>
          </cell>
          <cell r="K113">
            <v>38027</v>
          </cell>
          <cell r="L113">
            <v>124</v>
          </cell>
          <cell r="M113">
            <v>3600</v>
          </cell>
          <cell r="N113">
            <v>216</v>
          </cell>
        </row>
        <row r="114">
          <cell r="D114">
            <v>109</v>
          </cell>
          <cell r="E114">
            <v>38033</v>
          </cell>
          <cell r="F114">
            <v>8</v>
          </cell>
          <cell r="G114">
            <v>232</v>
          </cell>
          <cell r="H114" t="str">
            <v>CSP00620</v>
          </cell>
          <cell r="I114" t="str">
            <v>R2</v>
          </cell>
          <cell r="J114" t="str">
            <v>AR</v>
          </cell>
          <cell r="K114">
            <v>38027</v>
          </cell>
          <cell r="L114">
            <v>126</v>
          </cell>
          <cell r="M114">
            <v>3840</v>
          </cell>
          <cell r="N114">
            <v>230.07900000000001</v>
          </cell>
        </row>
        <row r="115">
          <cell r="D115">
            <v>116</v>
          </cell>
          <cell r="E115">
            <v>38034</v>
          </cell>
          <cell r="F115">
            <v>9</v>
          </cell>
          <cell r="G115">
            <v>231</v>
          </cell>
          <cell r="H115" t="str">
            <v>CSP00589</v>
          </cell>
          <cell r="I115" t="str">
            <v>R1</v>
          </cell>
          <cell r="J115" t="str">
            <v>AR</v>
          </cell>
          <cell r="K115">
            <v>38027</v>
          </cell>
          <cell r="L115">
            <v>125</v>
          </cell>
          <cell r="M115">
            <v>3840</v>
          </cell>
          <cell r="N115">
            <v>229.95099999999999</v>
          </cell>
        </row>
        <row r="116">
          <cell r="D116">
            <v>105</v>
          </cell>
          <cell r="E116">
            <v>38030</v>
          </cell>
          <cell r="F116">
            <v>9</v>
          </cell>
          <cell r="G116">
            <v>304</v>
          </cell>
          <cell r="H116">
            <v>51019</v>
          </cell>
          <cell r="I116" t="str">
            <v>R2</v>
          </cell>
          <cell r="J116" t="str">
            <v>ED</v>
          </cell>
          <cell r="K116">
            <v>38027</v>
          </cell>
          <cell r="L116">
            <v>129</v>
          </cell>
          <cell r="M116">
            <v>5000</v>
          </cell>
          <cell r="N116">
            <v>299.38900000000001</v>
          </cell>
        </row>
        <row r="117">
          <cell r="D117">
            <v>127</v>
          </cell>
          <cell r="E117">
            <v>38036</v>
          </cell>
          <cell r="F117">
            <v>9</v>
          </cell>
          <cell r="G117">
            <v>248</v>
          </cell>
          <cell r="H117" t="str">
            <v>CSP00657</v>
          </cell>
          <cell r="I117" t="str">
            <v>R1</v>
          </cell>
          <cell r="J117" t="str">
            <v>AR</v>
          </cell>
          <cell r="K117">
            <v>38028</v>
          </cell>
          <cell r="L117">
            <v>140</v>
          </cell>
          <cell r="M117">
            <v>1920</v>
          </cell>
          <cell r="N117">
            <v>114.917</v>
          </cell>
        </row>
        <row r="118">
          <cell r="D118">
            <v>117</v>
          </cell>
          <cell r="E118">
            <v>38034</v>
          </cell>
          <cell r="F118">
            <v>9</v>
          </cell>
          <cell r="G118">
            <v>239</v>
          </cell>
          <cell r="H118" t="str">
            <v>CSP00632</v>
          </cell>
          <cell r="I118" t="str">
            <v>R2</v>
          </cell>
          <cell r="J118" t="str">
            <v>AR</v>
          </cell>
          <cell r="K118">
            <v>38028</v>
          </cell>
          <cell r="L118">
            <v>131</v>
          </cell>
          <cell r="M118">
            <v>3840</v>
          </cell>
          <cell r="N118">
            <v>230.13499999999999</v>
          </cell>
        </row>
        <row r="119">
          <cell r="D119">
            <v>150</v>
          </cell>
          <cell r="E119">
            <v>38044</v>
          </cell>
          <cell r="F119">
            <v>8</v>
          </cell>
          <cell r="G119">
            <v>240</v>
          </cell>
          <cell r="H119" t="str">
            <v>846/04</v>
          </cell>
          <cell r="I119" t="str">
            <v>R2</v>
          </cell>
          <cell r="J119" t="str">
            <v>ED</v>
          </cell>
          <cell r="K119">
            <v>38028</v>
          </cell>
          <cell r="L119">
            <v>132</v>
          </cell>
          <cell r="M119">
            <v>2100</v>
          </cell>
          <cell r="N119">
            <v>125.85599999999999</v>
          </cell>
        </row>
        <row r="120">
          <cell r="D120">
            <v>122</v>
          </cell>
          <cell r="E120">
            <v>38036</v>
          </cell>
          <cell r="F120">
            <v>8</v>
          </cell>
          <cell r="G120">
            <v>243</v>
          </cell>
          <cell r="H120" t="str">
            <v>811/04</v>
          </cell>
          <cell r="I120" t="str">
            <v>R1</v>
          </cell>
          <cell r="J120" t="str">
            <v>ED</v>
          </cell>
          <cell r="K120">
            <v>38028</v>
          </cell>
          <cell r="L120">
            <v>135</v>
          </cell>
          <cell r="M120">
            <v>900</v>
          </cell>
          <cell r="N120">
            <v>53.83</v>
          </cell>
        </row>
        <row r="121">
          <cell r="D121">
            <v>114</v>
          </cell>
          <cell r="E121">
            <v>38033</v>
          </cell>
          <cell r="F121">
            <v>9</v>
          </cell>
          <cell r="G121">
            <v>242</v>
          </cell>
          <cell r="H121" t="str">
            <v>856/04</v>
          </cell>
          <cell r="I121" t="str">
            <v>R1</v>
          </cell>
          <cell r="J121" t="str">
            <v>ED</v>
          </cell>
          <cell r="K121">
            <v>38028</v>
          </cell>
          <cell r="L121">
            <v>134</v>
          </cell>
          <cell r="M121">
            <v>2100</v>
          </cell>
          <cell r="N121">
            <v>125.84</v>
          </cell>
        </row>
        <row r="122">
          <cell r="D122">
            <v>118</v>
          </cell>
          <cell r="E122">
            <v>38034</v>
          </cell>
          <cell r="F122">
            <v>9</v>
          </cell>
          <cell r="G122">
            <v>241</v>
          </cell>
          <cell r="H122" t="str">
            <v>CSP00636</v>
          </cell>
          <cell r="I122" t="str">
            <v>R1</v>
          </cell>
          <cell r="J122" t="str">
            <v>AR</v>
          </cell>
          <cell r="K122">
            <v>38028</v>
          </cell>
          <cell r="L122">
            <v>133</v>
          </cell>
          <cell r="M122">
            <v>1920</v>
          </cell>
          <cell r="N122">
            <v>115.011</v>
          </cell>
        </row>
        <row r="123">
          <cell r="D123">
            <v>98</v>
          </cell>
          <cell r="E123">
            <v>38030</v>
          </cell>
          <cell r="F123">
            <v>9</v>
          </cell>
          <cell r="G123">
            <v>247</v>
          </cell>
          <cell r="H123" t="str">
            <v>P016.634</v>
          </cell>
          <cell r="I123" t="str">
            <v>R2</v>
          </cell>
          <cell r="J123" t="str">
            <v>VO</v>
          </cell>
          <cell r="K123">
            <v>38028</v>
          </cell>
          <cell r="L123">
            <v>139</v>
          </cell>
          <cell r="M123">
            <v>4200</v>
          </cell>
          <cell r="N123">
            <v>252</v>
          </cell>
        </row>
        <row r="124">
          <cell r="D124">
            <v>97</v>
          </cell>
          <cell r="E124">
            <v>38030</v>
          </cell>
          <cell r="F124">
            <v>9</v>
          </cell>
          <cell r="G124">
            <v>246</v>
          </cell>
          <cell r="H124" t="str">
            <v>P016.635</v>
          </cell>
          <cell r="I124" t="str">
            <v>R2</v>
          </cell>
          <cell r="J124" t="str">
            <v>VO</v>
          </cell>
          <cell r="K124">
            <v>38028</v>
          </cell>
          <cell r="L124">
            <v>138</v>
          </cell>
          <cell r="M124">
            <v>4200</v>
          </cell>
          <cell r="N124">
            <v>252</v>
          </cell>
        </row>
        <row r="125">
          <cell r="D125">
            <v>110</v>
          </cell>
          <cell r="E125">
            <v>38033</v>
          </cell>
          <cell r="F125">
            <v>9</v>
          </cell>
          <cell r="G125">
            <v>245</v>
          </cell>
          <cell r="H125" t="str">
            <v>CSP00624</v>
          </cell>
          <cell r="I125" t="str">
            <v>R1</v>
          </cell>
          <cell r="J125" t="str">
            <v>AR</v>
          </cell>
          <cell r="K125">
            <v>38028</v>
          </cell>
          <cell r="L125">
            <v>137</v>
          </cell>
          <cell r="M125">
            <v>3200</v>
          </cell>
          <cell r="N125">
            <v>191.58699999999999</v>
          </cell>
        </row>
        <row r="126">
          <cell r="D126">
            <v>103</v>
          </cell>
          <cell r="E126">
            <v>38030</v>
          </cell>
          <cell r="F126">
            <v>9</v>
          </cell>
          <cell r="G126">
            <v>244</v>
          </cell>
          <cell r="H126" t="str">
            <v>CSP00582</v>
          </cell>
          <cell r="I126" t="str">
            <v>R1</v>
          </cell>
          <cell r="J126" t="str">
            <v>AR</v>
          </cell>
          <cell r="K126">
            <v>38028</v>
          </cell>
          <cell r="L126">
            <v>136</v>
          </cell>
          <cell r="M126">
            <v>3840</v>
          </cell>
          <cell r="N126">
            <v>230.18100000000001</v>
          </cell>
        </row>
        <row r="127">
          <cell r="D127">
            <v>123</v>
          </cell>
          <cell r="E127">
            <v>38036</v>
          </cell>
          <cell r="F127">
            <v>9</v>
          </cell>
          <cell r="G127">
            <v>253</v>
          </cell>
          <cell r="H127" t="str">
            <v>P016.518</v>
          </cell>
          <cell r="I127" t="str">
            <v>R2</v>
          </cell>
          <cell r="J127" t="str">
            <v>VO</v>
          </cell>
          <cell r="K127">
            <v>38029</v>
          </cell>
          <cell r="L127">
            <v>143</v>
          </cell>
          <cell r="M127">
            <v>4200</v>
          </cell>
          <cell r="N127">
            <v>252</v>
          </cell>
        </row>
        <row r="128">
          <cell r="D128">
            <v>111</v>
          </cell>
          <cell r="E128">
            <v>38033</v>
          </cell>
          <cell r="F128">
            <v>9</v>
          </cell>
          <cell r="G128">
            <v>255</v>
          </cell>
          <cell r="H128" t="str">
            <v>P016.637</v>
          </cell>
          <cell r="I128" t="str">
            <v>R2</v>
          </cell>
          <cell r="J128" t="str">
            <v>VO</v>
          </cell>
          <cell r="K128">
            <v>38029</v>
          </cell>
          <cell r="L128">
            <v>145</v>
          </cell>
          <cell r="M128">
            <v>4200</v>
          </cell>
          <cell r="N128">
            <v>252</v>
          </cell>
        </row>
        <row r="129">
          <cell r="D129">
            <v>112</v>
          </cell>
          <cell r="E129">
            <v>38033</v>
          </cell>
          <cell r="F129">
            <v>9</v>
          </cell>
          <cell r="G129">
            <v>252</v>
          </cell>
          <cell r="H129" t="str">
            <v>P016.636</v>
          </cell>
          <cell r="I129" t="str">
            <v>R2</v>
          </cell>
          <cell r="J129" t="str">
            <v>VO</v>
          </cell>
          <cell r="K129">
            <v>38029</v>
          </cell>
          <cell r="L129">
            <v>142</v>
          </cell>
          <cell r="M129">
            <v>4200</v>
          </cell>
          <cell r="N129">
            <v>252</v>
          </cell>
        </row>
        <row r="130">
          <cell r="D130">
            <v>129</v>
          </cell>
          <cell r="E130">
            <v>38037</v>
          </cell>
          <cell r="F130">
            <v>9</v>
          </cell>
          <cell r="G130">
            <v>254</v>
          </cell>
          <cell r="H130" t="str">
            <v>P016.519</v>
          </cell>
          <cell r="I130" t="str">
            <v>R2</v>
          </cell>
          <cell r="J130" t="str">
            <v>VO</v>
          </cell>
          <cell r="K130">
            <v>38029</v>
          </cell>
          <cell r="L130">
            <v>144</v>
          </cell>
          <cell r="M130">
            <v>4200</v>
          </cell>
          <cell r="N130">
            <v>252</v>
          </cell>
        </row>
        <row r="131">
          <cell r="D131">
            <v>139</v>
          </cell>
          <cell r="E131">
            <v>38041</v>
          </cell>
          <cell r="F131">
            <v>9</v>
          </cell>
          <cell r="G131">
            <v>266</v>
          </cell>
          <cell r="H131" t="str">
            <v>CSP00631</v>
          </cell>
          <cell r="I131" t="str">
            <v>R2</v>
          </cell>
          <cell r="J131" t="str">
            <v>AR</v>
          </cell>
          <cell r="K131">
            <v>38029</v>
          </cell>
          <cell r="L131">
            <v>154</v>
          </cell>
          <cell r="M131">
            <v>3840</v>
          </cell>
          <cell r="N131">
            <v>229.41900000000001</v>
          </cell>
        </row>
        <row r="132">
          <cell r="D132">
            <v>101</v>
          </cell>
          <cell r="E132">
            <v>38030</v>
          </cell>
          <cell r="F132">
            <v>8</v>
          </cell>
          <cell r="G132">
            <v>259</v>
          </cell>
          <cell r="H132" t="str">
            <v>P8891</v>
          </cell>
          <cell r="I132" t="str">
            <v>R2</v>
          </cell>
          <cell r="J132" t="str">
            <v>FI</v>
          </cell>
          <cell r="K132">
            <v>38029</v>
          </cell>
          <cell r="L132">
            <v>148</v>
          </cell>
          <cell r="M132">
            <v>1920</v>
          </cell>
          <cell r="N132">
            <v>114.8</v>
          </cell>
        </row>
        <row r="133">
          <cell r="D133">
            <v>144</v>
          </cell>
          <cell r="E133">
            <v>38043</v>
          </cell>
          <cell r="F133">
            <v>9</v>
          </cell>
          <cell r="G133">
            <v>323</v>
          </cell>
          <cell r="H133">
            <v>51023</v>
          </cell>
          <cell r="I133" t="str">
            <v>R2</v>
          </cell>
          <cell r="J133" t="str">
            <v>ED</v>
          </cell>
          <cell r="K133">
            <v>38029</v>
          </cell>
          <cell r="L133">
            <v>149</v>
          </cell>
          <cell r="M133">
            <v>8334</v>
          </cell>
          <cell r="N133">
            <v>499.012</v>
          </cell>
        </row>
        <row r="134">
          <cell r="D134">
            <v>119</v>
          </cell>
          <cell r="E134">
            <v>38034</v>
          </cell>
          <cell r="F134">
            <v>9</v>
          </cell>
          <cell r="G134">
            <v>263</v>
          </cell>
          <cell r="H134" t="str">
            <v>CSP00581</v>
          </cell>
          <cell r="I134" t="str">
            <v>R1</v>
          </cell>
          <cell r="J134" t="str">
            <v>AR</v>
          </cell>
          <cell r="K134">
            <v>38030</v>
          </cell>
          <cell r="L134">
            <v>151</v>
          </cell>
          <cell r="M134">
            <v>4800</v>
          </cell>
          <cell r="N134">
            <v>287.85500000000002</v>
          </cell>
        </row>
        <row r="135">
          <cell r="D135">
            <v>120</v>
          </cell>
          <cell r="E135">
            <v>38034</v>
          </cell>
          <cell r="F135">
            <v>9</v>
          </cell>
          <cell r="G135">
            <v>264</v>
          </cell>
          <cell r="H135" t="str">
            <v>CSP00593</v>
          </cell>
          <cell r="I135" t="str">
            <v>R1</v>
          </cell>
          <cell r="J135" t="str">
            <v>AR</v>
          </cell>
          <cell r="K135">
            <v>38030</v>
          </cell>
          <cell r="L135">
            <v>152</v>
          </cell>
          <cell r="M135">
            <v>1920</v>
          </cell>
          <cell r="N135">
            <v>115.122</v>
          </cell>
        </row>
        <row r="136">
          <cell r="D136">
            <v>126</v>
          </cell>
          <cell r="E136">
            <v>38036</v>
          </cell>
          <cell r="F136">
            <v>9</v>
          </cell>
          <cell r="G136">
            <v>225</v>
          </cell>
          <cell r="H136" t="str">
            <v>CSP00563</v>
          </cell>
          <cell r="I136" t="str">
            <v>R1</v>
          </cell>
          <cell r="J136" t="str">
            <v>AR</v>
          </cell>
          <cell r="K136">
            <v>38030</v>
          </cell>
          <cell r="L136">
            <v>155</v>
          </cell>
          <cell r="M136">
            <v>1920</v>
          </cell>
          <cell r="N136">
            <v>115.05200000000001</v>
          </cell>
        </row>
        <row r="137">
          <cell r="D137">
            <v>108</v>
          </cell>
          <cell r="E137">
            <v>38033</v>
          </cell>
          <cell r="F137">
            <v>8</v>
          </cell>
          <cell r="G137">
            <v>267</v>
          </cell>
          <cell r="H137" t="str">
            <v>B024</v>
          </cell>
          <cell r="I137" t="str">
            <v>R2</v>
          </cell>
          <cell r="J137" t="str">
            <v>SU</v>
          </cell>
          <cell r="K137">
            <v>38030</v>
          </cell>
          <cell r="L137">
            <v>156</v>
          </cell>
          <cell r="M137">
            <v>172</v>
          </cell>
          <cell r="N137">
            <v>10.176</v>
          </cell>
        </row>
        <row r="138">
          <cell r="D138">
            <v>113</v>
          </cell>
          <cell r="E138">
            <v>38033</v>
          </cell>
          <cell r="F138">
            <v>9</v>
          </cell>
          <cell r="G138">
            <v>268</v>
          </cell>
          <cell r="H138" t="str">
            <v>B023</v>
          </cell>
          <cell r="I138" t="str">
            <v>R1</v>
          </cell>
          <cell r="J138" t="str">
            <v>SU</v>
          </cell>
          <cell r="K138">
            <v>38030</v>
          </cell>
          <cell r="L138">
            <v>157</v>
          </cell>
          <cell r="M138">
            <v>1961</v>
          </cell>
          <cell r="N138">
            <v>115.18049999999999</v>
          </cell>
        </row>
        <row r="139">
          <cell r="D139">
            <v>146</v>
          </cell>
          <cell r="E139">
            <v>38044</v>
          </cell>
          <cell r="F139">
            <v>9</v>
          </cell>
          <cell r="G139">
            <v>338</v>
          </cell>
          <cell r="H139">
            <v>51015</v>
          </cell>
          <cell r="I139" t="str">
            <v>R1</v>
          </cell>
          <cell r="J139" t="str">
            <v>ED</v>
          </cell>
          <cell r="K139">
            <v>38030</v>
          </cell>
          <cell r="L139">
            <v>161</v>
          </cell>
          <cell r="M139">
            <v>4584</v>
          </cell>
          <cell r="N139">
            <v>274.58</v>
          </cell>
        </row>
        <row r="140">
          <cell r="D140">
            <v>121</v>
          </cell>
          <cell r="E140">
            <v>38035</v>
          </cell>
          <cell r="F140">
            <v>9</v>
          </cell>
          <cell r="G140">
            <v>272</v>
          </cell>
          <cell r="H140" t="str">
            <v>CSP00623</v>
          </cell>
          <cell r="I140" t="str">
            <v>R2</v>
          </cell>
          <cell r="J140" t="str">
            <v>AR</v>
          </cell>
          <cell r="K140">
            <v>38030</v>
          </cell>
          <cell r="L140">
            <v>162</v>
          </cell>
          <cell r="M140">
            <v>1920</v>
          </cell>
          <cell r="N140">
            <v>115.05</v>
          </cell>
        </row>
        <row r="141">
          <cell r="D141">
            <v>136</v>
          </cell>
          <cell r="E141">
            <v>38041</v>
          </cell>
          <cell r="F141">
            <v>9</v>
          </cell>
          <cell r="G141">
            <v>289</v>
          </cell>
          <cell r="H141" t="str">
            <v>CSP00663</v>
          </cell>
          <cell r="I141" t="str">
            <v>R1</v>
          </cell>
          <cell r="J141" t="str">
            <v>AR</v>
          </cell>
          <cell r="K141">
            <v>38033</v>
          </cell>
          <cell r="L141">
            <v>163</v>
          </cell>
          <cell r="M141">
            <v>3840</v>
          </cell>
          <cell r="N141">
            <v>230.06200000000001</v>
          </cell>
        </row>
        <row r="142">
          <cell r="D142">
            <v>133</v>
          </cell>
          <cell r="E142">
            <v>38041</v>
          </cell>
          <cell r="F142">
            <v>9</v>
          </cell>
          <cell r="G142">
            <v>290</v>
          </cell>
          <cell r="H142" t="str">
            <v>CSP00650</v>
          </cell>
          <cell r="I142" t="str">
            <v>R1</v>
          </cell>
          <cell r="J142" t="str">
            <v>AR</v>
          </cell>
          <cell r="K142">
            <v>38033</v>
          </cell>
          <cell r="L142">
            <v>165</v>
          </cell>
          <cell r="M142">
            <v>5120</v>
          </cell>
          <cell r="N142">
            <v>306.68200000000002</v>
          </cell>
        </row>
        <row r="143">
          <cell r="D143">
            <v>124</v>
          </cell>
          <cell r="E143">
            <v>38036</v>
          </cell>
          <cell r="F143">
            <v>8</v>
          </cell>
          <cell r="G143">
            <v>292</v>
          </cell>
          <cell r="H143" t="str">
            <v>CSP00613</v>
          </cell>
          <cell r="I143" t="str">
            <v>R1</v>
          </cell>
          <cell r="J143" t="str">
            <v>AR</v>
          </cell>
          <cell r="K143">
            <v>38033</v>
          </cell>
          <cell r="L143">
            <v>166</v>
          </cell>
          <cell r="M143">
            <v>3840</v>
          </cell>
          <cell r="N143">
            <v>230.01300000000001</v>
          </cell>
        </row>
        <row r="144">
          <cell r="D144">
            <v>128</v>
          </cell>
          <cell r="E144">
            <v>38037</v>
          </cell>
          <cell r="F144">
            <v>9</v>
          </cell>
          <cell r="G144">
            <v>293</v>
          </cell>
          <cell r="H144" t="str">
            <v>04-0540</v>
          </cell>
          <cell r="I144" t="str">
            <v>R2</v>
          </cell>
          <cell r="J144" t="str">
            <v>SU</v>
          </cell>
          <cell r="K144">
            <v>38033</v>
          </cell>
          <cell r="L144">
            <v>167</v>
          </cell>
          <cell r="M144">
            <v>1920</v>
          </cell>
          <cell r="N144">
            <v>114.904</v>
          </cell>
        </row>
        <row r="145">
          <cell r="D145">
            <v>125</v>
          </cell>
          <cell r="E145">
            <v>38036</v>
          </cell>
          <cell r="F145">
            <v>9</v>
          </cell>
          <cell r="G145">
            <v>294</v>
          </cell>
          <cell r="H145" t="str">
            <v>CSP00621</v>
          </cell>
          <cell r="I145" t="str">
            <v>R1</v>
          </cell>
          <cell r="J145" t="str">
            <v>AR</v>
          </cell>
          <cell r="K145">
            <v>38034</v>
          </cell>
          <cell r="L145">
            <v>169</v>
          </cell>
          <cell r="M145">
            <v>3840</v>
          </cell>
          <cell r="N145">
            <v>230.095</v>
          </cell>
        </row>
        <row r="146">
          <cell r="D146">
            <v>172</v>
          </cell>
          <cell r="E146">
            <v>38047</v>
          </cell>
          <cell r="F146">
            <v>8</v>
          </cell>
          <cell r="G146">
            <v>299</v>
          </cell>
          <cell r="H146" t="str">
            <v>CSP00617</v>
          </cell>
          <cell r="I146" t="str">
            <v>R2</v>
          </cell>
          <cell r="J146" t="str">
            <v>AR</v>
          </cell>
          <cell r="K146">
            <v>38034</v>
          </cell>
          <cell r="L146">
            <v>174</v>
          </cell>
          <cell r="M146">
            <v>1920</v>
          </cell>
          <cell r="N146">
            <v>115.16500000000001</v>
          </cell>
        </row>
        <row r="147">
          <cell r="D147">
            <v>151</v>
          </cell>
          <cell r="E147">
            <v>38044</v>
          </cell>
          <cell r="F147">
            <v>8</v>
          </cell>
          <cell r="G147">
            <v>318</v>
          </cell>
          <cell r="H147" t="str">
            <v>04-0542</v>
          </cell>
          <cell r="I147" t="str">
            <v>R2</v>
          </cell>
          <cell r="J147" t="str">
            <v>SU</v>
          </cell>
          <cell r="K147">
            <v>38037</v>
          </cell>
          <cell r="L147">
            <v>188</v>
          </cell>
          <cell r="M147">
            <v>640</v>
          </cell>
          <cell r="N147">
            <v>38.344999999999999</v>
          </cell>
        </row>
        <row r="148">
          <cell r="D148">
            <v>154</v>
          </cell>
          <cell r="E148">
            <v>38047</v>
          </cell>
          <cell r="F148">
            <v>9</v>
          </cell>
          <cell r="G148">
            <v>341</v>
          </cell>
          <cell r="H148" t="str">
            <v>P016.639</v>
          </cell>
          <cell r="I148" t="str">
            <v>R2</v>
          </cell>
          <cell r="J148" t="str">
            <v>VO</v>
          </cell>
          <cell r="K148">
            <v>38040</v>
          </cell>
          <cell r="L148">
            <v>195</v>
          </cell>
          <cell r="M148">
            <v>4200</v>
          </cell>
          <cell r="N148">
            <v>252</v>
          </cell>
        </row>
        <row r="149">
          <cell r="D149">
            <v>131</v>
          </cell>
          <cell r="E149">
            <v>38040</v>
          </cell>
          <cell r="F149">
            <v>9</v>
          </cell>
          <cell r="G149">
            <v>313</v>
          </cell>
          <cell r="H149" t="str">
            <v>P016.520</v>
          </cell>
          <cell r="I149" t="str">
            <v>R2</v>
          </cell>
          <cell r="J149" t="str">
            <v>VO</v>
          </cell>
          <cell r="K149">
            <v>38036</v>
          </cell>
          <cell r="L149">
            <v>183</v>
          </cell>
          <cell r="M149">
            <v>4200</v>
          </cell>
          <cell r="N149">
            <v>252</v>
          </cell>
        </row>
        <row r="150">
          <cell r="D150">
            <v>142</v>
          </cell>
          <cell r="E150">
            <v>38042</v>
          </cell>
          <cell r="F150">
            <v>9</v>
          </cell>
          <cell r="G150">
            <v>312</v>
          </cell>
          <cell r="H150" t="str">
            <v>P016.638</v>
          </cell>
          <cell r="I150" t="str">
            <v>R2</v>
          </cell>
          <cell r="J150" t="str">
            <v>VO</v>
          </cell>
          <cell r="K150">
            <v>38035</v>
          </cell>
          <cell r="L150">
            <v>182</v>
          </cell>
          <cell r="M150">
            <v>4200</v>
          </cell>
          <cell r="N150">
            <v>252</v>
          </cell>
        </row>
        <row r="151">
          <cell r="D151">
            <v>162</v>
          </cell>
          <cell r="E151">
            <v>38049</v>
          </cell>
          <cell r="F151">
            <v>9</v>
          </cell>
          <cell r="G151">
            <v>303</v>
          </cell>
          <cell r="H151" t="str">
            <v>CSP00635</v>
          </cell>
          <cell r="I151" t="str">
            <v>R2</v>
          </cell>
          <cell r="J151" t="str">
            <v>AR</v>
          </cell>
          <cell r="K151">
            <v>38036</v>
          </cell>
          <cell r="L151">
            <v>177</v>
          </cell>
          <cell r="M151">
            <v>1920</v>
          </cell>
          <cell r="N151">
            <v>115.1</v>
          </cell>
        </row>
        <row r="152">
          <cell r="D152">
            <v>168</v>
          </cell>
          <cell r="E152">
            <v>38050</v>
          </cell>
          <cell r="F152">
            <v>9</v>
          </cell>
          <cell r="G152">
            <v>304</v>
          </cell>
          <cell r="H152" t="str">
            <v>779;798;
824;855</v>
          </cell>
          <cell r="I152" t="str">
            <v>R1</v>
          </cell>
          <cell r="J152" t="str">
            <v>ED</v>
          </cell>
          <cell r="K152">
            <v>38035</v>
          </cell>
          <cell r="L152">
            <v>178</v>
          </cell>
          <cell r="M152">
            <v>3150</v>
          </cell>
          <cell r="N152">
            <v>188.7886</v>
          </cell>
        </row>
        <row r="153">
          <cell r="D153">
            <v>134</v>
          </cell>
          <cell r="E153">
            <v>38041</v>
          </cell>
          <cell r="F153">
            <v>1</v>
          </cell>
          <cell r="G153">
            <v>311</v>
          </cell>
          <cell r="H153" t="str">
            <v>CSP00630</v>
          </cell>
          <cell r="I153" t="str">
            <v>R2</v>
          </cell>
          <cell r="J153" t="str">
            <v>AR</v>
          </cell>
          <cell r="K153">
            <v>38036</v>
          </cell>
          <cell r="L153">
            <v>181</v>
          </cell>
          <cell r="M153">
            <v>1920</v>
          </cell>
          <cell r="N153">
            <v>115.083</v>
          </cell>
        </row>
        <row r="154">
          <cell r="D154">
            <v>130</v>
          </cell>
          <cell r="E154">
            <v>38040</v>
          </cell>
          <cell r="F154">
            <v>9</v>
          </cell>
          <cell r="G154">
            <v>326</v>
          </cell>
          <cell r="H154" t="str">
            <v>808/03</v>
          </cell>
          <cell r="I154" t="str">
            <v>R2</v>
          </cell>
          <cell r="J154" t="str">
            <v>ED</v>
          </cell>
          <cell r="K154">
            <v>38037</v>
          </cell>
          <cell r="L154">
            <v>186</v>
          </cell>
          <cell r="M154">
            <v>1800</v>
          </cell>
          <cell r="N154">
            <v>108</v>
          </cell>
        </row>
        <row r="155">
          <cell r="D155">
            <v>143</v>
          </cell>
          <cell r="E155">
            <v>38043</v>
          </cell>
          <cell r="F155">
            <v>9</v>
          </cell>
          <cell r="G155">
            <v>387</v>
          </cell>
          <cell r="H155">
            <v>51025</v>
          </cell>
          <cell r="I155" t="str">
            <v>R2</v>
          </cell>
          <cell r="J155" t="str">
            <v>ED</v>
          </cell>
          <cell r="K155">
            <v>38037</v>
          </cell>
          <cell r="L155">
            <v>187</v>
          </cell>
          <cell r="M155">
            <v>5915</v>
          </cell>
          <cell r="N155">
            <v>354.01400000000001</v>
          </cell>
        </row>
        <row r="156">
          <cell r="D156">
            <v>140</v>
          </cell>
          <cell r="E156">
            <v>38042</v>
          </cell>
          <cell r="F156">
            <v>9</v>
          </cell>
          <cell r="G156">
            <v>328</v>
          </cell>
          <cell r="H156" t="str">
            <v>CSP00629</v>
          </cell>
          <cell r="I156" t="str">
            <v>R2</v>
          </cell>
          <cell r="J156" t="str">
            <v>AR</v>
          </cell>
          <cell r="K156">
            <v>38037</v>
          </cell>
          <cell r="L156">
            <v>190</v>
          </cell>
          <cell r="M156">
            <v>3840</v>
          </cell>
          <cell r="N156">
            <v>230.06200000000001</v>
          </cell>
        </row>
        <row r="157">
          <cell r="D157">
            <v>153</v>
          </cell>
          <cell r="E157">
            <v>38044</v>
          </cell>
          <cell r="F157">
            <v>9</v>
          </cell>
          <cell r="G157">
            <v>327</v>
          </cell>
          <cell r="H157" t="str">
            <v>CSP00634</v>
          </cell>
          <cell r="I157" t="str">
            <v>R1</v>
          </cell>
          <cell r="J157" t="str">
            <v>AR</v>
          </cell>
          <cell r="K157">
            <v>38037</v>
          </cell>
          <cell r="L157">
            <v>189</v>
          </cell>
          <cell r="M157">
            <v>8320</v>
          </cell>
          <cell r="N157">
            <v>498.36500000000001</v>
          </cell>
        </row>
        <row r="158">
          <cell r="D158">
            <v>137</v>
          </cell>
          <cell r="E158">
            <v>38041</v>
          </cell>
          <cell r="F158">
            <v>9</v>
          </cell>
          <cell r="G158">
            <v>339</v>
          </cell>
          <cell r="H158" t="str">
            <v>CSP00640</v>
          </cell>
          <cell r="I158" t="str">
            <v>R1</v>
          </cell>
          <cell r="J158" t="str">
            <v>AR</v>
          </cell>
          <cell r="K158">
            <v>38040</v>
          </cell>
          <cell r="L158">
            <v>193</v>
          </cell>
          <cell r="M158">
            <v>3840</v>
          </cell>
          <cell r="N158">
            <v>230.11799999999999</v>
          </cell>
        </row>
        <row r="159">
          <cell r="D159">
            <v>135</v>
          </cell>
          <cell r="E159">
            <v>38041</v>
          </cell>
          <cell r="F159">
            <v>1</v>
          </cell>
          <cell r="G159">
            <v>340</v>
          </cell>
          <cell r="H159" t="str">
            <v>CSP00626</v>
          </cell>
          <cell r="I159" t="str">
            <v>R2</v>
          </cell>
          <cell r="J159" t="str">
            <v>AR</v>
          </cell>
          <cell r="K159">
            <v>38040</v>
          </cell>
          <cell r="L159">
            <v>194</v>
          </cell>
          <cell r="M159">
            <v>1920</v>
          </cell>
          <cell r="N159">
            <v>114.98699999999999</v>
          </cell>
        </row>
        <row r="160">
          <cell r="D160">
            <v>155</v>
          </cell>
          <cell r="E160">
            <v>38048</v>
          </cell>
          <cell r="F160">
            <v>9</v>
          </cell>
          <cell r="G160">
            <v>386</v>
          </cell>
          <cell r="H160">
            <v>50988</v>
          </cell>
          <cell r="I160" t="str">
            <v>R1</v>
          </cell>
          <cell r="J160" t="str">
            <v>ED</v>
          </cell>
          <cell r="K160">
            <v>38040</v>
          </cell>
          <cell r="L160">
            <v>198</v>
          </cell>
          <cell r="M160">
            <v>1568</v>
          </cell>
          <cell r="N160">
            <v>93.918999999999997</v>
          </cell>
        </row>
        <row r="161">
          <cell r="D161">
            <v>170</v>
          </cell>
          <cell r="E161">
            <v>38050</v>
          </cell>
          <cell r="F161">
            <v>9</v>
          </cell>
          <cell r="G161">
            <v>417</v>
          </cell>
          <cell r="H161">
            <v>51026</v>
          </cell>
          <cell r="I161" t="str">
            <v>R2</v>
          </cell>
          <cell r="J161" t="str">
            <v>ED</v>
          </cell>
          <cell r="K161">
            <v>38040</v>
          </cell>
          <cell r="L161">
            <v>197</v>
          </cell>
          <cell r="M161">
            <v>9167</v>
          </cell>
          <cell r="N161">
            <v>549.05499999999995</v>
          </cell>
        </row>
        <row r="162">
          <cell r="D162">
            <v>147</v>
          </cell>
          <cell r="E162">
            <v>38044</v>
          </cell>
          <cell r="F162">
            <v>9</v>
          </cell>
          <cell r="G162">
            <v>349</v>
          </cell>
          <cell r="H162" t="str">
            <v>CSP00701</v>
          </cell>
          <cell r="I162" t="str">
            <v>R1</v>
          </cell>
          <cell r="J162" t="str">
            <v>AR</v>
          </cell>
          <cell r="K162">
            <v>38041</v>
          </cell>
          <cell r="L162">
            <v>201</v>
          </cell>
          <cell r="M162">
            <v>3840</v>
          </cell>
          <cell r="N162">
            <v>230.203</v>
          </cell>
        </row>
        <row r="163">
          <cell r="D163">
            <v>158</v>
          </cell>
          <cell r="E163">
            <v>38049</v>
          </cell>
          <cell r="F163">
            <v>9</v>
          </cell>
          <cell r="G163">
            <v>348</v>
          </cell>
          <cell r="H163" t="str">
            <v>CSP00565</v>
          </cell>
          <cell r="I163" t="str">
            <v>R1</v>
          </cell>
          <cell r="J163" t="str">
            <v>AR</v>
          </cell>
          <cell r="K163">
            <v>38041</v>
          </cell>
          <cell r="L163">
            <v>200</v>
          </cell>
          <cell r="M163">
            <v>3200</v>
          </cell>
          <cell r="N163">
            <v>191.72</v>
          </cell>
        </row>
        <row r="164">
          <cell r="D164">
            <v>148</v>
          </cell>
          <cell r="E164">
            <v>38044</v>
          </cell>
          <cell r="F164">
            <v>8</v>
          </cell>
          <cell r="G164">
            <v>353</v>
          </cell>
          <cell r="H164" t="str">
            <v>CSP00642</v>
          </cell>
          <cell r="I164" t="str">
            <v>R1</v>
          </cell>
          <cell r="J164" t="str">
            <v>AR</v>
          </cell>
          <cell r="K164">
            <v>38041</v>
          </cell>
          <cell r="L164">
            <v>205</v>
          </cell>
          <cell r="M164">
            <v>3840</v>
          </cell>
          <cell r="N164">
            <v>230.226</v>
          </cell>
        </row>
        <row r="165">
          <cell r="D165">
            <v>161</v>
          </cell>
          <cell r="E165">
            <v>38049</v>
          </cell>
          <cell r="F165">
            <v>9</v>
          </cell>
          <cell r="G165">
            <v>352</v>
          </cell>
          <cell r="H165" t="str">
            <v>CSP00644</v>
          </cell>
          <cell r="I165" t="str">
            <v>R2</v>
          </cell>
          <cell r="J165" t="str">
            <v>AR</v>
          </cell>
          <cell r="K165">
            <v>38041</v>
          </cell>
          <cell r="L165">
            <v>204</v>
          </cell>
          <cell r="M165">
            <v>3840</v>
          </cell>
          <cell r="N165">
            <v>230.041</v>
          </cell>
        </row>
        <row r="166">
          <cell r="D166">
            <v>157</v>
          </cell>
          <cell r="E166">
            <v>38049</v>
          </cell>
          <cell r="F166">
            <v>9</v>
          </cell>
          <cell r="G166">
            <v>350</v>
          </cell>
          <cell r="H166" t="str">
            <v>CSP00651</v>
          </cell>
          <cell r="I166" t="str">
            <v>R1</v>
          </cell>
          <cell r="J166" t="str">
            <v>AR</v>
          </cell>
          <cell r="K166">
            <v>38041</v>
          </cell>
          <cell r="L166">
            <v>202</v>
          </cell>
          <cell r="M166">
            <v>1920</v>
          </cell>
          <cell r="N166">
            <v>115.071</v>
          </cell>
        </row>
        <row r="167">
          <cell r="D167">
            <v>145</v>
          </cell>
          <cell r="E167">
            <v>38043</v>
          </cell>
          <cell r="F167">
            <v>8</v>
          </cell>
          <cell r="G167">
            <v>354</v>
          </cell>
          <cell r="H167" t="str">
            <v>CSP00653</v>
          </cell>
          <cell r="I167" t="str">
            <v>R1</v>
          </cell>
          <cell r="J167" t="str">
            <v>AR</v>
          </cell>
          <cell r="K167">
            <v>38041</v>
          </cell>
          <cell r="L167">
            <v>206</v>
          </cell>
          <cell r="M167">
            <v>1920</v>
          </cell>
          <cell r="N167">
            <v>114.944</v>
          </cell>
        </row>
        <row r="168">
          <cell r="D168">
            <v>149</v>
          </cell>
          <cell r="E168">
            <v>38044</v>
          </cell>
          <cell r="F168">
            <v>9</v>
          </cell>
          <cell r="G168">
            <v>356</v>
          </cell>
          <cell r="H168" t="str">
            <v>CSP00725</v>
          </cell>
          <cell r="I168" t="str">
            <v>R1</v>
          </cell>
          <cell r="J168" t="str">
            <v>AR</v>
          </cell>
          <cell r="K168">
            <v>38041</v>
          </cell>
          <cell r="L168">
            <v>209</v>
          </cell>
          <cell r="M168">
            <v>1920</v>
          </cell>
          <cell r="N168">
            <v>115.086</v>
          </cell>
        </row>
        <row r="169">
          <cell r="D169">
            <v>165</v>
          </cell>
          <cell r="E169">
            <v>38049</v>
          </cell>
          <cell r="F169">
            <v>1</v>
          </cell>
          <cell r="G169">
            <v>362</v>
          </cell>
          <cell r="H169" t="str">
            <v>CSP00727</v>
          </cell>
          <cell r="I169" t="str">
            <v>R2</v>
          </cell>
          <cell r="J169" t="str">
            <v>AR</v>
          </cell>
          <cell r="K169">
            <v>38042</v>
          </cell>
          <cell r="L169">
            <v>213</v>
          </cell>
          <cell r="M169">
            <v>1920</v>
          </cell>
          <cell r="N169">
            <v>115.078</v>
          </cell>
        </row>
        <row r="170">
          <cell r="D170">
            <v>169</v>
          </cell>
          <cell r="E170">
            <v>38050</v>
          </cell>
          <cell r="F170">
            <v>9</v>
          </cell>
          <cell r="G170">
            <v>361</v>
          </cell>
          <cell r="H170" t="str">
            <v>CSP00709</v>
          </cell>
          <cell r="I170" t="str">
            <v>R1</v>
          </cell>
          <cell r="J170" t="str">
            <v>AR</v>
          </cell>
          <cell r="K170">
            <v>38042</v>
          </cell>
          <cell r="L170">
            <v>212</v>
          </cell>
          <cell r="M170">
            <v>1920</v>
          </cell>
          <cell r="N170">
            <v>115.03</v>
          </cell>
        </row>
        <row r="171">
          <cell r="D171">
            <v>152</v>
          </cell>
          <cell r="E171">
            <v>38044</v>
          </cell>
          <cell r="F171">
            <v>9</v>
          </cell>
          <cell r="G171">
            <v>371</v>
          </cell>
          <cell r="H171" t="str">
            <v>P8899</v>
          </cell>
          <cell r="I171" t="str">
            <v>R2</v>
          </cell>
          <cell r="J171" t="str">
            <v>FI</v>
          </cell>
          <cell r="K171">
            <v>38043</v>
          </cell>
          <cell r="L171">
            <v>216</v>
          </cell>
          <cell r="M171">
            <v>1920</v>
          </cell>
          <cell r="N171">
            <v>114.88200000000001</v>
          </cell>
        </row>
        <row r="172">
          <cell r="D172">
            <v>159</v>
          </cell>
          <cell r="E172">
            <v>38049</v>
          </cell>
          <cell r="F172">
            <v>9</v>
          </cell>
          <cell r="G172">
            <v>373</v>
          </cell>
          <cell r="H172" t="str">
            <v>CSP00645</v>
          </cell>
          <cell r="I172" t="str">
            <v>R1</v>
          </cell>
          <cell r="J172" t="str">
            <v>AR</v>
          </cell>
          <cell r="K172">
            <v>38043</v>
          </cell>
          <cell r="L172">
            <v>218</v>
          </cell>
          <cell r="M172">
            <v>3840</v>
          </cell>
          <cell r="N172">
            <v>230.18899999999999</v>
          </cell>
        </row>
        <row r="173">
          <cell r="D173">
            <v>160</v>
          </cell>
          <cell r="E173">
            <v>38049</v>
          </cell>
          <cell r="F173">
            <v>9</v>
          </cell>
          <cell r="G173">
            <v>383</v>
          </cell>
          <cell r="H173" t="str">
            <v>P016.342</v>
          </cell>
          <cell r="I173" t="str">
            <v>R2</v>
          </cell>
          <cell r="J173" t="str">
            <v>VO</v>
          </cell>
          <cell r="K173">
            <v>38044</v>
          </cell>
          <cell r="L173">
            <v>220</v>
          </cell>
          <cell r="M173">
            <v>4200</v>
          </cell>
          <cell r="N173">
            <v>252</v>
          </cell>
        </row>
        <row r="174">
          <cell r="D174">
            <v>166</v>
          </cell>
          <cell r="E174">
            <v>38050</v>
          </cell>
          <cell r="F174">
            <v>9</v>
          </cell>
          <cell r="G174">
            <v>382</v>
          </cell>
          <cell r="H174" t="str">
            <v>CSP00625</v>
          </cell>
          <cell r="I174" t="str">
            <v>R2</v>
          </cell>
          <cell r="J174" t="str">
            <v>AR</v>
          </cell>
          <cell r="K174">
            <v>38044</v>
          </cell>
          <cell r="L174">
            <v>219</v>
          </cell>
          <cell r="M174">
            <v>4800</v>
          </cell>
          <cell r="N174">
            <v>287.58199999999999</v>
          </cell>
        </row>
        <row r="175">
          <cell r="D175">
            <v>164</v>
          </cell>
          <cell r="E175">
            <v>38049</v>
          </cell>
          <cell r="F175">
            <v>9</v>
          </cell>
          <cell r="G175">
            <v>386</v>
          </cell>
          <cell r="H175" t="str">
            <v>868/04</v>
          </cell>
          <cell r="I175" t="str">
            <v>R1</v>
          </cell>
          <cell r="J175" t="str">
            <v>ED</v>
          </cell>
          <cell r="K175">
            <v>38044</v>
          </cell>
          <cell r="L175">
            <v>223</v>
          </cell>
          <cell r="M175">
            <v>2100</v>
          </cell>
          <cell r="N175">
            <v>125.86799999999999</v>
          </cell>
        </row>
        <row r="176">
          <cell r="D176">
            <v>171</v>
          </cell>
          <cell r="E176">
            <v>38054</v>
          </cell>
          <cell r="F176">
            <v>9</v>
          </cell>
          <cell r="G176">
            <v>403</v>
          </cell>
          <cell r="H176" t="str">
            <v>CSP00666</v>
          </cell>
          <cell r="I176" t="str">
            <v>R1</v>
          </cell>
          <cell r="J176" t="str">
            <v>AR</v>
          </cell>
          <cell r="K176">
            <v>38047</v>
          </cell>
          <cell r="L176">
            <v>229</v>
          </cell>
          <cell r="M176">
            <v>1920</v>
          </cell>
          <cell r="N176">
            <v>114.94199999999999</v>
          </cell>
        </row>
        <row r="177">
          <cell r="D177">
            <v>163</v>
          </cell>
          <cell r="E177">
            <v>38049</v>
          </cell>
          <cell r="F177">
            <v>8</v>
          </cell>
          <cell r="G177">
            <v>411</v>
          </cell>
          <cell r="H177" t="str">
            <v>P8818</v>
          </cell>
          <cell r="I177" t="str">
            <v>R1</v>
          </cell>
          <cell r="J177" t="str">
            <v>FI</v>
          </cell>
          <cell r="K177">
            <v>38048</v>
          </cell>
          <cell r="L177">
            <v>231</v>
          </cell>
          <cell r="M177">
            <v>1860</v>
          </cell>
          <cell r="N177">
            <v>111.22199999999999</v>
          </cell>
        </row>
        <row r="178">
          <cell r="D178">
            <v>156</v>
          </cell>
          <cell r="E178">
            <v>38049</v>
          </cell>
          <cell r="F178">
            <v>9</v>
          </cell>
          <cell r="G178">
            <v>415</v>
          </cell>
          <cell r="H178" t="str">
            <v>CSP00705</v>
          </cell>
          <cell r="I178" t="str">
            <v>R1</v>
          </cell>
          <cell r="J178" t="str">
            <v>AR</v>
          </cell>
          <cell r="K178">
            <v>38048</v>
          </cell>
          <cell r="L178">
            <v>235</v>
          </cell>
          <cell r="M178">
            <v>3200</v>
          </cell>
          <cell r="N178">
            <v>191.81200000000001</v>
          </cell>
        </row>
        <row r="179">
          <cell r="D179">
            <v>167</v>
          </cell>
          <cell r="E179">
            <v>38050</v>
          </cell>
          <cell r="F179">
            <v>9</v>
          </cell>
          <cell r="G179">
            <v>412</v>
          </cell>
          <cell r="H179" t="str">
            <v>CSP00664</v>
          </cell>
          <cell r="I179" t="str">
            <v>R1</v>
          </cell>
          <cell r="J179" t="str">
            <v>AR</v>
          </cell>
          <cell r="K179">
            <v>38048</v>
          </cell>
          <cell r="L179">
            <v>232</v>
          </cell>
          <cell r="M179">
            <v>3840</v>
          </cell>
          <cell r="N179">
            <v>230.315</v>
          </cell>
        </row>
        <row r="180">
          <cell r="D180">
            <v>174</v>
          </cell>
          <cell r="E180">
            <v>38056</v>
          </cell>
          <cell r="F180">
            <v>9</v>
          </cell>
          <cell r="G180">
            <v>416</v>
          </cell>
          <cell r="H180" t="str">
            <v>866/04</v>
          </cell>
          <cell r="I180" t="str">
            <v>R1</v>
          </cell>
          <cell r="J180" t="str">
            <v>ED</v>
          </cell>
          <cell r="K180">
            <v>38048</v>
          </cell>
          <cell r="L180">
            <v>236</v>
          </cell>
          <cell r="M180">
            <v>2100</v>
          </cell>
          <cell r="N180">
            <v>125.84</v>
          </cell>
        </row>
        <row r="181">
          <cell r="D181">
            <v>175</v>
          </cell>
          <cell r="E181">
            <v>38058</v>
          </cell>
          <cell r="F181">
            <v>9</v>
          </cell>
          <cell r="G181">
            <v>423</v>
          </cell>
          <cell r="H181" t="str">
            <v>CSP00730</v>
          </cell>
          <cell r="I181" t="str">
            <v>R2</v>
          </cell>
          <cell r="J181" t="str">
            <v>AR</v>
          </cell>
          <cell r="K181">
            <v>38049</v>
          </cell>
          <cell r="L181">
            <v>239</v>
          </cell>
          <cell r="M181">
            <v>1920</v>
          </cell>
          <cell r="N181">
            <v>115.07599999999999</v>
          </cell>
        </row>
        <row r="182">
          <cell r="D182">
            <v>176</v>
          </cell>
          <cell r="E182">
            <v>38058</v>
          </cell>
          <cell r="F182">
            <v>8</v>
          </cell>
          <cell r="G182">
            <v>462</v>
          </cell>
          <cell r="H182" t="str">
            <v>CSP00713</v>
          </cell>
          <cell r="I182" t="str">
            <v>R1</v>
          </cell>
          <cell r="J182" t="str">
            <v>AR</v>
          </cell>
          <cell r="K182">
            <v>38050</v>
          </cell>
          <cell r="L182">
            <v>241</v>
          </cell>
          <cell r="M182">
            <v>1920</v>
          </cell>
          <cell r="N182">
            <v>114.947</v>
          </cell>
        </row>
        <row r="183">
          <cell r="D183">
            <v>173</v>
          </cell>
          <cell r="E183">
            <v>38055</v>
          </cell>
          <cell r="F183">
            <v>8</v>
          </cell>
          <cell r="G183">
            <v>454</v>
          </cell>
          <cell r="H183" t="str">
            <v>841/04A</v>
          </cell>
          <cell r="I183" t="str">
            <v>R1</v>
          </cell>
          <cell r="J183" t="str">
            <v>ED</v>
          </cell>
          <cell r="K183">
            <v>38055</v>
          </cell>
          <cell r="L183">
            <v>246</v>
          </cell>
          <cell r="M183">
            <v>320</v>
          </cell>
          <cell r="N183">
            <v>19.154</v>
          </cell>
        </row>
        <row r="184">
          <cell r="D184">
            <v>191</v>
          </cell>
          <cell r="E184">
            <v>38078</v>
          </cell>
          <cell r="F184">
            <v>1</v>
          </cell>
          <cell r="G184">
            <v>534</v>
          </cell>
          <cell r="H184" t="str">
            <v>841/04B</v>
          </cell>
          <cell r="I184" t="str">
            <v>R1</v>
          </cell>
          <cell r="J184" t="str">
            <v>ED</v>
          </cell>
          <cell r="K184">
            <v>38069</v>
          </cell>
          <cell r="L184">
            <v>258</v>
          </cell>
          <cell r="M184">
            <v>1600</v>
          </cell>
          <cell r="N184">
            <v>95.831000000000003</v>
          </cell>
        </row>
        <row r="185">
          <cell r="D185">
            <v>206</v>
          </cell>
          <cell r="E185">
            <v>38089</v>
          </cell>
          <cell r="F185">
            <v>8</v>
          </cell>
          <cell r="G185">
            <v>619</v>
          </cell>
          <cell r="H185" t="str">
            <v>CSP00793</v>
          </cell>
          <cell r="I185" t="str">
            <v>R1</v>
          </cell>
          <cell r="J185" t="str">
            <v>AR</v>
          </cell>
          <cell r="K185">
            <v>38084</v>
          </cell>
          <cell r="L185">
            <v>274</v>
          </cell>
          <cell r="M185">
            <v>1920</v>
          </cell>
          <cell r="N185">
            <v>114.996</v>
          </cell>
        </row>
        <row r="186">
          <cell r="D186">
            <v>208</v>
          </cell>
          <cell r="E186">
            <v>38089</v>
          </cell>
          <cell r="F186">
            <v>8</v>
          </cell>
          <cell r="G186">
            <v>618</v>
          </cell>
          <cell r="H186" t="str">
            <v>CSP00785</v>
          </cell>
          <cell r="I186" t="str">
            <v>R1</v>
          </cell>
          <cell r="J186" t="str">
            <v>AR</v>
          </cell>
          <cell r="K186">
            <v>38084</v>
          </cell>
          <cell r="L186">
            <v>273</v>
          </cell>
          <cell r="M186">
            <v>1920</v>
          </cell>
          <cell r="N186">
            <v>114.842</v>
          </cell>
        </row>
        <row r="187">
          <cell r="D187">
            <v>260</v>
          </cell>
          <cell r="E187">
            <v>38138</v>
          </cell>
          <cell r="F187">
            <v>8</v>
          </cell>
          <cell r="G187">
            <v>885</v>
          </cell>
          <cell r="H187" t="str">
            <v>CSP00873</v>
          </cell>
          <cell r="I187" t="str">
            <v>R1</v>
          </cell>
          <cell r="J187" t="str">
            <v>AR</v>
          </cell>
          <cell r="K187">
            <v>38133</v>
          </cell>
          <cell r="L187">
            <v>299</v>
          </cell>
          <cell r="M187">
            <v>1920</v>
          </cell>
          <cell r="N187">
            <v>115.035</v>
          </cell>
        </row>
        <row r="188">
          <cell r="D188">
            <v>266</v>
          </cell>
          <cell r="E188">
            <v>38145</v>
          </cell>
          <cell r="F188">
            <v>8</v>
          </cell>
          <cell r="G188">
            <v>906</v>
          </cell>
          <cell r="H188" t="str">
            <v>CSP00814</v>
          </cell>
          <cell r="I188" t="str">
            <v>R1</v>
          </cell>
          <cell r="J188" t="str">
            <v>AR</v>
          </cell>
          <cell r="K188">
            <v>38138</v>
          </cell>
          <cell r="L188">
            <v>300</v>
          </cell>
          <cell r="M188">
            <v>3200</v>
          </cell>
          <cell r="N188">
            <v>192</v>
          </cell>
        </row>
        <row r="189">
          <cell r="D189">
            <v>264</v>
          </cell>
          <cell r="E189">
            <v>38142</v>
          </cell>
          <cell r="F189">
            <v>8</v>
          </cell>
          <cell r="G189">
            <v>907</v>
          </cell>
          <cell r="H189" t="str">
            <v>CSP00892</v>
          </cell>
          <cell r="I189" t="str">
            <v>R1</v>
          </cell>
          <cell r="J189" t="str">
            <v>AR</v>
          </cell>
          <cell r="K189">
            <v>38138</v>
          </cell>
          <cell r="L189">
            <v>301</v>
          </cell>
          <cell r="M189">
            <v>1920</v>
          </cell>
          <cell r="N189">
            <v>114.961</v>
          </cell>
        </row>
        <row r="190">
          <cell r="D190">
            <v>263</v>
          </cell>
          <cell r="E190">
            <v>38140</v>
          </cell>
          <cell r="F190">
            <v>8</v>
          </cell>
          <cell r="G190">
            <v>908</v>
          </cell>
          <cell r="H190" t="str">
            <v>CSP00905</v>
          </cell>
          <cell r="I190" t="str">
            <v>R1</v>
          </cell>
          <cell r="J190" t="str">
            <v>AR</v>
          </cell>
          <cell r="K190">
            <v>38138</v>
          </cell>
          <cell r="L190">
            <v>302</v>
          </cell>
          <cell r="M190">
            <v>3840</v>
          </cell>
          <cell r="N190">
            <v>229.81800000000001</v>
          </cell>
        </row>
        <row r="191">
          <cell r="D191">
            <v>280</v>
          </cell>
          <cell r="E191">
            <v>38168</v>
          </cell>
          <cell r="F191">
            <v>8</v>
          </cell>
          <cell r="G191">
            <v>1051</v>
          </cell>
          <cell r="H191" t="str">
            <v>CSP00940</v>
          </cell>
          <cell r="I191" t="str">
            <v>R2</v>
          </cell>
          <cell r="J191" t="str">
            <v>AR</v>
          </cell>
          <cell r="K191">
            <v>38166</v>
          </cell>
          <cell r="L191">
            <v>315</v>
          </cell>
          <cell r="M191">
            <v>1920</v>
          </cell>
          <cell r="N191">
            <v>115.2</v>
          </cell>
        </row>
        <row r="192">
          <cell r="D192">
            <v>297</v>
          </cell>
          <cell r="E192">
            <v>38208</v>
          </cell>
          <cell r="F192">
            <v>9</v>
          </cell>
          <cell r="G192">
            <v>1974</v>
          </cell>
          <cell r="H192">
            <v>51181</v>
          </cell>
          <cell r="I192" t="str">
            <v>R1</v>
          </cell>
          <cell r="J192" t="str">
            <v>ED</v>
          </cell>
          <cell r="K192">
            <v>38208</v>
          </cell>
          <cell r="L192">
            <v>342</v>
          </cell>
          <cell r="M192">
            <v>228</v>
          </cell>
          <cell r="N192">
            <v>13.4976</v>
          </cell>
        </row>
        <row r="193">
          <cell r="D193">
            <v>312</v>
          </cell>
          <cell r="E193">
            <v>38273</v>
          </cell>
          <cell r="F193">
            <v>5</v>
          </cell>
          <cell r="G193">
            <v>1502</v>
          </cell>
          <cell r="H193" t="str">
            <v>CSP01095</v>
          </cell>
          <cell r="I193" t="str">
            <v>R2</v>
          </cell>
          <cell r="J193" t="str">
            <v>AR</v>
          </cell>
          <cell r="K193">
            <v>38271</v>
          </cell>
          <cell r="L193">
            <v>372</v>
          </cell>
          <cell r="M193">
            <v>690</v>
          </cell>
          <cell r="N193">
            <v>41.334000000000003</v>
          </cell>
        </row>
        <row r="194">
          <cell r="D194" t="str">
            <v>313;314</v>
          </cell>
          <cell r="E194">
            <v>38275</v>
          </cell>
          <cell r="F194">
            <v>8</v>
          </cell>
          <cell r="G194">
            <v>1522</v>
          </cell>
          <cell r="H194" t="str">
            <v>CSP01084;CSP01094</v>
          </cell>
          <cell r="I194" t="str">
            <v>R2</v>
          </cell>
          <cell r="J194" t="str">
            <v>AR</v>
          </cell>
          <cell r="K194">
            <v>38274</v>
          </cell>
          <cell r="L194">
            <v>378</v>
          </cell>
          <cell r="M194">
            <v>860</v>
          </cell>
          <cell r="N194">
            <v>51.53</v>
          </cell>
        </row>
        <row r="195">
          <cell r="D195">
            <v>316</v>
          </cell>
          <cell r="E195">
            <v>38279</v>
          </cell>
          <cell r="F195">
            <v>10</v>
          </cell>
          <cell r="G195">
            <v>1528</v>
          </cell>
          <cell r="H195" t="str">
            <v>CSP01079</v>
          </cell>
          <cell r="I195" t="str">
            <v>R2</v>
          </cell>
          <cell r="J195" t="str">
            <v>AR</v>
          </cell>
          <cell r="K195">
            <v>38275</v>
          </cell>
          <cell r="L195">
            <v>379</v>
          </cell>
          <cell r="M195">
            <v>870</v>
          </cell>
          <cell r="N195">
            <v>52.072000000000003</v>
          </cell>
        </row>
        <row r="196">
          <cell r="D196">
            <v>317</v>
          </cell>
          <cell r="E196">
            <v>38280</v>
          </cell>
          <cell r="F196">
            <v>10</v>
          </cell>
          <cell r="G196">
            <v>1550</v>
          </cell>
          <cell r="H196" t="str">
            <v>CSP01093</v>
          </cell>
          <cell r="I196" t="str">
            <v>R2</v>
          </cell>
          <cell r="J196" t="str">
            <v>AR</v>
          </cell>
          <cell r="K196">
            <v>38279</v>
          </cell>
          <cell r="L196">
            <v>382</v>
          </cell>
          <cell r="M196">
            <v>1100</v>
          </cell>
          <cell r="N196">
            <v>65.75</v>
          </cell>
        </row>
        <row r="197">
          <cell r="D197">
            <v>318</v>
          </cell>
          <cell r="E197">
            <v>38282</v>
          </cell>
          <cell r="F197">
            <v>5</v>
          </cell>
          <cell r="G197">
            <v>1559</v>
          </cell>
          <cell r="H197" t="str">
            <v>CSP01075</v>
          </cell>
          <cell r="I197" t="str">
            <v>R2</v>
          </cell>
          <cell r="J197" t="str">
            <v>AR</v>
          </cell>
          <cell r="K197">
            <v>38280</v>
          </cell>
          <cell r="L197">
            <v>384</v>
          </cell>
          <cell r="M197">
            <v>170</v>
          </cell>
          <cell r="N197">
            <v>10.175000000000001</v>
          </cell>
        </row>
        <row r="198">
          <cell r="D198" t="str">
            <v>319;320</v>
          </cell>
          <cell r="E198">
            <v>38287</v>
          </cell>
          <cell r="F198">
            <v>8</v>
          </cell>
          <cell r="G198">
            <v>1539</v>
          </cell>
          <cell r="H198" t="str">
            <v>CSP01086,CSP01087</v>
          </cell>
          <cell r="I198" t="str">
            <v>R2</v>
          </cell>
          <cell r="J198" t="str">
            <v>AR</v>
          </cell>
          <cell r="K198">
            <v>38278</v>
          </cell>
          <cell r="L198">
            <v>380</v>
          </cell>
          <cell r="M198">
            <v>780</v>
          </cell>
          <cell r="N198">
            <v>46.8</v>
          </cell>
        </row>
        <row r="199">
          <cell r="N199">
            <v>0</v>
          </cell>
        </row>
        <row r="200">
          <cell r="N200">
            <v>0</v>
          </cell>
        </row>
        <row r="201">
          <cell r="N201">
            <v>0</v>
          </cell>
        </row>
        <row r="202">
          <cell r="N202">
            <v>0</v>
          </cell>
        </row>
        <row r="203">
          <cell r="N203">
            <v>0</v>
          </cell>
        </row>
        <row r="204">
          <cell r="N204">
            <v>0</v>
          </cell>
        </row>
        <row r="205">
          <cell r="N205">
            <v>0</v>
          </cell>
        </row>
        <row r="206">
          <cell r="N206">
            <v>0</v>
          </cell>
        </row>
        <row r="207">
          <cell r="N207">
            <v>0</v>
          </cell>
        </row>
        <row r="208">
          <cell r="N208">
            <v>0</v>
          </cell>
        </row>
        <row r="209">
          <cell r="N209">
            <v>0</v>
          </cell>
        </row>
        <row r="210">
          <cell r="N210">
            <v>0</v>
          </cell>
        </row>
        <row r="211">
          <cell r="N211">
            <v>0</v>
          </cell>
        </row>
        <row r="212">
          <cell r="N212">
            <v>0</v>
          </cell>
        </row>
        <row r="213">
          <cell r="N213">
            <v>0</v>
          </cell>
        </row>
        <row r="214">
          <cell r="N214">
            <v>0</v>
          </cell>
        </row>
        <row r="215">
          <cell r="N215">
            <v>0</v>
          </cell>
        </row>
        <row r="216">
          <cell r="N216">
            <v>0</v>
          </cell>
        </row>
        <row r="217">
          <cell r="N217">
            <v>0</v>
          </cell>
        </row>
        <row r="218">
          <cell r="N218">
            <v>0</v>
          </cell>
        </row>
        <row r="219">
          <cell r="N219">
            <v>0</v>
          </cell>
        </row>
        <row r="220">
          <cell r="N220">
            <v>0</v>
          </cell>
        </row>
        <row r="221">
          <cell r="N221">
            <v>0</v>
          </cell>
        </row>
        <row r="222">
          <cell r="N222">
            <v>0</v>
          </cell>
        </row>
        <row r="223">
          <cell r="N223">
            <v>0</v>
          </cell>
        </row>
        <row r="224">
          <cell r="N224">
            <v>0</v>
          </cell>
        </row>
        <row r="225">
          <cell r="N225">
            <v>0</v>
          </cell>
        </row>
        <row r="226">
          <cell r="N226">
            <v>0</v>
          </cell>
        </row>
        <row r="227">
          <cell r="N227">
            <v>0</v>
          </cell>
        </row>
        <row r="228">
          <cell r="N228">
            <v>0</v>
          </cell>
        </row>
        <row r="229">
          <cell r="N229">
            <v>0</v>
          </cell>
        </row>
        <row r="230">
          <cell r="N230">
            <v>0</v>
          </cell>
        </row>
        <row r="231">
          <cell r="N231">
            <v>0</v>
          </cell>
        </row>
        <row r="232">
          <cell r="N232">
            <v>0</v>
          </cell>
        </row>
        <row r="233">
          <cell r="N233">
            <v>0</v>
          </cell>
        </row>
        <row r="234">
          <cell r="N234">
            <v>0</v>
          </cell>
        </row>
        <row r="235">
          <cell r="N235">
            <v>0</v>
          </cell>
        </row>
        <row r="236">
          <cell r="N236">
            <v>0</v>
          </cell>
        </row>
        <row r="237">
          <cell r="N237">
            <v>0</v>
          </cell>
        </row>
        <row r="238">
          <cell r="N238">
            <v>0</v>
          </cell>
        </row>
        <row r="239">
          <cell r="N239">
            <v>0</v>
          </cell>
        </row>
        <row r="240">
          <cell r="N240">
            <v>0</v>
          </cell>
        </row>
        <row r="241">
          <cell r="N241">
            <v>0</v>
          </cell>
        </row>
        <row r="242">
          <cell r="N242">
            <v>0</v>
          </cell>
        </row>
        <row r="243">
          <cell r="N243">
            <v>0</v>
          </cell>
        </row>
        <row r="244">
          <cell r="N244">
            <v>0</v>
          </cell>
        </row>
        <row r="245">
          <cell r="N245">
            <v>0</v>
          </cell>
        </row>
        <row r="246">
          <cell r="N246">
            <v>0</v>
          </cell>
        </row>
        <row r="247">
          <cell r="N247">
            <v>0</v>
          </cell>
        </row>
        <row r="248">
          <cell r="N248">
            <v>0</v>
          </cell>
        </row>
        <row r="249">
          <cell r="N249">
            <v>0</v>
          </cell>
        </row>
        <row r="250">
          <cell r="N250">
            <v>0</v>
          </cell>
        </row>
        <row r="251">
          <cell r="N251">
            <v>0</v>
          </cell>
        </row>
        <row r="252">
          <cell r="N252">
            <v>0</v>
          </cell>
        </row>
        <row r="253">
          <cell r="N253">
            <v>0</v>
          </cell>
        </row>
        <row r="254">
          <cell r="N254">
            <v>0</v>
          </cell>
        </row>
        <row r="255">
          <cell r="N255">
            <v>0</v>
          </cell>
        </row>
        <row r="256">
          <cell r="N256">
            <v>0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0</v>
          </cell>
        </row>
        <row r="272">
          <cell r="N272">
            <v>0</v>
          </cell>
        </row>
        <row r="273">
          <cell r="N273">
            <v>0</v>
          </cell>
        </row>
        <row r="274">
          <cell r="N274">
            <v>0</v>
          </cell>
        </row>
        <row r="275">
          <cell r="N275">
            <v>0</v>
          </cell>
        </row>
        <row r="276">
          <cell r="N276">
            <v>0</v>
          </cell>
        </row>
        <row r="277">
          <cell r="N277">
            <v>0</v>
          </cell>
        </row>
        <row r="278">
          <cell r="N278">
            <v>0</v>
          </cell>
        </row>
        <row r="279">
          <cell r="N279">
            <v>0</v>
          </cell>
        </row>
        <row r="280">
          <cell r="N280">
            <v>0</v>
          </cell>
        </row>
        <row r="281">
          <cell r="N281">
            <v>0</v>
          </cell>
        </row>
        <row r="282">
          <cell r="N282">
            <v>0</v>
          </cell>
        </row>
        <row r="283">
          <cell r="N283">
            <v>0</v>
          </cell>
        </row>
        <row r="284">
          <cell r="N284">
            <v>0</v>
          </cell>
        </row>
        <row r="285">
          <cell r="N285">
            <v>0</v>
          </cell>
        </row>
        <row r="286">
          <cell r="N286">
            <v>0</v>
          </cell>
        </row>
        <row r="287">
          <cell r="N287">
            <v>0</v>
          </cell>
        </row>
        <row r="288">
          <cell r="N288">
            <v>0</v>
          </cell>
        </row>
        <row r="289">
          <cell r="N289">
            <v>0</v>
          </cell>
        </row>
        <row r="290">
          <cell r="N290">
            <v>0</v>
          </cell>
        </row>
        <row r="291">
          <cell r="N291">
            <v>0</v>
          </cell>
        </row>
        <row r="292">
          <cell r="N292">
            <v>0</v>
          </cell>
        </row>
        <row r="293">
          <cell r="N293">
            <v>0</v>
          </cell>
        </row>
        <row r="294">
          <cell r="N294">
            <v>0</v>
          </cell>
        </row>
        <row r="295">
          <cell r="N295">
            <v>0</v>
          </cell>
        </row>
        <row r="296">
          <cell r="N296">
            <v>0</v>
          </cell>
        </row>
        <row r="297">
          <cell r="N297">
            <v>0</v>
          </cell>
        </row>
        <row r="298">
          <cell r="N298">
            <v>0</v>
          </cell>
        </row>
        <row r="299">
          <cell r="N299">
            <v>0</v>
          </cell>
        </row>
        <row r="300">
          <cell r="N300">
            <v>0</v>
          </cell>
        </row>
        <row r="301">
          <cell r="N301">
            <v>0</v>
          </cell>
        </row>
        <row r="302">
          <cell r="N302">
            <v>0</v>
          </cell>
        </row>
        <row r="303">
          <cell r="N303">
            <v>0</v>
          </cell>
        </row>
        <row r="304">
          <cell r="N304">
            <v>0</v>
          </cell>
        </row>
        <row r="305">
          <cell r="N305">
            <v>0</v>
          </cell>
        </row>
        <row r="306">
          <cell r="N306">
            <v>0</v>
          </cell>
        </row>
        <row r="307">
          <cell r="N307">
            <v>0</v>
          </cell>
        </row>
        <row r="308">
          <cell r="N308">
            <v>0</v>
          </cell>
        </row>
        <row r="309">
          <cell r="N309">
            <v>0</v>
          </cell>
        </row>
        <row r="310">
          <cell r="N310">
            <v>0</v>
          </cell>
        </row>
        <row r="311">
          <cell r="N311">
            <v>0</v>
          </cell>
        </row>
        <row r="312">
          <cell r="N312">
            <v>0</v>
          </cell>
        </row>
        <row r="313">
          <cell r="N313">
            <v>0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0</v>
          </cell>
        </row>
        <row r="317">
          <cell r="N317">
            <v>0</v>
          </cell>
        </row>
        <row r="318">
          <cell r="N318">
            <v>0</v>
          </cell>
        </row>
        <row r="319">
          <cell r="N319">
            <v>0</v>
          </cell>
        </row>
        <row r="320">
          <cell r="N320">
            <v>0</v>
          </cell>
        </row>
        <row r="321">
          <cell r="N321">
            <v>0</v>
          </cell>
        </row>
        <row r="322">
          <cell r="N322">
            <v>0</v>
          </cell>
        </row>
        <row r="323">
          <cell r="N323">
            <v>0</v>
          </cell>
        </row>
        <row r="324">
          <cell r="N324">
            <v>0</v>
          </cell>
        </row>
        <row r="325">
          <cell r="N325">
            <v>0</v>
          </cell>
        </row>
        <row r="326">
          <cell r="N326">
            <v>0</v>
          </cell>
        </row>
        <row r="327">
          <cell r="N327">
            <v>0</v>
          </cell>
        </row>
        <row r="328">
          <cell r="N328">
            <v>0</v>
          </cell>
        </row>
        <row r="329">
          <cell r="N329">
            <v>0</v>
          </cell>
        </row>
        <row r="330">
          <cell r="N330">
            <v>0</v>
          </cell>
        </row>
        <row r="331">
          <cell r="N331">
            <v>0</v>
          </cell>
        </row>
        <row r="332">
          <cell r="N332">
            <v>0</v>
          </cell>
        </row>
        <row r="333">
          <cell r="N333">
            <v>0</v>
          </cell>
        </row>
        <row r="334">
          <cell r="N334">
            <v>0</v>
          </cell>
        </row>
        <row r="335">
          <cell r="N335">
            <v>0</v>
          </cell>
        </row>
        <row r="336">
          <cell r="N336">
            <v>0</v>
          </cell>
        </row>
        <row r="337">
          <cell r="N337">
            <v>0</v>
          </cell>
        </row>
        <row r="338">
          <cell r="N338">
            <v>0</v>
          </cell>
        </row>
        <row r="339">
          <cell r="N339">
            <v>0</v>
          </cell>
        </row>
        <row r="340">
          <cell r="N340">
            <v>0</v>
          </cell>
        </row>
        <row r="341">
          <cell r="N341">
            <v>0</v>
          </cell>
        </row>
        <row r="342">
          <cell r="N342">
            <v>0</v>
          </cell>
        </row>
        <row r="343">
          <cell r="N343">
            <v>0</v>
          </cell>
        </row>
        <row r="344">
          <cell r="N344">
            <v>0</v>
          </cell>
        </row>
        <row r="345">
          <cell r="N345">
            <v>0</v>
          </cell>
        </row>
        <row r="346">
          <cell r="N346">
            <v>0</v>
          </cell>
        </row>
        <row r="347">
          <cell r="N347">
            <v>0</v>
          </cell>
        </row>
        <row r="348">
          <cell r="N348">
            <v>0</v>
          </cell>
        </row>
        <row r="349">
          <cell r="N349">
            <v>0</v>
          </cell>
        </row>
        <row r="350">
          <cell r="N350">
            <v>0</v>
          </cell>
        </row>
        <row r="351">
          <cell r="N351">
            <v>0</v>
          </cell>
        </row>
        <row r="352">
          <cell r="N352">
            <v>0</v>
          </cell>
        </row>
        <row r="353">
          <cell r="N353">
            <v>0</v>
          </cell>
        </row>
        <row r="354">
          <cell r="N354">
            <v>0</v>
          </cell>
        </row>
        <row r="355">
          <cell r="N355">
            <v>0</v>
          </cell>
        </row>
        <row r="356">
          <cell r="N356">
            <v>0</v>
          </cell>
        </row>
        <row r="357">
          <cell r="N357">
            <v>0</v>
          </cell>
        </row>
        <row r="358">
          <cell r="N358">
            <v>0</v>
          </cell>
        </row>
        <row r="359">
          <cell r="N359">
            <v>0</v>
          </cell>
        </row>
        <row r="360">
          <cell r="N360">
            <v>0</v>
          </cell>
        </row>
        <row r="361">
          <cell r="N361">
            <v>0</v>
          </cell>
        </row>
        <row r="362">
          <cell r="N362">
            <v>0</v>
          </cell>
        </row>
        <row r="363">
          <cell r="N363">
            <v>0</v>
          </cell>
        </row>
        <row r="364">
          <cell r="N364">
            <v>0</v>
          </cell>
        </row>
        <row r="365">
          <cell r="N365">
            <v>0</v>
          </cell>
        </row>
        <row r="366">
          <cell r="N366">
            <v>0</v>
          </cell>
        </row>
        <row r="367">
          <cell r="N367">
            <v>0</v>
          </cell>
        </row>
        <row r="368">
          <cell r="N368">
            <v>0</v>
          </cell>
        </row>
        <row r="369">
          <cell r="N369">
            <v>0</v>
          </cell>
        </row>
        <row r="370">
          <cell r="N370">
            <v>0</v>
          </cell>
        </row>
        <row r="371">
          <cell r="N371">
            <v>0</v>
          </cell>
        </row>
        <row r="372">
          <cell r="N372">
            <v>0</v>
          </cell>
        </row>
        <row r="373">
          <cell r="N373">
            <v>0</v>
          </cell>
        </row>
        <row r="374">
          <cell r="N374">
            <v>0</v>
          </cell>
        </row>
        <row r="375">
          <cell r="N375">
            <v>0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0</v>
          </cell>
        </row>
        <row r="408">
          <cell r="N408">
            <v>0</v>
          </cell>
        </row>
        <row r="409">
          <cell r="N409">
            <v>0</v>
          </cell>
        </row>
        <row r="410">
          <cell r="N410">
            <v>0</v>
          </cell>
        </row>
        <row r="411">
          <cell r="N411">
            <v>0</v>
          </cell>
        </row>
        <row r="412">
          <cell r="N412">
            <v>0</v>
          </cell>
        </row>
        <row r="413">
          <cell r="N413">
            <v>0</v>
          </cell>
        </row>
        <row r="414">
          <cell r="N414">
            <v>0</v>
          </cell>
        </row>
        <row r="415">
          <cell r="N415">
            <v>0</v>
          </cell>
        </row>
        <row r="416">
          <cell r="N416">
            <v>0</v>
          </cell>
        </row>
        <row r="417">
          <cell r="N417">
            <v>0</v>
          </cell>
        </row>
        <row r="418">
          <cell r="N418">
            <v>0</v>
          </cell>
        </row>
        <row r="419">
          <cell r="N419">
            <v>0</v>
          </cell>
        </row>
        <row r="420">
          <cell r="N420">
            <v>0</v>
          </cell>
        </row>
        <row r="421">
          <cell r="N421">
            <v>0</v>
          </cell>
        </row>
        <row r="422">
          <cell r="N422">
            <v>0</v>
          </cell>
        </row>
        <row r="423">
          <cell r="N423">
            <v>0</v>
          </cell>
        </row>
        <row r="424">
          <cell r="N424">
            <v>0</v>
          </cell>
        </row>
        <row r="425">
          <cell r="N425">
            <v>0</v>
          </cell>
        </row>
        <row r="426">
          <cell r="N426">
            <v>0</v>
          </cell>
        </row>
        <row r="427">
          <cell r="N427">
            <v>0</v>
          </cell>
        </row>
        <row r="428">
          <cell r="N428">
            <v>0</v>
          </cell>
        </row>
        <row r="429">
          <cell r="N429">
            <v>0</v>
          </cell>
        </row>
        <row r="430">
          <cell r="N430">
            <v>0</v>
          </cell>
        </row>
        <row r="431">
          <cell r="N431">
            <v>0</v>
          </cell>
        </row>
        <row r="432">
          <cell r="N432">
            <v>0</v>
          </cell>
        </row>
        <row r="433">
          <cell r="N433">
            <v>0</v>
          </cell>
        </row>
        <row r="434">
          <cell r="N434">
            <v>0</v>
          </cell>
        </row>
        <row r="435">
          <cell r="N435">
            <v>0</v>
          </cell>
        </row>
        <row r="436">
          <cell r="N436">
            <v>0</v>
          </cell>
        </row>
        <row r="437">
          <cell r="N437">
            <v>0</v>
          </cell>
        </row>
        <row r="438">
          <cell r="N438">
            <v>0</v>
          </cell>
        </row>
        <row r="439">
          <cell r="N439">
            <v>0</v>
          </cell>
        </row>
        <row r="440">
          <cell r="N440">
            <v>0</v>
          </cell>
        </row>
        <row r="441">
          <cell r="N441">
            <v>0</v>
          </cell>
        </row>
        <row r="442">
          <cell r="N442">
            <v>0</v>
          </cell>
        </row>
        <row r="443">
          <cell r="N443">
            <v>0</v>
          </cell>
        </row>
        <row r="444">
          <cell r="N444">
            <v>0</v>
          </cell>
        </row>
        <row r="445">
          <cell r="N445">
            <v>0</v>
          </cell>
        </row>
        <row r="446">
          <cell r="N446">
            <v>0</v>
          </cell>
        </row>
        <row r="447">
          <cell r="N447">
            <v>0</v>
          </cell>
        </row>
        <row r="448">
          <cell r="N448">
            <v>0</v>
          </cell>
        </row>
        <row r="449">
          <cell r="N449">
            <v>0</v>
          </cell>
        </row>
        <row r="450">
          <cell r="N450">
            <v>0</v>
          </cell>
        </row>
        <row r="451">
          <cell r="N451">
            <v>0</v>
          </cell>
        </row>
        <row r="452">
          <cell r="N452">
            <v>0</v>
          </cell>
        </row>
        <row r="453">
          <cell r="N453">
            <v>0</v>
          </cell>
        </row>
        <row r="454">
          <cell r="N454">
            <v>0</v>
          </cell>
        </row>
        <row r="455">
          <cell r="N455">
            <v>0</v>
          </cell>
        </row>
        <row r="456">
          <cell r="N456">
            <v>0</v>
          </cell>
        </row>
        <row r="457">
          <cell r="N457">
            <v>0</v>
          </cell>
        </row>
        <row r="458">
          <cell r="N458">
            <v>0</v>
          </cell>
        </row>
        <row r="459">
          <cell r="N459">
            <v>0</v>
          </cell>
        </row>
        <row r="460">
          <cell r="N460">
            <v>0</v>
          </cell>
        </row>
        <row r="461">
          <cell r="N461">
            <v>0</v>
          </cell>
        </row>
        <row r="462">
          <cell r="N462">
            <v>0</v>
          </cell>
        </row>
        <row r="463">
          <cell r="N463">
            <v>0</v>
          </cell>
        </row>
        <row r="464">
          <cell r="N464">
            <v>0</v>
          </cell>
        </row>
        <row r="465">
          <cell r="N465">
            <v>0</v>
          </cell>
        </row>
        <row r="466">
          <cell r="N466">
            <v>0</v>
          </cell>
        </row>
        <row r="467">
          <cell r="N467">
            <v>0</v>
          </cell>
        </row>
        <row r="468">
          <cell r="N468">
            <v>0</v>
          </cell>
        </row>
        <row r="469">
          <cell r="N469">
            <v>0</v>
          </cell>
        </row>
        <row r="470">
          <cell r="N470">
            <v>0</v>
          </cell>
        </row>
        <row r="471">
          <cell r="N471">
            <v>0</v>
          </cell>
        </row>
        <row r="472">
          <cell r="N472">
            <v>0</v>
          </cell>
        </row>
        <row r="473">
          <cell r="N473">
            <v>0</v>
          </cell>
        </row>
        <row r="474">
          <cell r="N474">
            <v>0</v>
          </cell>
        </row>
        <row r="475">
          <cell r="N475">
            <v>0</v>
          </cell>
        </row>
        <row r="476">
          <cell r="N476">
            <v>0</v>
          </cell>
        </row>
        <row r="477">
          <cell r="N477">
            <v>0</v>
          </cell>
        </row>
        <row r="478">
          <cell r="N478">
            <v>0</v>
          </cell>
        </row>
        <row r="479">
          <cell r="N479">
            <v>0</v>
          </cell>
        </row>
        <row r="480">
          <cell r="N480">
            <v>0</v>
          </cell>
        </row>
        <row r="481">
          <cell r="N481">
            <v>0</v>
          </cell>
        </row>
        <row r="482">
          <cell r="N482">
            <v>0</v>
          </cell>
        </row>
        <row r="483">
          <cell r="N483">
            <v>0</v>
          </cell>
        </row>
        <row r="484">
          <cell r="N484">
            <v>0</v>
          </cell>
        </row>
        <row r="485">
          <cell r="N485">
            <v>0</v>
          </cell>
        </row>
        <row r="486">
          <cell r="N486">
            <v>0</v>
          </cell>
        </row>
        <row r="487">
          <cell r="N487">
            <v>0</v>
          </cell>
        </row>
        <row r="488">
          <cell r="N488">
            <v>0</v>
          </cell>
        </row>
        <row r="489">
          <cell r="N489">
            <v>0</v>
          </cell>
        </row>
        <row r="490">
          <cell r="N490">
            <v>0</v>
          </cell>
        </row>
        <row r="491">
          <cell r="N491">
            <v>0</v>
          </cell>
        </row>
        <row r="492">
          <cell r="N492">
            <v>0</v>
          </cell>
        </row>
        <row r="493">
          <cell r="N493">
            <v>0</v>
          </cell>
        </row>
        <row r="494">
          <cell r="N494">
            <v>0</v>
          </cell>
        </row>
        <row r="495">
          <cell r="N495">
            <v>0</v>
          </cell>
        </row>
        <row r="496">
          <cell r="N496">
            <v>0</v>
          </cell>
        </row>
        <row r="497">
          <cell r="N497">
            <v>0</v>
          </cell>
        </row>
        <row r="498">
          <cell r="N498">
            <v>0</v>
          </cell>
        </row>
        <row r="499">
          <cell r="N499">
            <v>0</v>
          </cell>
        </row>
        <row r="500">
          <cell r="N500">
            <v>0</v>
          </cell>
        </row>
        <row r="501">
          <cell r="N501">
            <v>0</v>
          </cell>
        </row>
        <row r="502">
          <cell r="N502">
            <v>0</v>
          </cell>
        </row>
        <row r="503">
          <cell r="N503">
            <v>0</v>
          </cell>
        </row>
        <row r="504">
          <cell r="N504">
            <v>0</v>
          </cell>
        </row>
        <row r="505">
          <cell r="N505">
            <v>0</v>
          </cell>
        </row>
        <row r="506">
          <cell r="N506">
            <v>0</v>
          </cell>
        </row>
        <row r="507">
          <cell r="N507">
            <v>0</v>
          </cell>
        </row>
        <row r="508">
          <cell r="N508">
            <v>0</v>
          </cell>
        </row>
        <row r="509">
          <cell r="N509">
            <v>0</v>
          </cell>
        </row>
        <row r="510">
          <cell r="N510">
            <v>0</v>
          </cell>
        </row>
        <row r="511">
          <cell r="N511">
            <v>0</v>
          </cell>
        </row>
        <row r="512">
          <cell r="N512">
            <v>0</v>
          </cell>
        </row>
        <row r="513">
          <cell r="N513">
            <v>0</v>
          </cell>
        </row>
        <row r="514">
          <cell r="N514">
            <v>0</v>
          </cell>
        </row>
        <row r="515">
          <cell r="N515">
            <v>0</v>
          </cell>
        </row>
        <row r="516">
          <cell r="N516">
            <v>0</v>
          </cell>
        </row>
        <row r="517">
          <cell r="N517">
            <v>0</v>
          </cell>
        </row>
        <row r="518">
          <cell r="N518">
            <v>0</v>
          </cell>
        </row>
        <row r="519">
          <cell r="N519">
            <v>0</v>
          </cell>
        </row>
        <row r="520">
          <cell r="N520">
            <v>0</v>
          </cell>
        </row>
        <row r="521">
          <cell r="N521">
            <v>0</v>
          </cell>
        </row>
        <row r="522">
          <cell r="N522">
            <v>0</v>
          </cell>
        </row>
        <row r="523">
          <cell r="N523">
            <v>0</v>
          </cell>
        </row>
        <row r="524">
          <cell r="N524">
            <v>0</v>
          </cell>
        </row>
        <row r="525">
          <cell r="N525">
            <v>0</v>
          </cell>
        </row>
        <row r="526">
          <cell r="N526">
            <v>0</v>
          </cell>
        </row>
        <row r="527">
          <cell r="N527">
            <v>0</v>
          </cell>
        </row>
        <row r="528">
          <cell r="N528">
            <v>0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0</v>
          </cell>
        </row>
        <row r="532">
          <cell r="N532">
            <v>0</v>
          </cell>
        </row>
        <row r="533">
          <cell r="N533">
            <v>0</v>
          </cell>
        </row>
        <row r="534">
          <cell r="N534">
            <v>0</v>
          </cell>
        </row>
        <row r="535">
          <cell r="N535">
            <v>0</v>
          </cell>
        </row>
        <row r="536">
          <cell r="N536">
            <v>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0</v>
          </cell>
        </row>
        <row r="543">
          <cell r="N543">
            <v>0</v>
          </cell>
        </row>
        <row r="544">
          <cell r="N544">
            <v>0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0</v>
          </cell>
        </row>
        <row r="603">
          <cell r="N603">
            <v>0</v>
          </cell>
        </row>
        <row r="604">
          <cell r="N604">
            <v>0</v>
          </cell>
        </row>
        <row r="605">
          <cell r="N605">
            <v>0</v>
          </cell>
        </row>
        <row r="606">
          <cell r="N606">
            <v>0</v>
          </cell>
        </row>
        <row r="607">
          <cell r="N607">
            <v>0</v>
          </cell>
        </row>
        <row r="608">
          <cell r="N608">
            <v>0</v>
          </cell>
        </row>
        <row r="609">
          <cell r="N609">
            <v>0</v>
          </cell>
        </row>
        <row r="610">
          <cell r="N610">
            <v>0</v>
          </cell>
        </row>
        <row r="611">
          <cell r="N611">
            <v>0</v>
          </cell>
        </row>
        <row r="612">
          <cell r="N612">
            <v>0</v>
          </cell>
        </row>
        <row r="613">
          <cell r="N613">
            <v>0</v>
          </cell>
        </row>
        <row r="614">
          <cell r="N614">
            <v>0</v>
          </cell>
        </row>
        <row r="615">
          <cell r="N615">
            <v>0</v>
          </cell>
        </row>
        <row r="616">
          <cell r="N616">
            <v>0</v>
          </cell>
        </row>
        <row r="617">
          <cell r="N617">
            <v>0</v>
          </cell>
        </row>
        <row r="618">
          <cell r="N618">
            <v>0</v>
          </cell>
        </row>
        <row r="619">
          <cell r="N619">
            <v>0</v>
          </cell>
        </row>
        <row r="620">
          <cell r="N620">
            <v>0</v>
          </cell>
        </row>
        <row r="621">
          <cell r="N621">
            <v>0</v>
          </cell>
        </row>
        <row r="622">
          <cell r="N622">
            <v>0</v>
          </cell>
        </row>
        <row r="623">
          <cell r="N623">
            <v>0</v>
          </cell>
        </row>
        <row r="624">
          <cell r="N624">
            <v>0</v>
          </cell>
        </row>
        <row r="625">
          <cell r="N625">
            <v>0</v>
          </cell>
        </row>
        <row r="626">
          <cell r="N626">
            <v>0</v>
          </cell>
        </row>
        <row r="627">
          <cell r="N627">
            <v>0</v>
          </cell>
        </row>
        <row r="628">
          <cell r="N628">
            <v>0</v>
          </cell>
        </row>
        <row r="629">
          <cell r="N629">
            <v>0</v>
          </cell>
        </row>
        <row r="630">
          <cell r="N630">
            <v>0</v>
          </cell>
        </row>
        <row r="631">
          <cell r="N631">
            <v>0</v>
          </cell>
        </row>
        <row r="632">
          <cell r="N632">
            <v>0</v>
          </cell>
        </row>
        <row r="633">
          <cell r="N633">
            <v>0</v>
          </cell>
        </row>
        <row r="634">
          <cell r="N634">
            <v>0</v>
          </cell>
        </row>
        <row r="635">
          <cell r="N635">
            <v>0</v>
          </cell>
        </row>
        <row r="636">
          <cell r="N636">
            <v>0</v>
          </cell>
        </row>
        <row r="637">
          <cell r="N637">
            <v>0</v>
          </cell>
        </row>
        <row r="638">
          <cell r="N638">
            <v>0</v>
          </cell>
        </row>
        <row r="639">
          <cell r="N639">
            <v>0</v>
          </cell>
        </row>
        <row r="640">
          <cell r="N640">
            <v>0</v>
          </cell>
        </row>
        <row r="641">
          <cell r="N641">
            <v>0</v>
          </cell>
        </row>
        <row r="642">
          <cell r="N642">
            <v>0</v>
          </cell>
        </row>
        <row r="643">
          <cell r="N643">
            <v>0</v>
          </cell>
        </row>
        <row r="644">
          <cell r="N644">
            <v>0</v>
          </cell>
        </row>
        <row r="645">
          <cell r="N645">
            <v>0</v>
          </cell>
        </row>
        <row r="646">
          <cell r="N646">
            <v>0</v>
          </cell>
        </row>
        <row r="647">
          <cell r="N647">
            <v>0</v>
          </cell>
        </row>
        <row r="648">
          <cell r="N648">
            <v>0</v>
          </cell>
        </row>
        <row r="649">
          <cell r="N649">
            <v>0</v>
          </cell>
        </row>
        <row r="650">
          <cell r="N650">
            <v>0</v>
          </cell>
        </row>
        <row r="651">
          <cell r="N651">
            <v>0</v>
          </cell>
        </row>
        <row r="652">
          <cell r="N652">
            <v>0</v>
          </cell>
        </row>
        <row r="653">
          <cell r="N653">
            <v>0</v>
          </cell>
        </row>
        <row r="654">
          <cell r="N654">
            <v>0</v>
          </cell>
        </row>
        <row r="655">
          <cell r="N655">
            <v>0</v>
          </cell>
        </row>
        <row r="656">
          <cell r="N656">
            <v>0</v>
          </cell>
        </row>
        <row r="657">
          <cell r="N657">
            <v>0</v>
          </cell>
        </row>
        <row r="658">
          <cell r="N658">
            <v>0</v>
          </cell>
        </row>
        <row r="659">
          <cell r="N659">
            <v>0</v>
          </cell>
        </row>
        <row r="660">
          <cell r="N660">
            <v>0</v>
          </cell>
        </row>
        <row r="661">
          <cell r="N661">
            <v>0</v>
          </cell>
        </row>
        <row r="662">
          <cell r="N662">
            <v>0</v>
          </cell>
        </row>
        <row r="663">
          <cell r="N663">
            <v>0</v>
          </cell>
        </row>
        <row r="664">
          <cell r="N664">
            <v>0</v>
          </cell>
        </row>
        <row r="665">
          <cell r="N665">
            <v>0</v>
          </cell>
        </row>
        <row r="666">
          <cell r="N666">
            <v>0</v>
          </cell>
        </row>
        <row r="667">
          <cell r="N667">
            <v>0</v>
          </cell>
        </row>
        <row r="668">
          <cell r="N668">
            <v>0</v>
          </cell>
        </row>
        <row r="669">
          <cell r="N669">
            <v>0</v>
          </cell>
        </row>
        <row r="670">
          <cell r="N670">
            <v>0</v>
          </cell>
        </row>
        <row r="671">
          <cell r="N671">
            <v>0</v>
          </cell>
        </row>
        <row r="672">
          <cell r="N672">
            <v>0</v>
          </cell>
        </row>
        <row r="673">
          <cell r="N673">
            <v>0</v>
          </cell>
        </row>
        <row r="674">
          <cell r="N674">
            <v>0</v>
          </cell>
        </row>
        <row r="675">
          <cell r="N675">
            <v>0</v>
          </cell>
        </row>
        <row r="676">
          <cell r="N676">
            <v>0</v>
          </cell>
        </row>
        <row r="677">
          <cell r="N677">
            <v>0</v>
          </cell>
        </row>
        <row r="678">
          <cell r="N678">
            <v>0</v>
          </cell>
        </row>
        <row r="679">
          <cell r="N679">
            <v>0</v>
          </cell>
        </row>
        <row r="680">
          <cell r="N680">
            <v>0</v>
          </cell>
        </row>
        <row r="681">
          <cell r="N681">
            <v>0</v>
          </cell>
        </row>
        <row r="682">
          <cell r="N682">
            <v>0</v>
          </cell>
        </row>
        <row r="683">
          <cell r="N683">
            <v>0</v>
          </cell>
        </row>
        <row r="684">
          <cell r="N684">
            <v>0</v>
          </cell>
        </row>
        <row r="685">
          <cell r="N685">
            <v>0</v>
          </cell>
        </row>
        <row r="686">
          <cell r="N686">
            <v>0</v>
          </cell>
        </row>
        <row r="687">
          <cell r="N687">
            <v>0</v>
          </cell>
        </row>
        <row r="688">
          <cell r="N688">
            <v>0</v>
          </cell>
        </row>
        <row r="689">
          <cell r="N689">
            <v>0</v>
          </cell>
        </row>
        <row r="690">
          <cell r="N690">
            <v>0</v>
          </cell>
        </row>
        <row r="691">
          <cell r="N691">
            <v>0</v>
          </cell>
        </row>
        <row r="692">
          <cell r="N692">
            <v>0</v>
          </cell>
        </row>
        <row r="693">
          <cell r="N693">
            <v>0</v>
          </cell>
        </row>
        <row r="694">
          <cell r="N694">
            <v>0</v>
          </cell>
        </row>
        <row r="695">
          <cell r="N695">
            <v>0</v>
          </cell>
        </row>
        <row r="696">
          <cell r="N696">
            <v>0</v>
          </cell>
        </row>
        <row r="697">
          <cell r="N697">
            <v>0</v>
          </cell>
        </row>
        <row r="698">
          <cell r="N698">
            <v>0</v>
          </cell>
        </row>
        <row r="699">
          <cell r="N699">
            <v>0</v>
          </cell>
        </row>
        <row r="700">
          <cell r="N700">
            <v>0</v>
          </cell>
        </row>
        <row r="701">
          <cell r="N701">
            <v>0</v>
          </cell>
        </row>
        <row r="702">
          <cell r="N702">
            <v>0</v>
          </cell>
        </row>
        <row r="703">
          <cell r="N703">
            <v>0</v>
          </cell>
        </row>
        <row r="704">
          <cell r="N704">
            <v>0</v>
          </cell>
        </row>
        <row r="705">
          <cell r="N705">
            <v>0</v>
          </cell>
        </row>
        <row r="706">
          <cell r="N706">
            <v>0</v>
          </cell>
        </row>
        <row r="707">
          <cell r="N707">
            <v>0</v>
          </cell>
        </row>
        <row r="708">
          <cell r="N708">
            <v>0</v>
          </cell>
        </row>
        <row r="709">
          <cell r="N709">
            <v>0</v>
          </cell>
        </row>
        <row r="710">
          <cell r="N710">
            <v>0</v>
          </cell>
        </row>
        <row r="711">
          <cell r="N711">
            <v>0</v>
          </cell>
        </row>
        <row r="712">
          <cell r="N712">
            <v>0</v>
          </cell>
        </row>
        <row r="713">
          <cell r="N713">
            <v>0</v>
          </cell>
        </row>
        <row r="714">
          <cell r="N714">
            <v>0</v>
          </cell>
        </row>
        <row r="715">
          <cell r="N715">
            <v>0</v>
          </cell>
        </row>
        <row r="716">
          <cell r="N716">
            <v>0</v>
          </cell>
        </row>
        <row r="717">
          <cell r="N717">
            <v>0</v>
          </cell>
        </row>
        <row r="718">
          <cell r="N718">
            <v>0</v>
          </cell>
        </row>
        <row r="719">
          <cell r="N719">
            <v>0</v>
          </cell>
        </row>
        <row r="720">
          <cell r="N720">
            <v>0</v>
          </cell>
        </row>
        <row r="721">
          <cell r="N721">
            <v>0</v>
          </cell>
        </row>
        <row r="722">
          <cell r="N722">
            <v>0</v>
          </cell>
        </row>
        <row r="723">
          <cell r="N723">
            <v>0</v>
          </cell>
        </row>
        <row r="724">
          <cell r="N724">
            <v>0</v>
          </cell>
        </row>
        <row r="725">
          <cell r="N725">
            <v>0</v>
          </cell>
        </row>
        <row r="726">
          <cell r="N726">
            <v>0</v>
          </cell>
        </row>
        <row r="727">
          <cell r="N727">
            <v>0</v>
          </cell>
        </row>
        <row r="728">
          <cell r="N728">
            <v>0</v>
          </cell>
        </row>
        <row r="729">
          <cell r="N729">
            <v>0</v>
          </cell>
        </row>
        <row r="730">
          <cell r="N730">
            <v>0</v>
          </cell>
        </row>
        <row r="731">
          <cell r="N731">
            <v>0</v>
          </cell>
        </row>
        <row r="732">
          <cell r="N732">
            <v>0</v>
          </cell>
        </row>
        <row r="733">
          <cell r="N733">
            <v>0</v>
          </cell>
        </row>
        <row r="734">
          <cell r="N734">
            <v>0</v>
          </cell>
        </row>
        <row r="735">
          <cell r="N735">
            <v>0</v>
          </cell>
        </row>
        <row r="736">
          <cell r="N736">
            <v>0</v>
          </cell>
        </row>
        <row r="737">
          <cell r="N737">
            <v>0</v>
          </cell>
        </row>
        <row r="738">
          <cell r="N738">
            <v>0</v>
          </cell>
        </row>
        <row r="739">
          <cell r="N739">
            <v>0</v>
          </cell>
        </row>
        <row r="740">
          <cell r="N740">
            <v>0</v>
          </cell>
        </row>
        <row r="741">
          <cell r="N741">
            <v>0</v>
          </cell>
        </row>
        <row r="742">
          <cell r="N742">
            <v>0</v>
          </cell>
        </row>
        <row r="743">
          <cell r="N743">
            <v>0</v>
          </cell>
        </row>
        <row r="744">
          <cell r="N744">
            <v>0</v>
          </cell>
        </row>
        <row r="745">
          <cell r="N745">
            <v>0</v>
          </cell>
        </row>
        <row r="746">
          <cell r="N746">
            <v>0</v>
          </cell>
        </row>
        <row r="747">
          <cell r="N747">
            <v>0</v>
          </cell>
        </row>
        <row r="748">
          <cell r="N748">
            <v>0</v>
          </cell>
        </row>
        <row r="749">
          <cell r="N749">
            <v>0</v>
          </cell>
        </row>
        <row r="750">
          <cell r="N750">
            <v>0</v>
          </cell>
        </row>
        <row r="751">
          <cell r="N751">
            <v>0</v>
          </cell>
        </row>
        <row r="752">
          <cell r="N752">
            <v>0</v>
          </cell>
        </row>
        <row r="753">
          <cell r="N753">
            <v>0</v>
          </cell>
        </row>
        <row r="754">
          <cell r="N754">
            <v>0</v>
          </cell>
        </row>
        <row r="755">
          <cell r="N755">
            <v>0</v>
          </cell>
        </row>
        <row r="756">
          <cell r="N756">
            <v>0</v>
          </cell>
        </row>
        <row r="757">
          <cell r="N757">
            <v>0</v>
          </cell>
        </row>
        <row r="758">
          <cell r="N758">
            <v>0</v>
          </cell>
        </row>
        <row r="759">
          <cell r="N759">
            <v>0</v>
          </cell>
        </row>
        <row r="760">
          <cell r="N760">
            <v>0</v>
          </cell>
        </row>
        <row r="761">
          <cell r="N761">
            <v>0</v>
          </cell>
        </row>
        <row r="762">
          <cell r="N762">
            <v>0</v>
          </cell>
        </row>
        <row r="763">
          <cell r="N763">
            <v>0</v>
          </cell>
        </row>
        <row r="764">
          <cell r="N764">
            <v>0</v>
          </cell>
        </row>
        <row r="765">
          <cell r="N765">
            <v>0</v>
          </cell>
        </row>
        <row r="766">
          <cell r="N766">
            <v>0</v>
          </cell>
        </row>
        <row r="767">
          <cell r="N767">
            <v>0</v>
          </cell>
        </row>
        <row r="768">
          <cell r="N768">
            <v>0</v>
          </cell>
        </row>
        <row r="769">
          <cell r="N769">
            <v>0</v>
          </cell>
        </row>
        <row r="770">
          <cell r="N770">
            <v>0</v>
          </cell>
        </row>
        <row r="771">
          <cell r="N771">
            <v>0</v>
          </cell>
        </row>
        <row r="772">
          <cell r="N772">
            <v>0</v>
          </cell>
        </row>
        <row r="773">
          <cell r="N773">
            <v>0</v>
          </cell>
        </row>
        <row r="774">
          <cell r="N774">
            <v>0</v>
          </cell>
        </row>
        <row r="775">
          <cell r="N775">
            <v>0</v>
          </cell>
        </row>
        <row r="776">
          <cell r="N776">
            <v>0</v>
          </cell>
        </row>
        <row r="777">
          <cell r="N777">
            <v>0</v>
          </cell>
        </row>
        <row r="778">
          <cell r="N778">
            <v>0</v>
          </cell>
        </row>
        <row r="779">
          <cell r="N779">
            <v>0</v>
          </cell>
        </row>
        <row r="780">
          <cell r="N780">
            <v>0</v>
          </cell>
        </row>
        <row r="781">
          <cell r="N781">
            <v>0</v>
          </cell>
        </row>
        <row r="782">
          <cell r="N782">
            <v>0</v>
          </cell>
        </row>
        <row r="783">
          <cell r="N783">
            <v>0</v>
          </cell>
        </row>
        <row r="784">
          <cell r="N784">
            <v>0</v>
          </cell>
        </row>
        <row r="785">
          <cell r="N785">
            <v>0</v>
          </cell>
        </row>
        <row r="786">
          <cell r="N786">
            <v>0</v>
          </cell>
        </row>
        <row r="787">
          <cell r="N787">
            <v>0</v>
          </cell>
        </row>
        <row r="788">
          <cell r="N788">
            <v>0</v>
          </cell>
        </row>
        <row r="789">
          <cell r="N789">
            <v>0</v>
          </cell>
        </row>
        <row r="790">
          <cell r="N790">
            <v>0</v>
          </cell>
        </row>
        <row r="791">
          <cell r="N791">
            <v>0</v>
          </cell>
        </row>
        <row r="792">
          <cell r="N792">
            <v>0</v>
          </cell>
        </row>
        <row r="793">
          <cell r="N793">
            <v>0</v>
          </cell>
        </row>
        <row r="794">
          <cell r="N794">
            <v>0</v>
          </cell>
        </row>
        <row r="795">
          <cell r="N795">
            <v>0</v>
          </cell>
        </row>
        <row r="796">
          <cell r="N796">
            <v>0</v>
          </cell>
        </row>
        <row r="797">
          <cell r="N797">
            <v>0</v>
          </cell>
        </row>
        <row r="798">
          <cell r="N798">
            <v>0</v>
          </cell>
        </row>
        <row r="799">
          <cell r="N799">
            <v>0</v>
          </cell>
        </row>
        <row r="800">
          <cell r="N800">
            <v>0</v>
          </cell>
        </row>
        <row r="801">
          <cell r="N801">
            <v>0</v>
          </cell>
        </row>
        <row r="802">
          <cell r="N802">
            <v>0</v>
          </cell>
        </row>
        <row r="803">
          <cell r="N803">
            <v>0</v>
          </cell>
        </row>
        <row r="804">
          <cell r="N804">
            <v>0</v>
          </cell>
        </row>
        <row r="805">
          <cell r="N805">
            <v>0</v>
          </cell>
        </row>
        <row r="806">
          <cell r="N806">
            <v>0</v>
          </cell>
        </row>
        <row r="807">
          <cell r="N807">
            <v>0</v>
          </cell>
        </row>
        <row r="808">
          <cell r="N808">
            <v>0</v>
          </cell>
        </row>
        <row r="809">
          <cell r="N809">
            <v>0</v>
          </cell>
        </row>
        <row r="810">
          <cell r="N810">
            <v>0</v>
          </cell>
        </row>
        <row r="811">
          <cell r="N811">
            <v>0</v>
          </cell>
        </row>
        <row r="812">
          <cell r="N812">
            <v>0</v>
          </cell>
        </row>
        <row r="813">
          <cell r="N813">
            <v>0</v>
          </cell>
        </row>
        <row r="814">
          <cell r="N814">
            <v>0</v>
          </cell>
        </row>
        <row r="815">
          <cell r="N815">
            <v>0</v>
          </cell>
        </row>
        <row r="816">
          <cell r="N816">
            <v>0</v>
          </cell>
        </row>
        <row r="817">
          <cell r="N817">
            <v>0</v>
          </cell>
        </row>
        <row r="818">
          <cell r="N818">
            <v>0</v>
          </cell>
        </row>
        <row r="819">
          <cell r="N819">
            <v>0</v>
          </cell>
        </row>
        <row r="820">
          <cell r="N820">
            <v>0</v>
          </cell>
        </row>
        <row r="821">
          <cell r="N821">
            <v>0</v>
          </cell>
        </row>
        <row r="822">
          <cell r="N822">
            <v>0</v>
          </cell>
        </row>
        <row r="823">
          <cell r="N823">
            <v>0</v>
          </cell>
        </row>
        <row r="824">
          <cell r="N824">
            <v>0</v>
          </cell>
        </row>
        <row r="825">
          <cell r="N825">
            <v>0</v>
          </cell>
        </row>
        <row r="826">
          <cell r="N826">
            <v>0</v>
          </cell>
        </row>
        <row r="827">
          <cell r="N827">
            <v>0</v>
          </cell>
        </row>
        <row r="828">
          <cell r="N828">
            <v>0</v>
          </cell>
        </row>
        <row r="829">
          <cell r="N829">
            <v>0</v>
          </cell>
        </row>
        <row r="830">
          <cell r="N830">
            <v>0</v>
          </cell>
        </row>
        <row r="831">
          <cell r="N831">
            <v>0</v>
          </cell>
        </row>
        <row r="832">
          <cell r="N832">
            <v>0</v>
          </cell>
        </row>
        <row r="833">
          <cell r="N833">
            <v>0</v>
          </cell>
        </row>
        <row r="834">
          <cell r="N834">
            <v>0</v>
          </cell>
        </row>
        <row r="835">
          <cell r="N835">
            <v>0</v>
          </cell>
        </row>
        <row r="836">
          <cell r="N836">
            <v>0</v>
          </cell>
        </row>
        <row r="837">
          <cell r="N837">
            <v>0</v>
          </cell>
        </row>
        <row r="838">
          <cell r="N838">
            <v>0</v>
          </cell>
        </row>
        <row r="839">
          <cell r="N839">
            <v>0</v>
          </cell>
        </row>
        <row r="840">
          <cell r="N840">
            <v>0</v>
          </cell>
        </row>
        <row r="841">
          <cell r="N841">
            <v>0</v>
          </cell>
        </row>
        <row r="842">
          <cell r="N842">
            <v>0</v>
          </cell>
        </row>
        <row r="843">
          <cell r="N843">
            <v>0</v>
          </cell>
        </row>
        <row r="844">
          <cell r="N844">
            <v>0</v>
          </cell>
        </row>
        <row r="845">
          <cell r="N845">
            <v>0</v>
          </cell>
        </row>
        <row r="846">
          <cell r="N846">
            <v>0</v>
          </cell>
        </row>
        <row r="847">
          <cell r="N847">
            <v>0</v>
          </cell>
        </row>
        <row r="848">
          <cell r="N848">
            <v>0</v>
          </cell>
        </row>
        <row r="849">
          <cell r="N849">
            <v>0</v>
          </cell>
        </row>
        <row r="850">
          <cell r="N850">
            <v>0</v>
          </cell>
        </row>
        <row r="851">
          <cell r="N851">
            <v>0</v>
          </cell>
        </row>
        <row r="852">
          <cell r="N852">
            <v>0</v>
          </cell>
        </row>
        <row r="853">
          <cell r="N853">
            <v>0</v>
          </cell>
        </row>
        <row r="854">
          <cell r="N854">
            <v>0</v>
          </cell>
        </row>
        <row r="855">
          <cell r="N855">
            <v>0</v>
          </cell>
        </row>
        <row r="856">
          <cell r="N856">
            <v>0</v>
          </cell>
        </row>
        <row r="857">
          <cell r="N857">
            <v>0</v>
          </cell>
        </row>
        <row r="858">
          <cell r="N858">
            <v>0</v>
          </cell>
        </row>
        <row r="859">
          <cell r="N859">
            <v>0</v>
          </cell>
        </row>
        <row r="860">
          <cell r="N860">
            <v>0</v>
          </cell>
        </row>
        <row r="861">
          <cell r="N861">
            <v>0</v>
          </cell>
        </row>
        <row r="862">
          <cell r="N862">
            <v>0</v>
          </cell>
        </row>
        <row r="863">
          <cell r="N863">
            <v>0</v>
          </cell>
        </row>
        <row r="864">
          <cell r="N864">
            <v>0</v>
          </cell>
        </row>
        <row r="865">
          <cell r="N865">
            <v>0</v>
          </cell>
        </row>
        <row r="866">
          <cell r="N866">
            <v>0</v>
          </cell>
        </row>
        <row r="867">
          <cell r="N867">
            <v>0</v>
          </cell>
        </row>
        <row r="868">
          <cell r="N868">
            <v>0</v>
          </cell>
        </row>
        <row r="869">
          <cell r="N869">
            <v>0</v>
          </cell>
        </row>
        <row r="870">
          <cell r="N870">
            <v>0</v>
          </cell>
        </row>
        <row r="871">
          <cell r="N871">
            <v>0</v>
          </cell>
        </row>
        <row r="872">
          <cell r="N872">
            <v>0</v>
          </cell>
        </row>
        <row r="873">
          <cell r="N873">
            <v>0</v>
          </cell>
        </row>
        <row r="874">
          <cell r="N874">
            <v>0</v>
          </cell>
        </row>
        <row r="875">
          <cell r="N875">
            <v>0</v>
          </cell>
        </row>
        <row r="876">
          <cell r="N876">
            <v>0</v>
          </cell>
        </row>
        <row r="877">
          <cell r="N877">
            <v>0</v>
          </cell>
        </row>
        <row r="878">
          <cell r="N878">
            <v>0</v>
          </cell>
        </row>
        <row r="879">
          <cell r="N879">
            <v>0</v>
          </cell>
        </row>
        <row r="880">
          <cell r="N880">
            <v>0</v>
          </cell>
        </row>
        <row r="881">
          <cell r="N881">
            <v>0</v>
          </cell>
        </row>
        <row r="882">
          <cell r="N882">
            <v>0</v>
          </cell>
        </row>
        <row r="883">
          <cell r="N883">
            <v>0</v>
          </cell>
        </row>
        <row r="884">
          <cell r="N884">
            <v>0</v>
          </cell>
        </row>
        <row r="885">
          <cell r="N885">
            <v>0</v>
          </cell>
        </row>
        <row r="886">
          <cell r="N886">
            <v>0</v>
          </cell>
        </row>
        <row r="887">
          <cell r="N887">
            <v>0</v>
          </cell>
        </row>
        <row r="888">
          <cell r="N888">
            <v>0</v>
          </cell>
        </row>
        <row r="889">
          <cell r="N889">
            <v>0</v>
          </cell>
        </row>
        <row r="890">
          <cell r="N890">
            <v>0</v>
          </cell>
        </row>
        <row r="891">
          <cell r="N891">
            <v>0</v>
          </cell>
        </row>
        <row r="892">
          <cell r="N892">
            <v>0</v>
          </cell>
        </row>
        <row r="893">
          <cell r="N893">
            <v>0</v>
          </cell>
        </row>
        <row r="894">
          <cell r="N894">
            <v>0</v>
          </cell>
        </row>
        <row r="895">
          <cell r="N895">
            <v>0</v>
          </cell>
        </row>
        <row r="896">
          <cell r="N896">
            <v>0</v>
          </cell>
        </row>
        <row r="897">
          <cell r="N897">
            <v>0</v>
          </cell>
        </row>
        <row r="898">
          <cell r="N898">
            <v>0</v>
          </cell>
        </row>
        <row r="899">
          <cell r="N899">
            <v>0</v>
          </cell>
        </row>
        <row r="900">
          <cell r="N900">
            <v>0</v>
          </cell>
        </row>
        <row r="901">
          <cell r="N901">
            <v>0</v>
          </cell>
        </row>
        <row r="902">
          <cell r="N902">
            <v>0</v>
          </cell>
        </row>
        <row r="903">
          <cell r="N903">
            <v>0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0</v>
          </cell>
        </row>
        <row r="909">
          <cell r="N909">
            <v>0</v>
          </cell>
        </row>
        <row r="910">
          <cell r="N910">
            <v>0</v>
          </cell>
        </row>
        <row r="911">
          <cell r="N911">
            <v>0</v>
          </cell>
        </row>
        <row r="912">
          <cell r="N912">
            <v>0</v>
          </cell>
        </row>
        <row r="913">
          <cell r="N913">
            <v>0</v>
          </cell>
        </row>
        <row r="914">
          <cell r="N914">
            <v>0</v>
          </cell>
        </row>
        <row r="915">
          <cell r="N915">
            <v>0</v>
          </cell>
        </row>
        <row r="916">
          <cell r="N916">
            <v>0</v>
          </cell>
        </row>
        <row r="917">
          <cell r="N917">
            <v>0</v>
          </cell>
        </row>
        <row r="918">
          <cell r="N918">
            <v>0</v>
          </cell>
        </row>
        <row r="919">
          <cell r="N919">
            <v>0</v>
          </cell>
        </row>
        <row r="920">
          <cell r="N920">
            <v>0</v>
          </cell>
        </row>
        <row r="921">
          <cell r="N921">
            <v>0</v>
          </cell>
        </row>
        <row r="922">
          <cell r="N922">
            <v>0</v>
          </cell>
        </row>
        <row r="923">
          <cell r="N923">
            <v>0</v>
          </cell>
        </row>
        <row r="924">
          <cell r="N924">
            <v>0</v>
          </cell>
        </row>
        <row r="925">
          <cell r="N925">
            <v>0</v>
          </cell>
        </row>
        <row r="926">
          <cell r="N926">
            <v>0</v>
          </cell>
        </row>
        <row r="927">
          <cell r="N927">
            <v>0</v>
          </cell>
        </row>
        <row r="928">
          <cell r="N928">
            <v>0</v>
          </cell>
        </row>
        <row r="929">
          <cell r="N929">
            <v>0</v>
          </cell>
        </row>
        <row r="930">
          <cell r="N930">
            <v>0</v>
          </cell>
        </row>
        <row r="931">
          <cell r="N931">
            <v>0</v>
          </cell>
        </row>
        <row r="932">
          <cell r="N932">
            <v>0</v>
          </cell>
        </row>
        <row r="933">
          <cell r="N933">
            <v>0</v>
          </cell>
        </row>
        <row r="934">
          <cell r="N934">
            <v>0</v>
          </cell>
        </row>
        <row r="935">
          <cell r="N935">
            <v>0</v>
          </cell>
        </row>
        <row r="936">
          <cell r="N936">
            <v>0</v>
          </cell>
        </row>
        <row r="937">
          <cell r="N937">
            <v>0</v>
          </cell>
        </row>
        <row r="938">
          <cell r="N938">
            <v>0</v>
          </cell>
        </row>
        <row r="939">
          <cell r="N939">
            <v>0</v>
          </cell>
        </row>
        <row r="940">
          <cell r="N940">
            <v>0</v>
          </cell>
        </row>
        <row r="941">
          <cell r="N941">
            <v>0</v>
          </cell>
        </row>
        <row r="942">
          <cell r="N942">
            <v>0</v>
          </cell>
        </row>
        <row r="943">
          <cell r="N943">
            <v>0</v>
          </cell>
        </row>
        <row r="944">
          <cell r="N944">
            <v>0</v>
          </cell>
        </row>
        <row r="945">
          <cell r="N945">
            <v>0</v>
          </cell>
        </row>
        <row r="946">
          <cell r="N946">
            <v>0</v>
          </cell>
        </row>
        <row r="947">
          <cell r="N947">
            <v>0</v>
          </cell>
        </row>
        <row r="948">
          <cell r="N948">
            <v>0</v>
          </cell>
        </row>
        <row r="949">
          <cell r="N949">
            <v>0</v>
          </cell>
        </row>
        <row r="950">
          <cell r="N950">
            <v>0</v>
          </cell>
        </row>
        <row r="951">
          <cell r="N951">
            <v>0</v>
          </cell>
        </row>
        <row r="952">
          <cell r="N952">
            <v>0</v>
          </cell>
        </row>
        <row r="953">
          <cell r="N953">
            <v>0</v>
          </cell>
        </row>
        <row r="954">
          <cell r="N954">
            <v>0</v>
          </cell>
        </row>
        <row r="955">
          <cell r="N955">
            <v>0</v>
          </cell>
        </row>
        <row r="956">
          <cell r="N956">
            <v>0</v>
          </cell>
        </row>
        <row r="957">
          <cell r="N957">
            <v>0</v>
          </cell>
        </row>
        <row r="958">
          <cell r="N958">
            <v>0</v>
          </cell>
        </row>
        <row r="959">
          <cell r="N959">
            <v>0</v>
          </cell>
        </row>
        <row r="960">
          <cell r="N960">
            <v>0</v>
          </cell>
        </row>
        <row r="961">
          <cell r="N961">
            <v>0</v>
          </cell>
        </row>
        <row r="962">
          <cell r="N962">
            <v>0</v>
          </cell>
        </row>
        <row r="963">
          <cell r="N963">
            <v>0</v>
          </cell>
        </row>
        <row r="964">
          <cell r="N964">
            <v>0</v>
          </cell>
        </row>
        <row r="965">
          <cell r="N965">
            <v>0</v>
          </cell>
        </row>
        <row r="966">
          <cell r="N966">
            <v>0</v>
          </cell>
        </row>
        <row r="967">
          <cell r="N967">
            <v>0</v>
          </cell>
        </row>
        <row r="968">
          <cell r="N968">
            <v>0</v>
          </cell>
        </row>
        <row r="969">
          <cell r="N969">
            <v>0</v>
          </cell>
        </row>
        <row r="970">
          <cell r="N970">
            <v>0</v>
          </cell>
        </row>
        <row r="971">
          <cell r="N971">
            <v>0</v>
          </cell>
        </row>
        <row r="972">
          <cell r="N972">
            <v>0</v>
          </cell>
        </row>
        <row r="973">
          <cell r="N973">
            <v>0</v>
          </cell>
        </row>
        <row r="974">
          <cell r="N974">
            <v>0</v>
          </cell>
        </row>
        <row r="975">
          <cell r="N975">
            <v>0</v>
          </cell>
        </row>
        <row r="976">
          <cell r="N976">
            <v>0</v>
          </cell>
        </row>
        <row r="977">
          <cell r="N977">
            <v>0</v>
          </cell>
        </row>
        <row r="978">
          <cell r="N978">
            <v>0</v>
          </cell>
        </row>
        <row r="979">
          <cell r="N979">
            <v>0</v>
          </cell>
        </row>
        <row r="980">
          <cell r="N980">
            <v>0</v>
          </cell>
        </row>
        <row r="981">
          <cell r="N981">
            <v>0</v>
          </cell>
        </row>
        <row r="982">
          <cell r="N982">
            <v>0</v>
          </cell>
        </row>
        <row r="983">
          <cell r="N983">
            <v>0</v>
          </cell>
        </row>
        <row r="984">
          <cell r="N984">
            <v>0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0</v>
          </cell>
        </row>
        <row r="988">
          <cell r="N988">
            <v>0</v>
          </cell>
        </row>
        <row r="989">
          <cell r="N989">
            <v>0</v>
          </cell>
        </row>
        <row r="990">
          <cell r="N990">
            <v>0</v>
          </cell>
        </row>
        <row r="991">
          <cell r="N991">
            <v>0</v>
          </cell>
        </row>
        <row r="992">
          <cell r="N992">
            <v>0</v>
          </cell>
        </row>
        <row r="993">
          <cell r="N993">
            <v>0</v>
          </cell>
        </row>
        <row r="994">
          <cell r="N994">
            <v>0</v>
          </cell>
        </row>
        <row r="995">
          <cell r="N995">
            <v>0</v>
          </cell>
        </row>
        <row r="996">
          <cell r="N996">
            <v>0</v>
          </cell>
        </row>
        <row r="997">
          <cell r="N997">
            <v>0</v>
          </cell>
        </row>
        <row r="998">
          <cell r="N998">
            <v>0</v>
          </cell>
        </row>
        <row r="999">
          <cell r="N999">
            <v>0</v>
          </cell>
        </row>
        <row r="1000">
          <cell r="N100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AT_END"/>
      <sheetName val="SUPERH_FLAT_END"/>
      <sheetName val="OPERCULE"/>
      <sheetName val="loading"/>
      <sheetName val="T6201"/>
      <sheetName val="reinforce"/>
      <sheetName val="loadcombi"/>
      <sheetName val="ACIcrack"/>
      <sheetName val="SIDE"/>
      <sheetName val="B31.1"/>
      <sheetName val="PSIZE"/>
      <sheetName val="TABLE"/>
      <sheetName val="수입"/>
      <sheetName val="Passwords"/>
      <sheetName val="TO_COST_PPS_METRIC"/>
      <sheetName val="LP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1.0 SUMMARY"/>
      <sheetName val="2.0 GTC_"/>
      <sheetName val="3.0 STC"/>
      <sheetName val="4. DOR"/>
      <sheetName val="4.1 Safety DOR"/>
      <sheetName val="4.2 Safety Cost Guide"/>
      <sheetName val="5. Price Summary"/>
      <sheetName val="6. Schedule"/>
      <sheetName val="7.0 Submission"/>
      <sheetName val="7.1 Organization"/>
      <sheetName val="7.2 Brief Sch."/>
      <sheetName val="7.3 Bidding Cover"/>
      <sheetName val="8.Technical Specification "/>
      <sheetName val="Spec1"/>
      <sheetName val="costing_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EX.2001"/>
      <sheetName val="FACT.01"/>
      <sheetName val="OBRACURS (31.12.01)"/>
      <sheetName val="PREVFACT(PTS.)"/>
      <sheetName val="VE.1.01"/>
      <sheetName val="VE.2.01"/>
      <sheetName val="VE.3.01"/>
      <sheetName val="VE.4.01"/>
      <sheetName val="VE.5.01"/>
      <sheetName val="VE.6.01"/>
      <sheetName val="VE.7.01"/>
      <sheetName val="VE.8.01"/>
      <sheetName val="VE.9.01"/>
      <sheetName val="VE.10.01"/>
      <sheetName val="VE.11.01"/>
      <sheetName val="VE.12.01"/>
      <sheetName val="VENT.DESGL. 2001"/>
      <sheetName val="VENT.DESGL. 2001 (2)"/>
      <sheetName val="PC.1.01"/>
      <sheetName val="PC.2.01"/>
      <sheetName val="PC.3.01"/>
      <sheetName val="PC.4,01"/>
      <sheetName val="PC.5,01"/>
      <sheetName val="PC.6,01"/>
      <sheetName val="PC.7,01"/>
      <sheetName val="PC.8,01"/>
      <sheetName val="PC.9,01"/>
      <sheetName val="PC.10,01"/>
      <sheetName val="PC.11,01 "/>
      <sheetName val="PC.12,01"/>
      <sheetName val="PC.DESGL. 2001"/>
      <sheetName val="ESTADIST(PTS.)"/>
      <sheetName val="PREV.C.A.01"/>
      <sheetName val="CoverShawIntl"/>
      <sheetName val="PSV2701F"/>
      <sheetName val="PipeSummary"/>
      <sheetName val="LP"/>
      <sheetName val="CCS"/>
      <sheetName val="Tech.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초"/>
      <sheetName val="변경"/>
      <sheetName val="abc"/>
      <sheetName val="costing_CV"/>
      <sheetName val="Spec1"/>
      <sheetName val="w't table"/>
      <sheetName val="piping"/>
      <sheetName val="HVAC"/>
      <sheetName val="설계명세서"/>
      <sheetName val="BM"/>
      <sheetName val="노임이"/>
      <sheetName val="mech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 5243-ARAMCO"/>
      <sheetName val="D-4801 OXY"/>
    </sheetNames>
    <sheetDataSet>
      <sheetData sheetId="0" refreshError="1"/>
      <sheetData sheetId="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AM"/>
      <sheetName val="BEAM (2)"/>
      <sheetName val="BEAM (3)"/>
      <sheetName val="piping"/>
      <sheetName val="Steam-Sys"/>
      <sheetName val="steam table"/>
      <sheetName val="HVAC"/>
      <sheetName val="DB_ET200(R. A)"/>
      <sheetName val="바닥판 검토"/>
      <sheetName val="2.2 띠장의 설계"/>
    </sheetNames>
    <sheetDataSet>
      <sheetData sheetId="0">
        <row r="11">
          <cell r="AF11">
            <v>200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갑지"/>
      <sheetName val="SUM"/>
      <sheetName val="대비표"/>
      <sheetName val="견적조건"/>
      <sheetName val="95신규호표"/>
      <sheetName val="당초"/>
      <sheetName val="合成単価作成表-BLDG"/>
    </sheetNames>
    <sheetDataSet>
      <sheetData sheetId="0">
        <row r="2">
          <cell r="H2" t="str">
            <v xml:space="preserve">           社</v>
          </cell>
          <cell r="I2" t="str">
            <v xml:space="preserve">   長</v>
          </cell>
        </row>
        <row r="3">
          <cell r="E3" t="str">
            <v xml:space="preserve">                  작 </v>
          </cell>
          <cell r="H3" t="str">
            <v xml:space="preserve"> 결</v>
          </cell>
        </row>
        <row r="4">
          <cell r="B4" t="str">
            <v xml:space="preserve">  推定工事 原價內譯書</v>
          </cell>
          <cell r="F4" t="str">
            <v>플랜트 견적팀</v>
          </cell>
          <cell r="H4">
            <v>0</v>
          </cell>
        </row>
        <row r="5">
          <cell r="B5" t="str">
            <v xml:space="preserve">                       (</v>
          </cell>
          <cell r="D5">
            <v>36544.705895486113</v>
          </cell>
          <cell r="E5" t="str">
            <v>)                 성</v>
          </cell>
          <cell r="F5" t="str">
            <v xml:space="preserve"> 이 병 훈 (印)</v>
          </cell>
          <cell r="H5" t="str">
            <v xml:space="preserve"> 재</v>
          </cell>
        </row>
        <row r="6">
          <cell r="E6">
            <v>0</v>
          </cell>
          <cell r="H6">
            <v>0</v>
          </cell>
        </row>
        <row r="8">
          <cell r="B8" t="str">
            <v>공 사 명</v>
          </cell>
          <cell r="E8" t="str">
            <v xml:space="preserve">           결</v>
          </cell>
          <cell r="F8" t="str">
            <v xml:space="preserve">  擔 當    部   </v>
          </cell>
          <cell r="G8" t="str">
            <v xml:space="preserve">長  擔當任員  </v>
          </cell>
        </row>
        <row r="9">
          <cell r="B9" t="str">
            <v>발 주 처</v>
          </cell>
          <cell r="D9" t="str">
            <v>쌍용제지</v>
          </cell>
          <cell r="E9" t="str">
            <v xml:space="preserve">                  재</v>
          </cell>
        </row>
        <row r="10">
          <cell r="B10" t="str">
            <v>입찰방법</v>
          </cell>
          <cell r="D10" t="str">
            <v xml:space="preserve">     경쟁 입찰</v>
          </cell>
        </row>
        <row r="11">
          <cell r="B11" t="str">
            <v>입찰일시</v>
          </cell>
          <cell r="D11" t="str">
            <v xml:space="preserve">   '99.12.13</v>
          </cell>
          <cell r="E11" t="str">
            <v xml:space="preserve">                  개</v>
          </cell>
        </row>
        <row r="12">
          <cell r="B12" t="str">
            <v>공사기간</v>
          </cell>
          <cell r="E12" t="str">
            <v xml:space="preserve">                  요</v>
          </cell>
        </row>
        <row r="14">
          <cell r="B14" t="str">
            <v>工      種</v>
          </cell>
          <cell r="D14" t="str">
            <v>材  料  費</v>
          </cell>
          <cell r="E14" t="str">
            <v>勞  務  費</v>
          </cell>
          <cell r="F14" t="str">
            <v xml:space="preserve"> 工事  經費</v>
          </cell>
          <cell r="G14" t="str">
            <v xml:space="preserve">合   計 </v>
          </cell>
          <cell r="H14" t="str">
            <v xml:space="preserve">    備   考</v>
          </cell>
        </row>
        <row r="17">
          <cell r="B17" t="str">
            <v>토 목 공 사</v>
          </cell>
          <cell r="D17">
            <v>23271995</v>
          </cell>
          <cell r="E17">
            <v>1095351</v>
          </cell>
          <cell r="F17">
            <v>1594490</v>
          </cell>
          <cell r="G17">
            <v>25961836</v>
          </cell>
        </row>
        <row r="18">
          <cell r="B18" t="str">
            <v>건 축 공 사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소 방 설 비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기 계 공 사</v>
          </cell>
          <cell r="D20">
            <v>1698000</v>
          </cell>
          <cell r="E20">
            <v>2184000</v>
          </cell>
          <cell r="F20">
            <v>2066033</v>
          </cell>
          <cell r="G20">
            <v>5948033</v>
          </cell>
        </row>
        <row r="21">
          <cell r="B21" t="str">
            <v>탱 크 공 사</v>
          </cell>
          <cell r="D21">
            <v>29200092</v>
          </cell>
          <cell r="E21">
            <v>19577600</v>
          </cell>
          <cell r="F21">
            <v>21903773</v>
          </cell>
          <cell r="G21">
            <v>70681465</v>
          </cell>
        </row>
        <row r="22">
          <cell r="B22" t="str">
            <v>배 관 공 사</v>
          </cell>
          <cell r="D22">
            <v>87430438</v>
          </cell>
          <cell r="E22">
            <v>19505200</v>
          </cell>
          <cell r="F22">
            <v>16576541</v>
          </cell>
          <cell r="G22">
            <v>123512179</v>
          </cell>
        </row>
        <row r="23">
          <cell r="B23" t="str">
            <v>도 장 공 사</v>
          </cell>
          <cell r="D23">
            <v>1435488</v>
          </cell>
          <cell r="E23">
            <v>1443600</v>
          </cell>
          <cell r="F23">
            <v>2898502</v>
          </cell>
          <cell r="G23">
            <v>5777590</v>
          </cell>
        </row>
        <row r="24">
          <cell r="B24" t="str">
            <v>보 온 공 사</v>
          </cell>
          <cell r="D24">
            <v>6556435</v>
          </cell>
          <cell r="E24">
            <v>7109800</v>
          </cell>
          <cell r="F24">
            <v>3085590</v>
          </cell>
          <cell r="G24">
            <v>16751825</v>
          </cell>
        </row>
        <row r="27">
          <cell r="B27" t="str">
            <v>合       計</v>
          </cell>
          <cell r="D27">
            <v>149592448</v>
          </cell>
          <cell r="E27">
            <v>50915551</v>
          </cell>
          <cell r="F27">
            <v>48124929</v>
          </cell>
          <cell r="G27">
            <v>248632928</v>
          </cell>
        </row>
        <row r="29">
          <cell r="D29" t="str">
            <v>品     名</v>
          </cell>
          <cell r="E29" t="str">
            <v>單     位</v>
          </cell>
          <cell r="F29" t="str">
            <v>數     量</v>
          </cell>
          <cell r="G29" t="str">
            <v>單     價</v>
          </cell>
          <cell r="H29" t="str">
            <v>金     額</v>
          </cell>
        </row>
        <row r="32">
          <cell r="B32" t="str">
            <v>主要 支給 資材</v>
          </cell>
        </row>
        <row r="35">
          <cell r="B35" t="str">
            <v>&lt;特記事項&gt;</v>
          </cell>
          <cell r="D35" t="str">
            <v>*. 견적제외.</v>
          </cell>
          <cell r="F35" t="str">
            <v>計</v>
          </cell>
        </row>
        <row r="36">
          <cell r="D36" t="str">
            <v xml:space="preserve">  - CONTINGENCY, 간접비</v>
          </cell>
          <cell r="F36" t="str">
            <v>總 工 事 費</v>
          </cell>
        </row>
        <row r="37">
          <cell r="D37" t="str">
            <v xml:space="preserve">  - 본사관리비 및 이윤</v>
          </cell>
          <cell r="F37" t="str">
            <v xml:space="preserve"> 有   1.推定工事 原價內譯書</v>
          </cell>
        </row>
        <row r="39">
          <cell r="D39" t="str">
            <v xml:space="preserve">  - 설계 및 구매관리비</v>
          </cell>
          <cell r="F39" t="str">
            <v xml:space="preserve"> 添</v>
          </cell>
        </row>
        <row r="40">
          <cell r="B40" t="str">
            <v>SKEC 2-21-0019 (210x297 m/m)  SHLEE-D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V SWGR"/>
      <sheetName val="점수표"/>
      <sheetName val="환산표"/>
      <sheetName val="#3E1_GCR"/>
      <sheetName val="품목별 공급업체 평가 SHEET-원본"/>
      <sheetName val="TTL"/>
      <sheetName val="당초"/>
      <sheetName val="품셈TABLE"/>
      <sheetName val="CondPol"/>
      <sheetName val="PIPING"/>
      <sheetName val="Cash2"/>
      <sheetName val="Z"/>
      <sheetName val="내역서"/>
      <sheetName val="표지"/>
      <sheetName val="MV_SWGR1"/>
      <sheetName val="품목별_공급업체_평가_SHEET-원본1"/>
      <sheetName val="MV_SWGR"/>
      <sheetName val="품목별_공급업체_평가_SHEET-원본"/>
      <sheetName val="미장"/>
      <sheetName val="품셈(기초)"/>
      <sheetName val="수주추정"/>
      <sheetName val="Setup"/>
      <sheetName val="LP산출"/>
      <sheetName val="견적"/>
      <sheetName val="산근"/>
      <sheetName val="노임단가"/>
      <sheetName val="철탑공사"/>
      <sheetName val="인원계획"/>
      <sheetName val="MEXICO-C"/>
      <sheetName val="POWER"/>
      <sheetName val="SIZING"/>
      <sheetName val="Testing"/>
      <sheetName val="NEWDRAW"/>
      <sheetName val="SCHEDULE"/>
      <sheetName val="COVER-P"/>
      <sheetName val="광통신 견적내역서1"/>
      <sheetName val="Lumen"/>
      <sheetName val=" ｹ-ﾌﾞﾙ"/>
      <sheetName val="내역(한신APT)"/>
      <sheetName val="NYS"/>
      <sheetName val="sheet1"/>
      <sheetName val="자재단가"/>
      <sheetName val="36신설수량"/>
      <sheetName val="물가대비표"/>
      <sheetName val="Sheet6"/>
      <sheetName val="data"/>
      <sheetName val="2. 집계표"/>
      <sheetName val="일위대가표"/>
      <sheetName val="실행내역"/>
      <sheetName val="MV_SWGR2"/>
      <sheetName val="품목별_공급업체_평가_SHEET-원본2"/>
      <sheetName val="外形"/>
      <sheetName val="屋内"/>
      <sheetName val="屋外"/>
      <sheetName val="LAB"/>
      <sheetName val="DB_ET200(R. A)"/>
      <sheetName val="손익분석"/>
      <sheetName val="일위대가"/>
      <sheetName val="w't table"/>
      <sheetName val="橋梁内訳"/>
      <sheetName val="산3_4"/>
      <sheetName val="설계서"/>
      <sheetName val="앉음벽 (2)"/>
      <sheetName val="BM"/>
      <sheetName val="할증 "/>
      <sheetName val="ABUT수량-A1"/>
      <sheetName val="REDUCER"/>
      <sheetName val="WE'T"/>
      <sheetName val="PipWT"/>
      <sheetName val="CBD-PRICE"/>
      <sheetName val="Tension"/>
      <sheetName val="조직표"/>
      <sheetName val="MV_SWGR3"/>
      <sheetName val="품목별_공급업체_평가_SHEET-원본3"/>
      <sheetName val="광통신_견적내역서1"/>
      <sheetName val="_ｹ-ﾌﾞﾙ"/>
      <sheetName val="2__집계표"/>
      <sheetName val="DB_ET200(R__A)"/>
      <sheetName val="w't_table"/>
      <sheetName val="MV_SWGR6"/>
      <sheetName val="w't_table3"/>
      <sheetName val="품목별_공급업체_평가_SHEET-원본6"/>
      <sheetName val="광통신_견적내역서13"/>
      <sheetName val="_ｹ-ﾌﾞﾙ3"/>
      <sheetName val="2__집계표3"/>
      <sheetName val="DB_ET200(R__A)3"/>
      <sheetName val="앉음벽_(2)2"/>
      <sheetName val="할증_2"/>
      <sheetName val="MV_SWGR4"/>
      <sheetName val="w't_table1"/>
      <sheetName val="품목별_공급업체_평가_SHEET-원본4"/>
      <sheetName val="광통신_견적내역서11"/>
      <sheetName val="_ｹ-ﾌﾞﾙ1"/>
      <sheetName val="2__집계표1"/>
      <sheetName val="DB_ET200(R__A)1"/>
      <sheetName val="앉음벽_(2)"/>
      <sheetName val="할증_"/>
      <sheetName val="MV_SWGR5"/>
      <sheetName val="w't_table2"/>
      <sheetName val="품목별_공급업체_평가_SHEET-원본5"/>
      <sheetName val="광통신_견적내역서12"/>
      <sheetName val="_ｹ-ﾌﾞﾙ2"/>
      <sheetName val="2__집계표2"/>
      <sheetName val="DB_ET200(R__A)2"/>
      <sheetName val="앉음벽_(2)1"/>
      <sheetName val="할증_1"/>
      <sheetName val="MV_SWGR7"/>
      <sheetName val="w't_table4"/>
      <sheetName val="품목별_공급업체_평가_SHEET-원본7"/>
      <sheetName val="광통신_견적내역서14"/>
      <sheetName val="_ｹ-ﾌﾞﾙ4"/>
      <sheetName val="2__집계표4"/>
      <sheetName val="DB_ET200(R__A)4"/>
      <sheetName val="앉음벽_(2)3"/>
      <sheetName val="할증_3"/>
      <sheetName val="부서코드표"/>
      <sheetName val="입찰안"/>
      <sheetName val="임율 Data"/>
      <sheetName val="Flour WH"/>
      <sheetName val="Summary"/>
      <sheetName val="Labor-Equipment Rates"/>
      <sheetName val="비품"/>
      <sheetName val="BREAKDOWN(철거설치)"/>
      <sheetName val="equip"/>
      <sheetName val="45,46"/>
      <sheetName val=" 갑지"/>
      <sheetName val="참고"/>
      <sheetName val="3D-HOR"/>
      <sheetName val="GR"/>
      <sheetName val="품셈표"/>
      <sheetName val="간접비 총괄표"/>
      <sheetName val="토목주소"/>
      <sheetName val="프랜트면허"/>
      <sheetName val="당진1,2호기전선관설치및접지4차공사내역서-을지"/>
      <sheetName val="금융비용"/>
      <sheetName val="01"/>
      <sheetName val="Eq. Mobilization"/>
    </sheetNames>
    <sheetDataSet>
      <sheetData sheetId="0" refreshError="1"/>
      <sheetData sheetId="1" refreshError="1"/>
      <sheetData sheetId="2" refreshError="1">
        <row r="1">
          <cell r="A1" t="str">
            <v>상</v>
          </cell>
          <cell r="B1">
            <v>3</v>
          </cell>
        </row>
        <row r="2">
          <cell r="A2" t="str">
            <v>중</v>
          </cell>
          <cell r="B2">
            <v>2</v>
          </cell>
        </row>
        <row r="3">
          <cell r="A3" t="str">
            <v>하</v>
          </cell>
          <cell r="B3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规格"/>
      <sheetName val="技术标准"/>
      <sheetName val="油漆数据"/>
      <sheetName val="项目数据"/>
      <sheetName val="型钢重量计算"/>
      <sheetName val="材料需求(B)"/>
      <sheetName val="材料表"/>
      <sheetName val="材料清单"/>
      <sheetName val="材料需求"/>
      <sheetName val="构件分析"/>
      <sheetName val="管道工程量"/>
      <sheetName val="材料计划清单 (2)"/>
      <sheetName val="材料计划清单"/>
      <sheetName val="材料计划计算"/>
      <sheetName val="临时支撑计算"/>
      <sheetName val="圆管加强筋计算"/>
      <sheetName val="方管加强筋计算"/>
      <sheetName val="不锈钢方管加强筋计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 95"/>
    </sheetNames>
    <sheetDataSet>
      <sheetData sheetId="0">
        <row r="20">
          <cell r="B20" t="str">
            <v>I95-VTC01-008</v>
          </cell>
          <cell r="C20" t="str">
            <v>Thép tấm 12x2000x12000</v>
          </cell>
          <cell r="D20" t="str">
            <v>PL12X2000X12000</v>
          </cell>
          <cell r="E20" t="str">
            <v>SS400</v>
          </cell>
          <cell r="F20" t="str">
            <v>SS400</v>
          </cell>
          <cell r="G20" t="str">
            <v>Trung Quốc</v>
          </cell>
          <cell r="H20">
            <v>24</v>
          </cell>
          <cell r="I20">
            <v>17.004404467200004</v>
          </cell>
          <cell r="J20">
            <v>1</v>
          </cell>
          <cell r="K20">
            <v>2260.8000000000002</v>
          </cell>
          <cell r="L20">
            <v>15100</v>
          </cell>
          <cell r="M20">
            <v>13727.27</v>
          </cell>
          <cell r="N20">
            <v>31034612</v>
          </cell>
        </row>
        <row r="21">
          <cell r="B21" t="str">
            <v>I95-VTC01-009</v>
          </cell>
          <cell r="C21" t="str">
            <v>Thép tấm 16x2000x6000</v>
          </cell>
          <cell r="D21" t="str">
            <v>PL16X2000X12000</v>
          </cell>
          <cell r="E21" t="str">
            <v>SS400</v>
          </cell>
          <cell r="F21" t="str">
            <v>SS400</v>
          </cell>
          <cell r="G21" t="str">
            <v>Trung Quốc</v>
          </cell>
          <cell r="H21">
            <v>12</v>
          </cell>
          <cell r="I21">
            <v>10.013661004799999</v>
          </cell>
          <cell r="J21">
            <v>1</v>
          </cell>
          <cell r="K21">
            <v>3014.4</v>
          </cell>
          <cell r="L21">
            <v>15300</v>
          </cell>
          <cell r="M21">
            <v>13909.09</v>
          </cell>
          <cell r="N21">
            <v>41927561</v>
          </cell>
        </row>
        <row r="22">
          <cell r="B22" t="str">
            <v>I95-VTC01-022</v>
          </cell>
          <cell r="C22" t="str">
            <v>Thép U200x80x7.5x11x12000</v>
          </cell>
          <cell r="D22" t="str">
            <v>C200X80X7.5X11-12000L</v>
          </cell>
          <cell r="E22" t="str">
            <v>SS400</v>
          </cell>
          <cell r="F22" t="str">
            <v>A36/SS400</v>
          </cell>
          <cell r="G22" t="str">
            <v>Nhật Bản/ Hàn Quốc/ Thái Lan</v>
          </cell>
          <cell r="H22">
            <v>1968</v>
          </cell>
          <cell r="I22">
            <v>1969.3606</v>
          </cell>
          <cell r="J22">
            <v>164</v>
          </cell>
          <cell r="K22">
            <v>48412.800000000003</v>
          </cell>
          <cell r="L22">
            <v>17000</v>
          </cell>
          <cell r="M22">
            <v>15454.55</v>
          </cell>
          <cell r="N22">
            <v>748198038</v>
          </cell>
        </row>
        <row r="23">
          <cell r="B23" t="str">
            <v>I95-VTC01-028</v>
          </cell>
          <cell r="C23" t="str">
            <v>Thép góc V100x100x7x6000</v>
          </cell>
          <cell r="D23" t="str">
            <v>L100X100X7-12000L</v>
          </cell>
          <cell r="E23" t="str">
            <v>SS400</v>
          </cell>
          <cell r="F23" t="str">
            <v>SS400</v>
          </cell>
          <cell r="G23" t="str">
            <v>Trung Quốc</v>
          </cell>
          <cell r="H23">
            <v>6</v>
          </cell>
          <cell r="I23">
            <v>4</v>
          </cell>
          <cell r="J23">
            <v>1</v>
          </cell>
          <cell r="K23">
            <v>57.76</v>
          </cell>
          <cell r="L23">
            <v>15200</v>
          </cell>
          <cell r="M23">
            <v>13818.18</v>
          </cell>
          <cell r="N23">
            <v>798138</v>
          </cell>
        </row>
        <row r="24">
          <cell r="B24" t="str">
            <v>I95-VTC01-030</v>
          </cell>
          <cell r="C24" t="str">
            <v>Thép góc V90x90x6x6000</v>
          </cell>
          <cell r="D24" t="str">
            <v>L90X90X6-12000L</v>
          </cell>
          <cell r="E24" t="str">
            <v>SS400</v>
          </cell>
          <cell r="F24" t="str">
            <v>SS400</v>
          </cell>
          <cell r="G24" t="str">
            <v>Trung Quốc</v>
          </cell>
          <cell r="H24">
            <v>276</v>
          </cell>
          <cell r="I24">
            <v>276</v>
          </cell>
          <cell r="J24">
            <v>46</v>
          </cell>
          <cell r="K24">
            <v>2290.8000000000002</v>
          </cell>
          <cell r="L24">
            <v>15200</v>
          </cell>
          <cell r="M24">
            <v>13818.18</v>
          </cell>
          <cell r="N24">
            <v>31654687</v>
          </cell>
        </row>
        <row r="25">
          <cell r="B25" t="str">
            <v>I95-VTC01-034</v>
          </cell>
          <cell r="C25" t="str">
            <v xml:space="preserve">Thép U200x90x8x13.5x12000 </v>
          </cell>
          <cell r="D25" t="str">
            <v>C200X90X8X13.5-12000L</v>
          </cell>
          <cell r="E25" t="str">
            <v>SS400</v>
          </cell>
          <cell r="F25" t="str">
            <v>SS400</v>
          </cell>
          <cell r="G25" t="str">
            <v>Việt Nam (An Khánh)</v>
          </cell>
          <cell r="H25">
            <v>120</v>
          </cell>
          <cell r="I25">
            <v>114.40960000000007</v>
          </cell>
          <cell r="J25">
            <v>10</v>
          </cell>
          <cell r="K25">
            <v>3639.6</v>
          </cell>
          <cell r="L25">
            <v>19250</v>
          </cell>
          <cell r="M25">
            <v>17500</v>
          </cell>
          <cell r="N25">
            <v>63693000</v>
          </cell>
        </row>
        <row r="26">
          <cell r="B26" t="str">
            <v>I95-VTC01-052</v>
          </cell>
          <cell r="C26" t="str">
            <v>Thép góc V100x100x10x6000</v>
          </cell>
          <cell r="D26" t="str">
            <v>L100X100X10-12000L</v>
          </cell>
          <cell r="E26" t="str">
            <v>SS400</v>
          </cell>
          <cell r="F26" t="str">
            <v>SS400</v>
          </cell>
          <cell r="G26" t="str">
            <v>Trung Quốc</v>
          </cell>
          <cell r="H26">
            <v>294</v>
          </cell>
          <cell r="I26">
            <v>291.74997280000002</v>
          </cell>
          <cell r="J26">
            <v>49</v>
          </cell>
          <cell r="K26">
            <v>4440.87</v>
          </cell>
          <cell r="L26">
            <v>15200</v>
          </cell>
          <cell r="M26">
            <v>13818.18</v>
          </cell>
          <cell r="N26">
            <v>61364741</v>
          </cell>
        </row>
        <row r="27">
          <cell r="B27" t="str">
            <v>I95-VTC01-057</v>
          </cell>
          <cell r="C27" t="str">
            <v>Thép tấm 14x2000x12000</v>
          </cell>
          <cell r="D27" t="str">
            <v>PL14X2000X12000</v>
          </cell>
          <cell r="E27" t="str">
            <v>A572-GR50</v>
          </cell>
          <cell r="F27" t="str">
            <v>Q355B</v>
          </cell>
          <cell r="G27" t="str">
            <v>Trung Quốc</v>
          </cell>
          <cell r="H27">
            <v>48</v>
          </cell>
          <cell r="I27">
            <v>36</v>
          </cell>
          <cell r="J27">
            <v>2</v>
          </cell>
          <cell r="K27">
            <v>5275.2</v>
          </cell>
          <cell r="L27">
            <v>15300</v>
          </cell>
          <cell r="M27">
            <v>13909.09</v>
          </cell>
          <cell r="N27">
            <v>73373232</v>
          </cell>
        </row>
        <row r="28">
          <cell r="B28" t="str">
            <v>I95-VTC01-059</v>
          </cell>
          <cell r="C28" t="str">
            <v>Thép tấm 30x2000x6000</v>
          </cell>
          <cell r="D28" t="str">
            <v>PL30X2000X6000</v>
          </cell>
          <cell r="E28" t="str">
            <v>A572-GR50</v>
          </cell>
          <cell r="F28" t="str">
            <v>Q355B</v>
          </cell>
          <cell r="G28" t="str">
            <v>Trung Quốc</v>
          </cell>
          <cell r="H28">
            <v>12</v>
          </cell>
          <cell r="I28">
            <v>14</v>
          </cell>
          <cell r="J28">
            <v>1</v>
          </cell>
          <cell r="K28">
            <v>2826</v>
          </cell>
          <cell r="L28">
            <v>16500</v>
          </cell>
          <cell r="M28">
            <v>15000</v>
          </cell>
          <cell r="N28">
            <v>42390000</v>
          </cell>
        </row>
        <row r="29">
          <cell r="B29" t="str">
            <v>I95-VTC01-061</v>
          </cell>
          <cell r="C29" t="str">
            <v>Thép góc V75x75x6x6000</v>
          </cell>
          <cell r="D29" t="str">
            <v>L75x75x6-12000L</v>
          </cell>
          <cell r="E29" t="str">
            <v>SS400</v>
          </cell>
          <cell r="F29" t="str">
            <v>SS400</v>
          </cell>
          <cell r="G29" t="str">
            <v>Trung Quốc</v>
          </cell>
          <cell r="H29">
            <v>84</v>
          </cell>
          <cell r="I29">
            <v>86</v>
          </cell>
          <cell r="J29">
            <v>14</v>
          </cell>
          <cell r="K29">
            <v>576.94000000000005</v>
          </cell>
          <cell r="L29">
            <v>15200</v>
          </cell>
          <cell r="M29">
            <v>13818.18</v>
          </cell>
          <cell r="N29">
            <v>7972261</v>
          </cell>
        </row>
        <row r="30">
          <cell r="B30" t="str">
            <v>I95-VTC01-062</v>
          </cell>
          <cell r="C30" t="str">
            <v>Thép góc V90x90x8x6000</v>
          </cell>
          <cell r="D30" t="str">
            <v>L90x90x10-12000L</v>
          </cell>
          <cell r="E30" t="str">
            <v>SS400</v>
          </cell>
          <cell r="F30" t="str">
            <v>SS400</v>
          </cell>
          <cell r="G30" t="str">
            <v>Trung Quốc</v>
          </cell>
          <cell r="H30">
            <v>456</v>
          </cell>
          <cell r="I30">
            <v>458.62501999999995</v>
          </cell>
          <cell r="J30">
            <v>76</v>
          </cell>
          <cell r="K30">
            <v>4987.88</v>
          </cell>
          <cell r="L30">
            <v>15200</v>
          </cell>
          <cell r="M30">
            <v>13818.18</v>
          </cell>
          <cell r="N30">
            <v>68923424</v>
          </cell>
        </row>
        <row r="31">
          <cell r="B31" t="str">
            <v>I95-VTC01-066</v>
          </cell>
          <cell r="C31" t="str">
            <v xml:space="preserve">Thép U300x90x9x13x12000 </v>
          </cell>
          <cell r="D31" t="str">
            <v>C300X90X9X13-12000L</v>
          </cell>
          <cell r="E31" t="str">
            <v>SS400</v>
          </cell>
          <cell r="F31" t="str">
            <v>A36/SS400</v>
          </cell>
          <cell r="G31" t="str">
            <v>Nhật Bản/ Hàn Quốc/ Thái Lan</v>
          </cell>
          <cell r="H31">
            <v>120</v>
          </cell>
          <cell r="I31">
            <v>123.40000000000003</v>
          </cell>
          <cell r="J31">
            <v>10</v>
          </cell>
          <cell r="K31">
            <v>4572</v>
          </cell>
          <cell r="L31">
            <v>19550</v>
          </cell>
          <cell r="M31">
            <v>17772.73</v>
          </cell>
          <cell r="N31">
            <v>81256922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F32A-14C2-4B7F-8903-F90FA3943517}">
  <sheetPr>
    <pageSetUpPr fitToPage="1"/>
  </sheetPr>
  <dimension ref="A1:R22"/>
  <sheetViews>
    <sheetView view="pageBreakPreview" zoomScale="40" zoomScaleNormal="70" zoomScaleSheetLayoutView="40" workbookViewId="0">
      <selection activeCell="P12" sqref="A12:S16"/>
    </sheetView>
  </sheetViews>
  <sheetFormatPr defaultColWidth="9.796875" defaultRowHeight="20.5"/>
  <cols>
    <col min="1" max="1" width="21.69921875" style="374" bestFit="1" customWidth="1"/>
    <col min="2" max="2" width="32.69921875" style="340" customWidth="1"/>
    <col min="3" max="3" width="44.296875" style="340" customWidth="1"/>
    <col min="4" max="4" width="37.3984375" style="340" customWidth="1"/>
    <col min="5" max="5" width="14.796875" style="340" customWidth="1"/>
    <col min="6" max="6" width="15.09765625" style="340" customWidth="1"/>
    <col min="7" max="7" width="11" style="340" customWidth="1"/>
    <col min="8" max="8" width="14.59765625" style="340" customWidth="1"/>
    <col min="9" max="9" width="13.09765625" style="340" customWidth="1"/>
    <col min="10" max="10" width="25.59765625" style="340" customWidth="1"/>
    <col min="11" max="11" width="26.09765625" style="340" customWidth="1"/>
    <col min="12" max="12" width="11.19921875" style="340" customWidth="1"/>
    <col min="13" max="13" width="18" style="340" customWidth="1"/>
    <col min="14" max="15" width="24.5" style="340" customWidth="1"/>
    <col min="16" max="16" width="41.3984375" style="340" customWidth="1"/>
    <col min="17" max="16384" width="9.796875" style="340"/>
  </cols>
  <sheetData>
    <row r="1" spans="1:16" ht="51.65" customHeight="1">
      <c r="A1" s="568" t="s">
        <v>609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0"/>
    </row>
    <row r="2" spans="1:16">
      <c r="A2" s="341"/>
      <c r="P2" s="342"/>
    </row>
    <row r="3" spans="1:16" ht="26" customHeight="1">
      <c r="A3" s="343" t="s">
        <v>610</v>
      </c>
      <c r="B3" s="344" t="s">
        <v>694</v>
      </c>
      <c r="C3" s="345"/>
      <c r="D3" s="345"/>
      <c r="E3" s="345"/>
      <c r="F3" s="345"/>
      <c r="G3" s="345"/>
      <c r="H3" s="345"/>
      <c r="I3" s="346"/>
      <c r="J3" s="346"/>
      <c r="K3" s="346"/>
      <c r="L3" s="346"/>
      <c r="M3" s="346"/>
      <c r="N3" s="346"/>
      <c r="O3" s="346"/>
      <c r="P3" s="347"/>
    </row>
    <row r="4" spans="1:16" ht="15" customHeight="1">
      <c r="A4" s="348" t="s">
        <v>611</v>
      </c>
      <c r="B4" s="349"/>
      <c r="C4" s="350"/>
      <c r="D4" s="350"/>
      <c r="E4" s="350"/>
      <c r="F4" s="350"/>
      <c r="G4" s="350"/>
      <c r="H4" s="350"/>
      <c r="I4" s="351"/>
      <c r="J4" s="351"/>
      <c r="K4" s="351"/>
      <c r="L4" s="351"/>
      <c r="M4" s="351"/>
      <c r="N4" s="351"/>
      <c r="O4" s="351"/>
      <c r="P4" s="352"/>
    </row>
    <row r="5" spans="1:16" ht="15" customHeight="1">
      <c r="A5" s="343" t="s">
        <v>612</v>
      </c>
      <c r="B5" s="571" t="s">
        <v>658</v>
      </c>
      <c r="C5" s="572"/>
      <c r="D5" s="572"/>
      <c r="E5" s="572"/>
      <c r="F5" s="572"/>
      <c r="G5" s="572"/>
      <c r="H5" s="572"/>
      <c r="I5" s="572"/>
      <c r="J5" s="572"/>
      <c r="K5" s="572"/>
      <c r="P5" s="342"/>
    </row>
    <row r="6" spans="1:16" ht="15" customHeight="1">
      <c r="A6" s="348" t="s">
        <v>613</v>
      </c>
      <c r="B6" s="573"/>
      <c r="C6" s="574"/>
      <c r="D6" s="574"/>
      <c r="E6" s="574"/>
      <c r="F6" s="574"/>
      <c r="G6" s="574"/>
      <c r="H6" s="574"/>
      <c r="I6" s="574"/>
      <c r="J6" s="574"/>
      <c r="K6" s="574"/>
      <c r="L6" s="351"/>
      <c r="M6" s="351"/>
      <c r="N6" s="351"/>
      <c r="O6" s="351"/>
      <c r="P6" s="352"/>
    </row>
    <row r="7" spans="1:16">
      <c r="A7" s="341"/>
      <c r="P7" s="342"/>
    </row>
    <row r="8" spans="1:16" ht="76" customHeight="1">
      <c r="A8" s="353" t="s">
        <v>614</v>
      </c>
      <c r="B8" s="354" t="s">
        <v>615</v>
      </c>
      <c r="C8" s="575" t="s">
        <v>616</v>
      </c>
      <c r="D8" s="575"/>
      <c r="E8" s="575"/>
      <c r="F8" s="575"/>
      <c r="G8" s="354"/>
      <c r="H8" s="576" t="s">
        <v>617</v>
      </c>
      <c r="I8" s="576"/>
      <c r="J8" s="576"/>
      <c r="K8" s="355" t="s">
        <v>618</v>
      </c>
      <c r="L8" s="577" t="s">
        <v>619</v>
      </c>
      <c r="M8" s="577"/>
      <c r="N8" s="577"/>
      <c r="O8" s="575" t="s">
        <v>655</v>
      </c>
      <c r="P8" s="578" t="s">
        <v>620</v>
      </c>
    </row>
    <row r="9" spans="1:16" ht="39.5" customHeight="1">
      <c r="A9" s="579" t="s">
        <v>621</v>
      </c>
      <c r="B9" s="580" t="s">
        <v>622</v>
      </c>
      <c r="C9" s="580" t="s">
        <v>13</v>
      </c>
      <c r="D9" s="580" t="s">
        <v>14</v>
      </c>
      <c r="E9" s="580" t="s">
        <v>623</v>
      </c>
      <c r="F9" s="580" t="s">
        <v>624</v>
      </c>
      <c r="G9" s="580" t="s">
        <v>625</v>
      </c>
      <c r="H9" s="567" t="s">
        <v>626</v>
      </c>
      <c r="I9" s="567" t="s">
        <v>627</v>
      </c>
      <c r="J9" s="567" t="s">
        <v>628</v>
      </c>
      <c r="K9" s="567" t="s">
        <v>628</v>
      </c>
      <c r="L9" s="577" t="s">
        <v>790</v>
      </c>
      <c r="M9" s="577"/>
      <c r="N9" s="577"/>
      <c r="O9" s="575"/>
      <c r="P9" s="578"/>
    </row>
    <row r="10" spans="1:16" ht="60.5" customHeight="1">
      <c r="A10" s="579"/>
      <c r="B10" s="580"/>
      <c r="C10" s="580"/>
      <c r="D10" s="580"/>
      <c r="E10" s="580"/>
      <c r="F10" s="580"/>
      <c r="G10" s="580"/>
      <c r="H10" s="567"/>
      <c r="I10" s="567"/>
      <c r="J10" s="567"/>
      <c r="K10" s="567"/>
      <c r="L10" s="356" t="s">
        <v>630</v>
      </c>
      <c r="M10" s="356" t="s">
        <v>631</v>
      </c>
      <c r="N10" s="356" t="s">
        <v>632</v>
      </c>
      <c r="O10" s="575"/>
      <c r="P10" s="578"/>
    </row>
    <row r="11" spans="1:16" s="366" customFormat="1" ht="66.5" customHeight="1">
      <c r="A11" s="357" t="s">
        <v>633</v>
      </c>
      <c r="B11" s="378" t="s">
        <v>562</v>
      </c>
      <c r="C11" s="358"/>
      <c r="D11" s="359"/>
      <c r="E11" s="359"/>
      <c r="F11" s="358"/>
      <c r="G11" s="360"/>
      <c r="H11" s="361" t="s">
        <v>634</v>
      </c>
      <c r="I11" s="361" t="s">
        <v>634</v>
      </c>
      <c r="J11" s="362"/>
      <c r="K11" s="362"/>
      <c r="L11" s="363"/>
      <c r="M11" s="364"/>
      <c r="N11" s="363">
        <f>SUM(N12:N16)</f>
        <v>5580000</v>
      </c>
      <c r="O11" s="379"/>
      <c r="P11" s="365">
        <f>J11-K11-N11</f>
        <v>-5580000</v>
      </c>
    </row>
    <row r="12" spans="1:16" s="369" customFormat="1" ht="53.5" customHeight="1">
      <c r="A12" s="544" t="s">
        <v>760</v>
      </c>
      <c r="B12" s="546" t="s">
        <v>761</v>
      </c>
      <c r="C12" s="545" t="s">
        <v>762</v>
      </c>
      <c r="D12" s="544" t="s">
        <v>763</v>
      </c>
      <c r="E12" s="376">
        <v>4</v>
      </c>
      <c r="F12" s="376">
        <v>4</v>
      </c>
      <c r="G12" s="376" t="s">
        <v>253</v>
      </c>
      <c r="H12" s="367" t="s">
        <v>634</v>
      </c>
      <c r="I12" s="367" t="s">
        <v>634</v>
      </c>
      <c r="J12" s="367" t="s">
        <v>634</v>
      </c>
      <c r="K12" s="367"/>
      <c r="L12" s="367" t="s">
        <v>635</v>
      </c>
      <c r="M12" s="367" t="s">
        <v>634</v>
      </c>
      <c r="N12" s="367" t="s">
        <v>634</v>
      </c>
      <c r="O12" s="367" t="s">
        <v>790</v>
      </c>
      <c r="P12" s="583"/>
    </row>
    <row r="13" spans="1:16" s="369" customFormat="1" ht="53.5" customHeight="1">
      <c r="A13" s="544" t="s">
        <v>764</v>
      </c>
      <c r="B13" s="546" t="s">
        <v>761</v>
      </c>
      <c r="C13" s="545" t="s">
        <v>765</v>
      </c>
      <c r="D13" s="544" t="s">
        <v>763</v>
      </c>
      <c r="E13" s="376">
        <v>4</v>
      </c>
      <c r="F13" s="376">
        <v>4</v>
      </c>
      <c r="G13" s="376" t="s">
        <v>253</v>
      </c>
      <c r="H13" s="367" t="s">
        <v>634</v>
      </c>
      <c r="I13" s="367" t="s">
        <v>634</v>
      </c>
      <c r="J13" s="367" t="s">
        <v>634</v>
      </c>
      <c r="K13" s="367"/>
      <c r="L13" s="367" t="s">
        <v>635</v>
      </c>
      <c r="M13" s="377">
        <v>65000</v>
      </c>
      <c r="N13" s="368">
        <f t="shared" ref="N13:N16" si="0">M13*F13</f>
        <v>260000</v>
      </c>
      <c r="O13" s="367" t="s">
        <v>790</v>
      </c>
      <c r="P13" s="583"/>
    </row>
    <row r="14" spans="1:16" s="369" customFormat="1" ht="53.5" customHeight="1">
      <c r="A14" s="544" t="s">
        <v>766</v>
      </c>
      <c r="B14" s="546" t="s">
        <v>761</v>
      </c>
      <c r="C14" s="545" t="s">
        <v>767</v>
      </c>
      <c r="D14" s="544" t="s">
        <v>763</v>
      </c>
      <c r="E14" s="376">
        <v>4</v>
      </c>
      <c r="F14" s="376">
        <v>4</v>
      </c>
      <c r="G14" s="376" t="s">
        <v>253</v>
      </c>
      <c r="H14" s="367" t="s">
        <v>634</v>
      </c>
      <c r="I14" s="367" t="s">
        <v>634</v>
      </c>
      <c r="J14" s="367" t="s">
        <v>634</v>
      </c>
      <c r="K14" s="367"/>
      <c r="L14" s="367" t="s">
        <v>635</v>
      </c>
      <c r="M14" s="377">
        <v>95000</v>
      </c>
      <c r="N14" s="368">
        <f t="shared" si="0"/>
        <v>380000</v>
      </c>
      <c r="O14" s="367" t="s">
        <v>790</v>
      </c>
      <c r="P14" s="583"/>
    </row>
    <row r="15" spans="1:16" s="369" customFormat="1" ht="53.5" customHeight="1">
      <c r="A15" s="544" t="s">
        <v>768</v>
      </c>
      <c r="B15" s="546" t="s">
        <v>761</v>
      </c>
      <c r="C15" s="545" t="s">
        <v>769</v>
      </c>
      <c r="D15" s="544" t="s">
        <v>763</v>
      </c>
      <c r="E15" s="376">
        <v>20</v>
      </c>
      <c r="F15" s="376">
        <v>20</v>
      </c>
      <c r="G15" s="376" t="s">
        <v>253</v>
      </c>
      <c r="H15" s="367" t="s">
        <v>634</v>
      </c>
      <c r="I15" s="367" t="s">
        <v>634</v>
      </c>
      <c r="J15" s="367" t="s">
        <v>634</v>
      </c>
      <c r="K15" s="367"/>
      <c r="L15" s="367" t="s">
        <v>635</v>
      </c>
      <c r="M15" s="377">
        <v>195000</v>
      </c>
      <c r="N15" s="368">
        <f t="shared" si="0"/>
        <v>3900000</v>
      </c>
      <c r="O15" s="367" t="s">
        <v>790</v>
      </c>
      <c r="P15" s="583"/>
    </row>
    <row r="16" spans="1:16" s="369" customFormat="1" ht="53.5" customHeight="1">
      <c r="A16" s="544" t="s">
        <v>770</v>
      </c>
      <c r="B16" s="546" t="s">
        <v>771</v>
      </c>
      <c r="C16" s="545" t="s">
        <v>772</v>
      </c>
      <c r="D16" s="544" t="s">
        <v>763</v>
      </c>
      <c r="E16" s="376">
        <v>4</v>
      </c>
      <c r="F16" s="376">
        <v>4</v>
      </c>
      <c r="G16" s="376" t="s">
        <v>253</v>
      </c>
      <c r="H16" s="367" t="s">
        <v>634</v>
      </c>
      <c r="I16" s="367" t="s">
        <v>634</v>
      </c>
      <c r="J16" s="367" t="s">
        <v>634</v>
      </c>
      <c r="K16" s="367"/>
      <c r="L16" s="367" t="s">
        <v>635</v>
      </c>
      <c r="M16" s="377">
        <v>260000</v>
      </c>
      <c r="N16" s="368">
        <f t="shared" si="0"/>
        <v>1040000</v>
      </c>
      <c r="O16" s="367" t="s">
        <v>790</v>
      </c>
      <c r="P16" s="583"/>
    </row>
    <row r="17" spans="1:18" s="543" customFormat="1" ht="37.5" customHeight="1">
      <c r="A17" s="536"/>
      <c r="B17" s="537" t="s">
        <v>636</v>
      </c>
      <c r="C17" s="538"/>
      <c r="D17" s="539"/>
      <c r="E17" s="539"/>
      <c r="F17" s="539"/>
      <c r="G17" s="539"/>
      <c r="H17" s="539"/>
      <c r="I17" s="540"/>
      <c r="J17" s="540"/>
      <c r="K17" s="540"/>
      <c r="L17" s="541"/>
      <c r="M17" s="541">
        <v>1</v>
      </c>
      <c r="N17" s="541"/>
      <c r="O17" s="541"/>
      <c r="P17" s="542"/>
    </row>
    <row r="18" spans="1:18" s="389" customFormat="1" ht="58.5" customHeight="1">
      <c r="A18" s="584" t="s">
        <v>657</v>
      </c>
      <c r="B18" s="585"/>
      <c r="C18" s="585"/>
      <c r="D18" s="585"/>
      <c r="E18" s="585"/>
      <c r="F18" s="585"/>
      <c r="G18" s="585"/>
      <c r="H18" s="585"/>
      <c r="I18" s="585"/>
      <c r="J18" s="585"/>
      <c r="K18" s="585"/>
      <c r="L18" s="585"/>
      <c r="M18" s="547"/>
      <c r="N18" s="548"/>
      <c r="O18" s="548"/>
      <c r="P18" s="549"/>
    </row>
    <row r="19" spans="1:18" s="389" customFormat="1" ht="55.25" customHeight="1">
      <c r="A19" s="586" t="s">
        <v>637</v>
      </c>
      <c r="B19" s="587"/>
      <c r="C19" s="587" t="s">
        <v>665</v>
      </c>
      <c r="D19" s="587"/>
      <c r="E19" s="587"/>
      <c r="F19" s="587"/>
      <c r="G19" s="581" t="s">
        <v>639</v>
      </c>
      <c r="H19" s="581"/>
      <c r="I19" s="581"/>
      <c r="J19" s="581"/>
      <c r="K19" s="581"/>
      <c r="L19" s="581"/>
      <c r="M19" s="581"/>
      <c r="N19" s="581"/>
      <c r="O19" s="581"/>
      <c r="P19" s="582"/>
      <c r="Q19" s="391"/>
      <c r="R19" s="391"/>
    </row>
    <row r="20" spans="1:18" s="395" customFormat="1" ht="69" customHeight="1">
      <c r="A20" s="392"/>
      <c r="B20" s="393"/>
      <c r="C20" s="393"/>
      <c r="D20" s="394"/>
      <c r="E20" s="394"/>
      <c r="G20" s="581" t="s">
        <v>640</v>
      </c>
      <c r="H20" s="581"/>
      <c r="I20" s="581"/>
      <c r="J20" s="581"/>
      <c r="K20" s="581" t="s">
        <v>641</v>
      </c>
      <c r="L20" s="581"/>
      <c r="M20" s="581"/>
      <c r="O20" s="581" t="s">
        <v>642</v>
      </c>
      <c r="P20" s="582"/>
    </row>
    <row r="21" spans="1:18" ht="365" customHeight="1" thickBot="1">
      <c r="A21" s="371"/>
      <c r="B21" s="372"/>
      <c r="C21" s="372"/>
      <c r="D21" s="372"/>
      <c r="E21" s="372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550"/>
    </row>
    <row r="22" spans="1:18" ht="61.5" hidden="1" customHeight="1" thickBot="1">
      <c r="A22" s="371"/>
      <c r="B22" s="372"/>
      <c r="C22" s="372"/>
      <c r="D22" s="372"/>
      <c r="E22" s="372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3"/>
    </row>
  </sheetData>
  <mergeCells count="27">
    <mergeCell ref="K20:M20"/>
    <mergeCell ref="G20:J20"/>
    <mergeCell ref="O20:P20"/>
    <mergeCell ref="J9:J10"/>
    <mergeCell ref="K9:K10"/>
    <mergeCell ref="L9:N9"/>
    <mergeCell ref="P12:P16"/>
    <mergeCell ref="A18:L18"/>
    <mergeCell ref="A19:B19"/>
    <mergeCell ref="C19:F19"/>
    <mergeCell ref="G19:P19"/>
    <mergeCell ref="D9:D10"/>
    <mergeCell ref="E9:E10"/>
    <mergeCell ref="F9:F10"/>
    <mergeCell ref="G9:G10"/>
    <mergeCell ref="H9:H10"/>
    <mergeCell ref="I9:I10"/>
    <mergeCell ref="A1:P1"/>
    <mergeCell ref="B5:K6"/>
    <mergeCell ref="C8:F8"/>
    <mergeCell ref="H8:J8"/>
    <mergeCell ref="L8:N8"/>
    <mergeCell ref="O8:O10"/>
    <mergeCell ref="P8:P10"/>
    <mergeCell ref="A9:A10"/>
    <mergeCell ref="B9:B10"/>
    <mergeCell ref="C9:C10"/>
  </mergeCells>
  <pageMargins left="0.17" right="0.17" top="0.3" bottom="0.17" header="0.17" footer="0.17"/>
  <pageSetup paperSize="8" scale="61" fitToHeight="1111" orientation="landscape" r:id="rId1"/>
  <rowBreaks count="1" manualBreakCount="1">
    <brk id="21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179F-25D4-4A2C-9705-AF95CC4B79DB}">
  <sheetPr>
    <pageSetUpPr fitToPage="1"/>
  </sheetPr>
  <dimension ref="A1:U19"/>
  <sheetViews>
    <sheetView view="pageBreakPreview" topLeftCell="C1" zoomScale="40" zoomScaleNormal="70" zoomScaleSheetLayoutView="40" workbookViewId="0">
      <selection activeCell="P12" sqref="A12:S16"/>
    </sheetView>
  </sheetViews>
  <sheetFormatPr defaultColWidth="9.796875" defaultRowHeight="20.5"/>
  <cols>
    <col min="1" max="1" width="27.5" style="374" customWidth="1"/>
    <col min="2" max="2" width="42.19921875" style="340" customWidth="1"/>
    <col min="3" max="3" width="42.5" style="340" customWidth="1"/>
    <col min="4" max="4" width="29.59765625" style="340" customWidth="1"/>
    <col min="5" max="5" width="14.796875" style="340" customWidth="1"/>
    <col min="6" max="6" width="15.09765625" style="340" customWidth="1"/>
    <col min="7" max="7" width="11" style="340" customWidth="1"/>
    <col min="8" max="8" width="14.59765625" style="340" customWidth="1"/>
    <col min="9" max="9" width="13.09765625" style="340" customWidth="1"/>
    <col min="10" max="10" width="25.59765625" style="340" customWidth="1"/>
    <col min="11" max="11" width="26.09765625" style="340" customWidth="1"/>
    <col min="12" max="12" width="11.19921875" style="340" customWidth="1"/>
    <col min="13" max="13" width="18" style="340" customWidth="1"/>
    <col min="14" max="17" width="32" style="340" customWidth="1"/>
    <col min="18" max="18" width="24.5" style="340" customWidth="1"/>
    <col min="19" max="19" width="41.3984375" style="340" customWidth="1"/>
    <col min="20" max="16384" width="9.796875" style="340"/>
  </cols>
  <sheetData>
    <row r="1" spans="1:21" ht="51.65" customHeight="1">
      <c r="A1" s="568" t="s">
        <v>609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70"/>
    </row>
    <row r="2" spans="1:21">
      <c r="A2" s="341"/>
      <c r="S2" s="342"/>
    </row>
    <row r="3" spans="1:21" ht="26" customHeight="1">
      <c r="A3" s="343" t="s">
        <v>610</v>
      </c>
      <c r="B3" s="344" t="s">
        <v>694</v>
      </c>
      <c r="C3" s="345"/>
      <c r="D3" s="345"/>
      <c r="E3" s="345"/>
      <c r="F3" s="345"/>
      <c r="G3" s="345"/>
      <c r="H3" s="345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7"/>
    </row>
    <row r="4" spans="1:21" ht="15" customHeight="1">
      <c r="A4" s="348" t="s">
        <v>611</v>
      </c>
      <c r="B4" s="349"/>
      <c r="C4" s="350"/>
      <c r="D4" s="350"/>
      <c r="E4" s="350"/>
      <c r="F4" s="350"/>
      <c r="G4" s="350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2"/>
    </row>
    <row r="5" spans="1:21" ht="15" customHeight="1">
      <c r="A5" s="343" t="s">
        <v>612</v>
      </c>
      <c r="B5" s="571" t="s">
        <v>699</v>
      </c>
      <c r="C5" s="572"/>
      <c r="D5" s="572"/>
      <c r="E5" s="572"/>
      <c r="F5" s="572"/>
      <c r="G5" s="572"/>
      <c r="H5" s="572"/>
      <c r="I5" s="572"/>
      <c r="J5" s="572"/>
      <c r="K5" s="572"/>
      <c r="S5" s="342"/>
    </row>
    <row r="6" spans="1:21" ht="15" customHeight="1">
      <c r="A6" s="348" t="s">
        <v>613</v>
      </c>
      <c r="B6" s="573"/>
      <c r="C6" s="574"/>
      <c r="D6" s="574"/>
      <c r="E6" s="574"/>
      <c r="F6" s="574"/>
      <c r="G6" s="574"/>
      <c r="H6" s="574"/>
      <c r="I6" s="574"/>
      <c r="J6" s="574"/>
      <c r="K6" s="574"/>
      <c r="L6" s="351"/>
      <c r="M6" s="351"/>
      <c r="N6" s="351"/>
      <c r="O6" s="351"/>
      <c r="P6" s="351"/>
      <c r="Q6" s="351"/>
      <c r="R6" s="351"/>
      <c r="S6" s="352"/>
    </row>
    <row r="7" spans="1:21">
      <c r="A7" s="341"/>
      <c r="S7" s="342"/>
    </row>
    <row r="8" spans="1:21" ht="76" customHeight="1">
      <c r="A8" s="353" t="s">
        <v>614</v>
      </c>
      <c r="B8" s="354" t="s">
        <v>615</v>
      </c>
      <c r="C8" s="575" t="s">
        <v>616</v>
      </c>
      <c r="D8" s="575"/>
      <c r="E8" s="575"/>
      <c r="F8" s="575"/>
      <c r="G8" s="354"/>
      <c r="H8" s="576" t="s">
        <v>617</v>
      </c>
      <c r="I8" s="576"/>
      <c r="J8" s="576"/>
      <c r="K8" s="355" t="s">
        <v>618</v>
      </c>
      <c r="L8" s="577" t="s">
        <v>619</v>
      </c>
      <c r="M8" s="577"/>
      <c r="N8" s="577"/>
      <c r="O8" s="577" t="s">
        <v>619</v>
      </c>
      <c r="P8" s="577"/>
      <c r="Q8" s="577"/>
      <c r="R8" s="575" t="s">
        <v>655</v>
      </c>
      <c r="S8" s="578" t="s">
        <v>620</v>
      </c>
    </row>
    <row r="9" spans="1:21" ht="39.5" customHeight="1">
      <c r="A9" s="579" t="s">
        <v>621</v>
      </c>
      <c r="B9" s="580" t="s">
        <v>622</v>
      </c>
      <c r="C9" s="580" t="s">
        <v>13</v>
      </c>
      <c r="D9" s="580" t="s">
        <v>14</v>
      </c>
      <c r="E9" s="580" t="s">
        <v>623</v>
      </c>
      <c r="F9" s="580" t="s">
        <v>624</v>
      </c>
      <c r="G9" s="580" t="s">
        <v>625</v>
      </c>
      <c r="H9" s="567" t="s">
        <v>626</v>
      </c>
      <c r="I9" s="567" t="s">
        <v>627</v>
      </c>
      <c r="J9" s="567" t="s">
        <v>628</v>
      </c>
      <c r="K9" s="567" t="s">
        <v>628</v>
      </c>
      <c r="L9" s="577" t="s">
        <v>686</v>
      </c>
      <c r="M9" s="577"/>
      <c r="N9" s="577"/>
      <c r="O9" s="577" t="s">
        <v>697</v>
      </c>
      <c r="P9" s="577"/>
      <c r="Q9" s="577"/>
      <c r="R9" s="575"/>
      <c r="S9" s="578"/>
    </row>
    <row r="10" spans="1:21" ht="60.5" customHeight="1">
      <c r="A10" s="579"/>
      <c r="B10" s="580"/>
      <c r="C10" s="580"/>
      <c r="D10" s="580"/>
      <c r="E10" s="580"/>
      <c r="F10" s="580"/>
      <c r="G10" s="580"/>
      <c r="H10" s="567"/>
      <c r="I10" s="567"/>
      <c r="J10" s="567"/>
      <c r="K10" s="567"/>
      <c r="L10" s="356" t="s">
        <v>630</v>
      </c>
      <c r="M10" s="356" t="s">
        <v>631</v>
      </c>
      <c r="N10" s="356" t="s">
        <v>632</v>
      </c>
      <c r="O10" s="356" t="s">
        <v>630</v>
      </c>
      <c r="P10" s="356" t="s">
        <v>631</v>
      </c>
      <c r="Q10" s="356" t="s">
        <v>632</v>
      </c>
      <c r="R10" s="575"/>
      <c r="S10" s="578"/>
    </row>
    <row r="11" spans="1:21" s="366" customFormat="1" ht="66.5" customHeight="1">
      <c r="A11" s="357" t="s">
        <v>633</v>
      </c>
      <c r="B11" s="357" t="s">
        <v>560</v>
      </c>
      <c r="C11" s="358"/>
      <c r="D11" s="359"/>
      <c r="E11" s="359"/>
      <c r="F11" s="358"/>
      <c r="G11" s="360"/>
      <c r="H11" s="361" t="s">
        <v>634</v>
      </c>
      <c r="I11" s="361" t="s">
        <v>634</v>
      </c>
      <c r="J11" s="362"/>
      <c r="K11" s="362">
        <f>'Tổng hợp'!J20</f>
        <v>430199690.26099998</v>
      </c>
      <c r="L11" s="363"/>
      <c r="M11" s="364"/>
      <c r="N11" s="396"/>
      <c r="O11" s="363"/>
      <c r="P11" s="364"/>
      <c r="Q11" s="396">
        <f>SUM(Q12:Q12)</f>
        <v>45173648</v>
      </c>
      <c r="R11" s="379"/>
      <c r="S11" s="365">
        <f>J11-K11-N11-Q11</f>
        <v>-475373338.26099998</v>
      </c>
    </row>
    <row r="12" spans="1:21" s="408" customFormat="1" ht="105" customHeight="1">
      <c r="A12" s="437" t="s">
        <v>581</v>
      </c>
      <c r="B12" s="443" t="s">
        <v>696</v>
      </c>
      <c r="C12" s="444" t="s">
        <v>667</v>
      </c>
      <c r="D12" s="405" t="s">
        <v>571</v>
      </c>
      <c r="E12" s="405">
        <f>56*6</f>
        <v>336</v>
      </c>
      <c r="F12" s="405">
        <v>336</v>
      </c>
      <c r="G12" s="405" t="s">
        <v>61</v>
      </c>
      <c r="H12" s="406" t="s">
        <v>634</v>
      </c>
      <c r="I12" s="406" t="s">
        <v>634</v>
      </c>
      <c r="J12" s="406" t="s">
        <v>634</v>
      </c>
      <c r="K12" s="406" t="s">
        <v>634</v>
      </c>
      <c r="L12" s="406" t="s">
        <v>635</v>
      </c>
      <c r="M12" s="405">
        <f>19000/1.1</f>
        <v>17272.727272727272</v>
      </c>
      <c r="N12" s="406" t="s">
        <v>634</v>
      </c>
      <c r="O12" s="406" t="s">
        <v>635</v>
      </c>
      <c r="P12" s="405">
        <v>14363.64</v>
      </c>
      <c r="Q12" s="406">
        <v>45173648</v>
      </c>
      <c r="R12" s="406" t="s">
        <v>698</v>
      </c>
      <c r="S12" s="436" t="s">
        <v>656</v>
      </c>
    </row>
    <row r="13" spans="1:21" s="370" customFormat="1" ht="53.5" customHeight="1">
      <c r="A13" s="386"/>
      <c r="B13" s="381" t="s">
        <v>636</v>
      </c>
      <c r="C13" s="382"/>
      <c r="D13" s="380"/>
      <c r="E13" s="380"/>
      <c r="F13" s="380"/>
      <c r="G13" s="380"/>
      <c r="H13" s="380"/>
      <c r="I13" s="383"/>
      <c r="J13" s="383"/>
      <c r="K13" s="383"/>
      <c r="L13" s="384"/>
      <c r="M13" s="384">
        <v>2</v>
      </c>
      <c r="N13" s="384"/>
      <c r="O13" s="384"/>
      <c r="P13" s="384">
        <v>1</v>
      </c>
      <c r="Q13" s="384"/>
      <c r="R13" s="384"/>
      <c r="S13" s="387"/>
    </row>
    <row r="14" spans="1:21" s="389" customFormat="1" ht="58.5" customHeight="1">
      <c r="A14" s="584" t="s">
        <v>657</v>
      </c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388"/>
      <c r="S14" s="390"/>
    </row>
    <row r="15" spans="1:21" s="389" customFormat="1" ht="98" customHeight="1">
      <c r="A15" s="586" t="s">
        <v>693</v>
      </c>
      <c r="B15" s="587"/>
      <c r="C15" s="587" t="s">
        <v>665</v>
      </c>
      <c r="D15" s="587"/>
      <c r="E15" s="587"/>
      <c r="F15" s="587"/>
      <c r="G15" s="581" t="s">
        <v>639</v>
      </c>
      <c r="H15" s="581"/>
      <c r="I15" s="581"/>
      <c r="J15" s="581"/>
      <c r="K15" s="581"/>
      <c r="L15" s="581"/>
      <c r="M15" s="581"/>
      <c r="N15" s="581"/>
      <c r="O15" s="581"/>
      <c r="P15" s="581"/>
      <c r="Q15" s="581"/>
      <c r="R15" s="581"/>
      <c r="S15" s="588"/>
      <c r="T15" s="391"/>
      <c r="U15" s="391"/>
    </row>
    <row r="16" spans="1:21" s="395" customFormat="1" ht="146.5" customHeight="1">
      <c r="A16" s="392"/>
      <c r="B16" s="393"/>
      <c r="C16" s="393"/>
      <c r="D16" s="394"/>
      <c r="E16" s="394"/>
      <c r="G16" s="589" t="s">
        <v>640</v>
      </c>
      <c r="H16" s="589"/>
      <c r="I16" s="589"/>
      <c r="J16" s="589"/>
      <c r="L16" s="391"/>
      <c r="N16" s="391" t="s">
        <v>641</v>
      </c>
      <c r="Q16" s="581" t="s">
        <v>642</v>
      </c>
      <c r="R16" s="581"/>
      <c r="S16" s="588"/>
    </row>
    <row r="17" spans="1:19" s="395" customFormat="1" ht="209" customHeight="1">
      <c r="A17" s="392"/>
      <c r="B17" s="393"/>
      <c r="C17" s="393"/>
      <c r="D17" s="394"/>
      <c r="E17" s="394"/>
      <c r="G17" s="442"/>
      <c r="H17" s="442"/>
      <c r="I17" s="442"/>
      <c r="J17" s="442"/>
      <c r="L17" s="391"/>
      <c r="N17" s="391"/>
      <c r="Q17" s="424"/>
      <c r="R17" s="424"/>
      <c r="S17" s="425"/>
    </row>
    <row r="18" spans="1:19" ht="409.6" customHeight="1" thickBot="1">
      <c r="A18" s="371"/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3"/>
    </row>
    <row r="19" spans="1:19" ht="147.5" hidden="1" customHeight="1" thickBot="1">
      <c r="A19" s="371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3"/>
    </row>
  </sheetData>
  <mergeCells count="27">
    <mergeCell ref="A14:L14"/>
    <mergeCell ref="A15:B15"/>
    <mergeCell ref="C15:F15"/>
    <mergeCell ref="G15:S15"/>
    <mergeCell ref="G16:J16"/>
    <mergeCell ref="Q16:S16"/>
    <mergeCell ref="I9:I10"/>
    <mergeCell ref="J9:J10"/>
    <mergeCell ref="K9:K10"/>
    <mergeCell ref="L9:N9"/>
    <mergeCell ref="O9:Q9"/>
    <mergeCell ref="H9:H10"/>
    <mergeCell ref="A1:S1"/>
    <mergeCell ref="B5:K6"/>
    <mergeCell ref="C8:F8"/>
    <mergeCell ref="H8:J8"/>
    <mergeCell ref="L8:N8"/>
    <mergeCell ref="O8:Q8"/>
    <mergeCell ref="R8:R10"/>
    <mergeCell ref="S8:S10"/>
    <mergeCell ref="A9:A10"/>
    <mergeCell ref="B9:B10"/>
    <mergeCell ref="C9:C10"/>
    <mergeCell ref="D9:D10"/>
    <mergeCell ref="E9:E10"/>
    <mergeCell ref="F9:F10"/>
    <mergeCell ref="G9:G10"/>
  </mergeCells>
  <conditionalFormatting sqref="A12">
    <cfRule type="duplicateValues" dxfId="20" priority="1"/>
  </conditionalFormatting>
  <pageMargins left="0.17" right="0.17" top="0.3" bottom="0.17" header="0.17" footer="0.17"/>
  <pageSetup paperSize="8" scale="47" fitToHeight="111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E8DC-B6A6-491E-B1CA-099DA316A049}">
  <sheetPr>
    <pageSetUpPr fitToPage="1"/>
  </sheetPr>
  <dimension ref="A1:U20"/>
  <sheetViews>
    <sheetView view="pageBreakPreview" topLeftCell="A5" zoomScale="40" zoomScaleNormal="70" zoomScaleSheetLayoutView="40" workbookViewId="0">
      <selection activeCell="E19" sqref="E19"/>
    </sheetView>
  </sheetViews>
  <sheetFormatPr defaultColWidth="9.796875" defaultRowHeight="20.5"/>
  <cols>
    <col min="1" max="1" width="27.5" style="374" customWidth="1"/>
    <col min="2" max="2" width="38.19921875" style="340" customWidth="1"/>
    <col min="3" max="3" width="42.5" style="340" customWidth="1"/>
    <col min="4" max="4" width="29.59765625" style="340" customWidth="1"/>
    <col min="5" max="5" width="14.796875" style="340" customWidth="1"/>
    <col min="6" max="6" width="15.09765625" style="340" customWidth="1"/>
    <col min="7" max="7" width="11" style="340" customWidth="1"/>
    <col min="8" max="8" width="14.59765625" style="340" customWidth="1"/>
    <col min="9" max="9" width="13.09765625" style="340" customWidth="1"/>
    <col min="10" max="10" width="25.59765625" style="340" customWidth="1"/>
    <col min="11" max="11" width="26.09765625" style="340" customWidth="1"/>
    <col min="12" max="12" width="11.19921875" style="340" customWidth="1"/>
    <col min="13" max="13" width="18" style="340" customWidth="1"/>
    <col min="14" max="17" width="32" style="340" customWidth="1"/>
    <col min="18" max="18" width="24.5" style="340" customWidth="1"/>
    <col min="19" max="19" width="41.3984375" style="340" customWidth="1"/>
    <col min="20" max="16384" width="9.796875" style="340"/>
  </cols>
  <sheetData>
    <row r="1" spans="1:21" ht="51.65" customHeight="1">
      <c r="A1" s="568" t="s">
        <v>609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70"/>
    </row>
    <row r="2" spans="1:21">
      <c r="A2" s="341"/>
      <c r="S2" s="342"/>
    </row>
    <row r="3" spans="1:21" ht="26" customHeight="1">
      <c r="A3" s="343" t="s">
        <v>610</v>
      </c>
      <c r="B3" s="344" t="s">
        <v>694</v>
      </c>
      <c r="C3" s="345"/>
      <c r="D3" s="345"/>
      <c r="E3" s="345"/>
      <c r="F3" s="345"/>
      <c r="G3" s="345"/>
      <c r="H3" s="345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7"/>
    </row>
    <row r="4" spans="1:21" ht="15" customHeight="1">
      <c r="A4" s="348" t="s">
        <v>611</v>
      </c>
      <c r="B4" s="349"/>
      <c r="C4" s="350"/>
      <c r="D4" s="350"/>
      <c r="E4" s="350"/>
      <c r="F4" s="350"/>
      <c r="G4" s="350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2"/>
    </row>
    <row r="5" spans="1:21" ht="15" customHeight="1">
      <c r="A5" s="343" t="s">
        <v>612</v>
      </c>
      <c r="B5" s="571" t="s">
        <v>695</v>
      </c>
      <c r="C5" s="572"/>
      <c r="D5" s="572"/>
      <c r="E5" s="572"/>
      <c r="F5" s="572"/>
      <c r="G5" s="572"/>
      <c r="H5" s="572"/>
      <c r="I5" s="572"/>
      <c r="J5" s="572"/>
      <c r="K5" s="572"/>
      <c r="S5" s="342"/>
    </row>
    <row r="6" spans="1:21" ht="15" customHeight="1">
      <c r="A6" s="348" t="s">
        <v>613</v>
      </c>
      <c r="B6" s="573"/>
      <c r="C6" s="574"/>
      <c r="D6" s="574"/>
      <c r="E6" s="574"/>
      <c r="F6" s="574"/>
      <c r="G6" s="574"/>
      <c r="H6" s="574"/>
      <c r="I6" s="574"/>
      <c r="J6" s="574"/>
      <c r="K6" s="574"/>
      <c r="L6" s="351"/>
      <c r="M6" s="351"/>
      <c r="N6" s="351"/>
      <c r="O6" s="351"/>
      <c r="P6" s="351"/>
      <c r="Q6" s="351"/>
      <c r="R6" s="351"/>
      <c r="S6" s="352"/>
    </row>
    <row r="7" spans="1:21">
      <c r="A7" s="341"/>
      <c r="S7" s="342"/>
    </row>
    <row r="8" spans="1:21" ht="76" customHeight="1">
      <c r="A8" s="353" t="s">
        <v>614</v>
      </c>
      <c r="B8" s="354" t="s">
        <v>615</v>
      </c>
      <c r="C8" s="575" t="s">
        <v>616</v>
      </c>
      <c r="D8" s="575"/>
      <c r="E8" s="575"/>
      <c r="F8" s="575"/>
      <c r="G8" s="354"/>
      <c r="H8" s="576" t="s">
        <v>617</v>
      </c>
      <c r="I8" s="576"/>
      <c r="J8" s="576"/>
      <c r="K8" s="355" t="s">
        <v>618</v>
      </c>
      <c r="L8" s="577" t="s">
        <v>619</v>
      </c>
      <c r="M8" s="577"/>
      <c r="N8" s="577"/>
      <c r="O8" s="577" t="s">
        <v>619</v>
      </c>
      <c r="P8" s="577"/>
      <c r="Q8" s="577"/>
      <c r="R8" s="575" t="s">
        <v>655</v>
      </c>
      <c r="S8" s="578" t="s">
        <v>620</v>
      </c>
    </row>
    <row r="9" spans="1:21" ht="39.5" customHeight="1">
      <c r="A9" s="579" t="s">
        <v>621</v>
      </c>
      <c r="B9" s="580" t="s">
        <v>622</v>
      </c>
      <c r="C9" s="580" t="s">
        <v>13</v>
      </c>
      <c r="D9" s="580" t="s">
        <v>14</v>
      </c>
      <c r="E9" s="580" t="s">
        <v>623</v>
      </c>
      <c r="F9" s="580" t="s">
        <v>624</v>
      </c>
      <c r="G9" s="580" t="s">
        <v>625</v>
      </c>
      <c r="H9" s="567" t="s">
        <v>626</v>
      </c>
      <c r="I9" s="567" t="s">
        <v>627</v>
      </c>
      <c r="J9" s="567" t="s">
        <v>628</v>
      </c>
      <c r="K9" s="567" t="s">
        <v>628</v>
      </c>
      <c r="L9" s="577" t="s">
        <v>686</v>
      </c>
      <c r="M9" s="577"/>
      <c r="N9" s="577"/>
      <c r="O9" s="577" t="s">
        <v>687</v>
      </c>
      <c r="P9" s="577"/>
      <c r="Q9" s="577"/>
      <c r="R9" s="575"/>
      <c r="S9" s="578"/>
    </row>
    <row r="10" spans="1:21" ht="60.5" customHeight="1">
      <c r="A10" s="579"/>
      <c r="B10" s="580"/>
      <c r="C10" s="580"/>
      <c r="D10" s="580"/>
      <c r="E10" s="580"/>
      <c r="F10" s="580"/>
      <c r="G10" s="580"/>
      <c r="H10" s="567"/>
      <c r="I10" s="567"/>
      <c r="J10" s="567"/>
      <c r="K10" s="567"/>
      <c r="L10" s="356" t="s">
        <v>630</v>
      </c>
      <c r="M10" s="356" t="s">
        <v>631</v>
      </c>
      <c r="N10" s="356" t="s">
        <v>632</v>
      </c>
      <c r="O10" s="356" t="s">
        <v>630</v>
      </c>
      <c r="P10" s="356" t="s">
        <v>631</v>
      </c>
      <c r="Q10" s="356" t="s">
        <v>632</v>
      </c>
      <c r="R10" s="575"/>
      <c r="S10" s="578"/>
    </row>
    <row r="11" spans="1:21" s="366" customFormat="1" ht="66.5" customHeight="1">
      <c r="A11" s="357" t="s">
        <v>633</v>
      </c>
      <c r="B11" s="357" t="s">
        <v>560</v>
      </c>
      <c r="C11" s="358"/>
      <c r="D11" s="359"/>
      <c r="E11" s="359"/>
      <c r="F11" s="358"/>
      <c r="G11" s="360"/>
      <c r="H11" s="361" t="s">
        <v>634</v>
      </c>
      <c r="I11" s="361" t="s">
        <v>634</v>
      </c>
      <c r="J11" s="362"/>
      <c r="K11" s="362">
        <f>'Tổng hợp'!J20-N11</f>
        <v>212409279.26099998</v>
      </c>
      <c r="L11" s="363"/>
      <c r="M11" s="364"/>
      <c r="N11" s="396">
        <f>SUM(N12:N13)</f>
        <v>217790411</v>
      </c>
      <c r="O11" s="363"/>
      <c r="P11" s="364"/>
      <c r="Q11" s="396">
        <f>SUM(Q12:Q12)</f>
        <v>0</v>
      </c>
      <c r="R11" s="379"/>
      <c r="S11" s="365">
        <f>J11-K11-N11</f>
        <v>-430199690.26099998</v>
      </c>
    </row>
    <row r="12" spans="1:21" s="408" customFormat="1" ht="53.5" customHeight="1">
      <c r="A12" s="437" t="s">
        <v>574</v>
      </c>
      <c r="B12" s="438" t="s">
        <v>575</v>
      </c>
      <c r="C12" s="438" t="s">
        <v>684</v>
      </c>
      <c r="D12" s="405" t="s">
        <v>571</v>
      </c>
      <c r="E12" s="405">
        <v>216</v>
      </c>
      <c r="F12" s="405">
        <v>216</v>
      </c>
      <c r="G12" s="405" t="s">
        <v>61</v>
      </c>
      <c r="H12" s="406" t="s">
        <v>634</v>
      </c>
      <c r="I12" s="406" t="s">
        <v>634</v>
      </c>
      <c r="J12" s="406" t="s">
        <v>634</v>
      </c>
      <c r="K12" s="406" t="s">
        <v>634</v>
      </c>
      <c r="L12" s="406" t="s">
        <v>635</v>
      </c>
      <c r="M12" s="405">
        <v>13272.73</v>
      </c>
      <c r="N12" s="405">
        <v>135031446</v>
      </c>
      <c r="O12" s="406" t="s">
        <v>635</v>
      </c>
      <c r="P12" s="405">
        <f>14700/1.1</f>
        <v>13363.636363636362</v>
      </c>
      <c r="Q12" s="406" t="s">
        <v>634</v>
      </c>
      <c r="R12" s="406" t="s">
        <v>686</v>
      </c>
      <c r="S12" s="590" t="s">
        <v>656</v>
      </c>
    </row>
    <row r="13" spans="1:21" s="408" customFormat="1" ht="53.5" customHeight="1">
      <c r="A13" s="439" t="s">
        <v>579</v>
      </c>
      <c r="B13" s="440" t="s">
        <v>580</v>
      </c>
      <c r="C13" s="438" t="s">
        <v>685</v>
      </c>
      <c r="D13" s="405" t="s">
        <v>571</v>
      </c>
      <c r="E13" s="405">
        <v>36</v>
      </c>
      <c r="F13" s="405">
        <v>36</v>
      </c>
      <c r="G13" s="405" t="s">
        <v>61</v>
      </c>
      <c r="H13" s="406" t="s">
        <v>634</v>
      </c>
      <c r="I13" s="406" t="s">
        <v>634</v>
      </c>
      <c r="J13" s="406" t="s">
        <v>634</v>
      </c>
      <c r="K13" s="406" t="s">
        <v>634</v>
      </c>
      <c r="L13" s="406" t="s">
        <v>635</v>
      </c>
      <c r="M13" s="405">
        <v>13727.27</v>
      </c>
      <c r="N13" s="405">
        <v>82758965</v>
      </c>
      <c r="O13" s="406" t="s">
        <v>635</v>
      </c>
      <c r="P13" s="405">
        <f>15400/1.1</f>
        <v>13999.999999999998</v>
      </c>
      <c r="Q13" s="406" t="s">
        <v>634</v>
      </c>
      <c r="R13" s="406" t="s">
        <v>686</v>
      </c>
      <c r="S13" s="591"/>
    </row>
    <row r="14" spans="1:21" s="370" customFormat="1" ht="53.5" customHeight="1">
      <c r="A14" s="386"/>
      <c r="B14" s="381" t="s">
        <v>636</v>
      </c>
      <c r="C14" s="382"/>
      <c r="D14" s="380"/>
      <c r="E14" s="380"/>
      <c r="F14" s="380"/>
      <c r="G14" s="380"/>
      <c r="H14" s="380"/>
      <c r="I14" s="383"/>
      <c r="J14" s="383"/>
      <c r="K14" s="383"/>
      <c r="L14" s="384"/>
      <c r="M14" s="384">
        <v>1</v>
      </c>
      <c r="N14" s="384"/>
      <c r="O14" s="384"/>
      <c r="P14" s="384">
        <v>2</v>
      </c>
      <c r="Q14" s="384"/>
      <c r="R14" s="384"/>
      <c r="S14" s="387"/>
    </row>
    <row r="15" spans="1:21" s="389" customFormat="1" ht="58.5" customHeight="1">
      <c r="A15" s="584" t="s">
        <v>657</v>
      </c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388"/>
      <c r="S15" s="390"/>
    </row>
    <row r="16" spans="1:21" s="389" customFormat="1" ht="98" customHeight="1">
      <c r="A16" s="586" t="s">
        <v>693</v>
      </c>
      <c r="B16" s="587"/>
      <c r="C16" s="587" t="s">
        <v>665</v>
      </c>
      <c r="D16" s="587"/>
      <c r="E16" s="587"/>
      <c r="F16" s="587"/>
      <c r="G16" s="581" t="s">
        <v>639</v>
      </c>
      <c r="H16" s="581"/>
      <c r="I16" s="581"/>
      <c r="J16" s="581"/>
      <c r="K16" s="581"/>
      <c r="L16" s="581"/>
      <c r="M16" s="581"/>
      <c r="N16" s="581"/>
      <c r="O16" s="581"/>
      <c r="P16" s="581"/>
      <c r="Q16" s="581"/>
      <c r="R16" s="581"/>
      <c r="S16" s="588"/>
      <c r="T16" s="391"/>
      <c r="U16" s="391"/>
    </row>
    <row r="17" spans="1:19" s="395" customFormat="1" ht="146.5" customHeight="1">
      <c r="A17" s="392"/>
      <c r="B17" s="393"/>
      <c r="C17" s="393"/>
      <c r="D17" s="394"/>
      <c r="E17" s="394"/>
      <c r="G17" s="589" t="s">
        <v>640</v>
      </c>
      <c r="H17" s="589"/>
      <c r="I17" s="589"/>
      <c r="J17" s="589"/>
      <c r="L17" s="391"/>
      <c r="N17" s="391" t="s">
        <v>641</v>
      </c>
      <c r="Q17" s="581" t="s">
        <v>642</v>
      </c>
      <c r="R17" s="581"/>
      <c r="S17" s="588"/>
    </row>
    <row r="18" spans="1:19" s="395" customFormat="1" ht="209" customHeight="1">
      <c r="A18" s="392"/>
      <c r="B18" s="393"/>
      <c r="C18" s="393"/>
      <c r="D18" s="394"/>
      <c r="E18" s="394"/>
      <c r="G18" s="442"/>
      <c r="H18" s="442"/>
      <c r="I18" s="442"/>
      <c r="J18" s="442"/>
      <c r="L18" s="391"/>
      <c r="N18" s="391"/>
      <c r="Q18" s="424"/>
      <c r="R18" s="424"/>
      <c r="S18" s="425"/>
    </row>
    <row r="19" spans="1:19" ht="409.6" customHeight="1" thickBot="1">
      <c r="A19" s="371"/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3"/>
    </row>
    <row r="20" spans="1:19" ht="147.5" hidden="1" customHeight="1" thickBot="1">
      <c r="A20" s="371"/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3"/>
    </row>
  </sheetData>
  <mergeCells count="28">
    <mergeCell ref="G17:J17"/>
    <mergeCell ref="O8:Q8"/>
    <mergeCell ref="O9:Q9"/>
    <mergeCell ref="S12:S13"/>
    <mergeCell ref="Q17:S17"/>
    <mergeCell ref="J9:J10"/>
    <mergeCell ref="K9:K10"/>
    <mergeCell ref="L9:N9"/>
    <mergeCell ref="A15:L15"/>
    <mergeCell ref="A16:B16"/>
    <mergeCell ref="C16:F16"/>
    <mergeCell ref="G16:S16"/>
    <mergeCell ref="D9:D10"/>
    <mergeCell ref="E9:E10"/>
    <mergeCell ref="F9:F10"/>
    <mergeCell ref="G9:G10"/>
    <mergeCell ref="H9:H10"/>
    <mergeCell ref="I9:I10"/>
    <mergeCell ref="A1:S1"/>
    <mergeCell ref="B5:K6"/>
    <mergeCell ref="C8:F8"/>
    <mergeCell ref="H8:J8"/>
    <mergeCell ref="L8:N8"/>
    <mergeCell ref="R8:R10"/>
    <mergeCell ref="S8:S10"/>
    <mergeCell ref="A9:A10"/>
    <mergeCell ref="B9:B10"/>
    <mergeCell ref="C9:C10"/>
  </mergeCells>
  <conditionalFormatting sqref="A12">
    <cfRule type="duplicateValues" dxfId="19" priority="1"/>
  </conditionalFormatting>
  <pageMargins left="0.17" right="0.17" top="0.3" bottom="0.17" header="0.17" footer="0.17"/>
  <pageSetup paperSize="8" scale="48" fitToHeight="111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011D-4EE9-4551-9350-079A00942D1B}">
  <sheetPr>
    <pageSetUpPr fitToPage="1"/>
  </sheetPr>
  <dimension ref="A1:R18"/>
  <sheetViews>
    <sheetView view="pageBreakPreview" topLeftCell="A2" zoomScale="40" zoomScaleNormal="70" zoomScaleSheetLayoutView="40" workbookViewId="0">
      <selection activeCell="E19" sqref="E19"/>
    </sheetView>
  </sheetViews>
  <sheetFormatPr defaultColWidth="9.796875" defaultRowHeight="20.5"/>
  <cols>
    <col min="1" max="1" width="27.5" style="374" customWidth="1"/>
    <col min="2" max="2" width="38.19921875" style="340" customWidth="1"/>
    <col min="3" max="3" width="42.5" style="340" customWidth="1"/>
    <col min="4" max="4" width="29.59765625" style="340" customWidth="1"/>
    <col min="5" max="5" width="14.796875" style="340" customWidth="1"/>
    <col min="6" max="6" width="15.09765625" style="340" customWidth="1"/>
    <col min="7" max="7" width="11" style="340" customWidth="1"/>
    <col min="8" max="8" width="14.59765625" style="340" customWidth="1"/>
    <col min="9" max="9" width="13.09765625" style="340" customWidth="1"/>
    <col min="10" max="10" width="25.59765625" style="340" customWidth="1"/>
    <col min="11" max="11" width="26.09765625" style="340" customWidth="1"/>
    <col min="12" max="12" width="11.19921875" style="340" customWidth="1"/>
    <col min="13" max="13" width="18" style="340" customWidth="1"/>
    <col min="14" max="15" width="24.5" style="340" customWidth="1"/>
    <col min="16" max="16" width="41.3984375" style="340" customWidth="1"/>
    <col min="17" max="16384" width="9.796875" style="340"/>
  </cols>
  <sheetData>
    <row r="1" spans="1:18" ht="51.65" customHeight="1">
      <c r="A1" s="568" t="s">
        <v>609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0"/>
    </row>
    <row r="2" spans="1:18">
      <c r="A2" s="341"/>
      <c r="P2" s="342"/>
    </row>
    <row r="3" spans="1:18" ht="26" customHeight="1">
      <c r="A3" s="343" t="s">
        <v>610</v>
      </c>
      <c r="B3" s="344" t="s">
        <v>659</v>
      </c>
      <c r="C3" s="345"/>
      <c r="D3" s="345"/>
      <c r="E3" s="345"/>
      <c r="F3" s="345"/>
      <c r="G3" s="345"/>
      <c r="H3" s="345"/>
      <c r="I3" s="346"/>
      <c r="J3" s="346"/>
      <c r="K3" s="346"/>
      <c r="L3" s="346"/>
      <c r="M3" s="346"/>
      <c r="N3" s="346"/>
      <c r="O3" s="346"/>
      <c r="P3" s="347"/>
    </row>
    <row r="4" spans="1:18" ht="15" customHeight="1">
      <c r="A4" s="348" t="s">
        <v>611</v>
      </c>
      <c r="B4" s="349"/>
      <c r="C4" s="350"/>
      <c r="D4" s="350"/>
      <c r="E4" s="350"/>
      <c r="F4" s="350"/>
      <c r="G4" s="350"/>
      <c r="H4" s="350"/>
      <c r="I4" s="351"/>
      <c r="J4" s="351"/>
      <c r="K4" s="351"/>
      <c r="L4" s="351"/>
      <c r="M4" s="351"/>
      <c r="N4" s="351"/>
      <c r="O4" s="351"/>
      <c r="P4" s="352"/>
    </row>
    <row r="5" spans="1:18" ht="15" customHeight="1">
      <c r="A5" s="343" t="s">
        <v>612</v>
      </c>
      <c r="B5" s="571" t="s">
        <v>658</v>
      </c>
      <c r="C5" s="572"/>
      <c r="D5" s="572"/>
      <c r="E5" s="572"/>
      <c r="F5" s="572"/>
      <c r="G5" s="572"/>
      <c r="H5" s="572"/>
      <c r="I5" s="572"/>
      <c r="J5" s="572"/>
      <c r="K5" s="572"/>
      <c r="P5" s="342"/>
    </row>
    <row r="6" spans="1:18" ht="15" customHeight="1">
      <c r="A6" s="348" t="s">
        <v>613</v>
      </c>
      <c r="B6" s="573"/>
      <c r="C6" s="574"/>
      <c r="D6" s="574"/>
      <c r="E6" s="574"/>
      <c r="F6" s="574"/>
      <c r="G6" s="574"/>
      <c r="H6" s="574"/>
      <c r="I6" s="574"/>
      <c r="J6" s="574"/>
      <c r="K6" s="574"/>
      <c r="L6" s="351"/>
      <c r="M6" s="351"/>
      <c r="N6" s="351"/>
      <c r="O6" s="351"/>
      <c r="P6" s="352"/>
    </row>
    <row r="7" spans="1:18">
      <c r="A7" s="341"/>
      <c r="P7" s="342"/>
    </row>
    <row r="8" spans="1:18" ht="76" customHeight="1">
      <c r="A8" s="353" t="s">
        <v>614</v>
      </c>
      <c r="B8" s="354" t="s">
        <v>615</v>
      </c>
      <c r="C8" s="575" t="s">
        <v>616</v>
      </c>
      <c r="D8" s="575"/>
      <c r="E8" s="575"/>
      <c r="F8" s="575"/>
      <c r="G8" s="354"/>
      <c r="H8" s="576" t="s">
        <v>617</v>
      </c>
      <c r="I8" s="576"/>
      <c r="J8" s="576"/>
      <c r="K8" s="355" t="s">
        <v>618</v>
      </c>
      <c r="L8" s="577" t="s">
        <v>619</v>
      </c>
      <c r="M8" s="577"/>
      <c r="N8" s="577"/>
      <c r="O8" s="575" t="s">
        <v>655</v>
      </c>
      <c r="P8" s="578" t="s">
        <v>620</v>
      </c>
    </row>
    <row r="9" spans="1:18" ht="39.5" customHeight="1">
      <c r="A9" s="579" t="s">
        <v>621</v>
      </c>
      <c r="B9" s="580" t="s">
        <v>622</v>
      </c>
      <c r="C9" s="580" t="s">
        <v>13</v>
      </c>
      <c r="D9" s="580" t="s">
        <v>14</v>
      </c>
      <c r="E9" s="580" t="s">
        <v>623</v>
      </c>
      <c r="F9" s="580" t="s">
        <v>624</v>
      </c>
      <c r="G9" s="580" t="s">
        <v>625</v>
      </c>
      <c r="H9" s="567" t="s">
        <v>626</v>
      </c>
      <c r="I9" s="567" t="s">
        <v>627</v>
      </c>
      <c r="J9" s="567" t="s">
        <v>628</v>
      </c>
      <c r="K9" s="567" t="s">
        <v>628</v>
      </c>
      <c r="L9" s="577" t="s">
        <v>664</v>
      </c>
      <c r="M9" s="577"/>
      <c r="N9" s="577"/>
      <c r="O9" s="575"/>
      <c r="P9" s="578"/>
    </row>
    <row r="10" spans="1:18" ht="60.5" customHeight="1">
      <c r="A10" s="579"/>
      <c r="B10" s="580"/>
      <c r="C10" s="580"/>
      <c r="D10" s="580"/>
      <c r="E10" s="580"/>
      <c r="F10" s="580"/>
      <c r="G10" s="580"/>
      <c r="H10" s="567"/>
      <c r="I10" s="567"/>
      <c r="J10" s="567"/>
      <c r="K10" s="567"/>
      <c r="L10" s="356" t="s">
        <v>630</v>
      </c>
      <c r="M10" s="356" t="s">
        <v>631</v>
      </c>
      <c r="N10" s="356" t="s">
        <v>632</v>
      </c>
      <c r="O10" s="575"/>
      <c r="P10" s="578"/>
    </row>
    <row r="11" spans="1:18" s="366" customFormat="1" ht="66.5" customHeight="1">
      <c r="A11" s="357" t="s">
        <v>633</v>
      </c>
      <c r="B11" s="357" t="s">
        <v>560</v>
      </c>
      <c r="C11" s="358"/>
      <c r="D11" s="359"/>
      <c r="E11" s="359"/>
      <c r="F11" s="358"/>
      <c r="G11" s="360"/>
      <c r="H11" s="361" t="s">
        <v>634</v>
      </c>
      <c r="I11" s="361" t="s">
        <v>634</v>
      </c>
      <c r="J11" s="362"/>
      <c r="K11" s="362"/>
      <c r="L11" s="363"/>
      <c r="M11" s="364"/>
      <c r="N11" s="396">
        <f>SUM(N12:N12)</f>
        <v>14079545</v>
      </c>
      <c r="O11" s="379"/>
      <c r="P11" s="365">
        <f>J11-K11-N11</f>
        <v>-14079545</v>
      </c>
    </row>
    <row r="12" spans="1:18" s="408" customFormat="1" ht="53.5" customHeight="1">
      <c r="A12" s="402" t="s">
        <v>583</v>
      </c>
      <c r="B12" s="403" t="s">
        <v>585</v>
      </c>
      <c r="C12" s="404" t="s">
        <v>662</v>
      </c>
      <c r="D12" s="405" t="s">
        <v>571</v>
      </c>
      <c r="E12" s="405">
        <f>16*6</f>
        <v>96</v>
      </c>
      <c r="F12" s="405">
        <v>96</v>
      </c>
      <c r="G12" s="405" t="s">
        <v>116</v>
      </c>
      <c r="H12" s="406" t="s">
        <v>634</v>
      </c>
      <c r="I12" s="406" t="s">
        <v>634</v>
      </c>
      <c r="J12" s="406" t="s">
        <v>634</v>
      </c>
      <c r="K12" s="406"/>
      <c r="L12" s="406" t="s">
        <v>635</v>
      </c>
      <c r="M12" s="405">
        <v>15909.09</v>
      </c>
      <c r="N12" s="405">
        <v>14079545</v>
      </c>
      <c r="O12" s="406" t="s">
        <v>663</v>
      </c>
      <c r="P12" s="407" t="s">
        <v>656</v>
      </c>
    </row>
    <row r="13" spans="1:18" s="370" customFormat="1" ht="53.5" customHeight="1">
      <c r="A13" s="386"/>
      <c r="B13" s="381" t="s">
        <v>636</v>
      </c>
      <c r="C13" s="382"/>
      <c r="D13" s="380"/>
      <c r="E13" s="380"/>
      <c r="F13" s="380"/>
      <c r="G13" s="380"/>
      <c r="H13" s="380"/>
      <c r="I13" s="383"/>
      <c r="J13" s="383"/>
      <c r="K13" s="383"/>
      <c r="L13" s="384"/>
      <c r="M13" s="384">
        <v>1</v>
      </c>
      <c r="N13" s="384"/>
      <c r="O13" s="384"/>
      <c r="P13" s="387"/>
    </row>
    <row r="14" spans="1:18" s="389" customFormat="1" ht="58.5" customHeight="1">
      <c r="A14" s="584" t="s">
        <v>657</v>
      </c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388"/>
      <c r="P14" s="390"/>
    </row>
    <row r="15" spans="1:18" s="389" customFormat="1" ht="55.25" customHeight="1">
      <c r="A15" s="586" t="s">
        <v>637</v>
      </c>
      <c r="B15" s="587"/>
      <c r="C15" s="587" t="s">
        <v>665</v>
      </c>
      <c r="D15" s="587"/>
      <c r="E15" s="587"/>
      <c r="F15" s="587"/>
      <c r="G15" s="581" t="s">
        <v>639</v>
      </c>
      <c r="H15" s="581"/>
      <c r="I15" s="581"/>
      <c r="J15" s="581"/>
      <c r="K15" s="581"/>
      <c r="L15" s="581"/>
      <c r="M15" s="581"/>
      <c r="N15" s="581"/>
      <c r="O15" s="581"/>
      <c r="P15" s="588"/>
      <c r="Q15" s="391"/>
      <c r="R15" s="391"/>
    </row>
    <row r="16" spans="1:18" s="398" customFormat="1" ht="234.5" customHeight="1">
      <c r="A16" s="397"/>
      <c r="B16" s="399"/>
      <c r="C16" s="399"/>
      <c r="D16" s="400"/>
      <c r="E16" s="400"/>
      <c r="G16" s="592" t="s">
        <v>640</v>
      </c>
      <c r="H16" s="592"/>
      <c r="I16" s="592"/>
      <c r="J16" s="592"/>
      <c r="K16" s="401" t="s">
        <v>641</v>
      </c>
      <c r="L16" s="401"/>
      <c r="O16" s="592" t="s">
        <v>642</v>
      </c>
      <c r="P16" s="593"/>
    </row>
    <row r="17" spans="1:16" ht="409.6" customHeight="1" thickBot="1">
      <c r="A17" s="371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3"/>
    </row>
    <row r="18" spans="1:16" ht="146.5" hidden="1" customHeight="1" thickBot="1">
      <c r="A18" s="371"/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3"/>
    </row>
  </sheetData>
  <mergeCells count="25">
    <mergeCell ref="A1:P1"/>
    <mergeCell ref="B5:K6"/>
    <mergeCell ref="C8:F8"/>
    <mergeCell ref="H8:J8"/>
    <mergeCell ref="L8:N8"/>
    <mergeCell ref="O8:O10"/>
    <mergeCell ref="P8:P10"/>
    <mergeCell ref="A9:A10"/>
    <mergeCell ref="B9:B10"/>
    <mergeCell ref="C9:C10"/>
    <mergeCell ref="G16:J16"/>
    <mergeCell ref="O16:P16"/>
    <mergeCell ref="J9:J10"/>
    <mergeCell ref="K9:K10"/>
    <mergeCell ref="L9:N9"/>
    <mergeCell ref="A14:L14"/>
    <mergeCell ref="A15:B15"/>
    <mergeCell ref="C15:F15"/>
    <mergeCell ref="G15:P15"/>
    <mergeCell ref="D9:D10"/>
    <mergeCell ref="E9:E10"/>
    <mergeCell ref="F9:F10"/>
    <mergeCell ref="G9:G10"/>
    <mergeCell ref="H9:H10"/>
    <mergeCell ref="I9:I10"/>
  </mergeCells>
  <pageMargins left="0.17" right="0.17" top="0.3" bottom="0.17" header="0.17" footer="0.17"/>
  <pageSetup paperSize="8" scale="61" fitToHeight="111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CP59"/>
  <sheetViews>
    <sheetView showGridLines="0" tabSelected="1" zoomScale="55" zoomScaleNormal="55" zoomScaleSheetLayoutView="70" workbookViewId="0">
      <selection activeCell="E49" sqref="E49"/>
    </sheetView>
  </sheetViews>
  <sheetFormatPr defaultColWidth="9" defaultRowHeight="15" customHeight="1" outlineLevelCol="1"/>
  <cols>
    <col min="1" max="1" width="9" style="187" customWidth="1"/>
    <col min="2" max="2" width="26.8984375" style="187" customWidth="1"/>
    <col min="3" max="3" width="22.8984375" style="187" customWidth="1"/>
    <col min="4" max="4" width="28.69921875" style="187" customWidth="1"/>
    <col min="5" max="5" width="22.19921875" style="187" customWidth="1"/>
    <col min="6" max="6" width="25" style="187" customWidth="1"/>
    <col min="7" max="7" width="38.69921875" style="310" customWidth="1"/>
    <col min="8" max="8" width="23.19921875" style="187" customWidth="1"/>
    <col min="9" max="9" width="36.296875" style="238" customWidth="1"/>
    <col min="10" max="10" width="43.09765625" style="187" customWidth="1"/>
    <col min="11" max="11" width="8.09765625" style="187" customWidth="1"/>
    <col min="12" max="12" width="11.69921875" style="187" hidden="1" customWidth="1"/>
    <col min="13" max="13" width="15.09765625" style="187" hidden="1" customWidth="1" outlineLevel="1"/>
    <col min="14" max="14" width="17.296875" style="187" hidden="1" customWidth="1" outlineLevel="1"/>
    <col min="15" max="15" width="17.296875" style="239" hidden="1" customWidth="1" outlineLevel="1"/>
    <col min="16" max="26" width="17.296875" style="187" hidden="1" customWidth="1" outlineLevel="1"/>
    <col min="27" max="27" width="20.5" style="187" customWidth="1" outlineLevel="1"/>
    <col min="28" max="28" width="15.69921875" style="187" customWidth="1" outlineLevel="1"/>
    <col min="29" max="29" width="31.8984375" style="238" customWidth="1" outlineLevel="1"/>
    <col min="30" max="30" width="17.3984375" style="187" customWidth="1" outlineLevel="1"/>
    <col min="31" max="31" width="13" style="187" customWidth="1"/>
    <col min="32" max="32" width="17.3984375" style="187" customWidth="1"/>
    <col min="33" max="33" width="22.19921875" style="187" customWidth="1"/>
    <col min="34" max="34" width="33.796875" style="187" customWidth="1"/>
    <col min="35" max="35" width="13.8984375" style="187" customWidth="1"/>
    <col min="36" max="36" width="16" style="187" customWidth="1"/>
    <col min="37" max="37" width="18.69921875" style="279" customWidth="1"/>
    <col min="38" max="38" width="26.69921875" style="240" customWidth="1" outlineLevel="1"/>
    <col min="39" max="39" width="33.8984375" style="240" customWidth="1" outlineLevel="1"/>
    <col min="40" max="40" width="47.796875" style="187" customWidth="1" outlineLevel="1"/>
    <col min="41" max="41" width="37.09765625" style="187" customWidth="1" outlineLevel="1"/>
    <col min="42" max="42" width="15.69921875" style="187" customWidth="1" outlineLevel="1"/>
    <col min="43" max="43" width="13.59765625" style="187" customWidth="1" outlineLevel="1"/>
    <col min="44" max="44" width="14.296875" style="187" customWidth="1" outlineLevel="1"/>
    <col min="45" max="45" width="15" style="187" customWidth="1" outlineLevel="1"/>
    <col min="46" max="47" width="18.796875" style="187" customWidth="1" outlineLevel="1"/>
    <col min="48" max="48" width="18.796875" style="435" customWidth="1" outlineLevel="1"/>
    <col min="49" max="49" width="25.8984375" style="187" customWidth="1" outlineLevel="1"/>
    <col min="50" max="50" width="20.296875" style="187" customWidth="1" outlineLevel="1"/>
    <col min="51" max="52" width="16.09765625" style="187" customWidth="1"/>
    <col min="53" max="53" width="22.3984375" style="187" customWidth="1" outlineLevel="1"/>
    <col min="54" max="54" width="13.69921875" style="187" customWidth="1" outlineLevel="1"/>
    <col min="55" max="55" width="18" style="187" customWidth="1" outlineLevel="1"/>
    <col min="56" max="56" width="21" style="187" customWidth="1"/>
    <col min="57" max="57" width="21" style="187" customWidth="1" outlineLevel="1"/>
    <col min="58" max="58" width="12.69921875" style="187" customWidth="1" outlineLevel="1"/>
    <col min="59" max="60" width="21.296875" style="187" customWidth="1" outlineLevel="1"/>
    <col min="61" max="64" width="18.09765625" style="187" customWidth="1" outlineLevel="1"/>
    <col min="65" max="65" width="13.69921875" style="187" customWidth="1" outlineLevel="1"/>
    <col min="66" max="66" width="18.09765625" style="187" customWidth="1" outlineLevel="1"/>
    <col min="67" max="67" width="13.69921875" style="187" customWidth="1" outlineLevel="1"/>
    <col min="68" max="68" width="13.8984375" style="187" customWidth="1" outlineLevel="1"/>
    <col min="69" max="71" width="13.69921875" style="187" customWidth="1" outlineLevel="1"/>
    <col min="72" max="72" width="16.3984375" style="187" customWidth="1" outlineLevel="1"/>
    <col min="73" max="74" width="13.69921875" style="187" customWidth="1" outlineLevel="1"/>
    <col min="75" max="76" width="13.69921875" style="187" customWidth="1"/>
    <col min="77" max="77" width="17.69921875" style="187" customWidth="1" outlineLevel="1"/>
    <col min="78" max="78" width="13.69921875" style="187" customWidth="1" outlineLevel="1"/>
    <col min="79" max="79" width="17" style="187" customWidth="1" outlineLevel="1"/>
    <col min="80" max="80" width="13.69921875" style="187" customWidth="1"/>
    <col min="81" max="81" width="19.296875" style="187" customWidth="1"/>
    <col min="82" max="82" width="18.59765625" style="187" customWidth="1"/>
    <col min="83" max="85" width="19.69921875" style="239" customWidth="1"/>
    <col min="86" max="86" width="15.69921875" style="187" customWidth="1"/>
    <col min="87" max="87" width="9" style="187" customWidth="1"/>
    <col min="88" max="88" width="49.296875" style="187" bestFit="1" customWidth="1"/>
    <col min="89" max="89" width="23" style="187" bestFit="1" customWidth="1"/>
    <col min="90" max="92" width="9" style="187" customWidth="1"/>
    <col min="93" max="93" width="12.8984375" style="187" bestFit="1" customWidth="1"/>
    <col min="94" max="94" width="13" style="187" bestFit="1" customWidth="1"/>
    <col min="95" max="16254" width="9" style="187" customWidth="1"/>
    <col min="16255" max="16384" width="9" style="187"/>
  </cols>
  <sheetData>
    <row r="1" spans="1:94" ht="40.5" customHeight="1">
      <c r="G1" s="329" t="s">
        <v>0</v>
      </c>
      <c r="H1" s="195"/>
      <c r="I1" s="195"/>
      <c r="J1" s="195"/>
      <c r="K1" s="195"/>
      <c r="L1" s="196" t="s">
        <v>1</v>
      </c>
      <c r="M1" s="197"/>
      <c r="N1" s="197"/>
      <c r="O1" s="198"/>
      <c r="P1" s="196" t="s">
        <v>2</v>
      </c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9"/>
      <c r="AB1" s="195"/>
      <c r="AC1" s="195"/>
      <c r="AD1" s="195"/>
      <c r="AE1" s="195"/>
      <c r="AF1" s="195"/>
      <c r="AG1" s="195"/>
      <c r="AH1" s="195"/>
      <c r="AI1" s="195"/>
      <c r="AJ1" s="195"/>
      <c r="AK1" s="275"/>
      <c r="AL1" s="200"/>
      <c r="AM1" s="200"/>
      <c r="AN1" s="195"/>
      <c r="AO1" s="195"/>
      <c r="AP1" s="195"/>
      <c r="AQ1" s="195"/>
      <c r="AR1" s="195"/>
      <c r="AS1" s="195"/>
      <c r="AT1" s="195"/>
      <c r="AU1" s="195"/>
      <c r="AV1" s="427"/>
      <c r="AW1" s="195"/>
      <c r="AX1" s="195"/>
      <c r="AY1" s="195"/>
      <c r="AZ1" s="195"/>
      <c r="BA1" s="195"/>
      <c r="BB1" s="195"/>
      <c r="BC1" s="195"/>
      <c r="BD1" s="195"/>
      <c r="BE1" s="195"/>
      <c r="BF1" s="201"/>
      <c r="BG1" s="201"/>
      <c r="BH1" s="201"/>
      <c r="BI1" s="201"/>
      <c r="BJ1" s="201"/>
      <c r="BK1" s="201"/>
      <c r="BL1" s="201"/>
      <c r="BM1" s="202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203"/>
      <c r="CF1" s="203"/>
      <c r="CG1" s="203"/>
      <c r="CH1" s="265"/>
      <c r="CI1" s="609" t="s">
        <v>536</v>
      </c>
      <c r="CJ1" s="609"/>
      <c r="CK1" s="609"/>
      <c r="CL1" s="609"/>
      <c r="CM1" s="609"/>
      <c r="CN1" s="609"/>
      <c r="CO1" s="609"/>
      <c r="CP1" s="609"/>
    </row>
    <row r="2" spans="1:94" ht="30" customHeight="1">
      <c r="G2" s="329" t="s">
        <v>682</v>
      </c>
      <c r="H2" s="204"/>
      <c r="I2" s="204"/>
      <c r="J2" s="204"/>
      <c r="K2" s="204"/>
      <c r="L2" s="205" t="s">
        <v>4</v>
      </c>
      <c r="M2" s="206"/>
      <c r="N2" s="206" t="s">
        <v>5</v>
      </c>
      <c r="O2" s="207"/>
      <c r="P2" s="208" t="s">
        <v>6</v>
      </c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9"/>
      <c r="AB2" s="209"/>
      <c r="AC2" s="204"/>
      <c r="AD2" s="204"/>
      <c r="AE2" s="204"/>
      <c r="AF2" s="204"/>
      <c r="AG2" s="204"/>
      <c r="AH2" s="204"/>
      <c r="AI2" s="204"/>
      <c r="AJ2" s="204"/>
      <c r="AK2" s="276"/>
      <c r="AL2" s="210"/>
      <c r="AM2" s="210"/>
      <c r="AN2" s="204"/>
      <c r="AO2" s="204"/>
      <c r="AP2" s="204"/>
      <c r="AQ2" s="204"/>
      <c r="AR2" s="204"/>
      <c r="AS2" s="204"/>
      <c r="AT2" s="204"/>
      <c r="AU2" s="204"/>
      <c r="AV2" s="428"/>
      <c r="AW2" s="204"/>
      <c r="AX2" s="204"/>
      <c r="AY2" s="204"/>
      <c r="AZ2" s="204"/>
      <c r="BA2" s="204"/>
      <c r="BB2" s="204"/>
      <c r="BC2" s="204"/>
      <c r="BD2" s="204"/>
      <c r="BE2" s="204"/>
      <c r="BF2" s="211"/>
      <c r="BG2" s="211"/>
      <c r="BH2" s="211"/>
      <c r="BI2" s="211"/>
      <c r="BJ2" s="211"/>
      <c r="BK2" s="211"/>
      <c r="BL2" s="211"/>
      <c r="BM2" s="212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195"/>
      <c r="CD2" s="195"/>
      <c r="CE2" s="203"/>
      <c r="CF2" s="213"/>
      <c r="CG2" s="213"/>
      <c r="CH2" s="266"/>
      <c r="CI2" s="609"/>
      <c r="CJ2" s="609"/>
      <c r="CK2" s="609"/>
      <c r="CL2" s="609"/>
      <c r="CM2" s="609"/>
      <c r="CN2" s="609"/>
      <c r="CO2" s="609"/>
      <c r="CP2" s="609"/>
    </row>
    <row r="3" spans="1:94" ht="27.75" customHeight="1">
      <c r="G3" s="214" t="s">
        <v>7</v>
      </c>
      <c r="H3" s="215"/>
      <c r="I3" s="216">
        <f ca="1">TODAY()</f>
        <v>46086</v>
      </c>
      <c r="J3" s="210"/>
      <c r="K3" s="210"/>
      <c r="L3" s="217" t="s">
        <v>8</v>
      </c>
      <c r="M3" s="218"/>
      <c r="N3" s="219" t="s">
        <v>9</v>
      </c>
      <c r="O3" s="220"/>
      <c r="P3" s="208" t="s">
        <v>10</v>
      </c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93"/>
      <c r="AB3" s="293"/>
      <c r="AC3" s="204"/>
      <c r="AD3" s="215"/>
      <c r="AE3" s="215"/>
      <c r="AF3" s="293">
        <f>SUBTOTAL(9,AF7:AF1148)</f>
        <v>0</v>
      </c>
      <c r="AG3" s="215"/>
      <c r="AH3" s="215"/>
      <c r="AI3" s="215"/>
      <c r="AJ3" s="215"/>
      <c r="AK3" s="277"/>
      <c r="AL3" s="221"/>
      <c r="AM3" s="221"/>
      <c r="AN3" s="214"/>
      <c r="AO3" s="214"/>
      <c r="AP3" s="214"/>
      <c r="AQ3" s="214"/>
      <c r="AR3" s="293"/>
      <c r="AS3" s="293"/>
      <c r="AT3" s="214"/>
      <c r="AU3" s="214"/>
      <c r="AV3" s="429"/>
      <c r="AW3" s="293"/>
      <c r="AX3" s="214"/>
      <c r="AY3" s="214"/>
      <c r="AZ3" s="214"/>
      <c r="BA3" s="214"/>
      <c r="BB3" s="214"/>
      <c r="BC3" s="214"/>
      <c r="BD3" s="214"/>
      <c r="BE3" s="214"/>
      <c r="BF3" s="222"/>
      <c r="BG3" s="222"/>
      <c r="BH3" s="222"/>
      <c r="BI3" s="222"/>
      <c r="BJ3" s="222"/>
      <c r="BK3" s="222"/>
      <c r="BL3" s="222"/>
      <c r="BM3" s="223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4"/>
      <c r="CB3" s="214"/>
      <c r="CC3" s="195"/>
      <c r="CD3" s="195"/>
      <c r="CE3" s="203"/>
      <c r="CF3" s="224"/>
      <c r="CG3" s="224"/>
      <c r="CH3" s="267"/>
      <c r="CI3" s="609"/>
      <c r="CJ3" s="609"/>
      <c r="CK3" s="609"/>
      <c r="CL3" s="609"/>
      <c r="CM3" s="609"/>
      <c r="CN3" s="609"/>
      <c r="CO3" s="609"/>
      <c r="CP3" s="609"/>
    </row>
    <row r="4" spans="1:94" s="232" customFormat="1" ht="51.75" customHeight="1">
      <c r="A4" s="225"/>
      <c r="B4" s="614" t="s">
        <v>400</v>
      </c>
      <c r="C4" s="614"/>
      <c r="D4" s="614"/>
      <c r="E4" s="614"/>
      <c r="F4" s="226"/>
      <c r="G4" s="598" t="s">
        <v>11</v>
      </c>
      <c r="H4" s="598" t="s">
        <v>12</v>
      </c>
      <c r="I4" s="598" t="s">
        <v>13</v>
      </c>
      <c r="J4" s="598" t="s">
        <v>14</v>
      </c>
      <c r="K4" s="598" t="s">
        <v>15</v>
      </c>
      <c r="L4" s="598" t="s">
        <v>16</v>
      </c>
      <c r="M4" s="598" t="s">
        <v>17</v>
      </c>
      <c r="N4" s="599"/>
      <c r="O4" s="594" t="s">
        <v>565</v>
      </c>
      <c r="P4" s="595"/>
      <c r="Q4" s="594" t="s">
        <v>666</v>
      </c>
      <c r="R4" s="595"/>
      <c r="S4" s="594" t="s">
        <v>683</v>
      </c>
      <c r="T4" s="595"/>
      <c r="U4" s="594" t="s">
        <v>712</v>
      </c>
      <c r="V4" s="595"/>
      <c r="W4" s="594" t="s">
        <v>732</v>
      </c>
      <c r="X4" s="595"/>
      <c r="Y4" s="594" t="s">
        <v>800</v>
      </c>
      <c r="Z4" s="595"/>
      <c r="AA4" s="606" t="s">
        <v>20</v>
      </c>
      <c r="AB4" s="607"/>
      <c r="AC4" s="596" t="s">
        <v>27</v>
      </c>
      <c r="AD4" s="603" t="s">
        <v>22</v>
      </c>
      <c r="AE4" s="604"/>
      <c r="AF4" s="604"/>
      <c r="AG4" s="604"/>
      <c r="AH4" s="605"/>
      <c r="AI4" s="601" t="s">
        <v>23</v>
      </c>
      <c r="AJ4" s="602"/>
      <c r="AK4" s="600" t="s">
        <v>398</v>
      </c>
      <c r="AL4" s="596" t="s">
        <v>399</v>
      </c>
      <c r="AM4" s="596"/>
      <c r="AN4" s="596"/>
      <c r="AO4" s="596"/>
      <c r="AP4" s="596"/>
      <c r="AQ4" s="596"/>
      <c r="AR4" s="596"/>
      <c r="AS4" s="596"/>
      <c r="AT4" s="596"/>
      <c r="AU4" s="596"/>
      <c r="AV4" s="596"/>
      <c r="AW4" s="596"/>
      <c r="AX4" s="596"/>
      <c r="AY4" s="597" t="s">
        <v>394</v>
      </c>
      <c r="AZ4" s="597"/>
      <c r="BA4" s="612" t="s">
        <v>25</v>
      </c>
      <c r="BB4" s="612"/>
      <c r="BC4" s="612"/>
      <c r="BD4" s="612"/>
      <c r="BE4" s="611" t="s">
        <v>26</v>
      </c>
      <c r="BF4" s="611"/>
      <c r="BG4" s="611"/>
      <c r="BH4" s="611"/>
      <c r="BI4" s="611"/>
      <c r="BJ4" s="611"/>
      <c r="BK4" s="611"/>
      <c r="BL4" s="611"/>
      <c r="BM4" s="611"/>
      <c r="BN4" s="611"/>
      <c r="BO4" s="611"/>
      <c r="BP4" s="611"/>
      <c r="BQ4" s="611"/>
      <c r="BR4" s="611"/>
      <c r="BS4" s="611"/>
      <c r="BT4" s="611"/>
      <c r="BU4" s="611"/>
      <c r="BV4" s="611"/>
      <c r="BW4" s="597" t="s">
        <v>395</v>
      </c>
      <c r="BX4" s="597"/>
      <c r="BY4" s="596" t="s">
        <v>316</v>
      </c>
      <c r="BZ4" s="596"/>
      <c r="CA4" s="596"/>
      <c r="CB4" s="596"/>
      <c r="CC4" s="597" t="s">
        <v>397</v>
      </c>
      <c r="CD4" s="613"/>
      <c r="CE4" s="610" t="s">
        <v>396</v>
      </c>
      <c r="CF4" s="610"/>
      <c r="CG4" s="610"/>
      <c r="CH4" s="268" t="s">
        <v>27</v>
      </c>
      <c r="CI4" s="609"/>
      <c r="CJ4" s="609"/>
      <c r="CK4" s="609"/>
      <c r="CL4" s="609"/>
      <c r="CM4" s="609"/>
      <c r="CN4" s="609"/>
      <c r="CO4" s="609"/>
      <c r="CP4" s="609"/>
    </row>
    <row r="5" spans="1:94" s="232" customFormat="1" ht="56" customHeight="1">
      <c r="A5" s="225"/>
      <c r="B5" s="614"/>
      <c r="C5" s="614"/>
      <c r="D5" s="614"/>
      <c r="E5" s="614"/>
      <c r="F5" s="226"/>
      <c r="G5" s="598"/>
      <c r="H5" s="598"/>
      <c r="I5" s="598"/>
      <c r="J5" s="598"/>
      <c r="K5" s="598"/>
      <c r="L5" s="598"/>
      <c r="M5" s="227" t="s">
        <v>403</v>
      </c>
      <c r="N5" s="227" t="s">
        <v>402</v>
      </c>
      <c r="O5" s="288" t="s">
        <v>403</v>
      </c>
      <c r="P5" s="287" t="s">
        <v>402</v>
      </c>
      <c r="Q5" s="288" t="s">
        <v>403</v>
      </c>
      <c r="R5" s="287" t="s">
        <v>402</v>
      </c>
      <c r="S5" s="288" t="s">
        <v>403</v>
      </c>
      <c r="T5" s="287" t="s">
        <v>402</v>
      </c>
      <c r="U5" s="288" t="s">
        <v>403</v>
      </c>
      <c r="V5" s="287" t="s">
        <v>402</v>
      </c>
      <c r="W5" s="288" t="s">
        <v>403</v>
      </c>
      <c r="X5" s="287" t="s">
        <v>402</v>
      </c>
      <c r="Y5" s="288" t="s">
        <v>403</v>
      </c>
      <c r="Z5" s="287" t="s">
        <v>402</v>
      </c>
      <c r="AA5" s="227" t="s">
        <v>403</v>
      </c>
      <c r="AB5" s="227" t="s">
        <v>402</v>
      </c>
      <c r="AC5" s="596"/>
      <c r="AD5" s="233" t="s">
        <v>393</v>
      </c>
      <c r="AE5" s="233" t="s">
        <v>403</v>
      </c>
      <c r="AF5" s="233" t="s">
        <v>402</v>
      </c>
      <c r="AG5" s="233" t="s">
        <v>524</v>
      </c>
      <c r="AH5" s="233" t="s">
        <v>27</v>
      </c>
      <c r="AI5" s="228" t="s">
        <v>403</v>
      </c>
      <c r="AJ5" s="228" t="s">
        <v>402</v>
      </c>
      <c r="AK5" s="600"/>
      <c r="AL5" s="229" t="s">
        <v>34</v>
      </c>
      <c r="AM5" s="229" t="s">
        <v>36</v>
      </c>
      <c r="AN5" s="229" t="s">
        <v>13</v>
      </c>
      <c r="AO5" s="229" t="s">
        <v>14</v>
      </c>
      <c r="AP5" s="229" t="s">
        <v>404</v>
      </c>
      <c r="AQ5" s="229" t="s">
        <v>37</v>
      </c>
      <c r="AR5" s="190" t="s">
        <v>405</v>
      </c>
      <c r="AS5" s="190" t="s">
        <v>406</v>
      </c>
      <c r="AT5" s="234" t="s">
        <v>407</v>
      </c>
      <c r="AU5" s="426" t="s">
        <v>689</v>
      </c>
      <c r="AV5" s="430" t="s">
        <v>690</v>
      </c>
      <c r="AW5" s="426" t="s">
        <v>691</v>
      </c>
      <c r="AX5" s="229" t="s">
        <v>43</v>
      </c>
      <c r="AY5" s="228" t="s">
        <v>403</v>
      </c>
      <c r="AZ5" s="228" t="s">
        <v>402</v>
      </c>
      <c r="BA5" s="230" t="s">
        <v>393</v>
      </c>
      <c r="BB5" s="230" t="s">
        <v>40</v>
      </c>
      <c r="BC5" s="235" t="s">
        <v>41</v>
      </c>
      <c r="BD5" s="230" t="s">
        <v>42</v>
      </c>
      <c r="BE5" s="229" t="s">
        <v>34</v>
      </c>
      <c r="BF5" s="229" t="s">
        <v>36</v>
      </c>
      <c r="BG5" s="229" t="s">
        <v>13</v>
      </c>
      <c r="BH5" s="229" t="s">
        <v>14</v>
      </c>
      <c r="BI5" s="231" t="s">
        <v>33</v>
      </c>
      <c r="BJ5" s="229" t="s">
        <v>37</v>
      </c>
      <c r="BK5" s="190" t="s">
        <v>35</v>
      </c>
      <c r="BL5" s="190" t="s">
        <v>401</v>
      </c>
      <c r="BM5" s="234" t="s">
        <v>38</v>
      </c>
      <c r="BN5" s="229" t="s">
        <v>44</v>
      </c>
      <c r="BO5" s="229" t="s">
        <v>45</v>
      </c>
      <c r="BP5" s="229" t="s">
        <v>46</v>
      </c>
      <c r="BQ5" s="229" t="s">
        <v>47</v>
      </c>
      <c r="BR5" s="229" t="s">
        <v>48</v>
      </c>
      <c r="BS5" s="229" t="s">
        <v>49</v>
      </c>
      <c r="BT5" s="229" t="s">
        <v>50</v>
      </c>
      <c r="BU5" s="229" t="s">
        <v>51</v>
      </c>
      <c r="BV5" s="229" t="s">
        <v>43</v>
      </c>
      <c r="BW5" s="228" t="s">
        <v>403</v>
      </c>
      <c r="BX5" s="228" t="s">
        <v>402</v>
      </c>
      <c r="BY5" s="229" t="s">
        <v>393</v>
      </c>
      <c r="BZ5" s="229" t="s">
        <v>40</v>
      </c>
      <c r="CA5" s="229" t="s">
        <v>41</v>
      </c>
      <c r="CB5" s="229" t="s">
        <v>42</v>
      </c>
      <c r="CC5" s="228" t="s">
        <v>403</v>
      </c>
      <c r="CD5" s="228" t="s">
        <v>402</v>
      </c>
      <c r="CE5" s="233" t="s">
        <v>403</v>
      </c>
      <c r="CF5" s="233" t="s">
        <v>402</v>
      </c>
      <c r="CG5" s="226" t="s">
        <v>400</v>
      </c>
      <c r="CH5" s="269"/>
      <c r="CI5" s="272" t="s">
        <v>303</v>
      </c>
      <c r="CJ5" s="608" t="s">
        <v>529</v>
      </c>
      <c r="CK5" s="608"/>
      <c r="CL5" s="272" t="s">
        <v>530</v>
      </c>
      <c r="CM5" s="273" t="s">
        <v>531</v>
      </c>
      <c r="CN5" s="273" t="s">
        <v>532</v>
      </c>
      <c r="CO5" s="273" t="s">
        <v>533</v>
      </c>
      <c r="CP5" s="274" t="s">
        <v>534</v>
      </c>
    </row>
    <row r="6" spans="1:94" s="232" customFormat="1" ht="45" customHeight="1">
      <c r="A6" s="225"/>
      <c r="B6" s="225"/>
      <c r="C6" s="295" t="s">
        <v>520</v>
      </c>
      <c r="D6" s="296" t="s">
        <v>564</v>
      </c>
      <c r="E6" s="297" t="s">
        <v>552</v>
      </c>
      <c r="F6" s="236" t="s">
        <v>526</v>
      </c>
      <c r="G6" s="237">
        <v>1</v>
      </c>
      <c r="H6" s="237">
        <f>G6+1</f>
        <v>2</v>
      </c>
      <c r="I6" s="237">
        <f>H6+1</f>
        <v>3</v>
      </c>
      <c r="J6" s="237">
        <f t="shared" ref="J6:P6" si="0">I6+1</f>
        <v>4</v>
      </c>
      <c r="K6" s="237">
        <f>J6+1</f>
        <v>5</v>
      </c>
      <c r="L6" s="237">
        <f t="shared" si="0"/>
        <v>6</v>
      </c>
      <c r="M6" s="237">
        <f>L6+1</f>
        <v>7</v>
      </c>
      <c r="N6" s="237">
        <f t="shared" si="0"/>
        <v>8</v>
      </c>
      <c r="O6" s="237">
        <f t="shared" si="0"/>
        <v>9</v>
      </c>
      <c r="P6" s="237">
        <f t="shared" si="0"/>
        <v>10</v>
      </c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>
        <f>P6+1</f>
        <v>11</v>
      </c>
      <c r="AB6" s="237">
        <f t="shared" ref="AB6" si="1">AA6+1</f>
        <v>12</v>
      </c>
      <c r="AC6" s="285">
        <f>AB6+1</f>
        <v>13</v>
      </c>
      <c r="AD6" s="237">
        <f t="shared" ref="AD6" si="2">AC6+1</f>
        <v>14</v>
      </c>
      <c r="AE6" s="237">
        <f t="shared" ref="AE6" si="3">AD6+1</f>
        <v>15</v>
      </c>
      <c r="AF6" s="237">
        <f t="shared" ref="AF6" si="4">AE6+1</f>
        <v>16</v>
      </c>
      <c r="AG6" s="237">
        <f t="shared" ref="AG6" si="5">AF6+1</f>
        <v>17</v>
      </c>
      <c r="AH6" s="237">
        <f t="shared" ref="AH6" si="6">AG6+1</f>
        <v>18</v>
      </c>
      <c r="AI6" s="237">
        <f t="shared" ref="AI6" si="7">AH6+1</f>
        <v>19</v>
      </c>
      <c r="AJ6" s="237">
        <f t="shared" ref="AJ6" si="8">AI6+1</f>
        <v>20</v>
      </c>
      <c r="AK6" s="278">
        <f t="shared" ref="AK6" si="9">AJ6+1</f>
        <v>21</v>
      </c>
      <c r="AL6" s="237">
        <f t="shared" ref="AL6" si="10">AK6+1</f>
        <v>22</v>
      </c>
      <c r="AM6" s="237">
        <f t="shared" ref="AM6" si="11">AL6+1</f>
        <v>23</v>
      </c>
      <c r="AN6" s="237">
        <f t="shared" ref="AN6" si="12">AM6+1</f>
        <v>24</v>
      </c>
      <c r="AO6" s="237">
        <f t="shared" ref="AO6" si="13">AN6+1</f>
        <v>25</v>
      </c>
      <c r="AP6" s="237">
        <f t="shared" ref="AP6" si="14">AO6+1</f>
        <v>26</v>
      </c>
      <c r="AQ6" s="237">
        <f t="shared" ref="AQ6" si="15">AP6+1</f>
        <v>27</v>
      </c>
      <c r="AR6" s="237">
        <f t="shared" ref="AR6" si="16">AQ6+1</f>
        <v>28</v>
      </c>
      <c r="AS6" s="237">
        <f t="shared" ref="AS6" si="17">AR6+1</f>
        <v>29</v>
      </c>
      <c r="AT6" s="237">
        <f t="shared" ref="AT6" si="18">AS6+1</f>
        <v>30</v>
      </c>
      <c r="AU6" s="237"/>
      <c r="AV6" s="431"/>
      <c r="AW6" s="237"/>
      <c r="AX6" s="237">
        <f>AT6+1</f>
        <v>31</v>
      </c>
      <c r="AY6" s="237">
        <f t="shared" ref="AY6" si="19">AX6+1</f>
        <v>32</v>
      </c>
      <c r="AZ6" s="237">
        <f t="shared" ref="AZ6" si="20">AY6+1</f>
        <v>33</v>
      </c>
      <c r="BA6" s="237">
        <f t="shared" ref="BA6" si="21">AZ6+1</f>
        <v>34</v>
      </c>
      <c r="BB6" s="237">
        <f t="shared" ref="BB6" si="22">BA6+1</f>
        <v>35</v>
      </c>
      <c r="BC6" s="237">
        <f t="shared" ref="BC6" si="23">BB6+1</f>
        <v>36</v>
      </c>
      <c r="BD6" s="237">
        <f t="shared" ref="BD6" si="24">BC6+1</f>
        <v>37</v>
      </c>
      <c r="BE6" s="237">
        <f t="shared" ref="BE6" si="25">BD6+1</f>
        <v>38</v>
      </c>
      <c r="BF6" s="237">
        <f t="shared" ref="BF6" si="26">BE6+1</f>
        <v>39</v>
      </c>
      <c r="BG6" s="237">
        <f t="shared" ref="BG6" si="27">BF6+1</f>
        <v>40</v>
      </c>
      <c r="BH6" s="237">
        <f t="shared" ref="BH6" si="28">BG6+1</f>
        <v>41</v>
      </c>
      <c r="BI6" s="237">
        <f t="shared" ref="BI6" si="29">BH6+1</f>
        <v>42</v>
      </c>
      <c r="BJ6" s="237">
        <f t="shared" ref="BJ6" si="30">BI6+1</f>
        <v>43</v>
      </c>
      <c r="BK6" s="237">
        <f t="shared" ref="BK6" si="31">BJ6+1</f>
        <v>44</v>
      </c>
      <c r="BL6" s="237">
        <f t="shared" ref="BL6" si="32">BK6+1</f>
        <v>45</v>
      </c>
      <c r="BM6" s="237">
        <f t="shared" ref="BM6" si="33">BL6+1</f>
        <v>46</v>
      </c>
      <c r="BN6" s="237">
        <f t="shared" ref="BN6" si="34">BM6+1</f>
        <v>47</v>
      </c>
      <c r="BO6" s="237">
        <f t="shared" ref="BO6" si="35">BN6+1</f>
        <v>48</v>
      </c>
      <c r="BP6" s="237">
        <f t="shared" ref="BP6" si="36">BO6+1</f>
        <v>49</v>
      </c>
      <c r="BQ6" s="237">
        <f t="shared" ref="BQ6" si="37">BP6+1</f>
        <v>50</v>
      </c>
      <c r="BR6" s="237">
        <f t="shared" ref="BR6" si="38">BQ6+1</f>
        <v>51</v>
      </c>
      <c r="BS6" s="237">
        <f t="shared" ref="BS6" si="39">BR6+1</f>
        <v>52</v>
      </c>
      <c r="BT6" s="237">
        <f t="shared" ref="BT6" si="40">BS6+1</f>
        <v>53</v>
      </c>
      <c r="BU6" s="237">
        <f t="shared" ref="BU6" si="41">BT6+1</f>
        <v>54</v>
      </c>
      <c r="BV6" s="237">
        <f t="shared" ref="BV6" si="42">BU6+1</f>
        <v>55</v>
      </c>
      <c r="BW6" s="237">
        <f t="shared" ref="BW6" si="43">BV6+1</f>
        <v>56</v>
      </c>
      <c r="BX6" s="237">
        <f t="shared" ref="BX6" si="44">BW6+1</f>
        <v>57</v>
      </c>
      <c r="BY6" s="237">
        <f t="shared" ref="BY6" si="45">BX6+1</f>
        <v>58</v>
      </c>
      <c r="BZ6" s="237">
        <f t="shared" ref="BZ6" si="46">BY6+1</f>
        <v>59</v>
      </c>
      <c r="CA6" s="237">
        <f t="shared" ref="CA6" si="47">BZ6+1</f>
        <v>60</v>
      </c>
      <c r="CB6" s="237">
        <f t="shared" ref="CB6" si="48">CA6+1</f>
        <v>61</v>
      </c>
      <c r="CC6" s="237">
        <f t="shared" ref="CC6" si="49">CB6+1</f>
        <v>62</v>
      </c>
      <c r="CD6" s="237">
        <f t="shared" ref="CD6" si="50">CC6+1</f>
        <v>63</v>
      </c>
      <c r="CE6" s="237">
        <f t="shared" ref="CE6" si="51">CD6+1</f>
        <v>64</v>
      </c>
      <c r="CF6" s="237">
        <f t="shared" ref="CF6" si="52">CE6+1</f>
        <v>65</v>
      </c>
      <c r="CG6" s="237">
        <f t="shared" ref="CG6" si="53">CF6+1</f>
        <v>66</v>
      </c>
      <c r="CH6" s="270">
        <f t="shared" ref="CH6" si="54">CG6+1</f>
        <v>67</v>
      </c>
      <c r="CI6" s="258"/>
      <c r="CJ6" s="259"/>
      <c r="CK6" s="258"/>
      <c r="CL6" s="258"/>
      <c r="CM6" s="260"/>
      <c r="CN6" s="260"/>
      <c r="CO6" s="260"/>
      <c r="CP6" s="261"/>
    </row>
    <row r="7" spans="1:94" ht="30" hidden="1" customHeight="1">
      <c r="A7" s="193"/>
      <c r="B7" s="294"/>
      <c r="C7" s="294"/>
      <c r="D7" s="294"/>
      <c r="E7" s="294"/>
      <c r="F7" s="194"/>
      <c r="G7" s="188" t="s">
        <v>559</v>
      </c>
      <c r="H7" s="188" t="s">
        <v>560</v>
      </c>
      <c r="I7" s="190"/>
      <c r="J7" s="241"/>
      <c r="K7" s="189"/>
      <c r="L7" s="189"/>
      <c r="M7" s="190"/>
      <c r="N7" s="188"/>
      <c r="O7" s="191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242">
        <f>SUM(AA8:AA24)</f>
        <v>931.375</v>
      </c>
      <c r="AB7" s="242">
        <f t="shared" ref="AB7:CH7" si="55">SUM(AB8:AB24)</f>
        <v>31090.659499999994</v>
      </c>
      <c r="AC7" s="242">
        <f t="shared" si="55"/>
        <v>0</v>
      </c>
      <c r="AD7" s="242">
        <f t="shared" si="55"/>
        <v>0</v>
      </c>
      <c r="AE7" s="242">
        <f t="shared" si="55"/>
        <v>40.375</v>
      </c>
      <c r="AF7" s="242">
        <f t="shared" si="55"/>
        <v>1107.6395000000002</v>
      </c>
      <c r="AG7" s="242">
        <f t="shared" si="55"/>
        <v>0</v>
      </c>
      <c r="AH7" s="242">
        <f t="shared" si="55"/>
        <v>0</v>
      </c>
      <c r="AI7" s="242">
        <f t="shared" si="55"/>
        <v>891</v>
      </c>
      <c r="AJ7" s="242">
        <f t="shared" si="55"/>
        <v>29983.019999999997</v>
      </c>
      <c r="AK7" s="242">
        <f t="shared" si="55"/>
        <v>0</v>
      </c>
      <c r="AL7" s="242">
        <f t="shared" si="55"/>
        <v>0</v>
      </c>
      <c r="AM7" s="242">
        <f t="shared" si="55"/>
        <v>0</v>
      </c>
      <c r="AN7" s="242">
        <f t="shared" si="55"/>
        <v>0</v>
      </c>
      <c r="AO7" s="242">
        <f t="shared" si="55"/>
        <v>0</v>
      </c>
      <c r="AP7" s="242">
        <f t="shared" si="55"/>
        <v>31415.1</v>
      </c>
      <c r="AQ7" s="242">
        <f t="shared" si="55"/>
        <v>414388</v>
      </c>
      <c r="AR7" s="242">
        <f t="shared" si="55"/>
        <v>892.25</v>
      </c>
      <c r="AS7" s="242">
        <f t="shared" si="55"/>
        <v>31415.1</v>
      </c>
      <c r="AT7" s="242">
        <f t="shared" si="55"/>
        <v>126454.54000000001</v>
      </c>
      <c r="AU7" s="242">
        <f t="shared" si="55"/>
        <v>473219659.28710002</v>
      </c>
      <c r="AV7" s="242">
        <f t="shared" si="55"/>
        <v>0.89999999999999991</v>
      </c>
      <c r="AW7" s="242">
        <f t="shared" si="55"/>
        <v>430199690.26099998</v>
      </c>
      <c r="AX7" s="242">
        <f t="shared" si="55"/>
        <v>414417</v>
      </c>
      <c r="AY7" s="242">
        <f t="shared" ca="1" si="55"/>
        <v>892.25</v>
      </c>
      <c r="AZ7" s="242">
        <f t="shared" ca="1" si="55"/>
        <v>31415.1</v>
      </c>
      <c r="BA7" s="242">
        <f t="shared" si="55"/>
        <v>0</v>
      </c>
      <c r="BB7" s="242">
        <f t="shared" si="55"/>
        <v>0</v>
      </c>
      <c r="BC7" s="242">
        <f t="shared" si="55"/>
        <v>0</v>
      </c>
      <c r="BD7" s="242">
        <f t="shared" si="55"/>
        <v>0</v>
      </c>
      <c r="BE7" s="242">
        <f t="shared" si="55"/>
        <v>0</v>
      </c>
      <c r="BF7" s="242">
        <f t="shared" si="55"/>
        <v>0</v>
      </c>
      <c r="BG7" s="242">
        <f t="shared" si="55"/>
        <v>0</v>
      </c>
      <c r="BH7" s="242">
        <f t="shared" si="55"/>
        <v>0</v>
      </c>
      <c r="BI7" s="242">
        <f t="shared" si="55"/>
        <v>0</v>
      </c>
      <c r="BJ7" s="242">
        <f t="shared" si="55"/>
        <v>0</v>
      </c>
      <c r="BK7" s="242">
        <f t="shared" si="55"/>
        <v>0</v>
      </c>
      <c r="BL7" s="242">
        <f t="shared" si="55"/>
        <v>0</v>
      </c>
      <c r="BM7" s="242">
        <f t="shared" si="55"/>
        <v>0</v>
      </c>
      <c r="BN7" s="242">
        <f t="shared" si="55"/>
        <v>0</v>
      </c>
      <c r="BO7" s="242">
        <f t="shared" si="55"/>
        <v>0</v>
      </c>
      <c r="BP7" s="242">
        <f t="shared" si="55"/>
        <v>0</v>
      </c>
      <c r="BQ7" s="242">
        <f t="shared" si="55"/>
        <v>0</v>
      </c>
      <c r="BR7" s="242">
        <f t="shared" si="55"/>
        <v>0</v>
      </c>
      <c r="BS7" s="242">
        <f t="shared" si="55"/>
        <v>0</v>
      </c>
      <c r="BT7" s="242">
        <f t="shared" si="55"/>
        <v>0</v>
      </c>
      <c r="BU7" s="242">
        <f t="shared" si="55"/>
        <v>0</v>
      </c>
      <c r="BV7" s="242">
        <f t="shared" si="55"/>
        <v>0</v>
      </c>
      <c r="BW7" s="242">
        <f t="shared" ca="1" si="55"/>
        <v>0</v>
      </c>
      <c r="BX7" s="242">
        <f t="shared" ca="1" si="55"/>
        <v>0</v>
      </c>
      <c r="BY7" s="242">
        <f t="shared" si="55"/>
        <v>0</v>
      </c>
      <c r="BZ7" s="242">
        <f t="shared" si="55"/>
        <v>0</v>
      </c>
      <c r="CA7" s="242">
        <f t="shared" si="55"/>
        <v>0</v>
      </c>
      <c r="CB7" s="242">
        <f t="shared" si="55"/>
        <v>0</v>
      </c>
      <c r="CC7" s="242">
        <f t="shared" ca="1" si="55"/>
        <v>892.25</v>
      </c>
      <c r="CD7" s="242">
        <f t="shared" ca="1" si="55"/>
        <v>31415.1</v>
      </c>
      <c r="CE7" s="242">
        <f t="shared" ca="1" si="55"/>
        <v>-1.25</v>
      </c>
      <c r="CF7" s="242">
        <f t="shared" ca="1" si="55"/>
        <v>-1432.0800000000006</v>
      </c>
      <c r="CG7" s="242">
        <f t="shared" ca="1" si="55"/>
        <v>0</v>
      </c>
      <c r="CH7" s="242">
        <f t="shared" si="55"/>
        <v>0</v>
      </c>
      <c r="CI7" s="271" t="s">
        <v>535</v>
      </c>
      <c r="CJ7" s="271"/>
      <c r="CK7" s="271"/>
      <c r="CL7" s="271"/>
      <c r="CM7" s="271"/>
      <c r="CN7" s="271"/>
      <c r="CO7" s="271"/>
      <c r="CP7" s="271"/>
    </row>
    <row r="8" spans="1:94" s="310" customFormat="1" ht="36.5" hidden="1" customHeight="1">
      <c r="A8" s="280" t="str">
        <f t="shared" ref="A8:A10" si="56">IF(G8=G7,"ok","Hiện")</f>
        <v>Hiện</v>
      </c>
      <c r="B8" s="281" t="str">
        <f ca="1">CG8</f>
        <v>Đủ</v>
      </c>
      <c r="C8" s="281">
        <f ca="1">CE8</f>
        <v>0</v>
      </c>
      <c r="D8" s="281"/>
      <c r="E8" s="311"/>
      <c r="F8" s="281"/>
      <c r="G8" s="411" t="s">
        <v>568</v>
      </c>
      <c r="H8" s="410" t="s">
        <v>569</v>
      </c>
      <c r="I8" s="411" t="s">
        <v>570</v>
      </c>
      <c r="J8" s="412" t="s">
        <v>571</v>
      </c>
      <c r="K8" s="409" t="s">
        <v>61</v>
      </c>
      <c r="L8" s="507">
        <v>23.549999999999997</v>
      </c>
      <c r="M8" s="414">
        <f>+N8/L8</f>
        <v>0</v>
      </c>
      <c r="N8" s="414">
        <v>0</v>
      </c>
      <c r="O8" s="254">
        <v>45</v>
      </c>
      <c r="P8" s="255">
        <v>1059.7499999999998</v>
      </c>
      <c r="Q8" s="421">
        <v>-45</v>
      </c>
      <c r="R8" s="421">
        <v>-1059.7499999999998</v>
      </c>
      <c r="S8" s="421"/>
      <c r="T8" s="421"/>
      <c r="U8" s="421">
        <v>108</v>
      </c>
      <c r="V8" s="421">
        <v>2543.3999999999996</v>
      </c>
      <c r="W8" s="421">
        <v>0</v>
      </c>
      <c r="X8" s="421">
        <v>0</v>
      </c>
      <c r="Y8" s="421"/>
      <c r="Z8" s="421"/>
      <c r="AA8" s="282">
        <f>O8+Q8+S8+U8+W8+Y8</f>
        <v>108</v>
      </c>
      <c r="AB8" s="282">
        <f>P8+R8+T8+V8+X8+Z8</f>
        <v>2543.3999999999996</v>
      </c>
      <c r="AC8" s="422" t="s">
        <v>713</v>
      </c>
      <c r="AD8" s="300"/>
      <c r="AE8" s="311"/>
      <c r="AF8" s="311"/>
      <c r="AG8" s="301"/>
      <c r="AH8" s="256"/>
      <c r="AI8" s="283">
        <f>IF(AA8&gt;AE8,AA8-AE8,"0")</f>
        <v>108</v>
      </c>
      <c r="AJ8" s="283">
        <f>IF(AB8&gt;AF8,AB8-AF8,"0")</f>
        <v>2543.3999999999996</v>
      </c>
      <c r="AK8" s="284" t="s">
        <v>608</v>
      </c>
      <c r="AL8" s="300"/>
      <c r="AM8" s="284"/>
      <c r="AN8" s="311"/>
      <c r="AO8" s="311"/>
      <c r="AP8" s="256"/>
      <c r="AQ8" s="284"/>
      <c r="AR8" s="328"/>
      <c r="AS8" s="256"/>
      <c r="AT8" s="257"/>
      <c r="AU8" s="257"/>
      <c r="AV8" s="433"/>
      <c r="AW8" s="257"/>
      <c r="AX8" s="302"/>
      <c r="AY8" s="283">
        <f ca="1">SUMIF($I:$I,I8,$AR:$AR)</f>
        <v>108</v>
      </c>
      <c r="AZ8" s="283">
        <f ca="1">SUMIF($I:$I,I8,$AS:$AS)</f>
        <v>2543.4</v>
      </c>
      <c r="BA8" s="281"/>
      <c r="BB8" s="281"/>
      <c r="BC8" s="303"/>
      <c r="BD8" s="280"/>
      <c r="BE8" s="280"/>
      <c r="BF8" s="283"/>
      <c r="BG8" s="283"/>
      <c r="BH8" s="283"/>
      <c r="BI8" s="283"/>
      <c r="BJ8" s="283"/>
      <c r="BK8" s="283"/>
      <c r="BL8" s="283"/>
      <c r="BM8" s="282"/>
      <c r="BN8" s="304"/>
      <c r="BO8" s="284"/>
      <c r="BP8" s="284"/>
      <c r="BQ8" s="284"/>
      <c r="BR8" s="284"/>
      <c r="BS8" s="284"/>
      <c r="BT8" s="284"/>
      <c r="BU8" s="284"/>
      <c r="BV8" s="284"/>
      <c r="BW8" s="283">
        <f ca="1">SUMIF($I:$I,I8,$BK:$BK)</f>
        <v>0</v>
      </c>
      <c r="BX8" s="281">
        <f ca="1">SUMIF($I:$I,I8,$BL:$BL)</f>
        <v>0</v>
      </c>
      <c r="BY8" s="284"/>
      <c r="BZ8" s="284"/>
      <c r="CA8" s="284"/>
      <c r="CB8" s="284"/>
      <c r="CC8" s="283">
        <f t="shared" ref="CC8:CD8" ca="1" si="57">AY8+BW8</f>
        <v>108</v>
      </c>
      <c r="CD8" s="283">
        <f t="shared" ca="1" si="57"/>
        <v>2543.4</v>
      </c>
      <c r="CE8" s="283">
        <f t="shared" ref="CE8:CF12" ca="1" si="58">AI8-CC8</f>
        <v>0</v>
      </c>
      <c r="CF8" s="283">
        <f t="shared" ca="1" si="58"/>
        <v>0</v>
      </c>
      <c r="CG8" s="281" t="str">
        <f ca="1">IF(CE8&lt;0,"Thừa",IF(CE8=0,"Đủ","Thiếu"))</f>
        <v>Đủ</v>
      </c>
      <c r="CH8" s="305"/>
      <c r="CI8" s="306"/>
      <c r="CJ8" s="307"/>
      <c r="CK8" s="308"/>
      <c r="CL8" s="309"/>
      <c r="CM8" s="262"/>
      <c r="CN8" s="263"/>
      <c r="CO8" s="264"/>
      <c r="CP8" s="264"/>
    </row>
    <row r="9" spans="1:94" s="310" customFormat="1" ht="36.5" hidden="1" customHeight="1">
      <c r="A9" s="280" t="str">
        <f t="shared" si="56"/>
        <v>ok</v>
      </c>
      <c r="B9" s="281"/>
      <c r="C9" s="281"/>
      <c r="D9" s="281"/>
      <c r="E9" s="311"/>
      <c r="F9" s="281"/>
      <c r="G9" s="411" t="s">
        <v>568</v>
      </c>
      <c r="H9" s="410" t="s">
        <v>569</v>
      </c>
      <c r="I9" s="411" t="s">
        <v>570</v>
      </c>
      <c r="J9" s="412" t="s">
        <v>571</v>
      </c>
      <c r="K9" s="409" t="s">
        <v>61</v>
      </c>
      <c r="L9" s="507"/>
      <c r="M9" s="414"/>
      <c r="N9" s="414"/>
      <c r="O9" s="254"/>
      <c r="P9" s="255"/>
      <c r="Q9" s="421"/>
      <c r="R9" s="421"/>
      <c r="S9" s="421"/>
      <c r="T9" s="421"/>
      <c r="U9" s="421"/>
      <c r="V9" s="421"/>
      <c r="W9" s="421"/>
      <c r="X9" s="421"/>
      <c r="Y9" s="421"/>
      <c r="Z9" s="421"/>
      <c r="AA9" s="282"/>
      <c r="AB9" s="282"/>
      <c r="AC9" s="422"/>
      <c r="AD9" s="300"/>
      <c r="AE9" s="311"/>
      <c r="AF9" s="311"/>
      <c r="AG9" s="301"/>
      <c r="AH9" s="256"/>
      <c r="AI9" s="283"/>
      <c r="AJ9" s="283"/>
      <c r="AK9" s="284"/>
      <c r="AL9" s="300" t="s">
        <v>692</v>
      </c>
      <c r="AM9" s="284" t="s">
        <v>62</v>
      </c>
      <c r="AN9" s="508" t="s">
        <v>684</v>
      </c>
      <c r="AO9" s="311" t="s">
        <v>60</v>
      </c>
      <c r="AP9" s="256">
        <v>2543.4</v>
      </c>
      <c r="AQ9" s="284">
        <v>46048</v>
      </c>
      <c r="AR9" s="328">
        <v>108</v>
      </c>
      <c r="AS9" s="256">
        <v>2543.4</v>
      </c>
      <c r="AT9" s="257">
        <v>13363.64</v>
      </c>
      <c r="AU9" s="257">
        <f>AT9*AS9*1.1</f>
        <v>37387990.173599996</v>
      </c>
      <c r="AV9" s="433">
        <v>0.1</v>
      </c>
      <c r="AW9" s="257">
        <f>AT9*AS9</f>
        <v>33989081.975999996</v>
      </c>
      <c r="AX9" s="302">
        <v>46051</v>
      </c>
      <c r="AY9" s="283"/>
      <c r="AZ9" s="283"/>
      <c r="BA9" s="281"/>
      <c r="BB9" s="281"/>
      <c r="BC9" s="303"/>
      <c r="BD9" s="280"/>
      <c r="BE9" s="280"/>
      <c r="BF9" s="283"/>
      <c r="BG9" s="283"/>
      <c r="BH9" s="283"/>
      <c r="BI9" s="283"/>
      <c r="BJ9" s="283"/>
      <c r="BK9" s="283"/>
      <c r="BL9" s="283"/>
      <c r="BM9" s="282"/>
      <c r="BN9" s="304"/>
      <c r="BO9" s="284"/>
      <c r="BP9" s="284"/>
      <c r="BQ9" s="284"/>
      <c r="BR9" s="284"/>
      <c r="BS9" s="284"/>
      <c r="BT9" s="284"/>
      <c r="BU9" s="284"/>
      <c r="BV9" s="284"/>
      <c r="BW9" s="283"/>
      <c r="BX9" s="281"/>
      <c r="BY9" s="284"/>
      <c r="BZ9" s="284"/>
      <c r="CA9" s="284"/>
      <c r="CB9" s="284"/>
      <c r="CC9" s="283"/>
      <c r="CD9" s="283"/>
      <c r="CE9" s="283"/>
      <c r="CF9" s="283"/>
      <c r="CG9" s="281"/>
      <c r="CH9" s="305"/>
      <c r="CI9" s="306"/>
      <c r="CJ9" s="307"/>
      <c r="CK9" s="308"/>
      <c r="CL9" s="309"/>
      <c r="CM9" s="262"/>
      <c r="CN9" s="263"/>
      <c r="CO9" s="264"/>
      <c r="CP9" s="264"/>
    </row>
    <row r="10" spans="1:94" s="310" customFormat="1" ht="36.5" hidden="1" customHeight="1">
      <c r="A10" s="280" t="str">
        <f t="shared" si="56"/>
        <v>Hiện</v>
      </c>
      <c r="B10" s="281" t="str">
        <f ca="1">CG10</f>
        <v>Đủ</v>
      </c>
      <c r="C10" s="281">
        <f ca="1">CE10</f>
        <v>0</v>
      </c>
      <c r="D10" s="281"/>
      <c r="E10" s="311"/>
      <c r="F10" s="281"/>
      <c r="G10" s="339" t="s">
        <v>572</v>
      </c>
      <c r="H10" s="338" t="s">
        <v>569</v>
      </c>
      <c r="I10" s="339" t="s">
        <v>573</v>
      </c>
      <c r="J10" s="509" t="s">
        <v>571</v>
      </c>
      <c r="K10" s="337" t="s">
        <v>61</v>
      </c>
      <c r="L10" s="510">
        <v>39.25</v>
      </c>
      <c r="M10" s="336">
        <f t="shared" ref="M10:M14" si="59">+N10/L10</f>
        <v>3.8700799999999997</v>
      </c>
      <c r="N10" s="336">
        <v>151.90063999999998</v>
      </c>
      <c r="O10" s="254">
        <v>4.8000000000000007</v>
      </c>
      <c r="P10" s="255">
        <v>188.40000000000003</v>
      </c>
      <c r="Q10" s="255"/>
      <c r="R10" s="255"/>
      <c r="S10" s="255"/>
      <c r="T10" s="255"/>
      <c r="U10" s="421">
        <v>0</v>
      </c>
      <c r="V10" s="421">
        <v>0</v>
      </c>
      <c r="W10" s="421">
        <v>0</v>
      </c>
      <c r="X10" s="421">
        <v>0</v>
      </c>
      <c r="Y10" s="421"/>
      <c r="Z10" s="421"/>
      <c r="AA10" s="282">
        <f t="shared" ref="AA10:AA11" si="60">O10+Q10+S10+U10+W10+Y10</f>
        <v>4.8000000000000007</v>
      </c>
      <c r="AB10" s="282">
        <f t="shared" ref="AB10:AB11" si="61">P10+R10+T10+V10+X10+Z10</f>
        <v>188.40000000000003</v>
      </c>
      <c r="AC10" s="423"/>
      <c r="AD10" s="300"/>
      <c r="AE10" s="311">
        <v>4.8000000000000007</v>
      </c>
      <c r="AF10" s="311">
        <v>188.40000000000003</v>
      </c>
      <c r="AG10" s="301"/>
      <c r="AH10" s="256" t="s">
        <v>537</v>
      </c>
      <c r="AI10" s="283" t="str">
        <f t="shared" ref="AI10:AI11" si="62">IF(AA10&gt;AE10,AA10-AE10,"0")</f>
        <v>0</v>
      </c>
      <c r="AJ10" s="283" t="str">
        <f t="shared" ref="AJ10:AJ11" si="63">IF(AB10&gt;AF10,AB10-AF10,"0")</f>
        <v>0</v>
      </c>
      <c r="AK10" s="284" t="s">
        <v>608</v>
      </c>
      <c r="AL10" s="300"/>
      <c r="AM10" s="284"/>
      <c r="AN10" s="311"/>
      <c r="AO10" s="311"/>
      <c r="AP10" s="256"/>
      <c r="AQ10" s="284"/>
      <c r="AR10" s="328"/>
      <c r="AS10" s="256"/>
      <c r="AT10" s="257"/>
      <c r="AU10" s="257"/>
      <c r="AV10" s="433"/>
      <c r="AW10" s="257"/>
      <c r="AX10" s="302"/>
      <c r="AY10" s="283">
        <f t="shared" ref="AY10:AY11" ca="1" si="64">SUMIF($I:$I,I10,$AR:$AR)</f>
        <v>0</v>
      </c>
      <c r="AZ10" s="283">
        <f t="shared" ref="AZ10:AZ11" ca="1" si="65">SUMIF($I:$I,I10,$AS:$AS)</f>
        <v>0</v>
      </c>
      <c r="BA10" s="281"/>
      <c r="BB10" s="281"/>
      <c r="BC10" s="303"/>
      <c r="BD10" s="280"/>
      <c r="BE10" s="280"/>
      <c r="BF10" s="283"/>
      <c r="BG10" s="283"/>
      <c r="BH10" s="283"/>
      <c r="BI10" s="283"/>
      <c r="BJ10" s="283"/>
      <c r="BK10" s="283"/>
      <c r="BL10" s="283"/>
      <c r="BM10" s="282"/>
      <c r="BN10" s="304"/>
      <c r="BO10" s="284"/>
      <c r="BP10" s="284"/>
      <c r="BQ10" s="284"/>
      <c r="BR10" s="284"/>
      <c r="BS10" s="284"/>
      <c r="BT10" s="284"/>
      <c r="BU10" s="284"/>
      <c r="BV10" s="284"/>
      <c r="BW10" s="283">
        <f t="shared" ref="BW10:BW11" ca="1" si="66">SUMIF($I:$I,I10,$BK:$BK)</f>
        <v>0</v>
      </c>
      <c r="BX10" s="281">
        <f t="shared" ref="BX10:BX11" ca="1" si="67">SUMIF($I:$I,I10,$BL:$BL)</f>
        <v>0</v>
      </c>
      <c r="BY10" s="284"/>
      <c r="BZ10" s="284"/>
      <c r="CA10" s="284"/>
      <c r="CB10" s="284"/>
      <c r="CC10" s="283">
        <f t="shared" ref="CC10:CC11" ca="1" si="68">AY10+BW10</f>
        <v>0</v>
      </c>
      <c r="CD10" s="283">
        <f t="shared" ref="CD10:CD11" ca="1" si="69">AZ10+BX10</f>
        <v>0</v>
      </c>
      <c r="CE10" s="283">
        <f t="shared" ref="CE10:CE11" ca="1" si="70">AI10-CC10</f>
        <v>0</v>
      </c>
      <c r="CF10" s="283">
        <f t="shared" ref="CF10:CF11" ca="1" si="71">AJ10-CD10</f>
        <v>0</v>
      </c>
      <c r="CG10" s="281" t="str">
        <f t="shared" ref="CG10:CG11" ca="1" si="72">IF(CE10&lt;0,"Thừa",IF(CE10=0,"Đủ","Thiếu"))</f>
        <v>Đủ</v>
      </c>
      <c r="CH10" s="305"/>
      <c r="CI10" s="306"/>
      <c r="CJ10" s="307"/>
      <c r="CK10" s="308"/>
      <c r="CL10" s="309"/>
      <c r="CM10" s="262"/>
      <c r="CN10" s="263"/>
      <c r="CO10" s="264"/>
      <c r="CP10" s="264"/>
    </row>
    <row r="11" spans="1:94" s="310" customFormat="1" ht="36.5" hidden="1" customHeight="1">
      <c r="A11" s="280" t="str">
        <f t="shared" ref="A11:A16" si="73">IF(G11=G10,"ok","Hiện")</f>
        <v>Hiện</v>
      </c>
      <c r="B11" s="281" t="str">
        <f t="shared" ref="B11:B16" ca="1" si="74">CG11</f>
        <v>Đủ</v>
      </c>
      <c r="C11" s="281">
        <f t="shared" ref="C11:C16" ca="1" si="75">CE11</f>
        <v>0</v>
      </c>
      <c r="D11" s="281"/>
      <c r="E11" s="311"/>
      <c r="F11" s="281"/>
      <c r="G11" s="411" t="s">
        <v>574</v>
      </c>
      <c r="H11" s="413" t="s">
        <v>569</v>
      </c>
      <c r="I11" s="411" t="s">
        <v>575</v>
      </c>
      <c r="J11" s="412" t="s">
        <v>571</v>
      </c>
      <c r="K11" s="409" t="s">
        <v>61</v>
      </c>
      <c r="L11" s="507">
        <v>47.099999999999994</v>
      </c>
      <c r="M11" s="414">
        <f t="shared" si="59"/>
        <v>196.8007292993631</v>
      </c>
      <c r="N11" s="414">
        <f>7693.71435+1575.6</f>
        <v>9269.3143500000006</v>
      </c>
      <c r="O11" s="254">
        <v>216</v>
      </c>
      <c r="P11" s="255">
        <v>10173.599999999999</v>
      </c>
      <c r="Q11" s="255"/>
      <c r="R11" s="255"/>
      <c r="S11" s="255"/>
      <c r="T11" s="255"/>
      <c r="U11" s="421">
        <v>0</v>
      </c>
      <c r="V11" s="421">
        <v>0</v>
      </c>
      <c r="W11" s="421">
        <v>0</v>
      </c>
      <c r="X11" s="421">
        <v>0</v>
      </c>
      <c r="Y11" s="421"/>
      <c r="Z11" s="421"/>
      <c r="AA11" s="282">
        <f t="shared" si="60"/>
        <v>216</v>
      </c>
      <c r="AB11" s="282">
        <f t="shared" si="61"/>
        <v>10173.599999999999</v>
      </c>
      <c r="AC11" s="422" t="s">
        <v>714</v>
      </c>
      <c r="AD11" s="300"/>
      <c r="AE11" s="311"/>
      <c r="AF11" s="311"/>
      <c r="AG11" s="301"/>
      <c r="AH11" s="256"/>
      <c r="AI11" s="283">
        <f t="shared" si="62"/>
        <v>216</v>
      </c>
      <c r="AJ11" s="283">
        <f t="shared" si="63"/>
        <v>10173.599999999999</v>
      </c>
      <c r="AK11" s="284" t="s">
        <v>608</v>
      </c>
      <c r="AL11" s="300" t="s">
        <v>692</v>
      </c>
      <c r="AM11" s="284" t="s">
        <v>62</v>
      </c>
      <c r="AN11" s="508" t="s">
        <v>684</v>
      </c>
      <c r="AO11" s="311" t="s">
        <v>60</v>
      </c>
      <c r="AP11" s="256">
        <v>10173.6</v>
      </c>
      <c r="AQ11" s="284">
        <v>46036</v>
      </c>
      <c r="AR11" s="328">
        <v>216</v>
      </c>
      <c r="AS11" s="256">
        <v>10173.6</v>
      </c>
      <c r="AT11" s="257">
        <v>13272.73</v>
      </c>
      <c r="AU11" s="257">
        <f>AT11*AS11*1.1</f>
        <v>148534590.52080002</v>
      </c>
      <c r="AV11" s="433">
        <v>0.1</v>
      </c>
      <c r="AW11" s="257">
        <f>AT11*AS11</f>
        <v>135031445.928</v>
      </c>
      <c r="AX11" s="302">
        <v>46041</v>
      </c>
      <c r="AY11" s="283">
        <f t="shared" ca="1" si="64"/>
        <v>216</v>
      </c>
      <c r="AZ11" s="283">
        <f t="shared" ca="1" si="65"/>
        <v>10173.6</v>
      </c>
      <c r="BA11" s="281"/>
      <c r="BB11" s="281"/>
      <c r="BC11" s="303"/>
      <c r="BD11" s="280"/>
      <c r="BE11" s="280"/>
      <c r="BF11" s="283"/>
      <c r="BG11" s="283"/>
      <c r="BH11" s="283"/>
      <c r="BI11" s="283"/>
      <c r="BJ11" s="283"/>
      <c r="BK11" s="283"/>
      <c r="BL11" s="283"/>
      <c r="BM11" s="282"/>
      <c r="BN11" s="304"/>
      <c r="BO11" s="284"/>
      <c r="BP11" s="284"/>
      <c r="BQ11" s="284"/>
      <c r="BR11" s="284"/>
      <c r="BS11" s="284"/>
      <c r="BT11" s="284"/>
      <c r="BU11" s="284"/>
      <c r="BV11" s="284"/>
      <c r="BW11" s="283">
        <f t="shared" ca="1" si="66"/>
        <v>0</v>
      </c>
      <c r="BX11" s="281">
        <f t="shared" ca="1" si="67"/>
        <v>0</v>
      </c>
      <c r="BY11" s="284"/>
      <c r="BZ11" s="284"/>
      <c r="CA11" s="284"/>
      <c r="CB11" s="284"/>
      <c r="CC11" s="283">
        <f t="shared" ca="1" si="68"/>
        <v>216</v>
      </c>
      <c r="CD11" s="283">
        <f t="shared" ca="1" si="69"/>
        <v>10173.6</v>
      </c>
      <c r="CE11" s="283">
        <f t="shared" ca="1" si="70"/>
        <v>0</v>
      </c>
      <c r="CF11" s="283">
        <f t="shared" ca="1" si="71"/>
        <v>0</v>
      </c>
      <c r="CG11" s="281" t="str">
        <f t="shared" ca="1" si="72"/>
        <v>Đủ</v>
      </c>
      <c r="CH11" s="305"/>
      <c r="CI11" s="306"/>
      <c r="CJ11" s="307"/>
      <c r="CK11" s="308"/>
      <c r="CL11" s="309"/>
      <c r="CM11" s="262"/>
      <c r="CN11" s="263"/>
      <c r="CO11" s="264"/>
      <c r="CP11" s="264"/>
    </row>
    <row r="12" spans="1:94" s="310" customFormat="1" ht="36.5" hidden="1" customHeight="1">
      <c r="A12" s="280" t="str">
        <f t="shared" si="73"/>
        <v>ok</v>
      </c>
      <c r="B12" s="281" t="str">
        <f t="shared" ca="1" si="74"/>
        <v>Đủ</v>
      </c>
      <c r="C12" s="281">
        <f t="shared" ca="1" si="75"/>
        <v>0</v>
      </c>
      <c r="D12" s="281"/>
      <c r="E12" s="311"/>
      <c r="F12" s="281"/>
      <c r="G12" s="339" t="s">
        <v>574</v>
      </c>
      <c r="H12" s="511" t="s">
        <v>569</v>
      </c>
      <c r="I12" s="339" t="s">
        <v>576</v>
      </c>
      <c r="J12" s="509" t="s">
        <v>571</v>
      </c>
      <c r="K12" s="337" t="s">
        <v>61</v>
      </c>
      <c r="L12" s="510">
        <v>62.8</v>
      </c>
      <c r="M12" s="336">
        <f t="shared" si="59"/>
        <v>0.56050955414012749</v>
      </c>
      <c r="N12" s="336">
        <v>35.200000000000003</v>
      </c>
      <c r="O12" s="254">
        <v>1</v>
      </c>
      <c r="P12" s="255">
        <v>62.8</v>
      </c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82">
        <f>O12+Q12+S12</f>
        <v>1</v>
      </c>
      <c r="AB12" s="282">
        <f>P12+R12+T12</f>
        <v>62.8</v>
      </c>
      <c r="AC12" s="423"/>
      <c r="AD12" s="300"/>
      <c r="AE12" s="311">
        <v>1</v>
      </c>
      <c r="AF12" s="311">
        <v>62.8</v>
      </c>
      <c r="AG12" s="301"/>
      <c r="AH12" s="256" t="s">
        <v>537</v>
      </c>
      <c r="AI12" s="283" t="str">
        <f t="shared" ref="AI12:AI17" si="76">IF(AA12&gt;AE12,AA12-AE12,"0")</f>
        <v>0</v>
      </c>
      <c r="AJ12" s="283" t="str">
        <f t="shared" ref="AJ12:AJ17" si="77">IF(AB12&gt;AF12,AB12-AF12,"0")</f>
        <v>0</v>
      </c>
      <c r="AK12" s="284" t="s">
        <v>608</v>
      </c>
      <c r="AL12" s="300"/>
      <c r="AM12" s="284"/>
      <c r="AN12" s="311"/>
      <c r="AO12" s="311"/>
      <c r="AP12" s="256"/>
      <c r="AQ12" s="284"/>
      <c r="AR12" s="328"/>
      <c r="AS12" s="256"/>
      <c r="AT12" s="257"/>
      <c r="AU12" s="257"/>
      <c r="AV12" s="433"/>
      <c r="AW12" s="257"/>
      <c r="AX12" s="302"/>
      <c r="AY12" s="283">
        <f ca="1">SUMIF($I:$I,I12,$AR:$AR)</f>
        <v>0</v>
      </c>
      <c r="AZ12" s="283">
        <f ca="1">SUMIF($I:$I,I12,$AS:$AS)</f>
        <v>0</v>
      </c>
      <c r="BA12" s="281"/>
      <c r="BB12" s="281"/>
      <c r="BC12" s="303"/>
      <c r="BD12" s="280"/>
      <c r="BE12" s="280"/>
      <c r="BF12" s="283"/>
      <c r="BG12" s="283"/>
      <c r="BH12" s="283"/>
      <c r="BI12" s="283"/>
      <c r="BJ12" s="283"/>
      <c r="BK12" s="283"/>
      <c r="BL12" s="283"/>
      <c r="BM12" s="282"/>
      <c r="BN12" s="304"/>
      <c r="BO12" s="284"/>
      <c r="BP12" s="284"/>
      <c r="BQ12" s="284"/>
      <c r="BR12" s="284"/>
      <c r="BS12" s="284"/>
      <c r="BT12" s="284"/>
      <c r="BU12" s="284"/>
      <c r="BV12" s="284"/>
      <c r="BW12" s="283">
        <f ca="1">SUMIF($I:$I,I12,$BK:$BK)</f>
        <v>0</v>
      </c>
      <c r="BX12" s="281">
        <f ca="1">SUMIF($I:$I,I12,$BL:$BL)</f>
        <v>0</v>
      </c>
      <c r="BY12" s="284"/>
      <c r="BZ12" s="284"/>
      <c r="CA12" s="284"/>
      <c r="CB12" s="284"/>
      <c r="CC12" s="283">
        <f t="shared" ref="CC12:CC17" ca="1" si="78">AY12+BW12</f>
        <v>0</v>
      </c>
      <c r="CD12" s="283">
        <f t="shared" ref="CD12:CD17" ca="1" si="79">AZ12+BX12</f>
        <v>0</v>
      </c>
      <c r="CE12" s="283">
        <f t="shared" ca="1" si="58"/>
        <v>0</v>
      </c>
      <c r="CF12" s="283">
        <f t="shared" ca="1" si="58"/>
        <v>0</v>
      </c>
      <c r="CG12" s="281" t="str">
        <f t="shared" ref="CG12:CG17" ca="1" si="80">IF(CE12&lt;0,"Thừa",IF(CE12=0,"Đủ","Thiếu"))</f>
        <v>Đủ</v>
      </c>
      <c r="CH12" s="305"/>
      <c r="CI12" s="306"/>
      <c r="CJ12" s="307"/>
      <c r="CK12" s="308"/>
      <c r="CL12" s="309"/>
      <c r="CM12" s="262"/>
      <c r="CN12" s="263"/>
      <c r="CO12" s="264"/>
      <c r="CP12" s="264"/>
    </row>
    <row r="13" spans="1:94" s="310" customFormat="1" ht="36.5" hidden="1" customHeight="1">
      <c r="A13" s="280" t="str">
        <f t="shared" si="73"/>
        <v>Hiện</v>
      </c>
      <c r="B13" s="281" t="str">
        <f t="shared" ca="1" si="74"/>
        <v>Đủ</v>
      </c>
      <c r="C13" s="281">
        <f t="shared" ca="1" si="75"/>
        <v>0</v>
      </c>
      <c r="D13" s="281"/>
      <c r="E13" s="311"/>
      <c r="F13" s="281"/>
      <c r="G13" s="339" t="s">
        <v>577</v>
      </c>
      <c r="H13" s="511" t="s">
        <v>569</v>
      </c>
      <c r="I13" s="339" t="s">
        <v>578</v>
      </c>
      <c r="J13" s="509" t="s">
        <v>571</v>
      </c>
      <c r="K13" s="337" t="s">
        <v>61</v>
      </c>
      <c r="L13" s="510">
        <v>78.5</v>
      </c>
      <c r="M13" s="336">
        <f t="shared" si="59"/>
        <v>2.238</v>
      </c>
      <c r="N13" s="336">
        <v>175.68299999999999</v>
      </c>
      <c r="O13" s="254">
        <v>2.7750000000000004</v>
      </c>
      <c r="P13" s="255">
        <v>217.83750000000003</v>
      </c>
      <c r="Q13" s="255"/>
      <c r="R13" s="255"/>
      <c r="S13" s="255"/>
      <c r="T13" s="255"/>
      <c r="U13" s="421">
        <v>0</v>
      </c>
      <c r="V13" s="421">
        <v>0</v>
      </c>
      <c r="W13" s="421">
        <v>0</v>
      </c>
      <c r="X13" s="421">
        <v>0</v>
      </c>
      <c r="Y13" s="421"/>
      <c r="Z13" s="421"/>
      <c r="AA13" s="282">
        <f t="shared" ref="AA13:AA17" si="81">O13+Q13+S13+U13+W13+Y13</f>
        <v>2.7750000000000004</v>
      </c>
      <c r="AB13" s="282">
        <f t="shared" ref="AB13:AB17" si="82">P13+R13+T13+V13+X13+Z13</f>
        <v>217.83750000000003</v>
      </c>
      <c r="AC13" s="423" t="s">
        <v>715</v>
      </c>
      <c r="AD13" s="300"/>
      <c r="AE13" s="311">
        <v>2.7750000000000004</v>
      </c>
      <c r="AF13" s="311">
        <v>217.83750000000003</v>
      </c>
      <c r="AG13" s="301"/>
      <c r="AH13" s="256" t="s">
        <v>537</v>
      </c>
      <c r="AI13" s="283" t="str">
        <f t="shared" si="76"/>
        <v>0</v>
      </c>
      <c r="AJ13" s="283" t="str">
        <f t="shared" si="77"/>
        <v>0</v>
      </c>
      <c r="AK13" s="284" t="s">
        <v>608</v>
      </c>
      <c r="AL13" s="300"/>
      <c r="AM13" s="284"/>
      <c r="AN13" s="311"/>
      <c r="AO13" s="311"/>
      <c r="AP13" s="256"/>
      <c r="AQ13" s="284"/>
      <c r="AR13" s="328"/>
      <c r="AS13" s="256"/>
      <c r="AT13" s="257"/>
      <c r="AU13" s="257"/>
      <c r="AV13" s="433"/>
      <c r="AW13" s="257"/>
      <c r="AX13" s="302"/>
      <c r="AY13" s="283">
        <f t="shared" ref="AY13:AY17" ca="1" si="83">SUMIF($I:$I,I13,$AR:$AR)</f>
        <v>0</v>
      </c>
      <c r="AZ13" s="283">
        <f t="shared" ref="AZ13:AZ17" ca="1" si="84">SUMIF($I:$I,I13,$AS:$AS)</f>
        <v>0</v>
      </c>
      <c r="BA13" s="281"/>
      <c r="BB13" s="281"/>
      <c r="BC13" s="303"/>
      <c r="BD13" s="280"/>
      <c r="BE13" s="280"/>
      <c r="BF13" s="283"/>
      <c r="BG13" s="283"/>
      <c r="BH13" s="283"/>
      <c r="BI13" s="283"/>
      <c r="BJ13" s="283"/>
      <c r="BK13" s="283"/>
      <c r="BL13" s="283"/>
      <c r="BM13" s="282"/>
      <c r="BN13" s="304"/>
      <c r="BO13" s="284"/>
      <c r="BP13" s="284"/>
      <c r="BQ13" s="284"/>
      <c r="BR13" s="284"/>
      <c r="BS13" s="284"/>
      <c r="BT13" s="284"/>
      <c r="BU13" s="284"/>
      <c r="BV13" s="284"/>
      <c r="BW13" s="283">
        <f t="shared" ref="BW13:BW17" ca="1" si="85">SUMIF($I:$I,I13,$BK:$BK)</f>
        <v>0</v>
      </c>
      <c r="BX13" s="281">
        <f t="shared" ref="BX13:BX17" ca="1" si="86">SUMIF($I:$I,I13,$BL:$BL)</f>
        <v>0</v>
      </c>
      <c r="BY13" s="284"/>
      <c r="BZ13" s="284"/>
      <c r="CA13" s="284"/>
      <c r="CB13" s="284"/>
      <c r="CC13" s="283">
        <f t="shared" ca="1" si="78"/>
        <v>0</v>
      </c>
      <c r="CD13" s="283">
        <f t="shared" ca="1" si="79"/>
        <v>0</v>
      </c>
      <c r="CE13" s="283">
        <f t="shared" ref="CE13:CE17" ca="1" si="87">AI13-CC13</f>
        <v>0</v>
      </c>
      <c r="CF13" s="283">
        <f t="shared" ref="CF13:CF17" ca="1" si="88">AJ13-CD13</f>
        <v>0</v>
      </c>
      <c r="CG13" s="281" t="str">
        <f t="shared" ca="1" si="80"/>
        <v>Đủ</v>
      </c>
      <c r="CH13" s="305"/>
      <c r="CI13" s="306"/>
      <c r="CJ13" s="307"/>
      <c r="CK13" s="308"/>
      <c r="CL13" s="309"/>
      <c r="CM13" s="262"/>
      <c r="CN13" s="263"/>
      <c r="CO13" s="264"/>
      <c r="CP13" s="264"/>
    </row>
    <row r="14" spans="1:94" s="310" customFormat="1" ht="36.5" hidden="1" customHeight="1">
      <c r="A14" s="280" t="str">
        <f t="shared" si="73"/>
        <v>Hiện</v>
      </c>
      <c r="B14" s="281" t="str">
        <f t="shared" ca="1" si="74"/>
        <v>Đủ</v>
      </c>
      <c r="C14" s="281">
        <f t="shared" ca="1" si="75"/>
        <v>0</v>
      </c>
      <c r="D14" s="281"/>
      <c r="E14" s="311"/>
      <c r="F14" s="281"/>
      <c r="G14" s="339" t="s">
        <v>579</v>
      </c>
      <c r="H14" s="511" t="s">
        <v>569</v>
      </c>
      <c r="I14" s="339" t="s">
        <v>580</v>
      </c>
      <c r="J14" s="509" t="s">
        <v>571</v>
      </c>
      <c r="K14" s="337" t="s">
        <v>61</v>
      </c>
      <c r="L14" s="510">
        <v>125.6</v>
      </c>
      <c r="M14" s="415">
        <f t="shared" si="59"/>
        <v>30.366679999999999</v>
      </c>
      <c r="N14" s="336">
        <v>3814.0550079999998</v>
      </c>
      <c r="O14" s="254">
        <v>36</v>
      </c>
      <c r="P14" s="255">
        <v>4521.5999999999995</v>
      </c>
      <c r="Q14" s="255"/>
      <c r="R14" s="255"/>
      <c r="S14" s="255"/>
      <c r="T14" s="255"/>
      <c r="U14" s="421">
        <v>0</v>
      </c>
      <c r="V14" s="421">
        <v>0</v>
      </c>
      <c r="W14" s="421">
        <v>0</v>
      </c>
      <c r="X14" s="421">
        <v>0</v>
      </c>
      <c r="Y14" s="421"/>
      <c r="Z14" s="421"/>
      <c r="AA14" s="282">
        <f t="shared" si="81"/>
        <v>36</v>
      </c>
      <c r="AB14" s="282">
        <f t="shared" si="82"/>
        <v>4521.5999999999995</v>
      </c>
      <c r="AC14" s="423"/>
      <c r="AD14" s="300"/>
      <c r="AE14" s="311"/>
      <c r="AF14" s="311"/>
      <c r="AG14" s="301"/>
      <c r="AH14" s="256"/>
      <c r="AI14" s="283">
        <f t="shared" si="76"/>
        <v>36</v>
      </c>
      <c r="AJ14" s="283">
        <f t="shared" si="77"/>
        <v>4521.5999999999995</v>
      </c>
      <c r="AK14" s="284" t="s">
        <v>608</v>
      </c>
      <c r="AL14" s="300" t="s">
        <v>692</v>
      </c>
      <c r="AM14" s="284" t="s">
        <v>62</v>
      </c>
      <c r="AN14" s="508" t="s">
        <v>685</v>
      </c>
      <c r="AO14" s="311" t="s">
        <v>60</v>
      </c>
      <c r="AP14" s="256">
        <v>6028.8</v>
      </c>
      <c r="AQ14" s="284">
        <v>46036</v>
      </c>
      <c r="AR14" s="328">
        <v>36</v>
      </c>
      <c r="AS14" s="256">
        <v>6028.8</v>
      </c>
      <c r="AT14" s="257">
        <v>13727.27</v>
      </c>
      <c r="AU14" s="257">
        <f>AT14*AS14*1.1</f>
        <v>91034861.913600013</v>
      </c>
      <c r="AV14" s="433">
        <v>0.1</v>
      </c>
      <c r="AW14" s="257">
        <f>AT14*AS14</f>
        <v>82758965.376000002</v>
      </c>
      <c r="AX14" s="302">
        <v>46041</v>
      </c>
      <c r="AY14" s="283">
        <f t="shared" ca="1" si="83"/>
        <v>36</v>
      </c>
      <c r="AZ14" s="283">
        <f t="shared" ca="1" si="84"/>
        <v>6028.8</v>
      </c>
      <c r="BA14" s="281"/>
      <c r="BB14" s="281"/>
      <c r="BC14" s="303"/>
      <c r="BD14" s="280"/>
      <c r="BE14" s="280"/>
      <c r="BF14" s="283"/>
      <c r="BG14" s="283"/>
      <c r="BH14" s="283"/>
      <c r="BI14" s="283"/>
      <c r="BJ14" s="283"/>
      <c r="BK14" s="283"/>
      <c r="BL14" s="283"/>
      <c r="BM14" s="282"/>
      <c r="BN14" s="304"/>
      <c r="BO14" s="284"/>
      <c r="BP14" s="284"/>
      <c r="BQ14" s="284"/>
      <c r="BR14" s="284"/>
      <c r="BS14" s="284"/>
      <c r="BT14" s="284"/>
      <c r="BU14" s="284"/>
      <c r="BV14" s="284"/>
      <c r="BW14" s="283">
        <f t="shared" ca="1" si="85"/>
        <v>0</v>
      </c>
      <c r="BX14" s="281">
        <f t="shared" ca="1" si="86"/>
        <v>0</v>
      </c>
      <c r="BY14" s="284"/>
      <c r="BZ14" s="284"/>
      <c r="CA14" s="284"/>
      <c r="CB14" s="284"/>
      <c r="CC14" s="283">
        <f t="shared" ca="1" si="78"/>
        <v>36</v>
      </c>
      <c r="CD14" s="283">
        <f t="shared" ca="1" si="79"/>
        <v>6028.8</v>
      </c>
      <c r="CE14" s="283">
        <f t="shared" ca="1" si="87"/>
        <v>0</v>
      </c>
      <c r="CF14" s="283">
        <f t="shared" ca="1" si="88"/>
        <v>-1507.2000000000007</v>
      </c>
      <c r="CG14" s="281" t="str">
        <f t="shared" ca="1" si="80"/>
        <v>Đủ</v>
      </c>
      <c r="CH14" s="305"/>
      <c r="CI14" s="306"/>
      <c r="CJ14" s="307"/>
      <c r="CK14" s="308"/>
      <c r="CL14" s="309"/>
      <c r="CM14" s="262"/>
      <c r="CN14" s="263"/>
      <c r="CO14" s="264"/>
      <c r="CP14" s="264"/>
    </row>
    <row r="15" spans="1:94" s="310" customFormat="1" ht="36.5" hidden="1" customHeight="1">
      <c r="A15" s="280" t="str">
        <f t="shared" si="73"/>
        <v>Hiện</v>
      </c>
      <c r="B15" s="281" t="str">
        <f t="shared" ca="1" si="74"/>
        <v>Đủ</v>
      </c>
      <c r="C15" s="281">
        <f t="shared" ca="1" si="75"/>
        <v>0</v>
      </c>
      <c r="D15" s="281"/>
      <c r="E15" s="311"/>
      <c r="F15" s="281"/>
      <c r="G15" s="339" t="s">
        <v>581</v>
      </c>
      <c r="H15" s="511" t="s">
        <v>582</v>
      </c>
      <c r="I15" s="512" t="s">
        <v>667</v>
      </c>
      <c r="J15" s="509" t="s">
        <v>571</v>
      </c>
      <c r="K15" s="417" t="s">
        <v>61</v>
      </c>
      <c r="L15" s="510">
        <v>9.36</v>
      </c>
      <c r="M15" s="415">
        <v>328.94999999999993</v>
      </c>
      <c r="N15" s="336">
        <v>3078.9719999999998</v>
      </c>
      <c r="O15" s="254">
        <v>336</v>
      </c>
      <c r="P15" s="255">
        <v>3144.96</v>
      </c>
      <c r="Q15" s="255"/>
      <c r="R15" s="255"/>
      <c r="S15" s="255"/>
      <c r="T15" s="255"/>
      <c r="U15" s="421">
        <v>0</v>
      </c>
      <c r="V15" s="421">
        <v>0</v>
      </c>
      <c r="W15" s="421">
        <v>0</v>
      </c>
      <c r="X15" s="421">
        <v>0</v>
      </c>
      <c r="Y15" s="421"/>
      <c r="Z15" s="421"/>
      <c r="AA15" s="282">
        <f t="shared" si="81"/>
        <v>336</v>
      </c>
      <c r="AB15" s="282">
        <f t="shared" si="82"/>
        <v>3144.96</v>
      </c>
      <c r="AC15" s="423" t="s">
        <v>681</v>
      </c>
      <c r="AD15" s="300"/>
      <c r="AE15" s="311"/>
      <c r="AF15" s="311"/>
      <c r="AG15" s="301"/>
      <c r="AH15" s="256"/>
      <c r="AI15" s="283">
        <f t="shared" si="76"/>
        <v>336</v>
      </c>
      <c r="AJ15" s="283">
        <f t="shared" si="77"/>
        <v>3144.96</v>
      </c>
      <c r="AK15" s="284" t="s">
        <v>608</v>
      </c>
      <c r="AL15" s="300" t="s">
        <v>692</v>
      </c>
      <c r="AM15" s="284" t="s">
        <v>698</v>
      </c>
      <c r="AN15" s="513" t="s">
        <v>700</v>
      </c>
      <c r="AO15" s="311" t="s">
        <v>60</v>
      </c>
      <c r="AP15" s="256">
        <v>3145</v>
      </c>
      <c r="AQ15" s="284">
        <v>46036</v>
      </c>
      <c r="AR15" s="328">
        <f>56*6</f>
        <v>336</v>
      </c>
      <c r="AS15" s="256">
        <v>3145</v>
      </c>
      <c r="AT15" s="257">
        <v>14363.64</v>
      </c>
      <c r="AU15" s="257">
        <f>AT15*AS15*1.1</f>
        <v>49691012.579999998</v>
      </c>
      <c r="AV15" s="433">
        <v>0.1</v>
      </c>
      <c r="AW15" s="257">
        <f>AT15*AS15</f>
        <v>45173647.799999997</v>
      </c>
      <c r="AX15" s="302">
        <v>46045</v>
      </c>
      <c r="AY15" s="283">
        <f t="shared" ca="1" si="83"/>
        <v>336</v>
      </c>
      <c r="AZ15" s="283">
        <f t="shared" ca="1" si="84"/>
        <v>3145</v>
      </c>
      <c r="BA15" s="281"/>
      <c r="BB15" s="281"/>
      <c r="BC15" s="303"/>
      <c r="BD15" s="280"/>
      <c r="BE15" s="280"/>
      <c r="BF15" s="283"/>
      <c r="BG15" s="283"/>
      <c r="BH15" s="283"/>
      <c r="BI15" s="283"/>
      <c r="BJ15" s="283"/>
      <c r="BK15" s="283"/>
      <c r="BL15" s="283"/>
      <c r="BM15" s="282"/>
      <c r="BN15" s="304"/>
      <c r="BO15" s="284"/>
      <c r="BP15" s="284"/>
      <c r="BQ15" s="284"/>
      <c r="BR15" s="284"/>
      <c r="BS15" s="284"/>
      <c r="BT15" s="284"/>
      <c r="BU15" s="284"/>
      <c r="BV15" s="284"/>
      <c r="BW15" s="283">
        <f t="shared" ca="1" si="85"/>
        <v>0</v>
      </c>
      <c r="BX15" s="281">
        <f t="shared" ca="1" si="86"/>
        <v>0</v>
      </c>
      <c r="BY15" s="284"/>
      <c r="BZ15" s="284"/>
      <c r="CA15" s="284"/>
      <c r="CB15" s="284"/>
      <c r="CC15" s="283">
        <f t="shared" ca="1" si="78"/>
        <v>336</v>
      </c>
      <c r="CD15" s="283">
        <f t="shared" ca="1" si="79"/>
        <v>3145</v>
      </c>
      <c r="CE15" s="283">
        <f t="shared" ca="1" si="87"/>
        <v>0</v>
      </c>
      <c r="CF15" s="283">
        <f t="shared" ca="1" si="88"/>
        <v>-3.999999999996362E-2</v>
      </c>
      <c r="CG15" s="281" t="str">
        <f t="shared" ca="1" si="80"/>
        <v>Đủ</v>
      </c>
      <c r="CH15" s="305"/>
      <c r="CI15" s="306"/>
      <c r="CJ15" s="307"/>
      <c r="CK15" s="308"/>
      <c r="CL15" s="309"/>
      <c r="CM15" s="262"/>
      <c r="CN15" s="263"/>
      <c r="CO15" s="264"/>
      <c r="CP15" s="264"/>
    </row>
    <row r="16" spans="1:94" s="310" customFormat="1" ht="36.5" hidden="1" customHeight="1">
      <c r="A16" s="280" t="str">
        <f t="shared" si="73"/>
        <v>Hiện</v>
      </c>
      <c r="B16" s="281" t="str">
        <f t="shared" ca="1" si="74"/>
        <v>Đủ</v>
      </c>
      <c r="C16" s="281">
        <f t="shared" ca="1" si="75"/>
        <v>0</v>
      </c>
      <c r="D16" s="281"/>
      <c r="E16" s="311"/>
      <c r="F16" s="281"/>
      <c r="G16" s="339" t="s">
        <v>583</v>
      </c>
      <c r="H16" s="511" t="s">
        <v>584</v>
      </c>
      <c r="I16" s="512" t="s">
        <v>668</v>
      </c>
      <c r="J16" s="509" t="s">
        <v>571</v>
      </c>
      <c r="K16" s="417" t="s">
        <v>61</v>
      </c>
      <c r="L16" s="510">
        <v>10.210000000000001</v>
      </c>
      <c r="M16" s="415">
        <v>86.562000000000012</v>
      </c>
      <c r="N16" s="336">
        <v>883.79801999999995</v>
      </c>
      <c r="O16" s="254">
        <v>96</v>
      </c>
      <c r="P16" s="255">
        <v>980.16000000000008</v>
      </c>
      <c r="Q16" s="255"/>
      <c r="R16" s="255"/>
      <c r="S16" s="255"/>
      <c r="T16" s="255"/>
      <c r="U16" s="421">
        <v>0</v>
      </c>
      <c r="V16" s="421">
        <v>0</v>
      </c>
      <c r="W16" s="421">
        <v>0</v>
      </c>
      <c r="X16" s="421">
        <v>0</v>
      </c>
      <c r="Y16" s="421"/>
      <c r="Z16" s="421"/>
      <c r="AA16" s="282">
        <f t="shared" si="81"/>
        <v>96</v>
      </c>
      <c r="AB16" s="282">
        <f t="shared" si="82"/>
        <v>980.16000000000008</v>
      </c>
      <c r="AC16" s="423" t="s">
        <v>681</v>
      </c>
      <c r="AD16" s="300"/>
      <c r="AE16" s="311"/>
      <c r="AF16" s="311"/>
      <c r="AG16" s="301"/>
      <c r="AH16" s="256"/>
      <c r="AI16" s="283">
        <f t="shared" si="76"/>
        <v>96</v>
      </c>
      <c r="AJ16" s="283">
        <f t="shared" si="77"/>
        <v>980.16000000000008</v>
      </c>
      <c r="AK16" s="284" t="s">
        <v>608</v>
      </c>
      <c r="AL16" s="300" t="s">
        <v>688</v>
      </c>
      <c r="AM16" s="284" t="s">
        <v>664</v>
      </c>
      <c r="AN16" s="513" t="s">
        <v>662</v>
      </c>
      <c r="AO16" s="311" t="s">
        <v>60</v>
      </c>
      <c r="AP16" s="256">
        <v>885</v>
      </c>
      <c r="AQ16" s="284">
        <v>46034</v>
      </c>
      <c r="AR16" s="328">
        <f>16*6</f>
        <v>96</v>
      </c>
      <c r="AS16" s="256">
        <v>885</v>
      </c>
      <c r="AT16" s="257">
        <v>15909.09</v>
      </c>
      <c r="AU16" s="257">
        <f>AT16*AS16*1.1</f>
        <v>15487499.115000002</v>
      </c>
      <c r="AV16" s="433">
        <v>0.1</v>
      </c>
      <c r="AW16" s="257">
        <f>AT16*AS16</f>
        <v>14079544.65</v>
      </c>
      <c r="AX16" s="302">
        <v>46038</v>
      </c>
      <c r="AY16" s="283">
        <f t="shared" ca="1" si="83"/>
        <v>96</v>
      </c>
      <c r="AZ16" s="283">
        <f t="shared" ca="1" si="84"/>
        <v>885</v>
      </c>
      <c r="BA16" s="281"/>
      <c r="BB16" s="281"/>
      <c r="BC16" s="303"/>
      <c r="BD16" s="280"/>
      <c r="BE16" s="280"/>
      <c r="BF16" s="283"/>
      <c r="BG16" s="283"/>
      <c r="BH16" s="283"/>
      <c r="BI16" s="283"/>
      <c r="BJ16" s="283"/>
      <c r="BK16" s="283"/>
      <c r="BL16" s="283"/>
      <c r="BM16" s="282"/>
      <c r="BN16" s="304"/>
      <c r="BO16" s="284"/>
      <c r="BP16" s="284"/>
      <c r="BQ16" s="284"/>
      <c r="BR16" s="284"/>
      <c r="BS16" s="284"/>
      <c r="BT16" s="284"/>
      <c r="BU16" s="284"/>
      <c r="BV16" s="284"/>
      <c r="BW16" s="283">
        <f t="shared" ca="1" si="85"/>
        <v>0</v>
      </c>
      <c r="BX16" s="281">
        <f t="shared" ca="1" si="86"/>
        <v>0</v>
      </c>
      <c r="BY16" s="284"/>
      <c r="BZ16" s="284"/>
      <c r="CA16" s="284"/>
      <c r="CB16" s="284"/>
      <c r="CC16" s="283">
        <f t="shared" ca="1" si="78"/>
        <v>96</v>
      </c>
      <c r="CD16" s="283">
        <f t="shared" ca="1" si="79"/>
        <v>885</v>
      </c>
      <c r="CE16" s="283">
        <f t="shared" ca="1" si="87"/>
        <v>0</v>
      </c>
      <c r="CF16" s="283">
        <f t="shared" ca="1" si="88"/>
        <v>95.160000000000082</v>
      </c>
      <c r="CG16" s="281" t="str">
        <f t="shared" ca="1" si="80"/>
        <v>Đủ</v>
      </c>
      <c r="CH16" s="305"/>
      <c r="CI16" s="306"/>
      <c r="CJ16" s="307"/>
      <c r="CK16" s="308"/>
      <c r="CL16" s="309"/>
      <c r="CM16" s="262"/>
      <c r="CN16" s="263"/>
      <c r="CO16" s="264"/>
      <c r="CP16" s="264"/>
    </row>
    <row r="17" spans="1:94" s="310" customFormat="1" ht="36.5" hidden="1" customHeight="1">
      <c r="A17" s="280" t="str">
        <f t="shared" ref="A17:A20" si="89">IF(G17=G16,"ok","Hiện")</f>
        <v>Hiện</v>
      </c>
      <c r="B17" s="281" t="str">
        <f t="shared" ref="B17:B20" ca="1" si="90">CG17</f>
        <v>Thừa</v>
      </c>
      <c r="C17" s="281">
        <f t="shared" ref="C17:C20" ca="1" si="91">CE17</f>
        <v>-1.25</v>
      </c>
      <c r="D17" s="445"/>
      <c r="E17" s="446"/>
      <c r="F17" s="281"/>
      <c r="G17" s="411" t="s">
        <v>701</v>
      </c>
      <c r="H17" s="410" t="s">
        <v>569</v>
      </c>
      <c r="I17" s="411" t="s">
        <v>702</v>
      </c>
      <c r="J17" s="412" t="s">
        <v>571</v>
      </c>
      <c r="K17" s="409" t="s">
        <v>61</v>
      </c>
      <c r="L17" s="507">
        <f>2*7.85</f>
        <v>15.7</v>
      </c>
      <c r="M17" s="414">
        <f t="shared" ref="M17" si="92">+N17/L17</f>
        <v>27.325080000000003</v>
      </c>
      <c r="N17" s="414">
        <v>429.00375600000001</v>
      </c>
      <c r="O17" s="254"/>
      <c r="P17" s="255"/>
      <c r="Q17" s="255"/>
      <c r="R17" s="255"/>
      <c r="S17" s="255"/>
      <c r="T17" s="255"/>
      <c r="U17" s="421">
        <v>30</v>
      </c>
      <c r="V17" s="421">
        <v>471</v>
      </c>
      <c r="W17" s="421">
        <v>0</v>
      </c>
      <c r="X17" s="421">
        <v>0</v>
      </c>
      <c r="Y17" s="421"/>
      <c r="Z17" s="421"/>
      <c r="AA17" s="282">
        <f t="shared" si="81"/>
        <v>30</v>
      </c>
      <c r="AB17" s="282">
        <f t="shared" si="82"/>
        <v>471</v>
      </c>
      <c r="AC17" s="423" t="s">
        <v>713</v>
      </c>
      <c r="AD17" s="300"/>
      <c r="AE17" s="311"/>
      <c r="AF17" s="311"/>
      <c r="AG17" s="301"/>
      <c r="AH17" s="256"/>
      <c r="AI17" s="283">
        <f t="shared" si="76"/>
        <v>30</v>
      </c>
      <c r="AJ17" s="283">
        <f t="shared" si="77"/>
        <v>471</v>
      </c>
      <c r="AK17" s="284"/>
      <c r="AL17" s="300"/>
      <c r="AM17" s="284"/>
      <c r="AN17" s="447"/>
      <c r="AO17" s="311"/>
      <c r="AP17" s="256"/>
      <c r="AQ17" s="284"/>
      <c r="AR17" s="328"/>
      <c r="AS17" s="256"/>
      <c r="AT17" s="257"/>
      <c r="AU17" s="257"/>
      <c r="AV17" s="433"/>
      <c r="AW17" s="257"/>
      <c r="AX17" s="302"/>
      <c r="AY17" s="283">
        <f t="shared" ca="1" si="83"/>
        <v>31.25</v>
      </c>
      <c r="AZ17" s="283">
        <f t="shared" ca="1" si="84"/>
        <v>491</v>
      </c>
      <c r="BA17" s="281"/>
      <c r="BB17" s="281"/>
      <c r="BC17" s="303"/>
      <c r="BD17" s="280"/>
      <c r="BE17" s="280"/>
      <c r="BF17" s="283"/>
      <c r="BG17" s="283"/>
      <c r="BH17" s="283"/>
      <c r="BI17" s="283"/>
      <c r="BJ17" s="283"/>
      <c r="BK17" s="283"/>
      <c r="BL17" s="283"/>
      <c r="BM17" s="282"/>
      <c r="BN17" s="304"/>
      <c r="BO17" s="284"/>
      <c r="BP17" s="284"/>
      <c r="BQ17" s="284"/>
      <c r="BR17" s="284"/>
      <c r="BS17" s="284"/>
      <c r="BT17" s="284"/>
      <c r="BU17" s="284"/>
      <c r="BV17" s="284"/>
      <c r="BW17" s="283">
        <f t="shared" ca="1" si="85"/>
        <v>0</v>
      </c>
      <c r="BX17" s="281">
        <f t="shared" ca="1" si="86"/>
        <v>0</v>
      </c>
      <c r="BY17" s="284"/>
      <c r="BZ17" s="284"/>
      <c r="CA17" s="284"/>
      <c r="CB17" s="284"/>
      <c r="CC17" s="283">
        <f t="shared" ca="1" si="78"/>
        <v>31.25</v>
      </c>
      <c r="CD17" s="283">
        <f t="shared" ca="1" si="79"/>
        <v>491</v>
      </c>
      <c r="CE17" s="283">
        <f t="shared" ca="1" si="87"/>
        <v>-1.25</v>
      </c>
      <c r="CF17" s="283">
        <f t="shared" ca="1" si="88"/>
        <v>-20</v>
      </c>
      <c r="CG17" s="281" t="str">
        <f t="shared" ca="1" si="80"/>
        <v>Thừa</v>
      </c>
      <c r="CH17" s="305"/>
      <c r="CI17" s="306"/>
      <c r="CJ17" s="307"/>
      <c r="CK17" s="308"/>
      <c r="CL17" s="309"/>
      <c r="CM17" s="262"/>
      <c r="CN17" s="263"/>
      <c r="CO17" s="264"/>
      <c r="CP17" s="264"/>
    </row>
    <row r="18" spans="1:94" s="310" customFormat="1" ht="36.5" hidden="1" customHeight="1">
      <c r="A18" s="280" t="str">
        <f t="shared" si="89"/>
        <v>ok</v>
      </c>
      <c r="B18" s="281"/>
      <c r="C18" s="281"/>
      <c r="D18" s="445"/>
      <c r="E18" s="446"/>
      <c r="F18" s="281"/>
      <c r="G18" s="411" t="s">
        <v>701</v>
      </c>
      <c r="H18" s="410" t="s">
        <v>569</v>
      </c>
      <c r="I18" s="411" t="s">
        <v>702</v>
      </c>
      <c r="J18" s="412" t="s">
        <v>571</v>
      </c>
      <c r="K18" s="409" t="s">
        <v>61</v>
      </c>
      <c r="L18" s="507"/>
      <c r="M18" s="414"/>
      <c r="N18" s="414"/>
      <c r="O18" s="254"/>
      <c r="P18" s="255"/>
      <c r="Q18" s="255"/>
      <c r="R18" s="255"/>
      <c r="S18" s="255"/>
      <c r="T18" s="255"/>
      <c r="U18" s="421"/>
      <c r="V18" s="421"/>
      <c r="W18" s="421"/>
      <c r="X18" s="421"/>
      <c r="Y18" s="421"/>
      <c r="Z18" s="421"/>
      <c r="AA18" s="282"/>
      <c r="AB18" s="282"/>
      <c r="AC18" s="423"/>
      <c r="AD18" s="300"/>
      <c r="AE18" s="311"/>
      <c r="AF18" s="311"/>
      <c r="AG18" s="301"/>
      <c r="AH18" s="256"/>
      <c r="AI18" s="283"/>
      <c r="AJ18" s="283"/>
      <c r="AK18" s="284"/>
      <c r="AL18" s="300" t="s">
        <v>692</v>
      </c>
      <c r="AM18" s="284" t="s">
        <v>698</v>
      </c>
      <c r="AN18" s="500" t="s">
        <v>729</v>
      </c>
      <c r="AO18" s="311" t="s">
        <v>60</v>
      </c>
      <c r="AP18" s="256">
        <v>491</v>
      </c>
      <c r="AQ18" s="284">
        <v>46048</v>
      </c>
      <c r="AR18" s="502">
        <f>10*1.25*2.5</f>
        <v>31.25</v>
      </c>
      <c r="AS18" s="256">
        <v>491</v>
      </c>
      <c r="AT18" s="257">
        <v>14545.45</v>
      </c>
      <c r="AU18" s="257">
        <f>AT18*AS18*1.1</f>
        <v>7855997.5450000009</v>
      </c>
      <c r="AV18" s="433">
        <v>0.1</v>
      </c>
      <c r="AW18" s="257">
        <f>AT18*AS18</f>
        <v>7141815.9500000002</v>
      </c>
      <c r="AX18" s="302">
        <v>46051</v>
      </c>
      <c r="AY18" s="283"/>
      <c r="AZ18" s="283"/>
      <c r="BA18" s="281"/>
      <c r="BB18" s="281"/>
      <c r="BC18" s="303"/>
      <c r="BD18" s="280"/>
      <c r="BE18" s="280"/>
      <c r="BF18" s="283"/>
      <c r="BG18" s="283"/>
      <c r="BH18" s="283"/>
      <c r="BI18" s="283"/>
      <c r="BJ18" s="283"/>
      <c r="BK18" s="283"/>
      <c r="BL18" s="283"/>
      <c r="BM18" s="282"/>
      <c r="BN18" s="304"/>
      <c r="BO18" s="284"/>
      <c r="BP18" s="284"/>
      <c r="BQ18" s="284"/>
      <c r="BR18" s="284"/>
      <c r="BS18" s="284"/>
      <c r="BT18" s="284"/>
      <c r="BU18" s="284"/>
      <c r="BV18" s="284"/>
      <c r="BW18" s="283"/>
      <c r="BX18" s="281"/>
      <c r="BY18" s="284"/>
      <c r="BZ18" s="284"/>
      <c r="CA18" s="284"/>
      <c r="CB18" s="284"/>
      <c r="CC18" s="283"/>
      <c r="CD18" s="283"/>
      <c r="CE18" s="283"/>
      <c r="CF18" s="283"/>
      <c r="CG18" s="281"/>
      <c r="CH18" s="305"/>
      <c r="CI18" s="306"/>
      <c r="CJ18" s="307"/>
      <c r="CK18" s="308"/>
      <c r="CL18" s="309"/>
      <c r="CM18" s="262"/>
      <c r="CN18" s="263"/>
      <c r="CO18" s="264"/>
      <c r="CP18" s="264"/>
    </row>
    <row r="19" spans="1:94" s="310" customFormat="1" ht="36.5" hidden="1" customHeight="1">
      <c r="A19" s="280" t="str">
        <f t="shared" si="89"/>
        <v>Hiện</v>
      </c>
      <c r="B19" s="281" t="str">
        <f t="shared" ca="1" si="90"/>
        <v>Đủ</v>
      </c>
      <c r="C19" s="281">
        <f t="shared" ca="1" si="91"/>
        <v>0</v>
      </c>
      <c r="D19" s="445"/>
      <c r="E19" s="446"/>
      <c r="F19" s="281"/>
      <c r="G19" s="411" t="s">
        <v>703</v>
      </c>
      <c r="H19" s="413" t="s">
        <v>704</v>
      </c>
      <c r="I19" s="514" t="s">
        <v>705</v>
      </c>
      <c r="J19" s="412" t="s">
        <v>571</v>
      </c>
      <c r="K19" s="416" t="s">
        <v>116</v>
      </c>
      <c r="L19" s="448">
        <v>2.69</v>
      </c>
      <c r="M19" s="449">
        <v>1.6919999999999999</v>
      </c>
      <c r="N19" s="414">
        <f>+M19*L19</f>
        <v>4.5514799999999997</v>
      </c>
      <c r="O19" s="254"/>
      <c r="P19" s="255"/>
      <c r="Q19" s="255"/>
      <c r="R19" s="255"/>
      <c r="S19" s="255"/>
      <c r="T19" s="255"/>
      <c r="U19" s="421">
        <v>1.8</v>
      </c>
      <c r="V19" s="421">
        <v>4.8419999999999996</v>
      </c>
      <c r="W19" s="421">
        <v>0</v>
      </c>
      <c r="X19" s="421">
        <v>0</v>
      </c>
      <c r="Y19" s="421"/>
      <c r="Z19" s="421"/>
      <c r="AA19" s="282">
        <f t="shared" ref="AA19:AA21" si="93">O19+Q19+S19+U19+W19+Y19</f>
        <v>1.8</v>
      </c>
      <c r="AB19" s="282">
        <f t="shared" ref="AB19:AB21" si="94">P19+R19+T19+V19+X19+Z19</f>
        <v>4.8419999999999996</v>
      </c>
      <c r="AC19" s="423" t="s">
        <v>713</v>
      </c>
      <c r="AD19" s="300"/>
      <c r="AE19" s="311">
        <v>1.8</v>
      </c>
      <c r="AF19" s="311">
        <v>4.8419999999999996</v>
      </c>
      <c r="AG19" s="301"/>
      <c r="AH19" s="256" t="s">
        <v>718</v>
      </c>
      <c r="AI19" s="283" t="str">
        <f t="shared" ref="AI19:AI21" si="95">IF(AA19&gt;AE19,AA19-AE19,"0")</f>
        <v>0</v>
      </c>
      <c r="AJ19" s="283" t="str">
        <f t="shared" ref="AJ19:AJ21" si="96">IF(AB19&gt;AF19,AB19-AF19,"0")</f>
        <v>0</v>
      </c>
      <c r="AK19" s="284"/>
      <c r="AL19" s="300"/>
      <c r="AM19" s="284"/>
      <c r="AN19" s="447"/>
      <c r="AO19" s="311"/>
      <c r="AP19" s="256"/>
      <c r="AQ19" s="284"/>
      <c r="AR19" s="328"/>
      <c r="AS19" s="256"/>
      <c r="AT19" s="257"/>
      <c r="AU19" s="257"/>
      <c r="AV19" s="433"/>
      <c r="AW19" s="257"/>
      <c r="AX19" s="302"/>
      <c r="AY19" s="283">
        <f t="shared" ref="AY19:AY21" ca="1" si="97">SUMIF($I:$I,I19,$AR:$AR)</f>
        <v>0</v>
      </c>
      <c r="AZ19" s="283">
        <f t="shared" ref="AZ19:AZ21" ca="1" si="98">SUMIF($I:$I,I19,$AS:$AS)</f>
        <v>0</v>
      </c>
      <c r="BA19" s="281"/>
      <c r="BB19" s="281"/>
      <c r="BC19" s="303"/>
      <c r="BD19" s="280"/>
      <c r="BE19" s="280"/>
      <c r="BF19" s="283"/>
      <c r="BG19" s="283"/>
      <c r="BH19" s="283"/>
      <c r="BI19" s="283"/>
      <c r="BJ19" s="283"/>
      <c r="BK19" s="283"/>
      <c r="BL19" s="283"/>
      <c r="BM19" s="282"/>
      <c r="BN19" s="304"/>
      <c r="BO19" s="284"/>
      <c r="BP19" s="284"/>
      <c r="BQ19" s="284"/>
      <c r="BR19" s="284"/>
      <c r="BS19" s="284"/>
      <c r="BT19" s="284"/>
      <c r="BU19" s="284"/>
      <c r="BV19" s="284"/>
      <c r="BW19" s="283">
        <f t="shared" ref="BW19:BW21" ca="1" si="99">SUMIF($I:$I,I19,$BK:$BK)</f>
        <v>0</v>
      </c>
      <c r="BX19" s="281">
        <f t="shared" ref="BX19:BX21" ca="1" si="100">SUMIF($I:$I,I19,$BL:$BL)</f>
        <v>0</v>
      </c>
      <c r="BY19" s="284"/>
      <c r="BZ19" s="284"/>
      <c r="CA19" s="284"/>
      <c r="CB19" s="284"/>
      <c r="CC19" s="283">
        <f t="shared" ref="CC19:CC21" ca="1" si="101">AY19+BW19</f>
        <v>0</v>
      </c>
      <c r="CD19" s="283">
        <f t="shared" ref="CD19:CD21" ca="1" si="102">AZ19+BX19</f>
        <v>0</v>
      </c>
      <c r="CE19" s="283">
        <f t="shared" ref="CE19:CE21" ca="1" si="103">AI19-CC19</f>
        <v>0</v>
      </c>
      <c r="CF19" s="283">
        <f t="shared" ref="CF19:CF21" ca="1" si="104">AJ19-CD19</f>
        <v>0</v>
      </c>
      <c r="CG19" s="281" t="str">
        <f t="shared" ref="CG19:CG21" ca="1" si="105">IF(CE19&lt;0,"Thừa",IF(CE19=0,"Đủ","Thiếu"))</f>
        <v>Đủ</v>
      </c>
      <c r="CH19" s="305"/>
      <c r="CI19" s="306"/>
      <c r="CJ19" s="307"/>
      <c r="CK19" s="308"/>
      <c r="CL19" s="309"/>
      <c r="CM19" s="262"/>
      <c r="CN19" s="263"/>
      <c r="CO19" s="264"/>
      <c r="CP19" s="264"/>
    </row>
    <row r="20" spans="1:94" s="310" customFormat="1" ht="36.5" hidden="1" customHeight="1">
      <c r="A20" s="280" t="str">
        <f t="shared" si="89"/>
        <v>Hiện</v>
      </c>
      <c r="B20" s="281" t="str">
        <f t="shared" ca="1" si="90"/>
        <v>Đủ</v>
      </c>
      <c r="C20" s="281">
        <f t="shared" ca="1" si="91"/>
        <v>0</v>
      </c>
      <c r="D20" s="445"/>
      <c r="E20" s="446"/>
      <c r="F20" s="281"/>
      <c r="G20" s="411" t="s">
        <v>706</v>
      </c>
      <c r="H20" s="413" t="s">
        <v>704</v>
      </c>
      <c r="I20" s="514" t="s">
        <v>707</v>
      </c>
      <c r="J20" s="412" t="s">
        <v>571</v>
      </c>
      <c r="K20" s="416" t="s">
        <v>116</v>
      </c>
      <c r="L20" s="448">
        <v>3.74</v>
      </c>
      <c r="M20" s="449">
        <f>0.13*27</f>
        <v>3.5100000000000002</v>
      </c>
      <c r="N20" s="414">
        <f>+M20*L20</f>
        <v>13.127400000000002</v>
      </c>
      <c r="O20" s="254"/>
      <c r="P20" s="255"/>
      <c r="Q20" s="255"/>
      <c r="R20" s="255"/>
      <c r="S20" s="255"/>
      <c r="T20" s="255"/>
      <c r="U20" s="421">
        <v>4</v>
      </c>
      <c r="V20" s="421">
        <v>14.96</v>
      </c>
      <c r="W20" s="421">
        <v>0</v>
      </c>
      <c r="X20" s="421">
        <v>0</v>
      </c>
      <c r="Y20" s="421"/>
      <c r="Z20" s="421"/>
      <c r="AA20" s="282">
        <f t="shared" si="93"/>
        <v>4</v>
      </c>
      <c r="AB20" s="282">
        <f t="shared" si="94"/>
        <v>14.96</v>
      </c>
      <c r="AC20" s="423" t="s">
        <v>713</v>
      </c>
      <c r="AD20" s="300"/>
      <c r="AE20" s="311">
        <v>4</v>
      </c>
      <c r="AF20" s="311">
        <v>14.96</v>
      </c>
      <c r="AG20" s="301"/>
      <c r="AH20" s="256" t="s">
        <v>718</v>
      </c>
      <c r="AI20" s="283" t="str">
        <f t="shared" si="95"/>
        <v>0</v>
      </c>
      <c r="AJ20" s="283" t="str">
        <f t="shared" si="96"/>
        <v>0</v>
      </c>
      <c r="AK20" s="284"/>
      <c r="AL20" s="300"/>
      <c r="AM20" s="284"/>
      <c r="AN20" s="447"/>
      <c r="AO20" s="311"/>
      <c r="AP20" s="256"/>
      <c r="AQ20" s="284"/>
      <c r="AR20" s="328"/>
      <c r="AS20" s="256"/>
      <c r="AT20" s="257"/>
      <c r="AU20" s="257"/>
      <c r="AV20" s="433"/>
      <c r="AW20" s="257"/>
      <c r="AX20" s="302"/>
      <c r="AY20" s="283">
        <f t="shared" ca="1" si="97"/>
        <v>0</v>
      </c>
      <c r="AZ20" s="283">
        <f t="shared" ca="1" si="98"/>
        <v>0</v>
      </c>
      <c r="BA20" s="281"/>
      <c r="BB20" s="281"/>
      <c r="BC20" s="303"/>
      <c r="BD20" s="280"/>
      <c r="BE20" s="280"/>
      <c r="BF20" s="283"/>
      <c r="BG20" s="283"/>
      <c r="BH20" s="283"/>
      <c r="BI20" s="283"/>
      <c r="BJ20" s="283"/>
      <c r="BK20" s="283"/>
      <c r="BL20" s="283"/>
      <c r="BM20" s="282"/>
      <c r="BN20" s="304"/>
      <c r="BO20" s="284"/>
      <c r="BP20" s="284"/>
      <c r="BQ20" s="284"/>
      <c r="BR20" s="284"/>
      <c r="BS20" s="284"/>
      <c r="BT20" s="284"/>
      <c r="BU20" s="284"/>
      <c r="BV20" s="284"/>
      <c r="BW20" s="283">
        <f t="shared" ca="1" si="99"/>
        <v>0</v>
      </c>
      <c r="BX20" s="281">
        <f t="shared" ca="1" si="100"/>
        <v>0</v>
      </c>
      <c r="BY20" s="284"/>
      <c r="BZ20" s="284"/>
      <c r="CA20" s="284"/>
      <c r="CB20" s="284"/>
      <c r="CC20" s="283">
        <f t="shared" ca="1" si="101"/>
        <v>0</v>
      </c>
      <c r="CD20" s="283">
        <f t="shared" ca="1" si="102"/>
        <v>0</v>
      </c>
      <c r="CE20" s="283">
        <f t="shared" ca="1" si="103"/>
        <v>0</v>
      </c>
      <c r="CF20" s="283">
        <f t="shared" ca="1" si="104"/>
        <v>0</v>
      </c>
      <c r="CG20" s="281" t="str">
        <f t="shared" ca="1" si="105"/>
        <v>Đủ</v>
      </c>
      <c r="CH20" s="305"/>
      <c r="CI20" s="306"/>
      <c r="CJ20" s="307"/>
      <c r="CK20" s="308"/>
      <c r="CL20" s="309"/>
      <c r="CM20" s="262"/>
      <c r="CN20" s="263"/>
      <c r="CO20" s="264"/>
      <c r="CP20" s="264"/>
    </row>
    <row r="21" spans="1:94" s="310" customFormat="1" ht="36.5" hidden="1" customHeight="1">
      <c r="A21" s="280" t="str">
        <f t="shared" ref="A21:A24" si="106">IF(G21=G20,"ok","Hiện")</f>
        <v>Hiện</v>
      </c>
      <c r="B21" s="281" t="str">
        <f t="shared" ref="B21:B24" ca="1" si="107">CG21</f>
        <v>Đủ</v>
      </c>
      <c r="C21" s="281">
        <f t="shared" ref="C21:C24" ca="1" si="108">CE21</f>
        <v>0</v>
      </c>
      <c r="D21" s="445"/>
      <c r="E21" s="446"/>
      <c r="F21" s="281"/>
      <c r="G21" s="411" t="s">
        <v>733</v>
      </c>
      <c r="H21" s="410" t="s">
        <v>569</v>
      </c>
      <c r="I21" s="450" t="s">
        <v>734</v>
      </c>
      <c r="J21" s="412" t="s">
        <v>571</v>
      </c>
      <c r="K21" s="409" t="s">
        <v>61</v>
      </c>
      <c r="L21" s="448">
        <f>7.85*14</f>
        <v>109.89999999999999</v>
      </c>
      <c r="M21" s="449">
        <f>+N21/L21</f>
        <v>47.1901728844404</v>
      </c>
      <c r="N21" s="414">
        <v>5186.2</v>
      </c>
      <c r="O21" s="254"/>
      <c r="P21" s="255"/>
      <c r="Q21" s="255"/>
      <c r="R21" s="255"/>
      <c r="S21" s="255"/>
      <c r="T21" s="255"/>
      <c r="U21" s="421"/>
      <c r="V21" s="421"/>
      <c r="W21" s="421">
        <v>57</v>
      </c>
      <c r="X21" s="421">
        <v>6264.2999999999993</v>
      </c>
      <c r="Y21" s="421"/>
      <c r="Z21" s="421"/>
      <c r="AA21" s="282">
        <f t="shared" si="93"/>
        <v>57</v>
      </c>
      <c r="AB21" s="282">
        <f t="shared" si="94"/>
        <v>6264.2999999999993</v>
      </c>
      <c r="AC21" s="423" t="s">
        <v>773</v>
      </c>
      <c r="AD21" s="300"/>
      <c r="AE21" s="311"/>
      <c r="AF21" s="311"/>
      <c r="AG21" s="301"/>
      <c r="AH21" s="256"/>
      <c r="AI21" s="283">
        <f t="shared" si="95"/>
        <v>57</v>
      </c>
      <c r="AJ21" s="283">
        <f t="shared" si="96"/>
        <v>6264.2999999999993</v>
      </c>
      <c r="AK21" s="284"/>
      <c r="AL21" s="300" t="s">
        <v>692</v>
      </c>
      <c r="AM21" s="284" t="s">
        <v>62</v>
      </c>
      <c r="AN21" s="515" t="s">
        <v>776</v>
      </c>
      <c r="AO21" s="311" t="s">
        <v>60</v>
      </c>
      <c r="AP21" s="516">
        <v>5275.2</v>
      </c>
      <c r="AQ21" s="284">
        <v>46050</v>
      </c>
      <c r="AR21" s="516">
        <f>2*(24)</f>
        <v>48</v>
      </c>
      <c r="AS21" s="516">
        <v>5275.2</v>
      </c>
      <c r="AT21" s="517">
        <v>13727.27</v>
      </c>
      <c r="AU21" s="257">
        <f>AT21*AS21*1.1</f>
        <v>79655504.174400002</v>
      </c>
      <c r="AV21" s="433">
        <v>0.1</v>
      </c>
      <c r="AW21" s="257">
        <f>AT21*AS21</f>
        <v>72414094.703999996</v>
      </c>
      <c r="AX21" s="302">
        <v>46050</v>
      </c>
      <c r="AY21" s="283">
        <f t="shared" ca="1" si="97"/>
        <v>57</v>
      </c>
      <c r="AZ21" s="283">
        <f t="shared" ca="1" si="98"/>
        <v>6264.3</v>
      </c>
      <c r="BA21" s="281"/>
      <c r="BB21" s="281"/>
      <c r="BC21" s="303"/>
      <c r="BD21" s="280"/>
      <c r="BE21" s="280"/>
      <c r="BF21" s="283"/>
      <c r="BG21" s="283"/>
      <c r="BH21" s="283"/>
      <c r="BI21" s="283"/>
      <c r="BJ21" s="283"/>
      <c r="BK21" s="283"/>
      <c r="BL21" s="283"/>
      <c r="BM21" s="282"/>
      <c r="BN21" s="304"/>
      <c r="BO21" s="284"/>
      <c r="BP21" s="284"/>
      <c r="BQ21" s="284"/>
      <c r="BR21" s="284"/>
      <c r="BS21" s="284"/>
      <c r="BT21" s="284"/>
      <c r="BU21" s="284"/>
      <c r="BV21" s="284"/>
      <c r="BW21" s="283">
        <f t="shared" ca="1" si="99"/>
        <v>0</v>
      </c>
      <c r="BX21" s="281">
        <f t="shared" ca="1" si="100"/>
        <v>0</v>
      </c>
      <c r="BY21" s="284"/>
      <c r="BZ21" s="284"/>
      <c r="CA21" s="284"/>
      <c r="CB21" s="284"/>
      <c r="CC21" s="283">
        <f t="shared" ca="1" si="101"/>
        <v>57</v>
      </c>
      <c r="CD21" s="283">
        <f t="shared" ca="1" si="102"/>
        <v>6264.3</v>
      </c>
      <c r="CE21" s="283">
        <f t="shared" ca="1" si="103"/>
        <v>0</v>
      </c>
      <c r="CF21" s="283">
        <f t="shared" ca="1" si="104"/>
        <v>0</v>
      </c>
      <c r="CG21" s="281" t="str">
        <f t="shared" ca="1" si="105"/>
        <v>Đủ</v>
      </c>
      <c r="CH21" s="305"/>
      <c r="CI21" s="306"/>
      <c r="CJ21" s="307"/>
      <c r="CK21" s="308"/>
      <c r="CL21" s="309"/>
      <c r="CM21" s="262"/>
      <c r="CN21" s="263"/>
      <c r="CO21" s="264"/>
      <c r="CP21" s="264"/>
    </row>
    <row r="22" spans="1:94" s="310" customFormat="1" ht="36.5" hidden="1" customHeight="1">
      <c r="A22" s="280" t="str">
        <f t="shared" si="106"/>
        <v>ok</v>
      </c>
      <c r="B22" s="281"/>
      <c r="C22" s="281"/>
      <c r="D22" s="445"/>
      <c r="E22" s="446"/>
      <c r="F22" s="281"/>
      <c r="G22" s="411" t="s">
        <v>733</v>
      </c>
      <c r="H22" s="410" t="s">
        <v>569</v>
      </c>
      <c r="I22" s="450" t="s">
        <v>734</v>
      </c>
      <c r="J22" s="412" t="s">
        <v>571</v>
      </c>
      <c r="K22" s="409" t="s">
        <v>61</v>
      </c>
      <c r="L22" s="448"/>
      <c r="M22" s="449"/>
      <c r="N22" s="414"/>
      <c r="O22" s="254"/>
      <c r="P22" s="255"/>
      <c r="Q22" s="255"/>
      <c r="R22" s="255"/>
      <c r="S22" s="255"/>
      <c r="T22" s="255"/>
      <c r="U22" s="421"/>
      <c r="V22" s="421"/>
      <c r="W22" s="421"/>
      <c r="X22" s="421"/>
      <c r="Y22" s="421"/>
      <c r="Z22" s="421"/>
      <c r="AA22" s="282"/>
      <c r="AB22" s="282"/>
      <c r="AC22" s="423"/>
      <c r="AD22" s="300"/>
      <c r="AE22" s="311"/>
      <c r="AF22" s="311"/>
      <c r="AG22" s="301"/>
      <c r="AH22" s="256"/>
      <c r="AI22" s="283"/>
      <c r="AJ22" s="283"/>
      <c r="AK22" s="284"/>
      <c r="AL22" s="300" t="s">
        <v>692</v>
      </c>
      <c r="AM22" s="284" t="s">
        <v>62</v>
      </c>
      <c r="AN22" s="515" t="s">
        <v>777</v>
      </c>
      <c r="AO22" s="311" t="s">
        <v>60</v>
      </c>
      <c r="AP22" s="518">
        <v>989.1</v>
      </c>
      <c r="AQ22" s="284">
        <v>46050</v>
      </c>
      <c r="AR22" s="518">
        <v>9</v>
      </c>
      <c r="AS22" s="518">
        <v>989.1</v>
      </c>
      <c r="AT22" s="517">
        <v>13727.27</v>
      </c>
      <c r="AU22" s="257">
        <f>AT22*AS22*1.1</f>
        <v>14935407.032700002</v>
      </c>
      <c r="AV22" s="433">
        <v>0.1</v>
      </c>
      <c r="AW22" s="257">
        <f>AT22*AS22</f>
        <v>13577642.757000001</v>
      </c>
      <c r="AX22" s="302">
        <v>46050</v>
      </c>
      <c r="AY22" s="283"/>
      <c r="AZ22" s="283"/>
      <c r="BA22" s="281"/>
      <c r="BB22" s="281"/>
      <c r="BC22" s="303"/>
      <c r="BD22" s="280"/>
      <c r="BE22" s="280"/>
      <c r="BF22" s="283"/>
      <c r="BG22" s="283"/>
      <c r="BH22" s="283"/>
      <c r="BI22" s="283"/>
      <c r="BJ22" s="283"/>
      <c r="BK22" s="283"/>
      <c r="BL22" s="283"/>
      <c r="BM22" s="282"/>
      <c r="BN22" s="304"/>
      <c r="BO22" s="284"/>
      <c r="BP22" s="284"/>
      <c r="BQ22" s="284"/>
      <c r="BR22" s="284"/>
      <c r="BS22" s="284"/>
      <c r="BT22" s="284"/>
      <c r="BU22" s="284"/>
      <c r="BV22" s="284"/>
      <c r="BW22" s="283"/>
      <c r="BX22" s="281"/>
      <c r="BY22" s="284"/>
      <c r="BZ22" s="284"/>
      <c r="CA22" s="284"/>
      <c r="CB22" s="284"/>
      <c r="CC22" s="283"/>
      <c r="CD22" s="283"/>
      <c r="CE22" s="283"/>
      <c r="CF22" s="283"/>
      <c r="CG22" s="281"/>
      <c r="CH22" s="305"/>
      <c r="CI22" s="306"/>
      <c r="CJ22" s="307"/>
      <c r="CK22" s="308"/>
      <c r="CL22" s="309"/>
      <c r="CM22" s="262"/>
      <c r="CN22" s="263"/>
      <c r="CO22" s="264"/>
      <c r="CP22" s="264"/>
    </row>
    <row r="23" spans="1:94" s="310" customFormat="1" ht="36.5" hidden="1" customHeight="1">
      <c r="A23" s="280" t="str">
        <f t="shared" si="106"/>
        <v>Hiện</v>
      </c>
      <c r="B23" s="281" t="str">
        <f t="shared" ca="1" si="107"/>
        <v>Đủ</v>
      </c>
      <c r="C23" s="281">
        <f t="shared" ca="1" si="108"/>
        <v>0</v>
      </c>
      <c r="D23" s="445"/>
      <c r="E23" s="446"/>
      <c r="F23" s="281"/>
      <c r="G23" s="411" t="s">
        <v>735</v>
      </c>
      <c r="H23" s="410" t="s">
        <v>569</v>
      </c>
      <c r="I23" s="411" t="s">
        <v>736</v>
      </c>
      <c r="J23" s="412" t="s">
        <v>571</v>
      </c>
      <c r="K23" s="409" t="s">
        <v>61</v>
      </c>
      <c r="L23" s="448">
        <f>7.85*20</f>
        <v>157</v>
      </c>
      <c r="M23" s="449">
        <f>+N23/L23</f>
        <v>10.34868</v>
      </c>
      <c r="N23" s="414">
        <v>1624.7427599999999</v>
      </c>
      <c r="O23" s="254"/>
      <c r="P23" s="255"/>
      <c r="Q23" s="255"/>
      <c r="R23" s="255"/>
      <c r="S23" s="255"/>
      <c r="T23" s="255"/>
      <c r="U23" s="421"/>
      <c r="V23" s="421"/>
      <c r="W23" s="421">
        <v>12</v>
      </c>
      <c r="X23" s="421">
        <v>1884</v>
      </c>
      <c r="Y23" s="421"/>
      <c r="Z23" s="421"/>
      <c r="AA23" s="282">
        <f t="shared" ref="AA23:AA24" si="109">O23+Q23+S23+U23+W23+Y23</f>
        <v>12</v>
      </c>
      <c r="AB23" s="282">
        <f t="shared" ref="AB23:AB24" si="110">P23+R23+T23+V23+X23+Z23</f>
        <v>1884</v>
      </c>
      <c r="AC23" s="423" t="s">
        <v>774</v>
      </c>
      <c r="AD23" s="300"/>
      <c r="AE23" s="311"/>
      <c r="AF23" s="311"/>
      <c r="AG23" s="301"/>
      <c r="AH23" s="256"/>
      <c r="AI23" s="283">
        <f t="shared" ref="AI23:AI24" si="111">IF(AA23&gt;AE23,AA23-AE23,"0")</f>
        <v>12</v>
      </c>
      <c r="AJ23" s="283">
        <f t="shared" ref="AJ23:AJ24" si="112">IF(AB23&gt;AF23,AB23-AF23,"0")</f>
        <v>1884</v>
      </c>
      <c r="AK23" s="284"/>
      <c r="AL23" s="300" t="s">
        <v>692</v>
      </c>
      <c r="AM23" s="284" t="s">
        <v>62</v>
      </c>
      <c r="AN23" s="515" t="s">
        <v>778</v>
      </c>
      <c r="AO23" s="311" t="s">
        <v>60</v>
      </c>
      <c r="AP23" s="516">
        <v>1884</v>
      </c>
      <c r="AQ23" s="284">
        <v>46050</v>
      </c>
      <c r="AR23" s="516">
        <v>12</v>
      </c>
      <c r="AS23" s="516">
        <v>1884</v>
      </c>
      <c r="AT23" s="517">
        <v>13818.18</v>
      </c>
      <c r="AU23" s="257">
        <f>AT23*AS23*1.1</f>
        <v>28636796.232000005</v>
      </c>
      <c r="AV23" s="433">
        <v>0.1</v>
      </c>
      <c r="AW23" s="257">
        <f>AT23*AS23</f>
        <v>26033451.120000001</v>
      </c>
      <c r="AX23" s="302">
        <v>46050</v>
      </c>
      <c r="AY23" s="283">
        <f t="shared" ref="AY23:AY24" ca="1" si="113">SUMIF($I:$I,I23,$AR:$AR)</f>
        <v>12</v>
      </c>
      <c r="AZ23" s="283">
        <f t="shared" ref="AZ23:AZ24" ca="1" si="114">SUMIF($I:$I,I23,$AS:$AS)</f>
        <v>1884</v>
      </c>
      <c r="BA23" s="281"/>
      <c r="BB23" s="281"/>
      <c r="BC23" s="303"/>
      <c r="BD23" s="280"/>
      <c r="BE23" s="280"/>
      <c r="BF23" s="283"/>
      <c r="BG23" s="283"/>
      <c r="BH23" s="283"/>
      <c r="BI23" s="283"/>
      <c r="BJ23" s="283"/>
      <c r="BK23" s="283"/>
      <c r="BL23" s="283"/>
      <c r="BM23" s="282"/>
      <c r="BN23" s="304"/>
      <c r="BO23" s="284"/>
      <c r="BP23" s="284"/>
      <c r="BQ23" s="284"/>
      <c r="BR23" s="284"/>
      <c r="BS23" s="284"/>
      <c r="BT23" s="284"/>
      <c r="BU23" s="284"/>
      <c r="BV23" s="284"/>
      <c r="BW23" s="283">
        <f t="shared" ref="BW23:BW24" ca="1" si="115">SUMIF($I:$I,I23,$BK:$BK)</f>
        <v>0</v>
      </c>
      <c r="BX23" s="281">
        <f t="shared" ref="BX23:BX24" ca="1" si="116">SUMIF($I:$I,I23,$BL:$BL)</f>
        <v>0</v>
      </c>
      <c r="BY23" s="284"/>
      <c r="BZ23" s="284"/>
      <c r="CA23" s="284"/>
      <c r="CB23" s="284"/>
      <c r="CC23" s="283">
        <f t="shared" ref="CC23:CC24" ca="1" si="117">AY23+BW23</f>
        <v>12</v>
      </c>
      <c r="CD23" s="283">
        <f t="shared" ref="CD23:CD24" ca="1" si="118">AZ23+BX23</f>
        <v>1884</v>
      </c>
      <c r="CE23" s="283">
        <f t="shared" ref="CE23:CE24" ca="1" si="119">AI23-CC23</f>
        <v>0</v>
      </c>
      <c r="CF23" s="283">
        <f t="shared" ref="CF23:CF24" ca="1" si="120">AJ23-CD23</f>
        <v>0</v>
      </c>
      <c r="CG23" s="281" t="str">
        <f t="shared" ref="CG23:CG24" ca="1" si="121">IF(CE23&lt;0,"Thừa",IF(CE23=0,"Đủ","Thiếu"))</f>
        <v>Đủ</v>
      </c>
      <c r="CH23" s="305"/>
      <c r="CI23" s="306"/>
      <c r="CJ23" s="307"/>
      <c r="CK23" s="308"/>
      <c r="CL23" s="309"/>
      <c r="CM23" s="262"/>
      <c r="CN23" s="263"/>
      <c r="CO23" s="264"/>
      <c r="CP23" s="264"/>
    </row>
    <row r="24" spans="1:94" s="310" customFormat="1" ht="36.5" hidden="1" customHeight="1">
      <c r="A24" s="280" t="str">
        <f t="shared" si="106"/>
        <v>Hiện</v>
      </c>
      <c r="B24" s="281" t="str">
        <f t="shared" ca="1" si="107"/>
        <v>Đủ</v>
      </c>
      <c r="C24" s="281">
        <f t="shared" ca="1" si="108"/>
        <v>0</v>
      </c>
      <c r="D24" s="445"/>
      <c r="E24" s="446"/>
      <c r="F24" s="281"/>
      <c r="G24" s="530" t="s">
        <v>737</v>
      </c>
      <c r="H24" s="531" t="s">
        <v>738</v>
      </c>
      <c r="I24" s="530" t="s">
        <v>739</v>
      </c>
      <c r="J24" s="532" t="s">
        <v>571</v>
      </c>
      <c r="K24" s="533" t="s">
        <v>116</v>
      </c>
      <c r="L24" s="534">
        <v>23.8</v>
      </c>
      <c r="M24" s="535">
        <f>0.237*108</f>
        <v>25.596</v>
      </c>
      <c r="N24" s="414">
        <f>+M24*L24</f>
        <v>609.1848</v>
      </c>
      <c r="O24" s="254"/>
      <c r="P24" s="255"/>
      <c r="Q24" s="255"/>
      <c r="R24" s="255"/>
      <c r="S24" s="255"/>
      <c r="T24" s="255"/>
      <c r="U24" s="421"/>
      <c r="V24" s="421"/>
      <c r="W24" s="421">
        <v>26</v>
      </c>
      <c r="X24" s="421">
        <v>618.80000000000007</v>
      </c>
      <c r="Y24" s="421"/>
      <c r="Z24" s="421"/>
      <c r="AA24" s="282">
        <f t="shared" si="109"/>
        <v>26</v>
      </c>
      <c r="AB24" s="282">
        <f t="shared" si="110"/>
        <v>618.80000000000007</v>
      </c>
      <c r="AC24" s="423" t="s">
        <v>774</v>
      </c>
      <c r="AD24" s="300"/>
      <c r="AE24" s="311">
        <v>26</v>
      </c>
      <c r="AF24" s="311">
        <v>618.80000000000007</v>
      </c>
      <c r="AG24" s="301"/>
      <c r="AH24" s="256" t="s">
        <v>718</v>
      </c>
      <c r="AI24" s="283" t="str">
        <f t="shared" si="111"/>
        <v>0</v>
      </c>
      <c r="AJ24" s="283" t="str">
        <f t="shared" si="112"/>
        <v>0</v>
      </c>
      <c r="AK24" s="284"/>
      <c r="AL24" s="300"/>
      <c r="AM24" s="284"/>
      <c r="AN24" s="447"/>
      <c r="AO24" s="441"/>
      <c r="AP24" s="256"/>
      <c r="AQ24" s="284"/>
      <c r="AR24" s="328"/>
      <c r="AS24" s="256"/>
      <c r="AT24" s="257"/>
      <c r="AU24" s="257"/>
      <c r="AV24" s="433"/>
      <c r="AW24" s="257"/>
      <c r="AX24" s="302"/>
      <c r="AY24" s="283">
        <f t="shared" ca="1" si="113"/>
        <v>0</v>
      </c>
      <c r="AZ24" s="283">
        <f t="shared" ca="1" si="114"/>
        <v>0</v>
      </c>
      <c r="BA24" s="281"/>
      <c r="BB24" s="281"/>
      <c r="BC24" s="303"/>
      <c r="BD24" s="280"/>
      <c r="BE24" s="280"/>
      <c r="BF24" s="283"/>
      <c r="BG24" s="283"/>
      <c r="BH24" s="283"/>
      <c r="BI24" s="283"/>
      <c r="BJ24" s="283"/>
      <c r="BK24" s="283"/>
      <c r="BL24" s="283"/>
      <c r="BM24" s="282"/>
      <c r="BN24" s="304"/>
      <c r="BO24" s="284"/>
      <c r="BP24" s="284"/>
      <c r="BQ24" s="284"/>
      <c r="BR24" s="284"/>
      <c r="BS24" s="284"/>
      <c r="BT24" s="284"/>
      <c r="BU24" s="284"/>
      <c r="BV24" s="284"/>
      <c r="BW24" s="283">
        <f t="shared" ca="1" si="115"/>
        <v>0</v>
      </c>
      <c r="BX24" s="281">
        <f t="shared" ca="1" si="116"/>
        <v>0</v>
      </c>
      <c r="BY24" s="284"/>
      <c r="BZ24" s="284"/>
      <c r="CA24" s="284"/>
      <c r="CB24" s="284"/>
      <c r="CC24" s="283">
        <f t="shared" ca="1" si="117"/>
        <v>0</v>
      </c>
      <c r="CD24" s="283">
        <f t="shared" ca="1" si="118"/>
        <v>0</v>
      </c>
      <c r="CE24" s="283">
        <f t="shared" ca="1" si="119"/>
        <v>0</v>
      </c>
      <c r="CF24" s="283">
        <f t="shared" ca="1" si="120"/>
        <v>0</v>
      </c>
      <c r="CG24" s="281" t="str">
        <f t="shared" ca="1" si="121"/>
        <v>Đủ</v>
      </c>
      <c r="CH24" s="305"/>
      <c r="CI24" s="306"/>
      <c r="CJ24" s="307"/>
      <c r="CK24" s="308"/>
      <c r="CL24" s="309"/>
      <c r="CM24" s="262"/>
      <c r="CN24" s="263"/>
      <c r="CO24" s="264"/>
      <c r="CP24" s="264"/>
    </row>
    <row r="25" spans="1:94" ht="30" hidden="1" customHeight="1">
      <c r="A25" s="193"/>
      <c r="B25" s="294"/>
      <c r="C25" s="294"/>
      <c r="D25" s="294"/>
      <c r="E25" s="294"/>
      <c r="F25" s="194"/>
      <c r="G25" s="188" t="s">
        <v>553</v>
      </c>
      <c r="H25" s="188" t="s">
        <v>554</v>
      </c>
      <c r="I25" s="190"/>
      <c r="J25" s="241"/>
      <c r="K25" s="189"/>
      <c r="L25" s="189"/>
      <c r="M25" s="190"/>
      <c r="N25" s="188"/>
      <c r="O25" s="191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242">
        <f>SUM(AA26:AA27)</f>
        <v>0</v>
      </c>
      <c r="AB25" s="242">
        <f t="shared" ref="AB25:CH25" si="122">SUM(AB26:AB27)</f>
        <v>0</v>
      </c>
      <c r="AC25" s="242">
        <f t="shared" si="122"/>
        <v>0</v>
      </c>
      <c r="AD25" s="242">
        <f t="shared" si="122"/>
        <v>0</v>
      </c>
      <c r="AE25" s="242">
        <f t="shared" si="122"/>
        <v>0</v>
      </c>
      <c r="AF25" s="242">
        <f t="shared" si="122"/>
        <v>0</v>
      </c>
      <c r="AG25" s="242">
        <f t="shared" si="122"/>
        <v>0</v>
      </c>
      <c r="AH25" s="242">
        <f t="shared" si="122"/>
        <v>0</v>
      </c>
      <c r="AI25" s="242">
        <f t="shared" si="122"/>
        <v>0</v>
      </c>
      <c r="AJ25" s="242">
        <f t="shared" si="122"/>
        <v>0</v>
      </c>
      <c r="AK25" s="242">
        <f t="shared" si="122"/>
        <v>0</v>
      </c>
      <c r="AL25" s="242">
        <f t="shared" si="122"/>
        <v>0</v>
      </c>
      <c r="AM25" s="242">
        <f t="shared" si="122"/>
        <v>0</v>
      </c>
      <c r="AN25" s="242">
        <f t="shared" si="122"/>
        <v>0</v>
      </c>
      <c r="AO25" s="242">
        <f t="shared" si="122"/>
        <v>0</v>
      </c>
      <c r="AP25" s="242">
        <f t="shared" si="122"/>
        <v>0</v>
      </c>
      <c r="AQ25" s="242">
        <f t="shared" si="122"/>
        <v>0</v>
      </c>
      <c r="AR25" s="242">
        <f t="shared" si="122"/>
        <v>0</v>
      </c>
      <c r="AS25" s="242">
        <f t="shared" si="122"/>
        <v>0</v>
      </c>
      <c r="AT25" s="242">
        <f t="shared" si="122"/>
        <v>0</v>
      </c>
      <c r="AU25" s="242">
        <f t="shared" si="122"/>
        <v>0</v>
      </c>
      <c r="AV25" s="242">
        <f t="shared" si="122"/>
        <v>0</v>
      </c>
      <c r="AW25" s="242">
        <f t="shared" si="122"/>
        <v>0</v>
      </c>
      <c r="AX25" s="242">
        <f t="shared" si="122"/>
        <v>0</v>
      </c>
      <c r="AY25" s="242">
        <f t="shared" si="122"/>
        <v>0</v>
      </c>
      <c r="AZ25" s="242">
        <f t="shared" si="122"/>
        <v>0</v>
      </c>
      <c r="BA25" s="242">
        <f t="shared" si="122"/>
        <v>0</v>
      </c>
      <c r="BB25" s="242">
        <f t="shared" si="122"/>
        <v>0</v>
      </c>
      <c r="BC25" s="242">
        <f t="shared" si="122"/>
        <v>0</v>
      </c>
      <c r="BD25" s="242">
        <f t="shared" si="122"/>
        <v>0</v>
      </c>
      <c r="BE25" s="242">
        <f t="shared" si="122"/>
        <v>0</v>
      </c>
      <c r="BF25" s="242">
        <f t="shared" si="122"/>
        <v>0</v>
      </c>
      <c r="BG25" s="242">
        <f t="shared" si="122"/>
        <v>0</v>
      </c>
      <c r="BH25" s="242">
        <f t="shared" si="122"/>
        <v>0</v>
      </c>
      <c r="BI25" s="242">
        <f t="shared" si="122"/>
        <v>0</v>
      </c>
      <c r="BJ25" s="242">
        <f t="shared" si="122"/>
        <v>0</v>
      </c>
      <c r="BK25" s="242">
        <f t="shared" si="122"/>
        <v>0</v>
      </c>
      <c r="BL25" s="242">
        <f t="shared" si="122"/>
        <v>0</v>
      </c>
      <c r="BM25" s="242">
        <f t="shared" si="122"/>
        <v>0</v>
      </c>
      <c r="BN25" s="242">
        <f t="shared" si="122"/>
        <v>0</v>
      </c>
      <c r="BO25" s="242">
        <f t="shared" si="122"/>
        <v>0</v>
      </c>
      <c r="BP25" s="242">
        <f t="shared" si="122"/>
        <v>0</v>
      </c>
      <c r="BQ25" s="242">
        <f t="shared" si="122"/>
        <v>0</v>
      </c>
      <c r="BR25" s="242">
        <f t="shared" si="122"/>
        <v>0</v>
      </c>
      <c r="BS25" s="242">
        <f t="shared" si="122"/>
        <v>0</v>
      </c>
      <c r="BT25" s="242">
        <f t="shared" si="122"/>
        <v>0</v>
      </c>
      <c r="BU25" s="242">
        <f t="shared" si="122"/>
        <v>0</v>
      </c>
      <c r="BV25" s="242">
        <f t="shared" si="122"/>
        <v>0</v>
      </c>
      <c r="BW25" s="242">
        <f t="shared" si="122"/>
        <v>0</v>
      </c>
      <c r="BX25" s="242">
        <f t="shared" si="122"/>
        <v>0</v>
      </c>
      <c r="BY25" s="242">
        <f t="shared" si="122"/>
        <v>0</v>
      </c>
      <c r="BZ25" s="242">
        <f t="shared" si="122"/>
        <v>0</v>
      </c>
      <c r="CA25" s="242">
        <f t="shared" si="122"/>
        <v>0</v>
      </c>
      <c r="CB25" s="242">
        <f t="shared" si="122"/>
        <v>0</v>
      </c>
      <c r="CC25" s="242">
        <f t="shared" si="122"/>
        <v>0</v>
      </c>
      <c r="CD25" s="242">
        <f t="shared" si="122"/>
        <v>0</v>
      </c>
      <c r="CE25" s="242">
        <f t="shared" si="122"/>
        <v>0</v>
      </c>
      <c r="CF25" s="242">
        <f t="shared" si="122"/>
        <v>0</v>
      </c>
      <c r="CG25" s="242">
        <f t="shared" si="122"/>
        <v>0</v>
      </c>
      <c r="CH25" s="242">
        <f t="shared" si="122"/>
        <v>0</v>
      </c>
      <c r="CI25" s="271"/>
      <c r="CJ25" s="271"/>
      <c r="CK25" s="271"/>
      <c r="CL25" s="271"/>
      <c r="CM25" s="271"/>
      <c r="CN25" s="271"/>
      <c r="CO25" s="271"/>
      <c r="CP25" s="271"/>
    </row>
    <row r="26" spans="1:94" s="310" customFormat="1" ht="30" hidden="1" customHeight="1">
      <c r="A26" s="280"/>
      <c r="B26" s="281"/>
      <c r="C26" s="281"/>
      <c r="D26" s="281"/>
      <c r="E26" s="312"/>
      <c r="F26" s="281"/>
      <c r="G26" s="319"/>
      <c r="H26" s="320"/>
      <c r="I26" s="321"/>
      <c r="J26" s="322"/>
      <c r="K26" s="319"/>
      <c r="L26" s="323"/>
      <c r="M26" s="323"/>
      <c r="N26" s="323"/>
      <c r="O26" s="254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82"/>
      <c r="AB26" s="282"/>
      <c r="AC26" s="286"/>
      <c r="AD26" s="280"/>
      <c r="AE26" s="283"/>
      <c r="AF26" s="283"/>
      <c r="AG26" s="302"/>
      <c r="AH26" s="313"/>
      <c r="AI26" s="283"/>
      <c r="AJ26" s="283"/>
      <c r="AK26" s="284"/>
      <c r="AL26" s="284"/>
      <c r="AM26" s="284"/>
      <c r="AN26" s="314"/>
      <c r="AO26" s="315"/>
      <c r="AP26" s="316"/>
      <c r="AQ26" s="317"/>
      <c r="AR26" s="316"/>
      <c r="AS26" s="316"/>
      <c r="AT26" s="318"/>
      <c r="AU26" s="318"/>
      <c r="AV26" s="434"/>
      <c r="AW26" s="257"/>
      <c r="AX26" s="302"/>
      <c r="AY26" s="283"/>
      <c r="AZ26" s="283"/>
      <c r="BA26" s="281"/>
      <c r="BB26" s="281"/>
      <c r="BC26" s="303"/>
      <c r="BD26" s="280"/>
      <c r="BE26" s="280"/>
      <c r="BF26" s="283"/>
      <c r="BG26" s="283"/>
      <c r="BH26" s="283"/>
      <c r="BI26" s="283"/>
      <c r="BJ26" s="283"/>
      <c r="BK26" s="283"/>
      <c r="BL26" s="283"/>
      <c r="BM26" s="282"/>
      <c r="BN26" s="304"/>
      <c r="BO26" s="284"/>
      <c r="BP26" s="284"/>
      <c r="BQ26" s="284"/>
      <c r="BR26" s="284"/>
      <c r="BS26" s="284"/>
      <c r="BT26" s="284"/>
      <c r="BU26" s="284"/>
      <c r="BV26" s="284"/>
      <c r="BW26" s="283"/>
      <c r="BX26" s="281"/>
      <c r="BY26" s="284"/>
      <c r="BZ26" s="284"/>
      <c r="CA26" s="284"/>
      <c r="CB26" s="284"/>
      <c r="CC26" s="283"/>
      <c r="CD26" s="283"/>
      <c r="CE26" s="283"/>
      <c r="CF26" s="283"/>
      <c r="CG26" s="281"/>
      <c r="CH26" s="305"/>
      <c r="CI26" s="306"/>
      <c r="CJ26" s="307"/>
      <c r="CK26" s="308"/>
      <c r="CL26" s="309"/>
      <c r="CM26" s="262"/>
      <c r="CN26" s="263"/>
      <c r="CO26" s="264"/>
      <c r="CP26" s="264"/>
    </row>
    <row r="27" spans="1:94" s="310" customFormat="1" ht="30" hidden="1" customHeight="1">
      <c r="A27" s="280"/>
      <c r="B27" s="281"/>
      <c r="C27" s="281"/>
      <c r="D27" s="281"/>
      <c r="E27" s="312"/>
      <c r="F27" s="281"/>
      <c r="G27" s="319"/>
      <c r="H27" s="320"/>
      <c r="I27" s="321"/>
      <c r="J27" s="322"/>
      <c r="K27" s="319"/>
      <c r="L27" s="323"/>
      <c r="M27" s="323"/>
      <c r="N27" s="323"/>
      <c r="O27" s="254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82"/>
      <c r="AB27" s="282"/>
      <c r="AC27" s="286"/>
      <c r="AD27" s="280"/>
      <c r="AE27" s="283"/>
      <c r="AF27" s="283"/>
      <c r="AG27" s="302"/>
      <c r="AH27" s="313"/>
      <c r="AI27" s="283"/>
      <c r="AJ27" s="283"/>
      <c r="AK27" s="284"/>
      <c r="AL27" s="284"/>
      <c r="AM27" s="284"/>
      <c r="AN27" s="314"/>
      <c r="AO27" s="315"/>
      <c r="AP27" s="316"/>
      <c r="AQ27" s="317"/>
      <c r="AR27" s="316"/>
      <c r="AS27" s="316"/>
      <c r="AT27" s="318"/>
      <c r="AU27" s="318"/>
      <c r="AV27" s="434"/>
      <c r="AW27" s="257"/>
      <c r="AX27" s="302"/>
      <c r="AY27" s="283"/>
      <c r="AZ27" s="283"/>
      <c r="BA27" s="281"/>
      <c r="BB27" s="281"/>
      <c r="BC27" s="303"/>
      <c r="BD27" s="280"/>
      <c r="BE27" s="280"/>
      <c r="BF27" s="283"/>
      <c r="BG27" s="283"/>
      <c r="BH27" s="283"/>
      <c r="BI27" s="283"/>
      <c r="BJ27" s="283"/>
      <c r="BK27" s="283"/>
      <c r="BL27" s="283"/>
      <c r="BM27" s="282"/>
      <c r="BN27" s="304"/>
      <c r="BO27" s="284"/>
      <c r="BP27" s="284"/>
      <c r="BQ27" s="284"/>
      <c r="BR27" s="284"/>
      <c r="BS27" s="284"/>
      <c r="BT27" s="284"/>
      <c r="BU27" s="284"/>
      <c r="BV27" s="284"/>
      <c r="BW27" s="283"/>
      <c r="BX27" s="281"/>
      <c r="BY27" s="284"/>
      <c r="BZ27" s="284"/>
      <c r="CA27" s="284"/>
      <c r="CB27" s="284"/>
      <c r="CC27" s="283"/>
      <c r="CD27" s="283"/>
      <c r="CE27" s="283"/>
      <c r="CF27" s="283"/>
      <c r="CG27" s="281"/>
      <c r="CH27" s="305"/>
      <c r="CI27" s="306"/>
      <c r="CJ27" s="307"/>
      <c r="CK27" s="308"/>
      <c r="CL27" s="309"/>
      <c r="CM27" s="262"/>
      <c r="CN27" s="263"/>
      <c r="CO27" s="264"/>
      <c r="CP27" s="264"/>
    </row>
    <row r="28" spans="1:94" ht="30" hidden="1" customHeight="1">
      <c r="A28" s="193"/>
      <c r="B28" s="294"/>
      <c r="C28" s="294"/>
      <c r="D28" s="294"/>
      <c r="E28" s="294"/>
      <c r="F28" s="194"/>
      <c r="G28" s="188" t="s">
        <v>555</v>
      </c>
      <c r="H28" s="188" t="s">
        <v>556</v>
      </c>
      <c r="I28" s="190"/>
      <c r="J28" s="241"/>
      <c r="K28" s="189"/>
      <c r="L28" s="189"/>
      <c r="M28" s="190"/>
      <c r="N28" s="188"/>
      <c r="O28" s="191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242">
        <f>SUM(AA29:AA30)</f>
        <v>0</v>
      </c>
      <c r="AB28" s="242">
        <f t="shared" ref="AB28:CH28" si="123">SUM(AB29:AB30)</f>
        <v>0</v>
      </c>
      <c r="AC28" s="242">
        <f t="shared" si="123"/>
        <v>0</v>
      </c>
      <c r="AD28" s="242">
        <f t="shared" si="123"/>
        <v>0</v>
      </c>
      <c r="AE28" s="242">
        <f t="shared" si="123"/>
        <v>0</v>
      </c>
      <c r="AF28" s="242">
        <f t="shared" si="123"/>
        <v>0</v>
      </c>
      <c r="AG28" s="242">
        <f t="shared" si="123"/>
        <v>0</v>
      </c>
      <c r="AH28" s="242">
        <f t="shared" si="123"/>
        <v>0</v>
      </c>
      <c r="AI28" s="242">
        <f t="shared" si="123"/>
        <v>0</v>
      </c>
      <c r="AJ28" s="242">
        <f t="shared" si="123"/>
        <v>0</v>
      </c>
      <c r="AK28" s="242">
        <f t="shared" si="123"/>
        <v>0</v>
      </c>
      <c r="AL28" s="242">
        <f t="shared" si="123"/>
        <v>0</v>
      </c>
      <c r="AM28" s="242">
        <f t="shared" si="123"/>
        <v>0</v>
      </c>
      <c r="AN28" s="242">
        <f t="shared" si="123"/>
        <v>0</v>
      </c>
      <c r="AO28" s="242">
        <f t="shared" si="123"/>
        <v>0</v>
      </c>
      <c r="AP28" s="242">
        <f t="shared" si="123"/>
        <v>0</v>
      </c>
      <c r="AQ28" s="242">
        <f t="shared" si="123"/>
        <v>0</v>
      </c>
      <c r="AR28" s="242">
        <f t="shared" si="123"/>
        <v>0</v>
      </c>
      <c r="AS28" s="242">
        <f t="shared" si="123"/>
        <v>0</v>
      </c>
      <c r="AT28" s="242">
        <f t="shared" si="123"/>
        <v>0</v>
      </c>
      <c r="AU28" s="242">
        <f t="shared" si="123"/>
        <v>0</v>
      </c>
      <c r="AV28" s="242">
        <f t="shared" si="123"/>
        <v>0</v>
      </c>
      <c r="AW28" s="242">
        <f t="shared" si="123"/>
        <v>0</v>
      </c>
      <c r="AX28" s="242">
        <f t="shared" si="123"/>
        <v>0</v>
      </c>
      <c r="AY28" s="242">
        <f t="shared" si="123"/>
        <v>0</v>
      </c>
      <c r="AZ28" s="242">
        <f t="shared" si="123"/>
        <v>0</v>
      </c>
      <c r="BA28" s="242">
        <f t="shared" si="123"/>
        <v>0</v>
      </c>
      <c r="BB28" s="242">
        <f t="shared" si="123"/>
        <v>0</v>
      </c>
      <c r="BC28" s="242">
        <f t="shared" si="123"/>
        <v>0</v>
      </c>
      <c r="BD28" s="242">
        <f t="shared" si="123"/>
        <v>0</v>
      </c>
      <c r="BE28" s="242">
        <f t="shared" si="123"/>
        <v>0</v>
      </c>
      <c r="BF28" s="242">
        <f t="shared" si="123"/>
        <v>0</v>
      </c>
      <c r="BG28" s="242">
        <f t="shared" si="123"/>
        <v>0</v>
      </c>
      <c r="BH28" s="242">
        <f t="shared" si="123"/>
        <v>0</v>
      </c>
      <c r="BI28" s="242">
        <f t="shared" si="123"/>
        <v>0</v>
      </c>
      <c r="BJ28" s="242">
        <f t="shared" si="123"/>
        <v>0</v>
      </c>
      <c r="BK28" s="242">
        <f t="shared" si="123"/>
        <v>0</v>
      </c>
      <c r="BL28" s="242">
        <f t="shared" si="123"/>
        <v>0</v>
      </c>
      <c r="BM28" s="242">
        <f t="shared" si="123"/>
        <v>0</v>
      </c>
      <c r="BN28" s="242">
        <f t="shared" si="123"/>
        <v>0</v>
      </c>
      <c r="BO28" s="242">
        <f t="shared" si="123"/>
        <v>0</v>
      </c>
      <c r="BP28" s="242">
        <f t="shared" si="123"/>
        <v>0</v>
      </c>
      <c r="BQ28" s="242">
        <f t="shared" si="123"/>
        <v>0</v>
      </c>
      <c r="BR28" s="242">
        <f t="shared" si="123"/>
        <v>0</v>
      </c>
      <c r="BS28" s="242">
        <f t="shared" si="123"/>
        <v>0</v>
      </c>
      <c r="BT28" s="242">
        <f t="shared" si="123"/>
        <v>0</v>
      </c>
      <c r="BU28" s="242">
        <f t="shared" si="123"/>
        <v>0</v>
      </c>
      <c r="BV28" s="242">
        <f t="shared" si="123"/>
        <v>0</v>
      </c>
      <c r="BW28" s="242">
        <f t="shared" si="123"/>
        <v>0</v>
      </c>
      <c r="BX28" s="242">
        <f t="shared" si="123"/>
        <v>0</v>
      </c>
      <c r="BY28" s="242">
        <f t="shared" si="123"/>
        <v>0</v>
      </c>
      <c r="BZ28" s="242">
        <f t="shared" si="123"/>
        <v>0</v>
      </c>
      <c r="CA28" s="242">
        <f t="shared" si="123"/>
        <v>0</v>
      </c>
      <c r="CB28" s="242">
        <f t="shared" si="123"/>
        <v>0</v>
      </c>
      <c r="CC28" s="242">
        <f t="shared" si="123"/>
        <v>0</v>
      </c>
      <c r="CD28" s="242">
        <f t="shared" si="123"/>
        <v>0</v>
      </c>
      <c r="CE28" s="242">
        <f t="shared" si="123"/>
        <v>0</v>
      </c>
      <c r="CF28" s="242">
        <f t="shared" si="123"/>
        <v>0</v>
      </c>
      <c r="CG28" s="242">
        <f t="shared" si="123"/>
        <v>0</v>
      </c>
      <c r="CH28" s="242">
        <f t="shared" si="123"/>
        <v>0</v>
      </c>
      <c r="CI28" s="271"/>
      <c r="CJ28" s="271"/>
      <c r="CK28" s="271"/>
      <c r="CL28" s="271"/>
      <c r="CM28" s="271"/>
      <c r="CN28" s="271"/>
      <c r="CO28" s="271"/>
      <c r="CP28" s="271"/>
    </row>
    <row r="29" spans="1:94" s="310" customFormat="1" ht="30" hidden="1" customHeight="1">
      <c r="A29" s="280"/>
      <c r="B29" s="281"/>
      <c r="C29" s="281"/>
      <c r="D29" s="281"/>
      <c r="E29" s="312"/>
      <c r="F29" s="281"/>
      <c r="G29" s="319"/>
      <c r="H29" s="320"/>
      <c r="I29" s="298"/>
      <c r="J29" s="298"/>
      <c r="K29" s="298"/>
      <c r="L29" s="323"/>
      <c r="M29" s="323"/>
      <c r="N29" s="323"/>
      <c r="O29" s="254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82"/>
      <c r="AB29" s="282"/>
      <c r="AC29" s="286"/>
      <c r="AD29" s="280"/>
      <c r="AE29" s="283"/>
      <c r="AF29" s="283"/>
      <c r="AG29" s="299"/>
      <c r="AH29" s="299"/>
      <c r="AI29" s="283"/>
      <c r="AJ29" s="283"/>
      <c r="AK29" s="284"/>
      <c r="AL29" s="300"/>
      <c r="AM29" s="284"/>
      <c r="AN29" s="311"/>
      <c r="AO29" s="301"/>
      <c r="AP29" s="256"/>
      <c r="AQ29" s="284"/>
      <c r="AR29" s="328"/>
      <c r="AS29" s="256"/>
      <c r="AT29" s="257"/>
      <c r="AU29" s="257"/>
      <c r="AV29" s="433"/>
      <c r="AW29" s="257"/>
      <c r="AX29" s="302"/>
      <c r="AY29" s="283"/>
      <c r="AZ29" s="283"/>
      <c r="BA29" s="281"/>
      <c r="BB29" s="281"/>
      <c r="BC29" s="303"/>
      <c r="BD29" s="280"/>
      <c r="BE29" s="280"/>
      <c r="BF29" s="283"/>
      <c r="BG29" s="283"/>
      <c r="BH29" s="283"/>
      <c r="BI29" s="283"/>
      <c r="BJ29" s="283"/>
      <c r="BK29" s="283"/>
      <c r="BL29" s="283"/>
      <c r="BM29" s="282"/>
      <c r="BN29" s="304"/>
      <c r="BO29" s="284"/>
      <c r="BP29" s="284"/>
      <c r="BQ29" s="284"/>
      <c r="BR29" s="284"/>
      <c r="BS29" s="284"/>
      <c r="BT29" s="284"/>
      <c r="BU29" s="284"/>
      <c r="BV29" s="284"/>
      <c r="BW29" s="283"/>
      <c r="BX29" s="281"/>
      <c r="BY29" s="284"/>
      <c r="BZ29" s="284"/>
      <c r="CA29" s="284"/>
      <c r="CB29" s="284"/>
      <c r="CC29" s="283"/>
      <c r="CD29" s="283"/>
      <c r="CE29" s="283"/>
      <c r="CF29" s="283"/>
      <c r="CG29" s="281"/>
      <c r="CH29" s="305"/>
      <c r="CI29" s="306"/>
      <c r="CJ29" s="307"/>
      <c r="CK29" s="308"/>
      <c r="CL29" s="309"/>
      <c r="CM29" s="262"/>
      <c r="CN29" s="263"/>
      <c r="CO29" s="264"/>
      <c r="CP29" s="264"/>
    </row>
    <row r="30" spans="1:94" s="310" customFormat="1" ht="30" hidden="1" customHeight="1">
      <c r="A30" s="280"/>
      <c r="B30" s="281"/>
      <c r="C30" s="281"/>
      <c r="D30" s="281"/>
      <c r="E30" s="312"/>
      <c r="F30" s="281"/>
      <c r="G30" s="319"/>
      <c r="H30" s="320"/>
      <c r="I30" s="298"/>
      <c r="J30" s="298"/>
      <c r="K30" s="298"/>
      <c r="L30" s="323"/>
      <c r="M30" s="324"/>
      <c r="N30" s="323"/>
      <c r="O30" s="254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82"/>
      <c r="AB30" s="282"/>
      <c r="AC30" s="286"/>
      <c r="AD30" s="280"/>
      <c r="AE30" s="283"/>
      <c r="AF30" s="283"/>
      <c r="AG30" s="299"/>
      <c r="AH30" s="299"/>
      <c r="AI30" s="283"/>
      <c r="AJ30" s="283"/>
      <c r="AK30" s="284"/>
      <c r="AL30" s="300"/>
      <c r="AM30" s="284"/>
      <c r="AN30" s="311"/>
      <c r="AO30" s="301"/>
      <c r="AP30" s="256"/>
      <c r="AQ30" s="284"/>
      <c r="AR30" s="328"/>
      <c r="AS30" s="256"/>
      <c r="AT30" s="257"/>
      <c r="AU30" s="257"/>
      <c r="AV30" s="433"/>
      <c r="AW30" s="257"/>
      <c r="AX30" s="302"/>
      <c r="AY30" s="283"/>
      <c r="AZ30" s="283"/>
      <c r="BA30" s="281"/>
      <c r="BB30" s="281"/>
      <c r="BC30" s="303"/>
      <c r="BD30" s="280"/>
      <c r="BE30" s="280"/>
      <c r="BF30" s="283"/>
      <c r="BG30" s="283"/>
      <c r="BH30" s="283"/>
      <c r="BI30" s="283"/>
      <c r="BJ30" s="283"/>
      <c r="BK30" s="283"/>
      <c r="BL30" s="283"/>
      <c r="BM30" s="282"/>
      <c r="BN30" s="304"/>
      <c r="BO30" s="284"/>
      <c r="BP30" s="284"/>
      <c r="BQ30" s="284"/>
      <c r="BR30" s="284"/>
      <c r="BS30" s="284"/>
      <c r="BT30" s="284"/>
      <c r="BU30" s="284"/>
      <c r="BV30" s="284"/>
      <c r="BW30" s="283"/>
      <c r="BX30" s="281"/>
      <c r="BY30" s="284"/>
      <c r="BZ30" s="284"/>
      <c r="CA30" s="284"/>
      <c r="CB30" s="284"/>
      <c r="CC30" s="283"/>
      <c r="CD30" s="283"/>
      <c r="CE30" s="283"/>
      <c r="CF30" s="283"/>
      <c r="CG30" s="281"/>
      <c r="CH30" s="305"/>
      <c r="CI30" s="306"/>
      <c r="CJ30" s="307"/>
      <c r="CK30" s="308"/>
      <c r="CL30" s="309"/>
      <c r="CM30" s="262"/>
      <c r="CN30" s="263"/>
      <c r="CO30" s="264"/>
      <c r="CP30" s="264"/>
    </row>
    <row r="31" spans="1:94" ht="30" hidden="1" customHeight="1">
      <c r="A31" s="193"/>
      <c r="B31" s="294"/>
      <c r="C31" s="294"/>
      <c r="D31" s="294"/>
      <c r="E31" s="294"/>
      <c r="F31" s="194"/>
      <c r="G31" s="188" t="s">
        <v>557</v>
      </c>
      <c r="H31" s="188" t="s">
        <v>558</v>
      </c>
      <c r="I31" s="190"/>
      <c r="J31" s="241"/>
      <c r="K31" s="189"/>
      <c r="L31" s="189"/>
      <c r="M31" s="190"/>
      <c r="N31" s="188"/>
      <c r="O31" s="191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242">
        <f>SUM(AA32)</f>
        <v>0</v>
      </c>
      <c r="AB31" s="242">
        <f t="shared" ref="AB31:CH31" si="124">SUM(AB32)</f>
        <v>0</v>
      </c>
      <c r="AC31" s="242">
        <f t="shared" si="124"/>
        <v>0</v>
      </c>
      <c r="AD31" s="242">
        <f t="shared" si="124"/>
        <v>0</v>
      </c>
      <c r="AE31" s="242">
        <f t="shared" si="124"/>
        <v>0</v>
      </c>
      <c r="AF31" s="242">
        <f t="shared" si="124"/>
        <v>0</v>
      </c>
      <c r="AG31" s="242">
        <f t="shared" si="124"/>
        <v>0</v>
      </c>
      <c r="AH31" s="242">
        <f t="shared" si="124"/>
        <v>0</v>
      </c>
      <c r="AI31" s="242">
        <f t="shared" si="124"/>
        <v>0</v>
      </c>
      <c r="AJ31" s="242">
        <f t="shared" si="124"/>
        <v>0</v>
      </c>
      <c r="AK31" s="242">
        <f t="shared" si="124"/>
        <v>0</v>
      </c>
      <c r="AL31" s="242">
        <f t="shared" si="124"/>
        <v>0</v>
      </c>
      <c r="AM31" s="242">
        <f t="shared" si="124"/>
        <v>0</v>
      </c>
      <c r="AN31" s="242">
        <f t="shared" si="124"/>
        <v>0</v>
      </c>
      <c r="AO31" s="242">
        <f t="shared" si="124"/>
        <v>0</v>
      </c>
      <c r="AP31" s="242">
        <f t="shared" si="124"/>
        <v>0</v>
      </c>
      <c r="AQ31" s="242">
        <f t="shared" si="124"/>
        <v>0</v>
      </c>
      <c r="AR31" s="242">
        <f t="shared" si="124"/>
        <v>0</v>
      </c>
      <c r="AS31" s="242">
        <f t="shared" si="124"/>
        <v>0</v>
      </c>
      <c r="AT31" s="242">
        <f t="shared" si="124"/>
        <v>0</v>
      </c>
      <c r="AU31" s="242">
        <f t="shared" si="124"/>
        <v>0</v>
      </c>
      <c r="AV31" s="242">
        <f t="shared" si="124"/>
        <v>0</v>
      </c>
      <c r="AW31" s="242">
        <f t="shared" si="124"/>
        <v>0</v>
      </c>
      <c r="AX31" s="242">
        <f t="shared" si="124"/>
        <v>0</v>
      </c>
      <c r="AY31" s="242">
        <f t="shared" si="124"/>
        <v>0</v>
      </c>
      <c r="AZ31" s="242">
        <f t="shared" si="124"/>
        <v>0</v>
      </c>
      <c r="BA31" s="242">
        <f t="shared" si="124"/>
        <v>0</v>
      </c>
      <c r="BB31" s="242">
        <f t="shared" si="124"/>
        <v>0</v>
      </c>
      <c r="BC31" s="242">
        <f t="shared" si="124"/>
        <v>0</v>
      </c>
      <c r="BD31" s="242">
        <f t="shared" si="124"/>
        <v>0</v>
      </c>
      <c r="BE31" s="242">
        <f t="shared" si="124"/>
        <v>0</v>
      </c>
      <c r="BF31" s="242">
        <f t="shared" si="124"/>
        <v>0</v>
      </c>
      <c r="BG31" s="242">
        <f t="shared" si="124"/>
        <v>0</v>
      </c>
      <c r="BH31" s="242">
        <f t="shared" si="124"/>
        <v>0</v>
      </c>
      <c r="BI31" s="242">
        <f t="shared" si="124"/>
        <v>0</v>
      </c>
      <c r="BJ31" s="242">
        <f t="shared" si="124"/>
        <v>0</v>
      </c>
      <c r="BK31" s="242">
        <f t="shared" si="124"/>
        <v>0</v>
      </c>
      <c r="BL31" s="242">
        <f t="shared" si="124"/>
        <v>0</v>
      </c>
      <c r="BM31" s="242">
        <f t="shared" si="124"/>
        <v>0</v>
      </c>
      <c r="BN31" s="242">
        <f t="shared" si="124"/>
        <v>0</v>
      </c>
      <c r="BO31" s="242">
        <f t="shared" si="124"/>
        <v>0</v>
      </c>
      <c r="BP31" s="242">
        <f t="shared" si="124"/>
        <v>0</v>
      </c>
      <c r="BQ31" s="242">
        <f t="shared" si="124"/>
        <v>0</v>
      </c>
      <c r="BR31" s="242">
        <f t="shared" si="124"/>
        <v>0</v>
      </c>
      <c r="BS31" s="242">
        <f t="shared" si="124"/>
        <v>0</v>
      </c>
      <c r="BT31" s="242">
        <f t="shared" si="124"/>
        <v>0</v>
      </c>
      <c r="BU31" s="242">
        <f t="shared" si="124"/>
        <v>0</v>
      </c>
      <c r="BV31" s="242">
        <f t="shared" si="124"/>
        <v>0</v>
      </c>
      <c r="BW31" s="242">
        <f t="shared" si="124"/>
        <v>0</v>
      </c>
      <c r="BX31" s="242">
        <f t="shared" si="124"/>
        <v>0</v>
      </c>
      <c r="BY31" s="242">
        <f t="shared" si="124"/>
        <v>0</v>
      </c>
      <c r="BZ31" s="242">
        <f t="shared" si="124"/>
        <v>0</v>
      </c>
      <c r="CA31" s="242">
        <f t="shared" si="124"/>
        <v>0</v>
      </c>
      <c r="CB31" s="242">
        <f t="shared" si="124"/>
        <v>0</v>
      </c>
      <c r="CC31" s="242">
        <f t="shared" si="124"/>
        <v>0</v>
      </c>
      <c r="CD31" s="242">
        <f t="shared" si="124"/>
        <v>0</v>
      </c>
      <c r="CE31" s="242">
        <f t="shared" si="124"/>
        <v>0</v>
      </c>
      <c r="CF31" s="242">
        <f t="shared" si="124"/>
        <v>0</v>
      </c>
      <c r="CG31" s="242">
        <f t="shared" si="124"/>
        <v>0</v>
      </c>
      <c r="CH31" s="242">
        <f t="shared" si="124"/>
        <v>0</v>
      </c>
      <c r="CI31" s="271"/>
      <c r="CJ31" s="271"/>
      <c r="CK31" s="271"/>
      <c r="CL31" s="271"/>
      <c r="CM31" s="271"/>
      <c r="CN31" s="271"/>
      <c r="CO31" s="271"/>
      <c r="CP31" s="271"/>
    </row>
    <row r="32" spans="1:94" s="310" customFormat="1" ht="41" hidden="1" customHeight="1">
      <c r="A32" s="280"/>
      <c r="B32" s="281"/>
      <c r="C32" s="281"/>
      <c r="D32" s="281"/>
      <c r="E32" s="312"/>
      <c r="F32" s="281"/>
      <c r="G32" s="319"/>
      <c r="H32" s="326"/>
      <c r="I32" s="325"/>
      <c r="J32" s="321"/>
      <c r="K32" s="325"/>
      <c r="L32" s="327"/>
      <c r="M32" s="327"/>
      <c r="N32" s="327"/>
      <c r="O32" s="254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82"/>
      <c r="AB32" s="282"/>
      <c r="AC32" s="286"/>
      <c r="AD32" s="280"/>
      <c r="AE32" s="283"/>
      <c r="AF32" s="283"/>
      <c r="AG32" s="299"/>
      <c r="AH32" s="299"/>
      <c r="AI32" s="283"/>
      <c r="AJ32" s="283"/>
      <c r="AK32" s="284"/>
      <c r="AL32" s="300"/>
      <c r="AM32" s="284"/>
      <c r="AN32" s="311"/>
      <c r="AO32" s="301"/>
      <c r="AP32" s="256"/>
      <c r="AQ32" s="284"/>
      <c r="AR32" s="328"/>
      <c r="AS32" s="256"/>
      <c r="AT32" s="257"/>
      <c r="AU32" s="257"/>
      <c r="AV32" s="433"/>
      <c r="AW32" s="257"/>
      <c r="AX32" s="302"/>
      <c r="AY32" s="283"/>
      <c r="AZ32" s="283"/>
      <c r="BA32" s="281"/>
      <c r="BB32" s="281"/>
      <c r="BC32" s="303"/>
      <c r="BD32" s="280"/>
      <c r="BE32" s="280"/>
      <c r="BF32" s="283"/>
      <c r="BG32" s="283"/>
      <c r="BH32" s="283"/>
      <c r="BI32" s="283"/>
      <c r="BJ32" s="283"/>
      <c r="BK32" s="283"/>
      <c r="BL32" s="283"/>
      <c r="BM32" s="282"/>
      <c r="BN32" s="304"/>
      <c r="BO32" s="284"/>
      <c r="BP32" s="284"/>
      <c r="BQ32" s="284"/>
      <c r="BR32" s="284"/>
      <c r="BS32" s="284"/>
      <c r="BT32" s="284"/>
      <c r="BU32" s="284"/>
      <c r="BV32" s="284"/>
      <c r="BW32" s="283"/>
      <c r="BX32" s="281"/>
      <c r="BY32" s="284"/>
      <c r="BZ32" s="284"/>
      <c r="CA32" s="284"/>
      <c r="CB32" s="284"/>
      <c r="CC32" s="283"/>
      <c r="CD32" s="283"/>
      <c r="CE32" s="283"/>
      <c r="CF32" s="283"/>
      <c r="CG32" s="281"/>
      <c r="CH32" s="305"/>
      <c r="CI32" s="306"/>
      <c r="CJ32" s="307"/>
      <c r="CK32" s="308"/>
      <c r="CL32" s="309"/>
      <c r="CM32" s="262"/>
      <c r="CN32" s="263"/>
      <c r="CO32" s="264"/>
      <c r="CP32" s="264"/>
    </row>
    <row r="33" spans="1:94" ht="30" hidden="1" customHeight="1">
      <c r="A33" s="193"/>
      <c r="B33" s="294"/>
      <c r="C33" s="294"/>
      <c r="D33" s="294"/>
      <c r="E33" s="294"/>
      <c r="F33" s="194"/>
      <c r="G33" s="188" t="s">
        <v>561</v>
      </c>
      <c r="H33" s="188" t="s">
        <v>562</v>
      </c>
      <c r="I33" s="190"/>
      <c r="J33" s="241"/>
      <c r="K33" s="189"/>
      <c r="L33" s="189"/>
      <c r="M33" s="190"/>
      <c r="N33" s="188"/>
      <c r="O33" s="191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242">
        <f>SUM(AA34:AA58)</f>
        <v>3981</v>
      </c>
      <c r="AB33" s="242">
        <f t="shared" ref="AB33:CH33" si="125">SUM(AB34:AB58)</f>
        <v>0</v>
      </c>
      <c r="AC33" s="242">
        <f t="shared" si="125"/>
        <v>0</v>
      </c>
      <c r="AD33" s="242">
        <f t="shared" si="125"/>
        <v>0</v>
      </c>
      <c r="AE33" s="242">
        <f t="shared" si="125"/>
        <v>0</v>
      </c>
      <c r="AF33" s="242">
        <f t="shared" si="125"/>
        <v>0</v>
      </c>
      <c r="AG33" s="242">
        <f t="shared" si="125"/>
        <v>0</v>
      </c>
      <c r="AH33" s="242">
        <f t="shared" si="125"/>
        <v>0</v>
      </c>
      <c r="AI33" s="242">
        <f t="shared" si="125"/>
        <v>3981</v>
      </c>
      <c r="AJ33" s="242">
        <f t="shared" si="125"/>
        <v>0</v>
      </c>
      <c r="AK33" s="242">
        <f t="shared" si="125"/>
        <v>0</v>
      </c>
      <c r="AL33" s="242">
        <f t="shared" si="125"/>
        <v>0</v>
      </c>
      <c r="AM33" s="242">
        <f t="shared" si="125"/>
        <v>0</v>
      </c>
      <c r="AN33" s="242">
        <f t="shared" si="125"/>
        <v>0</v>
      </c>
      <c r="AO33" s="242">
        <f t="shared" si="125"/>
        <v>0</v>
      </c>
      <c r="AP33" s="242">
        <f t="shared" si="125"/>
        <v>0</v>
      </c>
      <c r="AQ33" s="242">
        <f t="shared" si="125"/>
        <v>322434</v>
      </c>
      <c r="AR33" s="242">
        <f t="shared" si="125"/>
        <v>3982</v>
      </c>
      <c r="AS33" s="242">
        <f t="shared" si="125"/>
        <v>17.5</v>
      </c>
      <c r="AT33" s="242">
        <f t="shared" si="125"/>
        <v>1398907.558</v>
      </c>
      <c r="AU33" s="242">
        <f t="shared" si="125"/>
        <v>53590072.392000005</v>
      </c>
      <c r="AV33" s="242">
        <f t="shared" si="125"/>
        <v>1.7000000000000004</v>
      </c>
      <c r="AW33" s="242">
        <f t="shared" si="125"/>
        <v>49445437.399999999</v>
      </c>
      <c r="AX33" s="242">
        <f t="shared" si="125"/>
        <v>1013429</v>
      </c>
      <c r="AY33" s="242">
        <f t="shared" ca="1" si="125"/>
        <v>3982</v>
      </c>
      <c r="AZ33" s="242">
        <f t="shared" ca="1" si="125"/>
        <v>17.5</v>
      </c>
      <c r="BA33" s="242">
        <f t="shared" si="125"/>
        <v>0</v>
      </c>
      <c r="BB33" s="242">
        <f t="shared" si="125"/>
        <v>0</v>
      </c>
      <c r="BC33" s="242">
        <f t="shared" si="125"/>
        <v>0</v>
      </c>
      <c r="BD33" s="242">
        <f t="shared" si="125"/>
        <v>0</v>
      </c>
      <c r="BE33" s="242">
        <f t="shared" si="125"/>
        <v>0</v>
      </c>
      <c r="BF33" s="242">
        <f t="shared" si="125"/>
        <v>0</v>
      </c>
      <c r="BG33" s="242">
        <f t="shared" si="125"/>
        <v>0</v>
      </c>
      <c r="BH33" s="242">
        <f t="shared" si="125"/>
        <v>0</v>
      </c>
      <c r="BI33" s="242">
        <f t="shared" si="125"/>
        <v>0</v>
      </c>
      <c r="BJ33" s="242">
        <f t="shared" si="125"/>
        <v>0</v>
      </c>
      <c r="BK33" s="242">
        <f t="shared" si="125"/>
        <v>0</v>
      </c>
      <c r="BL33" s="242">
        <f t="shared" si="125"/>
        <v>0</v>
      </c>
      <c r="BM33" s="242">
        <f t="shared" si="125"/>
        <v>0</v>
      </c>
      <c r="BN33" s="242">
        <f t="shared" si="125"/>
        <v>0</v>
      </c>
      <c r="BO33" s="242">
        <f t="shared" si="125"/>
        <v>0</v>
      </c>
      <c r="BP33" s="242">
        <f t="shared" si="125"/>
        <v>0</v>
      </c>
      <c r="BQ33" s="242">
        <f t="shared" si="125"/>
        <v>0</v>
      </c>
      <c r="BR33" s="242">
        <f t="shared" si="125"/>
        <v>0</v>
      </c>
      <c r="BS33" s="242">
        <f t="shared" si="125"/>
        <v>0</v>
      </c>
      <c r="BT33" s="242">
        <f t="shared" si="125"/>
        <v>0</v>
      </c>
      <c r="BU33" s="242">
        <f t="shared" si="125"/>
        <v>0</v>
      </c>
      <c r="BV33" s="242">
        <f t="shared" si="125"/>
        <v>0</v>
      </c>
      <c r="BW33" s="242">
        <f t="shared" ca="1" si="125"/>
        <v>0</v>
      </c>
      <c r="BX33" s="242">
        <f t="shared" ca="1" si="125"/>
        <v>0</v>
      </c>
      <c r="BY33" s="242">
        <f t="shared" si="125"/>
        <v>0</v>
      </c>
      <c r="BZ33" s="242">
        <f t="shared" si="125"/>
        <v>0</v>
      </c>
      <c r="CA33" s="242">
        <f t="shared" si="125"/>
        <v>0</v>
      </c>
      <c r="CB33" s="242">
        <f t="shared" si="125"/>
        <v>0</v>
      </c>
      <c r="CC33" s="242">
        <f t="shared" ca="1" si="125"/>
        <v>3982</v>
      </c>
      <c r="CD33" s="242">
        <f t="shared" ca="1" si="125"/>
        <v>17.5</v>
      </c>
      <c r="CE33" s="242">
        <f t="shared" ca="1" si="125"/>
        <v>-1</v>
      </c>
      <c r="CF33" s="242">
        <f t="shared" ca="1" si="125"/>
        <v>-17.5</v>
      </c>
      <c r="CG33" s="242">
        <f t="shared" ca="1" si="125"/>
        <v>0</v>
      </c>
      <c r="CH33" s="242">
        <f t="shared" si="125"/>
        <v>0</v>
      </c>
      <c r="CI33" s="271"/>
      <c r="CJ33" s="271"/>
      <c r="CK33" s="271"/>
      <c r="CL33" s="271"/>
      <c r="CM33" s="271"/>
      <c r="CN33" s="271"/>
      <c r="CO33" s="271"/>
      <c r="CP33" s="271"/>
    </row>
    <row r="34" spans="1:94" s="310" customFormat="1" ht="36.5" hidden="1" customHeight="1">
      <c r="A34" s="280" t="str">
        <f t="shared" ref="A34:A44" si="126">IF(G34=G33,"ok","Hiện")</f>
        <v>Hiện</v>
      </c>
      <c r="B34" s="281" t="str">
        <f t="shared" ref="B34:B44" ca="1" si="127">CG34</f>
        <v>Đủ</v>
      </c>
      <c r="C34" s="281">
        <f t="shared" ref="C34:C44" ca="1" si="128">CE34</f>
        <v>0</v>
      </c>
      <c r="D34" s="281"/>
      <c r="E34" s="311"/>
      <c r="F34" s="281"/>
      <c r="G34" s="337" t="s">
        <v>586</v>
      </c>
      <c r="H34" s="338" t="s">
        <v>587</v>
      </c>
      <c r="I34" s="339" t="s">
        <v>588</v>
      </c>
      <c r="J34" s="339" t="s">
        <v>589</v>
      </c>
      <c r="K34" s="417" t="s">
        <v>590</v>
      </c>
      <c r="L34" s="551"/>
      <c r="M34" s="552">
        <v>61</v>
      </c>
      <c r="N34" s="418"/>
      <c r="O34" s="254">
        <v>61</v>
      </c>
      <c r="P34" s="255">
        <v>0</v>
      </c>
      <c r="Q34" s="255"/>
      <c r="R34" s="255"/>
      <c r="S34" s="255"/>
      <c r="T34" s="255"/>
      <c r="U34" s="421">
        <v>0</v>
      </c>
      <c r="V34" s="421">
        <v>0</v>
      </c>
      <c r="W34" s="421">
        <v>0</v>
      </c>
      <c r="X34" s="421">
        <v>0</v>
      </c>
      <c r="Y34" s="421"/>
      <c r="Z34" s="421"/>
      <c r="AA34" s="282">
        <f t="shared" ref="AA34:AA58" si="129">O34+Q34+S34+U34+W34+Y34</f>
        <v>61</v>
      </c>
      <c r="AB34" s="282">
        <f t="shared" ref="AB34:AB58" si="130">P34+R34+T34+V34+X34+Z34</f>
        <v>0</v>
      </c>
      <c r="AC34" s="553" t="s">
        <v>716</v>
      </c>
      <c r="AD34" s="300"/>
      <c r="AE34" s="311"/>
      <c r="AF34" s="311"/>
      <c r="AG34" s="301"/>
      <c r="AH34" s="256"/>
      <c r="AI34" s="283">
        <f t="shared" ref="AI34:AI58" si="131">IF(AA34&gt;AE34,AA34-AE34,"0")</f>
        <v>61</v>
      </c>
      <c r="AJ34" s="283" t="str">
        <f t="shared" ref="AJ34:AJ58" si="132">IF(AB34&gt;AF34,AB34-AF34,"0")</f>
        <v>0</v>
      </c>
      <c r="AK34" s="284" t="s">
        <v>608</v>
      </c>
      <c r="AL34" s="300" t="s">
        <v>692</v>
      </c>
      <c r="AM34" s="284" t="s">
        <v>795</v>
      </c>
      <c r="AN34" s="554" t="s">
        <v>643</v>
      </c>
      <c r="AO34" s="555" t="s">
        <v>660</v>
      </c>
      <c r="AP34" s="256" t="s">
        <v>634</v>
      </c>
      <c r="AQ34" s="284" t="s">
        <v>692</v>
      </c>
      <c r="AR34" s="554">
        <v>61</v>
      </c>
      <c r="AS34" s="256" t="s">
        <v>634</v>
      </c>
      <c r="AT34" s="257">
        <v>52000</v>
      </c>
      <c r="AU34" s="556">
        <f>AT34*AR34*1.08</f>
        <v>3425760</v>
      </c>
      <c r="AV34" s="433">
        <v>0.08</v>
      </c>
      <c r="AW34" s="257">
        <f>AT34*AR34</f>
        <v>3172000</v>
      </c>
      <c r="AX34" s="302">
        <v>46079</v>
      </c>
      <c r="AY34" s="283">
        <f t="shared" ref="AY34:AY58" ca="1" si="133">SUMIF($I:$I,I34,$AR:$AR)</f>
        <v>61</v>
      </c>
      <c r="AZ34" s="283">
        <f t="shared" ref="AZ34:AZ58" ca="1" si="134">SUMIF($I:$I,I34,$AS:$AS)</f>
        <v>0</v>
      </c>
      <c r="BA34" s="281"/>
      <c r="BB34" s="281"/>
      <c r="BC34" s="303"/>
      <c r="BD34" s="280"/>
      <c r="BE34" s="280"/>
      <c r="BF34" s="283"/>
      <c r="BG34" s="283"/>
      <c r="BH34" s="283"/>
      <c r="BI34" s="283"/>
      <c r="BJ34" s="283"/>
      <c r="BK34" s="283"/>
      <c r="BL34" s="283"/>
      <c r="BM34" s="282"/>
      <c r="BN34" s="304"/>
      <c r="BO34" s="284"/>
      <c r="BP34" s="284"/>
      <c r="BQ34" s="284"/>
      <c r="BR34" s="284"/>
      <c r="BS34" s="284"/>
      <c r="BT34" s="284"/>
      <c r="BU34" s="284"/>
      <c r="BV34" s="284"/>
      <c r="BW34" s="283">
        <f t="shared" ref="BW34:BW58" ca="1" si="135">SUMIF($I:$I,I34,$BK:$BK)</f>
        <v>0</v>
      </c>
      <c r="BX34" s="281">
        <f t="shared" ref="BX34:BX58" ca="1" si="136">SUMIF($I:$I,I34,$BL:$BL)</f>
        <v>0</v>
      </c>
      <c r="BY34" s="284"/>
      <c r="BZ34" s="284"/>
      <c r="CA34" s="284"/>
      <c r="CB34" s="284"/>
      <c r="CC34" s="283">
        <f t="shared" ref="CC34:CC58" ca="1" si="137">AY34+BW34</f>
        <v>61</v>
      </c>
      <c r="CD34" s="283">
        <f t="shared" ref="CD34:CD58" ca="1" si="138">AZ34+BX34</f>
        <v>0</v>
      </c>
      <c r="CE34" s="283">
        <f t="shared" ref="CE34:CE58" ca="1" si="139">AI34-CC34</f>
        <v>0</v>
      </c>
      <c r="CF34" s="283">
        <f t="shared" ref="CF34:CF58" ca="1" si="140">AJ34-CD34</f>
        <v>0</v>
      </c>
      <c r="CG34" s="281" t="str">
        <f t="shared" ref="CG34:CG58" ca="1" si="141">IF(CE34&lt;0,"Thừa",IF(CE34=0,"Đủ","Thiếu"))</f>
        <v>Đủ</v>
      </c>
      <c r="CH34" s="305"/>
      <c r="CI34" s="306"/>
      <c r="CJ34" s="307"/>
      <c r="CK34" s="308"/>
      <c r="CL34" s="309"/>
      <c r="CM34" s="262"/>
      <c r="CN34" s="263"/>
      <c r="CO34" s="264"/>
      <c r="CP34" s="264"/>
    </row>
    <row r="35" spans="1:94" s="310" customFormat="1" ht="36.5" hidden="1" customHeight="1">
      <c r="A35" s="280" t="str">
        <f t="shared" si="126"/>
        <v>Hiện</v>
      </c>
      <c r="B35" s="281" t="str">
        <f t="shared" ca="1" si="127"/>
        <v>Đủ</v>
      </c>
      <c r="C35" s="281">
        <f t="shared" ca="1" si="128"/>
        <v>0</v>
      </c>
      <c r="D35" s="281"/>
      <c r="E35" s="311"/>
      <c r="F35" s="281"/>
      <c r="G35" s="409" t="s">
        <v>591</v>
      </c>
      <c r="H35" s="410" t="s">
        <v>587</v>
      </c>
      <c r="I35" s="411" t="s">
        <v>669</v>
      </c>
      <c r="J35" s="411" t="s">
        <v>182</v>
      </c>
      <c r="K35" s="416" t="s">
        <v>590</v>
      </c>
      <c r="L35" s="566"/>
      <c r="M35" s="557">
        <v>350</v>
      </c>
      <c r="N35" s="419"/>
      <c r="O35" s="254">
        <v>350</v>
      </c>
      <c r="P35" s="255">
        <v>0</v>
      </c>
      <c r="Q35" s="255"/>
      <c r="R35" s="255"/>
      <c r="S35" s="255"/>
      <c r="T35" s="255"/>
      <c r="U35" s="421">
        <v>0</v>
      </c>
      <c r="V35" s="421">
        <v>0</v>
      </c>
      <c r="W35" s="421">
        <v>0</v>
      </c>
      <c r="X35" s="421">
        <v>0</v>
      </c>
      <c r="Y35" s="421"/>
      <c r="Z35" s="421"/>
      <c r="AA35" s="282">
        <f t="shared" si="129"/>
        <v>350</v>
      </c>
      <c r="AB35" s="282">
        <f t="shared" si="130"/>
        <v>0</v>
      </c>
      <c r="AC35" s="422" t="s">
        <v>716</v>
      </c>
      <c r="AD35" s="300"/>
      <c r="AE35" s="311"/>
      <c r="AF35" s="311"/>
      <c r="AG35" s="301"/>
      <c r="AH35" s="256"/>
      <c r="AI35" s="283">
        <f t="shared" si="131"/>
        <v>350</v>
      </c>
      <c r="AJ35" s="283" t="str">
        <f t="shared" si="132"/>
        <v>0</v>
      </c>
      <c r="AK35" s="284" t="s">
        <v>608</v>
      </c>
      <c r="AL35" s="300" t="s">
        <v>692</v>
      </c>
      <c r="AM35" s="284" t="s">
        <v>661</v>
      </c>
      <c r="AN35" s="554" t="s">
        <v>645</v>
      </c>
      <c r="AO35" s="554" t="s">
        <v>646</v>
      </c>
      <c r="AP35" s="256" t="s">
        <v>634</v>
      </c>
      <c r="AQ35" s="284" t="s">
        <v>692</v>
      </c>
      <c r="AR35" s="554">
        <v>350</v>
      </c>
      <c r="AS35" s="256" t="s">
        <v>634</v>
      </c>
      <c r="AT35" s="257">
        <v>914</v>
      </c>
      <c r="AU35" s="556">
        <f t="shared" ref="AU35:AU45" si="142">AT35*AR35*1.08</f>
        <v>345492</v>
      </c>
      <c r="AV35" s="433">
        <v>0.08</v>
      </c>
      <c r="AW35" s="257">
        <f t="shared" ref="AW35:AW43" si="143">AT35*AR35</f>
        <v>319900</v>
      </c>
      <c r="AX35" s="302">
        <v>46062</v>
      </c>
      <c r="AY35" s="283">
        <f t="shared" ca="1" si="133"/>
        <v>350</v>
      </c>
      <c r="AZ35" s="283">
        <f t="shared" ca="1" si="134"/>
        <v>0</v>
      </c>
      <c r="BA35" s="281"/>
      <c r="BB35" s="281"/>
      <c r="BC35" s="303"/>
      <c r="BD35" s="280"/>
      <c r="BE35" s="280"/>
      <c r="BF35" s="283"/>
      <c r="BG35" s="283"/>
      <c r="BH35" s="283"/>
      <c r="BI35" s="283"/>
      <c r="BJ35" s="283"/>
      <c r="BK35" s="283"/>
      <c r="BL35" s="283"/>
      <c r="BM35" s="282"/>
      <c r="BN35" s="304"/>
      <c r="BO35" s="284"/>
      <c r="BP35" s="284"/>
      <c r="BQ35" s="284"/>
      <c r="BR35" s="284"/>
      <c r="BS35" s="284"/>
      <c r="BT35" s="284"/>
      <c r="BU35" s="284"/>
      <c r="BV35" s="284"/>
      <c r="BW35" s="283">
        <f t="shared" ca="1" si="135"/>
        <v>0</v>
      </c>
      <c r="BX35" s="281">
        <f t="shared" ca="1" si="136"/>
        <v>0</v>
      </c>
      <c r="BY35" s="284"/>
      <c r="BZ35" s="284"/>
      <c r="CA35" s="284"/>
      <c r="CB35" s="284"/>
      <c r="CC35" s="283">
        <f t="shared" ca="1" si="137"/>
        <v>350</v>
      </c>
      <c r="CD35" s="283">
        <f t="shared" ca="1" si="138"/>
        <v>0</v>
      </c>
      <c r="CE35" s="283">
        <f t="shared" ca="1" si="139"/>
        <v>0</v>
      </c>
      <c r="CF35" s="283">
        <f t="shared" ca="1" si="140"/>
        <v>0</v>
      </c>
      <c r="CG35" s="281" t="str">
        <f t="shared" ca="1" si="141"/>
        <v>Đủ</v>
      </c>
      <c r="CH35" s="305"/>
      <c r="CI35" s="306"/>
      <c r="CJ35" s="307"/>
      <c r="CK35" s="308"/>
      <c r="CL35" s="309"/>
      <c r="CM35" s="262"/>
      <c r="CN35" s="263"/>
      <c r="CO35" s="264"/>
      <c r="CP35" s="264"/>
    </row>
    <row r="36" spans="1:94" s="310" customFormat="1" ht="36.5" hidden="1" customHeight="1">
      <c r="A36" s="280" t="str">
        <f t="shared" si="126"/>
        <v>Hiện</v>
      </c>
      <c r="B36" s="281" t="str">
        <f t="shared" ca="1" si="127"/>
        <v>Đủ</v>
      </c>
      <c r="C36" s="281">
        <f t="shared" ca="1" si="128"/>
        <v>0</v>
      </c>
      <c r="D36" s="281"/>
      <c r="E36" s="311"/>
      <c r="F36" s="281"/>
      <c r="G36" s="409" t="s">
        <v>592</v>
      </c>
      <c r="H36" s="410" t="s">
        <v>587</v>
      </c>
      <c r="I36" s="411" t="s">
        <v>670</v>
      </c>
      <c r="J36" s="411" t="s">
        <v>182</v>
      </c>
      <c r="K36" s="416" t="s">
        <v>590</v>
      </c>
      <c r="L36" s="566"/>
      <c r="M36" s="557">
        <v>380</v>
      </c>
      <c r="N36" s="419"/>
      <c r="O36" s="254">
        <v>380</v>
      </c>
      <c r="P36" s="255">
        <v>0</v>
      </c>
      <c r="Q36" s="255"/>
      <c r="R36" s="255"/>
      <c r="S36" s="255"/>
      <c r="T36" s="255"/>
      <c r="U36" s="421">
        <v>0</v>
      </c>
      <c r="V36" s="421">
        <v>0</v>
      </c>
      <c r="W36" s="421">
        <v>0</v>
      </c>
      <c r="X36" s="421">
        <v>0</v>
      </c>
      <c r="Y36" s="421"/>
      <c r="Z36" s="421"/>
      <c r="AA36" s="282">
        <f t="shared" si="129"/>
        <v>380</v>
      </c>
      <c r="AB36" s="282">
        <f t="shared" si="130"/>
        <v>0</v>
      </c>
      <c r="AC36" s="422" t="s">
        <v>676</v>
      </c>
      <c r="AD36" s="300"/>
      <c r="AE36" s="311"/>
      <c r="AF36" s="311"/>
      <c r="AG36" s="301"/>
      <c r="AH36" s="256"/>
      <c r="AI36" s="283">
        <f t="shared" si="131"/>
        <v>380</v>
      </c>
      <c r="AJ36" s="283" t="str">
        <f t="shared" si="132"/>
        <v>0</v>
      </c>
      <c r="AK36" s="284" t="s">
        <v>608</v>
      </c>
      <c r="AL36" s="300" t="s">
        <v>692</v>
      </c>
      <c r="AM36" s="284" t="s">
        <v>661</v>
      </c>
      <c r="AN36" s="554" t="s">
        <v>647</v>
      </c>
      <c r="AO36" s="554" t="s">
        <v>646</v>
      </c>
      <c r="AP36" s="256" t="s">
        <v>634</v>
      </c>
      <c r="AQ36" s="284" t="s">
        <v>692</v>
      </c>
      <c r="AR36" s="554">
        <v>380</v>
      </c>
      <c r="AS36" s="256" t="s">
        <v>634</v>
      </c>
      <c r="AT36" s="257">
        <v>1711</v>
      </c>
      <c r="AU36" s="556">
        <f t="shared" si="142"/>
        <v>702194.4</v>
      </c>
      <c r="AV36" s="433">
        <v>0.08</v>
      </c>
      <c r="AW36" s="257">
        <f t="shared" si="143"/>
        <v>650180</v>
      </c>
      <c r="AX36" s="302">
        <v>46062</v>
      </c>
      <c r="AY36" s="283">
        <f t="shared" ca="1" si="133"/>
        <v>380</v>
      </c>
      <c r="AZ36" s="283">
        <f t="shared" ca="1" si="134"/>
        <v>0</v>
      </c>
      <c r="BA36" s="281"/>
      <c r="BB36" s="281"/>
      <c r="BC36" s="303"/>
      <c r="BD36" s="280"/>
      <c r="BE36" s="280"/>
      <c r="BF36" s="283"/>
      <c r="BG36" s="283"/>
      <c r="BH36" s="283"/>
      <c r="BI36" s="283"/>
      <c r="BJ36" s="283"/>
      <c r="BK36" s="283"/>
      <c r="BL36" s="283"/>
      <c r="BM36" s="282"/>
      <c r="BN36" s="304"/>
      <c r="BO36" s="284"/>
      <c r="BP36" s="284"/>
      <c r="BQ36" s="284"/>
      <c r="BR36" s="284"/>
      <c r="BS36" s="284"/>
      <c r="BT36" s="284"/>
      <c r="BU36" s="284"/>
      <c r="BV36" s="284"/>
      <c r="BW36" s="283">
        <f t="shared" ca="1" si="135"/>
        <v>0</v>
      </c>
      <c r="BX36" s="281">
        <f t="shared" ca="1" si="136"/>
        <v>0</v>
      </c>
      <c r="BY36" s="284"/>
      <c r="BZ36" s="284"/>
      <c r="CA36" s="284"/>
      <c r="CB36" s="284"/>
      <c r="CC36" s="283">
        <f t="shared" ca="1" si="137"/>
        <v>380</v>
      </c>
      <c r="CD36" s="283">
        <f t="shared" ca="1" si="138"/>
        <v>0</v>
      </c>
      <c r="CE36" s="283">
        <f t="shared" ca="1" si="139"/>
        <v>0</v>
      </c>
      <c r="CF36" s="283">
        <f t="shared" ca="1" si="140"/>
        <v>0</v>
      </c>
      <c r="CG36" s="281" t="str">
        <f t="shared" ca="1" si="141"/>
        <v>Đủ</v>
      </c>
      <c r="CH36" s="305"/>
      <c r="CI36" s="306"/>
      <c r="CJ36" s="307"/>
      <c r="CK36" s="308"/>
      <c r="CL36" s="309"/>
      <c r="CM36" s="262"/>
      <c r="CN36" s="263"/>
      <c r="CO36" s="264"/>
      <c r="CP36" s="264"/>
    </row>
    <row r="37" spans="1:94" s="310" customFormat="1" ht="36.5" hidden="1" customHeight="1">
      <c r="A37" s="280" t="str">
        <f t="shared" si="126"/>
        <v>Hiện</v>
      </c>
      <c r="B37" s="281" t="str">
        <f t="shared" ca="1" si="127"/>
        <v>Đủ</v>
      </c>
      <c r="C37" s="281">
        <f t="shared" ca="1" si="128"/>
        <v>0</v>
      </c>
      <c r="D37" s="281"/>
      <c r="E37" s="311"/>
      <c r="F37" s="281"/>
      <c r="G37" s="409" t="s">
        <v>593</v>
      </c>
      <c r="H37" s="410" t="s">
        <v>587</v>
      </c>
      <c r="I37" s="411" t="s">
        <v>671</v>
      </c>
      <c r="J37" s="411" t="s">
        <v>182</v>
      </c>
      <c r="K37" s="416" t="s">
        <v>590</v>
      </c>
      <c r="L37" s="566"/>
      <c r="M37" s="557">
        <v>120</v>
      </c>
      <c r="N37" s="419"/>
      <c r="O37" s="254">
        <v>120</v>
      </c>
      <c r="P37" s="255">
        <v>0</v>
      </c>
      <c r="Q37" s="255"/>
      <c r="R37" s="255"/>
      <c r="S37" s="255"/>
      <c r="T37" s="255"/>
      <c r="U37" s="421">
        <v>0</v>
      </c>
      <c r="V37" s="421">
        <v>0</v>
      </c>
      <c r="W37" s="421">
        <v>0</v>
      </c>
      <c r="X37" s="421">
        <v>0</v>
      </c>
      <c r="Y37" s="421"/>
      <c r="Z37" s="421"/>
      <c r="AA37" s="282">
        <f t="shared" si="129"/>
        <v>120</v>
      </c>
      <c r="AB37" s="282">
        <f t="shared" si="130"/>
        <v>0</v>
      </c>
      <c r="AC37" s="422" t="s">
        <v>677</v>
      </c>
      <c r="AD37" s="300"/>
      <c r="AE37" s="311"/>
      <c r="AF37" s="311"/>
      <c r="AG37" s="301"/>
      <c r="AH37" s="256"/>
      <c r="AI37" s="283">
        <f t="shared" si="131"/>
        <v>120</v>
      </c>
      <c r="AJ37" s="283" t="str">
        <f t="shared" si="132"/>
        <v>0</v>
      </c>
      <c r="AK37" s="284" t="s">
        <v>608</v>
      </c>
      <c r="AL37" s="300" t="s">
        <v>692</v>
      </c>
      <c r="AM37" s="284" t="s">
        <v>661</v>
      </c>
      <c r="AN37" s="554" t="s">
        <v>648</v>
      </c>
      <c r="AO37" s="554" t="s">
        <v>646</v>
      </c>
      <c r="AP37" s="256" t="s">
        <v>634</v>
      </c>
      <c r="AQ37" s="284" t="s">
        <v>692</v>
      </c>
      <c r="AR37" s="554">
        <v>120</v>
      </c>
      <c r="AS37" s="256" t="s">
        <v>634</v>
      </c>
      <c r="AT37" s="257">
        <v>2277</v>
      </c>
      <c r="AU37" s="556">
        <f t="shared" si="142"/>
        <v>295099.2</v>
      </c>
      <c r="AV37" s="433">
        <v>0.08</v>
      </c>
      <c r="AW37" s="257">
        <f t="shared" si="143"/>
        <v>273240</v>
      </c>
      <c r="AX37" s="302">
        <v>46062</v>
      </c>
      <c r="AY37" s="283">
        <f t="shared" ca="1" si="133"/>
        <v>120</v>
      </c>
      <c r="AZ37" s="283">
        <f t="shared" ca="1" si="134"/>
        <v>0</v>
      </c>
      <c r="BA37" s="281"/>
      <c r="BB37" s="281"/>
      <c r="BC37" s="303"/>
      <c r="BD37" s="280"/>
      <c r="BE37" s="280"/>
      <c r="BF37" s="283"/>
      <c r="BG37" s="283"/>
      <c r="BH37" s="283"/>
      <c r="BI37" s="283"/>
      <c r="BJ37" s="283"/>
      <c r="BK37" s="283"/>
      <c r="BL37" s="283"/>
      <c r="BM37" s="282"/>
      <c r="BN37" s="304"/>
      <c r="BO37" s="284"/>
      <c r="BP37" s="284"/>
      <c r="BQ37" s="284"/>
      <c r="BR37" s="284"/>
      <c r="BS37" s="284"/>
      <c r="BT37" s="284"/>
      <c r="BU37" s="284"/>
      <c r="BV37" s="284"/>
      <c r="BW37" s="283">
        <f t="shared" ca="1" si="135"/>
        <v>0</v>
      </c>
      <c r="BX37" s="281">
        <f t="shared" ca="1" si="136"/>
        <v>0</v>
      </c>
      <c r="BY37" s="284"/>
      <c r="BZ37" s="284"/>
      <c r="CA37" s="284"/>
      <c r="CB37" s="284"/>
      <c r="CC37" s="283">
        <f t="shared" ca="1" si="137"/>
        <v>120</v>
      </c>
      <c r="CD37" s="283">
        <f t="shared" ca="1" si="138"/>
        <v>0</v>
      </c>
      <c r="CE37" s="283">
        <f t="shared" ca="1" si="139"/>
        <v>0</v>
      </c>
      <c r="CF37" s="283">
        <f t="shared" ca="1" si="140"/>
        <v>0</v>
      </c>
      <c r="CG37" s="281" t="str">
        <f t="shared" ca="1" si="141"/>
        <v>Đủ</v>
      </c>
      <c r="CH37" s="305"/>
      <c r="CI37" s="306"/>
      <c r="CJ37" s="307"/>
      <c r="CK37" s="308"/>
      <c r="CL37" s="309"/>
      <c r="CM37" s="262"/>
      <c r="CN37" s="263"/>
      <c r="CO37" s="264"/>
      <c r="CP37" s="264"/>
    </row>
    <row r="38" spans="1:94" s="310" customFormat="1" ht="36.5" hidden="1" customHeight="1">
      <c r="A38" s="280" t="str">
        <f t="shared" si="126"/>
        <v>Hiện</v>
      </c>
      <c r="B38" s="281" t="str">
        <f t="shared" ca="1" si="127"/>
        <v>Đủ</v>
      </c>
      <c r="C38" s="281">
        <f t="shared" ca="1" si="128"/>
        <v>0</v>
      </c>
      <c r="D38" s="281"/>
      <c r="E38" s="311"/>
      <c r="F38" s="281"/>
      <c r="G38" s="337" t="s">
        <v>594</v>
      </c>
      <c r="H38" s="338" t="s">
        <v>595</v>
      </c>
      <c r="I38" s="339" t="s">
        <v>596</v>
      </c>
      <c r="J38" s="339" t="s">
        <v>589</v>
      </c>
      <c r="K38" s="417" t="s">
        <v>590</v>
      </c>
      <c r="L38" s="551"/>
      <c r="M38" s="552">
        <v>122</v>
      </c>
      <c r="N38" s="418"/>
      <c r="O38" s="254">
        <v>122</v>
      </c>
      <c r="P38" s="255">
        <v>0</v>
      </c>
      <c r="Q38" s="255"/>
      <c r="R38" s="255"/>
      <c r="S38" s="255"/>
      <c r="T38" s="255"/>
      <c r="U38" s="421">
        <v>0</v>
      </c>
      <c r="V38" s="421">
        <v>0</v>
      </c>
      <c r="W38" s="421">
        <v>0</v>
      </c>
      <c r="X38" s="421">
        <v>0</v>
      </c>
      <c r="Y38" s="421"/>
      <c r="Z38" s="421"/>
      <c r="AA38" s="282">
        <f t="shared" si="129"/>
        <v>122</v>
      </c>
      <c r="AB38" s="282">
        <f t="shared" si="130"/>
        <v>0</v>
      </c>
      <c r="AC38" s="423"/>
      <c r="AD38" s="300"/>
      <c r="AE38" s="311"/>
      <c r="AF38" s="311"/>
      <c r="AG38" s="301"/>
      <c r="AH38" s="256"/>
      <c r="AI38" s="283">
        <f t="shared" si="131"/>
        <v>122</v>
      </c>
      <c r="AJ38" s="283" t="str">
        <f t="shared" si="132"/>
        <v>0</v>
      </c>
      <c r="AK38" s="284" t="s">
        <v>608</v>
      </c>
      <c r="AL38" s="300" t="s">
        <v>692</v>
      </c>
      <c r="AM38" s="284" t="s">
        <v>795</v>
      </c>
      <c r="AN38" s="554" t="s">
        <v>649</v>
      </c>
      <c r="AO38" s="555" t="s">
        <v>660</v>
      </c>
      <c r="AP38" s="256" t="s">
        <v>634</v>
      </c>
      <c r="AQ38" s="284" t="s">
        <v>692</v>
      </c>
      <c r="AR38" s="554">
        <v>122</v>
      </c>
      <c r="AS38" s="256" t="s">
        <v>634</v>
      </c>
      <c r="AT38" s="257">
        <v>7500</v>
      </c>
      <c r="AU38" s="556">
        <f t="shared" si="142"/>
        <v>988200.00000000012</v>
      </c>
      <c r="AV38" s="433">
        <v>0.08</v>
      </c>
      <c r="AW38" s="257">
        <f t="shared" si="143"/>
        <v>915000</v>
      </c>
      <c r="AX38" s="302">
        <v>46079</v>
      </c>
      <c r="AY38" s="283">
        <f t="shared" ca="1" si="133"/>
        <v>122</v>
      </c>
      <c r="AZ38" s="283">
        <f t="shared" ca="1" si="134"/>
        <v>0</v>
      </c>
      <c r="BA38" s="281"/>
      <c r="BB38" s="281"/>
      <c r="BC38" s="303"/>
      <c r="BD38" s="280"/>
      <c r="BE38" s="280"/>
      <c r="BF38" s="283"/>
      <c r="BG38" s="283"/>
      <c r="BH38" s="283"/>
      <c r="BI38" s="283"/>
      <c r="BJ38" s="283"/>
      <c r="BK38" s="283"/>
      <c r="BL38" s="283"/>
      <c r="BM38" s="282"/>
      <c r="BN38" s="304"/>
      <c r="BO38" s="284"/>
      <c r="BP38" s="284"/>
      <c r="BQ38" s="284"/>
      <c r="BR38" s="284"/>
      <c r="BS38" s="284"/>
      <c r="BT38" s="284"/>
      <c r="BU38" s="284"/>
      <c r="BV38" s="284"/>
      <c r="BW38" s="283">
        <f t="shared" ca="1" si="135"/>
        <v>0</v>
      </c>
      <c r="BX38" s="281">
        <f t="shared" ca="1" si="136"/>
        <v>0</v>
      </c>
      <c r="BY38" s="284"/>
      <c r="BZ38" s="284"/>
      <c r="CA38" s="284"/>
      <c r="CB38" s="284"/>
      <c r="CC38" s="283">
        <f t="shared" ca="1" si="137"/>
        <v>122</v>
      </c>
      <c r="CD38" s="283">
        <f t="shared" ca="1" si="138"/>
        <v>0</v>
      </c>
      <c r="CE38" s="283">
        <f t="shared" ca="1" si="139"/>
        <v>0</v>
      </c>
      <c r="CF38" s="283">
        <f t="shared" ca="1" si="140"/>
        <v>0</v>
      </c>
      <c r="CG38" s="281" t="str">
        <f t="shared" ca="1" si="141"/>
        <v>Đủ</v>
      </c>
      <c r="CH38" s="305"/>
      <c r="CI38" s="306"/>
      <c r="CJ38" s="307"/>
      <c r="CK38" s="308"/>
      <c r="CL38" s="309"/>
      <c r="CM38" s="262"/>
      <c r="CN38" s="263"/>
      <c r="CO38" s="264"/>
      <c r="CP38" s="264"/>
    </row>
    <row r="39" spans="1:94" s="310" customFormat="1" ht="36.5" hidden="1" customHeight="1">
      <c r="A39" s="280" t="str">
        <f t="shared" si="126"/>
        <v>Hiện</v>
      </c>
      <c r="B39" s="281" t="str">
        <f t="shared" ca="1" si="127"/>
        <v>Đủ</v>
      </c>
      <c r="C39" s="281">
        <f t="shared" ca="1" si="128"/>
        <v>0</v>
      </c>
      <c r="D39" s="281"/>
      <c r="E39" s="311"/>
      <c r="F39" s="281"/>
      <c r="G39" s="337" t="s">
        <v>597</v>
      </c>
      <c r="H39" s="338" t="s">
        <v>598</v>
      </c>
      <c r="I39" s="339" t="s">
        <v>599</v>
      </c>
      <c r="J39" s="339" t="s">
        <v>589</v>
      </c>
      <c r="K39" s="417" t="s">
        <v>590</v>
      </c>
      <c r="L39" s="551"/>
      <c r="M39" s="552">
        <v>61</v>
      </c>
      <c r="N39" s="418"/>
      <c r="O39" s="254">
        <v>61</v>
      </c>
      <c r="P39" s="255">
        <v>0</v>
      </c>
      <c r="Q39" s="255"/>
      <c r="R39" s="255"/>
      <c r="S39" s="255"/>
      <c r="T39" s="255"/>
      <c r="U39" s="421">
        <v>0</v>
      </c>
      <c r="V39" s="421">
        <v>0</v>
      </c>
      <c r="W39" s="421">
        <v>0</v>
      </c>
      <c r="X39" s="421">
        <v>0</v>
      </c>
      <c r="Y39" s="421"/>
      <c r="Z39" s="421"/>
      <c r="AA39" s="282">
        <f t="shared" si="129"/>
        <v>61</v>
      </c>
      <c r="AB39" s="282">
        <f t="shared" si="130"/>
        <v>0</v>
      </c>
      <c r="AC39" s="423"/>
      <c r="AD39" s="300"/>
      <c r="AE39" s="311"/>
      <c r="AF39" s="311"/>
      <c r="AG39" s="301"/>
      <c r="AH39" s="256"/>
      <c r="AI39" s="283">
        <f t="shared" si="131"/>
        <v>61</v>
      </c>
      <c r="AJ39" s="283" t="str">
        <f t="shared" si="132"/>
        <v>0</v>
      </c>
      <c r="AK39" s="284" t="s">
        <v>608</v>
      </c>
      <c r="AL39" s="300" t="s">
        <v>692</v>
      </c>
      <c r="AM39" s="284" t="s">
        <v>795</v>
      </c>
      <c r="AN39" s="554" t="s">
        <v>649</v>
      </c>
      <c r="AO39" s="554" t="s">
        <v>651</v>
      </c>
      <c r="AP39" s="256" t="s">
        <v>634</v>
      </c>
      <c r="AQ39" s="284" t="s">
        <v>692</v>
      </c>
      <c r="AR39" s="554">
        <v>61</v>
      </c>
      <c r="AS39" s="256" t="s">
        <v>634</v>
      </c>
      <c r="AT39" s="257">
        <v>1450</v>
      </c>
      <c r="AU39" s="556">
        <f t="shared" si="142"/>
        <v>95526</v>
      </c>
      <c r="AV39" s="433">
        <v>0.08</v>
      </c>
      <c r="AW39" s="257">
        <f t="shared" si="143"/>
        <v>88450</v>
      </c>
      <c r="AX39" s="302">
        <v>46079</v>
      </c>
      <c r="AY39" s="283">
        <f t="shared" ca="1" si="133"/>
        <v>61</v>
      </c>
      <c r="AZ39" s="283">
        <f t="shared" ca="1" si="134"/>
        <v>0</v>
      </c>
      <c r="BA39" s="281"/>
      <c r="BB39" s="281"/>
      <c r="BC39" s="303"/>
      <c r="BD39" s="280"/>
      <c r="BE39" s="280"/>
      <c r="BF39" s="283"/>
      <c r="BG39" s="283"/>
      <c r="BH39" s="283"/>
      <c r="BI39" s="283"/>
      <c r="BJ39" s="283"/>
      <c r="BK39" s="283"/>
      <c r="BL39" s="283"/>
      <c r="BM39" s="282"/>
      <c r="BN39" s="304"/>
      <c r="BO39" s="284"/>
      <c r="BP39" s="284"/>
      <c r="BQ39" s="284"/>
      <c r="BR39" s="284"/>
      <c r="BS39" s="284"/>
      <c r="BT39" s="284"/>
      <c r="BU39" s="284"/>
      <c r="BV39" s="284"/>
      <c r="BW39" s="283">
        <f t="shared" ca="1" si="135"/>
        <v>0</v>
      </c>
      <c r="BX39" s="281">
        <f t="shared" ca="1" si="136"/>
        <v>0</v>
      </c>
      <c r="BY39" s="284"/>
      <c r="BZ39" s="284"/>
      <c r="CA39" s="284"/>
      <c r="CB39" s="284"/>
      <c r="CC39" s="283">
        <f t="shared" ca="1" si="137"/>
        <v>61</v>
      </c>
      <c r="CD39" s="283">
        <f t="shared" ca="1" si="138"/>
        <v>0</v>
      </c>
      <c r="CE39" s="283">
        <f t="shared" ca="1" si="139"/>
        <v>0</v>
      </c>
      <c r="CF39" s="283">
        <f t="shared" ca="1" si="140"/>
        <v>0</v>
      </c>
      <c r="CG39" s="281" t="str">
        <f t="shared" ca="1" si="141"/>
        <v>Đủ</v>
      </c>
      <c r="CH39" s="305"/>
      <c r="CI39" s="306"/>
      <c r="CJ39" s="307"/>
      <c r="CK39" s="308"/>
      <c r="CL39" s="309"/>
      <c r="CM39" s="262"/>
      <c r="CN39" s="263"/>
      <c r="CO39" s="264"/>
      <c r="CP39" s="264"/>
    </row>
    <row r="40" spans="1:94" s="310" customFormat="1" ht="36.5" hidden="1" customHeight="1">
      <c r="A40" s="280" t="str">
        <f t="shared" si="126"/>
        <v>Hiện</v>
      </c>
      <c r="B40" s="281" t="str">
        <f t="shared" ca="1" si="127"/>
        <v>Đủ</v>
      </c>
      <c r="C40" s="281">
        <f t="shared" ca="1" si="128"/>
        <v>0</v>
      </c>
      <c r="D40" s="281"/>
      <c r="E40" s="311"/>
      <c r="F40" s="281"/>
      <c r="G40" s="409" t="s">
        <v>600</v>
      </c>
      <c r="H40" s="410" t="s">
        <v>598</v>
      </c>
      <c r="I40" s="411" t="s">
        <v>672</v>
      </c>
      <c r="J40" s="411" t="s">
        <v>182</v>
      </c>
      <c r="K40" s="416" t="s">
        <v>590</v>
      </c>
      <c r="L40" s="566"/>
      <c r="M40" s="557">
        <v>380</v>
      </c>
      <c r="N40" s="419"/>
      <c r="O40" s="254">
        <v>380</v>
      </c>
      <c r="P40" s="255">
        <v>0</v>
      </c>
      <c r="Q40" s="255"/>
      <c r="R40" s="255"/>
      <c r="S40" s="255"/>
      <c r="T40" s="255"/>
      <c r="U40" s="421">
        <v>0</v>
      </c>
      <c r="V40" s="421">
        <v>0</v>
      </c>
      <c r="W40" s="421">
        <v>0</v>
      </c>
      <c r="X40" s="421">
        <v>0</v>
      </c>
      <c r="Y40" s="421"/>
      <c r="Z40" s="421"/>
      <c r="AA40" s="282">
        <f t="shared" si="129"/>
        <v>380</v>
      </c>
      <c r="AB40" s="282">
        <f t="shared" si="130"/>
        <v>0</v>
      </c>
      <c r="AC40" s="422" t="s">
        <v>678</v>
      </c>
      <c r="AD40" s="300"/>
      <c r="AE40" s="311"/>
      <c r="AF40" s="311"/>
      <c r="AG40" s="301"/>
      <c r="AH40" s="256"/>
      <c r="AI40" s="283">
        <f t="shared" si="131"/>
        <v>380</v>
      </c>
      <c r="AJ40" s="283" t="str">
        <f t="shared" si="132"/>
        <v>0</v>
      </c>
      <c r="AK40" s="284" t="s">
        <v>608</v>
      </c>
      <c r="AL40" s="300" t="s">
        <v>692</v>
      </c>
      <c r="AM40" s="284" t="s">
        <v>661</v>
      </c>
      <c r="AN40" s="554" t="s">
        <v>653</v>
      </c>
      <c r="AO40" s="554" t="s">
        <v>646</v>
      </c>
      <c r="AP40" s="256" t="s">
        <v>634</v>
      </c>
      <c r="AQ40" s="284" t="s">
        <v>692</v>
      </c>
      <c r="AR40" s="554">
        <v>380</v>
      </c>
      <c r="AS40" s="256" t="s">
        <v>634</v>
      </c>
      <c r="AT40" s="257">
        <v>150</v>
      </c>
      <c r="AU40" s="556">
        <f t="shared" si="142"/>
        <v>61560.000000000007</v>
      </c>
      <c r="AV40" s="433">
        <v>0.08</v>
      </c>
      <c r="AW40" s="257">
        <f t="shared" si="143"/>
        <v>57000</v>
      </c>
      <c r="AX40" s="302">
        <v>46062</v>
      </c>
      <c r="AY40" s="283">
        <f t="shared" ca="1" si="133"/>
        <v>380</v>
      </c>
      <c r="AZ40" s="283">
        <f t="shared" ca="1" si="134"/>
        <v>0</v>
      </c>
      <c r="BA40" s="281"/>
      <c r="BB40" s="281"/>
      <c r="BC40" s="303"/>
      <c r="BD40" s="280"/>
      <c r="BE40" s="280"/>
      <c r="BF40" s="283"/>
      <c r="BG40" s="283"/>
      <c r="BH40" s="283"/>
      <c r="BI40" s="283"/>
      <c r="BJ40" s="283"/>
      <c r="BK40" s="283"/>
      <c r="BL40" s="283"/>
      <c r="BM40" s="282"/>
      <c r="BN40" s="304"/>
      <c r="BO40" s="284"/>
      <c r="BP40" s="284"/>
      <c r="BQ40" s="284"/>
      <c r="BR40" s="284"/>
      <c r="BS40" s="284"/>
      <c r="BT40" s="284"/>
      <c r="BU40" s="284"/>
      <c r="BV40" s="284"/>
      <c r="BW40" s="283">
        <f t="shared" ca="1" si="135"/>
        <v>0</v>
      </c>
      <c r="BX40" s="281">
        <f t="shared" ca="1" si="136"/>
        <v>0</v>
      </c>
      <c r="BY40" s="284"/>
      <c r="BZ40" s="284"/>
      <c r="CA40" s="284"/>
      <c r="CB40" s="284"/>
      <c r="CC40" s="283">
        <f t="shared" ca="1" si="137"/>
        <v>380</v>
      </c>
      <c r="CD40" s="283">
        <f t="shared" ca="1" si="138"/>
        <v>0</v>
      </c>
      <c r="CE40" s="283">
        <f t="shared" ca="1" si="139"/>
        <v>0</v>
      </c>
      <c r="CF40" s="283">
        <f t="shared" ca="1" si="140"/>
        <v>0</v>
      </c>
      <c r="CG40" s="281" t="str">
        <f t="shared" ca="1" si="141"/>
        <v>Đủ</v>
      </c>
      <c r="CH40" s="305"/>
      <c r="CI40" s="306"/>
      <c r="CJ40" s="307"/>
      <c r="CK40" s="308"/>
      <c r="CL40" s="309"/>
      <c r="CM40" s="262"/>
      <c r="CN40" s="263"/>
      <c r="CO40" s="264"/>
      <c r="CP40" s="264"/>
    </row>
    <row r="41" spans="1:94" s="310" customFormat="1" ht="36.5" hidden="1" customHeight="1">
      <c r="A41" s="280" t="str">
        <f t="shared" si="126"/>
        <v>Hiện</v>
      </c>
      <c r="B41" s="281" t="str">
        <f t="shared" ca="1" si="127"/>
        <v>Đủ</v>
      </c>
      <c r="C41" s="281">
        <f t="shared" ca="1" si="128"/>
        <v>0</v>
      </c>
      <c r="D41" s="281"/>
      <c r="E41" s="311"/>
      <c r="F41" s="281"/>
      <c r="G41" s="409" t="s">
        <v>601</v>
      </c>
      <c r="H41" s="410" t="s">
        <v>598</v>
      </c>
      <c r="I41" s="411" t="s">
        <v>673</v>
      </c>
      <c r="J41" s="411" t="s">
        <v>182</v>
      </c>
      <c r="K41" s="416" t="s">
        <v>590</v>
      </c>
      <c r="L41" s="566"/>
      <c r="M41" s="557">
        <v>730</v>
      </c>
      <c r="N41" s="419"/>
      <c r="O41" s="254">
        <v>730</v>
      </c>
      <c r="P41" s="255">
        <v>0</v>
      </c>
      <c r="Q41" s="255"/>
      <c r="R41" s="255"/>
      <c r="S41" s="255"/>
      <c r="T41" s="255"/>
      <c r="U41" s="421">
        <v>0</v>
      </c>
      <c r="V41" s="421">
        <v>0</v>
      </c>
      <c r="W41" s="421">
        <v>0</v>
      </c>
      <c r="X41" s="421">
        <v>0</v>
      </c>
      <c r="Y41" s="421"/>
      <c r="Z41" s="421"/>
      <c r="AA41" s="282">
        <f t="shared" si="129"/>
        <v>730</v>
      </c>
      <c r="AB41" s="282">
        <f t="shared" si="130"/>
        <v>0</v>
      </c>
      <c r="AC41" s="422" t="s">
        <v>678</v>
      </c>
      <c r="AD41" s="300"/>
      <c r="AE41" s="311"/>
      <c r="AF41" s="311"/>
      <c r="AG41" s="301"/>
      <c r="AH41" s="256"/>
      <c r="AI41" s="283">
        <f t="shared" si="131"/>
        <v>730</v>
      </c>
      <c r="AJ41" s="283" t="str">
        <f t="shared" si="132"/>
        <v>0</v>
      </c>
      <c r="AK41" s="284" t="s">
        <v>608</v>
      </c>
      <c r="AL41" s="300" t="s">
        <v>692</v>
      </c>
      <c r="AM41" s="284" t="s">
        <v>661</v>
      </c>
      <c r="AN41" s="554" t="s">
        <v>653</v>
      </c>
      <c r="AO41" s="554" t="s">
        <v>646</v>
      </c>
      <c r="AP41" s="256" t="s">
        <v>634</v>
      </c>
      <c r="AQ41" s="284" t="s">
        <v>692</v>
      </c>
      <c r="AR41" s="554">
        <v>730</v>
      </c>
      <c r="AS41" s="256" t="s">
        <v>634</v>
      </c>
      <c r="AT41" s="257">
        <v>150</v>
      </c>
      <c r="AU41" s="556">
        <f t="shared" si="142"/>
        <v>118260.00000000001</v>
      </c>
      <c r="AV41" s="433">
        <v>0.08</v>
      </c>
      <c r="AW41" s="257">
        <f t="shared" si="143"/>
        <v>109500</v>
      </c>
      <c r="AX41" s="302">
        <v>46062</v>
      </c>
      <c r="AY41" s="283">
        <f t="shared" ca="1" si="133"/>
        <v>730</v>
      </c>
      <c r="AZ41" s="283">
        <f t="shared" ca="1" si="134"/>
        <v>0</v>
      </c>
      <c r="BA41" s="281"/>
      <c r="BB41" s="281"/>
      <c r="BC41" s="303"/>
      <c r="BD41" s="280"/>
      <c r="BE41" s="280"/>
      <c r="BF41" s="283"/>
      <c r="BG41" s="283"/>
      <c r="BH41" s="283"/>
      <c r="BI41" s="283"/>
      <c r="BJ41" s="283"/>
      <c r="BK41" s="283"/>
      <c r="BL41" s="283"/>
      <c r="BM41" s="282"/>
      <c r="BN41" s="304"/>
      <c r="BO41" s="284"/>
      <c r="BP41" s="284"/>
      <c r="BQ41" s="284"/>
      <c r="BR41" s="284"/>
      <c r="BS41" s="284"/>
      <c r="BT41" s="284"/>
      <c r="BU41" s="284"/>
      <c r="BV41" s="284"/>
      <c r="BW41" s="283">
        <f t="shared" ca="1" si="135"/>
        <v>0</v>
      </c>
      <c r="BX41" s="281">
        <f t="shared" ca="1" si="136"/>
        <v>0</v>
      </c>
      <c r="BY41" s="284"/>
      <c r="BZ41" s="284"/>
      <c r="CA41" s="284"/>
      <c r="CB41" s="284"/>
      <c r="CC41" s="283">
        <f t="shared" ca="1" si="137"/>
        <v>730</v>
      </c>
      <c r="CD41" s="283">
        <f t="shared" ca="1" si="138"/>
        <v>0</v>
      </c>
      <c r="CE41" s="283">
        <f t="shared" ca="1" si="139"/>
        <v>0</v>
      </c>
      <c r="CF41" s="283">
        <f t="shared" ca="1" si="140"/>
        <v>0</v>
      </c>
      <c r="CG41" s="281" t="str">
        <f t="shared" ca="1" si="141"/>
        <v>Đủ</v>
      </c>
      <c r="CH41" s="305"/>
      <c r="CI41" s="306"/>
      <c r="CJ41" s="307"/>
      <c r="CK41" s="308"/>
      <c r="CL41" s="309"/>
      <c r="CM41" s="262"/>
      <c r="CN41" s="263"/>
      <c r="CO41" s="264"/>
      <c r="CP41" s="264"/>
    </row>
    <row r="42" spans="1:94" s="310" customFormat="1" ht="36.5" hidden="1" customHeight="1">
      <c r="A42" s="280" t="str">
        <f t="shared" si="126"/>
        <v>Hiện</v>
      </c>
      <c r="B42" s="281" t="str">
        <f t="shared" ca="1" si="127"/>
        <v>Đủ</v>
      </c>
      <c r="C42" s="281">
        <f t="shared" ca="1" si="128"/>
        <v>0</v>
      </c>
      <c r="D42" s="281"/>
      <c r="E42" s="311"/>
      <c r="F42" s="281"/>
      <c r="G42" s="409" t="s">
        <v>602</v>
      </c>
      <c r="H42" s="410" t="s">
        <v>598</v>
      </c>
      <c r="I42" s="411" t="s">
        <v>674</v>
      </c>
      <c r="J42" s="411" t="s">
        <v>182</v>
      </c>
      <c r="K42" s="416" t="s">
        <v>590</v>
      </c>
      <c r="L42" s="566"/>
      <c r="M42" s="557">
        <v>120</v>
      </c>
      <c r="N42" s="419"/>
      <c r="O42" s="254">
        <v>120</v>
      </c>
      <c r="P42" s="255">
        <v>0</v>
      </c>
      <c r="Q42" s="255"/>
      <c r="R42" s="255"/>
      <c r="S42" s="255"/>
      <c r="T42" s="255"/>
      <c r="U42" s="421">
        <v>0</v>
      </c>
      <c r="V42" s="421">
        <v>0</v>
      </c>
      <c r="W42" s="421">
        <v>0</v>
      </c>
      <c r="X42" s="421">
        <v>0</v>
      </c>
      <c r="Y42" s="421"/>
      <c r="Z42" s="421"/>
      <c r="AA42" s="282">
        <f t="shared" si="129"/>
        <v>120</v>
      </c>
      <c r="AB42" s="282">
        <f t="shared" si="130"/>
        <v>0</v>
      </c>
      <c r="AC42" s="422" t="s">
        <v>679</v>
      </c>
      <c r="AD42" s="300"/>
      <c r="AE42" s="311"/>
      <c r="AF42" s="311"/>
      <c r="AG42" s="301"/>
      <c r="AH42" s="256"/>
      <c r="AI42" s="283">
        <f t="shared" si="131"/>
        <v>120</v>
      </c>
      <c r="AJ42" s="283" t="str">
        <f t="shared" si="132"/>
        <v>0</v>
      </c>
      <c r="AK42" s="284" t="s">
        <v>608</v>
      </c>
      <c r="AL42" s="300" t="s">
        <v>692</v>
      </c>
      <c r="AM42" s="284" t="s">
        <v>661</v>
      </c>
      <c r="AN42" s="554" t="s">
        <v>654</v>
      </c>
      <c r="AO42" s="554" t="s">
        <v>646</v>
      </c>
      <c r="AP42" s="256" t="s">
        <v>634</v>
      </c>
      <c r="AQ42" s="284" t="s">
        <v>692</v>
      </c>
      <c r="AR42" s="554">
        <v>120</v>
      </c>
      <c r="AS42" s="256" t="s">
        <v>634</v>
      </c>
      <c r="AT42" s="257">
        <v>300</v>
      </c>
      <c r="AU42" s="556">
        <f t="shared" si="142"/>
        <v>38880</v>
      </c>
      <c r="AV42" s="433">
        <v>0.08</v>
      </c>
      <c r="AW42" s="257">
        <f t="shared" si="143"/>
        <v>36000</v>
      </c>
      <c r="AX42" s="302">
        <v>46062</v>
      </c>
      <c r="AY42" s="283">
        <f t="shared" ca="1" si="133"/>
        <v>120</v>
      </c>
      <c r="AZ42" s="283">
        <f t="shared" ca="1" si="134"/>
        <v>0</v>
      </c>
      <c r="BA42" s="281"/>
      <c r="BB42" s="281"/>
      <c r="BC42" s="303"/>
      <c r="BD42" s="280"/>
      <c r="BE42" s="280"/>
      <c r="BF42" s="283"/>
      <c r="BG42" s="283"/>
      <c r="BH42" s="283"/>
      <c r="BI42" s="283"/>
      <c r="BJ42" s="283"/>
      <c r="BK42" s="283"/>
      <c r="BL42" s="283"/>
      <c r="BM42" s="282"/>
      <c r="BN42" s="304"/>
      <c r="BO42" s="284"/>
      <c r="BP42" s="284"/>
      <c r="BQ42" s="284"/>
      <c r="BR42" s="284"/>
      <c r="BS42" s="284"/>
      <c r="BT42" s="284"/>
      <c r="BU42" s="284"/>
      <c r="BV42" s="284"/>
      <c r="BW42" s="283">
        <f t="shared" ca="1" si="135"/>
        <v>0</v>
      </c>
      <c r="BX42" s="281">
        <f t="shared" ca="1" si="136"/>
        <v>0</v>
      </c>
      <c r="BY42" s="284"/>
      <c r="BZ42" s="284"/>
      <c r="CA42" s="284"/>
      <c r="CB42" s="284"/>
      <c r="CC42" s="283">
        <f t="shared" ca="1" si="137"/>
        <v>120</v>
      </c>
      <c r="CD42" s="283">
        <f t="shared" ca="1" si="138"/>
        <v>0</v>
      </c>
      <c r="CE42" s="283">
        <f t="shared" ca="1" si="139"/>
        <v>0</v>
      </c>
      <c r="CF42" s="283">
        <f t="shared" ca="1" si="140"/>
        <v>0</v>
      </c>
      <c r="CG42" s="281" t="str">
        <f t="shared" ca="1" si="141"/>
        <v>Đủ</v>
      </c>
      <c r="CH42" s="305"/>
      <c r="CI42" s="306"/>
      <c r="CJ42" s="307"/>
      <c r="CK42" s="308"/>
      <c r="CL42" s="309"/>
      <c r="CM42" s="262"/>
      <c r="CN42" s="263"/>
      <c r="CO42" s="264"/>
      <c r="CP42" s="264"/>
    </row>
    <row r="43" spans="1:94" s="310" customFormat="1" ht="36.5" hidden="1" customHeight="1">
      <c r="A43" s="280" t="str">
        <f t="shared" si="126"/>
        <v>Hiện</v>
      </c>
      <c r="B43" s="281" t="str">
        <f t="shared" ca="1" si="127"/>
        <v>Đủ</v>
      </c>
      <c r="C43" s="281">
        <f t="shared" ca="1" si="128"/>
        <v>0</v>
      </c>
      <c r="D43" s="281"/>
      <c r="E43" s="311"/>
      <c r="F43" s="281"/>
      <c r="G43" s="409" t="s">
        <v>603</v>
      </c>
      <c r="H43" s="410" t="s">
        <v>598</v>
      </c>
      <c r="I43" s="411" t="s">
        <v>675</v>
      </c>
      <c r="J43" s="411" t="s">
        <v>182</v>
      </c>
      <c r="K43" s="416" t="s">
        <v>590</v>
      </c>
      <c r="L43" s="566"/>
      <c r="M43" s="557">
        <v>120</v>
      </c>
      <c r="N43" s="419"/>
      <c r="O43" s="254">
        <v>120</v>
      </c>
      <c r="P43" s="255">
        <v>0</v>
      </c>
      <c r="Q43" s="255"/>
      <c r="R43" s="255"/>
      <c r="S43" s="255"/>
      <c r="T43" s="255"/>
      <c r="U43" s="421">
        <v>0</v>
      </c>
      <c r="V43" s="421">
        <v>0</v>
      </c>
      <c r="W43" s="421">
        <v>0</v>
      </c>
      <c r="X43" s="421">
        <v>0</v>
      </c>
      <c r="Y43" s="421"/>
      <c r="Z43" s="421"/>
      <c r="AA43" s="282">
        <f t="shared" si="129"/>
        <v>120</v>
      </c>
      <c r="AB43" s="282">
        <f t="shared" si="130"/>
        <v>0</v>
      </c>
      <c r="AC43" s="422" t="s">
        <v>679</v>
      </c>
      <c r="AD43" s="300"/>
      <c r="AE43" s="311"/>
      <c r="AF43" s="311"/>
      <c r="AG43" s="301"/>
      <c r="AH43" s="256"/>
      <c r="AI43" s="283">
        <f t="shared" si="131"/>
        <v>120</v>
      </c>
      <c r="AJ43" s="283" t="str">
        <f t="shared" si="132"/>
        <v>0</v>
      </c>
      <c r="AK43" s="284" t="s">
        <v>608</v>
      </c>
      <c r="AL43" s="300" t="s">
        <v>692</v>
      </c>
      <c r="AM43" s="284" t="s">
        <v>661</v>
      </c>
      <c r="AN43" s="554" t="s">
        <v>654</v>
      </c>
      <c r="AO43" s="554" t="s">
        <v>646</v>
      </c>
      <c r="AP43" s="256" t="s">
        <v>634</v>
      </c>
      <c r="AQ43" s="284" t="s">
        <v>692</v>
      </c>
      <c r="AR43" s="554">
        <v>120</v>
      </c>
      <c r="AS43" s="256" t="s">
        <v>634</v>
      </c>
      <c r="AT43" s="257">
        <v>300</v>
      </c>
      <c r="AU43" s="556">
        <f t="shared" si="142"/>
        <v>38880</v>
      </c>
      <c r="AV43" s="433">
        <v>0.08</v>
      </c>
      <c r="AW43" s="257">
        <f t="shared" si="143"/>
        <v>36000</v>
      </c>
      <c r="AX43" s="302">
        <v>46062</v>
      </c>
      <c r="AY43" s="283">
        <f t="shared" ca="1" si="133"/>
        <v>120</v>
      </c>
      <c r="AZ43" s="283">
        <f t="shared" ca="1" si="134"/>
        <v>0</v>
      </c>
      <c r="BA43" s="281"/>
      <c r="BB43" s="281"/>
      <c r="BC43" s="303"/>
      <c r="BD43" s="280"/>
      <c r="BE43" s="280"/>
      <c r="BF43" s="283"/>
      <c r="BG43" s="283"/>
      <c r="BH43" s="283"/>
      <c r="BI43" s="283"/>
      <c r="BJ43" s="283"/>
      <c r="BK43" s="283"/>
      <c r="BL43" s="283"/>
      <c r="BM43" s="282"/>
      <c r="BN43" s="304"/>
      <c r="BO43" s="284"/>
      <c r="BP43" s="284"/>
      <c r="BQ43" s="284"/>
      <c r="BR43" s="284"/>
      <c r="BS43" s="284"/>
      <c r="BT43" s="284"/>
      <c r="BU43" s="284"/>
      <c r="BV43" s="284"/>
      <c r="BW43" s="283">
        <f t="shared" ca="1" si="135"/>
        <v>0</v>
      </c>
      <c r="BX43" s="281">
        <f t="shared" ca="1" si="136"/>
        <v>0</v>
      </c>
      <c r="BY43" s="284"/>
      <c r="BZ43" s="284"/>
      <c r="CA43" s="284"/>
      <c r="CB43" s="284"/>
      <c r="CC43" s="283">
        <f t="shared" ca="1" si="137"/>
        <v>120</v>
      </c>
      <c r="CD43" s="283">
        <f t="shared" ca="1" si="138"/>
        <v>0</v>
      </c>
      <c r="CE43" s="283">
        <f t="shared" ca="1" si="139"/>
        <v>0</v>
      </c>
      <c r="CF43" s="283">
        <f t="shared" ca="1" si="140"/>
        <v>0</v>
      </c>
      <c r="CG43" s="281" t="str">
        <f t="shared" ca="1" si="141"/>
        <v>Đủ</v>
      </c>
      <c r="CH43" s="305"/>
      <c r="CI43" s="306"/>
      <c r="CJ43" s="307"/>
      <c r="CK43" s="308"/>
      <c r="CL43" s="309"/>
      <c r="CM43" s="262"/>
      <c r="CN43" s="263"/>
      <c r="CO43" s="264"/>
      <c r="CP43" s="264"/>
    </row>
    <row r="44" spans="1:94" s="310" customFormat="1" ht="36.5" hidden="1" customHeight="1">
      <c r="A44" s="280" t="str">
        <f t="shared" si="126"/>
        <v>Hiện</v>
      </c>
      <c r="B44" s="281" t="str">
        <f t="shared" ca="1" si="127"/>
        <v>Đủ</v>
      </c>
      <c r="C44" s="281">
        <f t="shared" ca="1" si="128"/>
        <v>0</v>
      </c>
      <c r="D44" s="281"/>
      <c r="E44" s="311"/>
      <c r="F44" s="281"/>
      <c r="G44" s="409" t="s">
        <v>604</v>
      </c>
      <c r="H44" s="410" t="s">
        <v>605</v>
      </c>
      <c r="I44" s="420" t="s">
        <v>606</v>
      </c>
      <c r="J44" s="420" t="s">
        <v>607</v>
      </c>
      <c r="K44" s="416" t="s">
        <v>590</v>
      </c>
      <c r="L44" s="416"/>
      <c r="M44" s="557">
        <v>330</v>
      </c>
      <c r="N44" s="419"/>
      <c r="O44" s="254">
        <v>330</v>
      </c>
      <c r="P44" s="255">
        <v>0</v>
      </c>
      <c r="Q44" s="255">
        <v>-330</v>
      </c>
      <c r="R44" s="255">
        <v>0</v>
      </c>
      <c r="S44" s="255"/>
      <c r="T44" s="255"/>
      <c r="U44" s="421">
        <v>0</v>
      </c>
      <c r="V44" s="421">
        <v>0</v>
      </c>
      <c r="W44" s="421">
        <v>0</v>
      </c>
      <c r="X44" s="421">
        <v>0</v>
      </c>
      <c r="Y44" s="421"/>
      <c r="Z44" s="421"/>
      <c r="AA44" s="282">
        <f t="shared" si="129"/>
        <v>0</v>
      </c>
      <c r="AB44" s="282">
        <f t="shared" si="130"/>
        <v>0</v>
      </c>
      <c r="AC44" s="422" t="s">
        <v>680</v>
      </c>
      <c r="AD44" s="300"/>
      <c r="AE44" s="311"/>
      <c r="AF44" s="311"/>
      <c r="AG44" s="301"/>
      <c r="AH44" s="256"/>
      <c r="AI44" s="283" t="str">
        <f t="shared" si="131"/>
        <v>0</v>
      </c>
      <c r="AJ44" s="283" t="str">
        <f t="shared" si="132"/>
        <v>0</v>
      </c>
      <c r="AK44" s="284" t="s">
        <v>608</v>
      </c>
      <c r="AL44" s="300"/>
      <c r="AM44" s="284"/>
      <c r="AN44" s="311"/>
      <c r="AO44" s="311"/>
      <c r="AP44" s="256"/>
      <c r="AQ44" s="284"/>
      <c r="AR44" s="328"/>
      <c r="AS44" s="256"/>
      <c r="AT44" s="257"/>
      <c r="AU44" s="257"/>
      <c r="AV44" s="433"/>
      <c r="AW44" s="257"/>
      <c r="AX44" s="302"/>
      <c r="AY44" s="283">
        <f t="shared" ca="1" si="133"/>
        <v>0</v>
      </c>
      <c r="AZ44" s="283">
        <f t="shared" ca="1" si="134"/>
        <v>0</v>
      </c>
      <c r="BA44" s="281"/>
      <c r="BB44" s="281"/>
      <c r="BC44" s="303"/>
      <c r="BD44" s="280"/>
      <c r="BE44" s="280"/>
      <c r="BF44" s="283"/>
      <c r="BG44" s="283"/>
      <c r="BH44" s="283"/>
      <c r="BI44" s="283"/>
      <c r="BJ44" s="283"/>
      <c r="BK44" s="283"/>
      <c r="BL44" s="283"/>
      <c r="BM44" s="282"/>
      <c r="BN44" s="304"/>
      <c r="BO44" s="284"/>
      <c r="BP44" s="284"/>
      <c r="BQ44" s="284"/>
      <c r="BR44" s="284"/>
      <c r="BS44" s="284"/>
      <c r="BT44" s="284"/>
      <c r="BU44" s="284"/>
      <c r="BV44" s="284"/>
      <c r="BW44" s="283">
        <f t="shared" ca="1" si="135"/>
        <v>0</v>
      </c>
      <c r="BX44" s="281">
        <f t="shared" ca="1" si="136"/>
        <v>0</v>
      </c>
      <c r="BY44" s="284"/>
      <c r="BZ44" s="284"/>
      <c r="CA44" s="284"/>
      <c r="CB44" s="284"/>
      <c r="CC44" s="283">
        <f t="shared" ca="1" si="137"/>
        <v>0</v>
      </c>
      <c r="CD44" s="283">
        <f t="shared" ca="1" si="138"/>
        <v>0</v>
      </c>
      <c r="CE44" s="283">
        <f t="shared" ca="1" si="139"/>
        <v>0</v>
      </c>
      <c r="CF44" s="283">
        <f t="shared" ca="1" si="140"/>
        <v>0</v>
      </c>
      <c r="CG44" s="281" t="str">
        <f t="shared" ca="1" si="141"/>
        <v>Đủ</v>
      </c>
      <c r="CH44" s="305"/>
      <c r="CI44" s="306"/>
      <c r="CJ44" s="307"/>
      <c r="CK44" s="308"/>
      <c r="CL44" s="309"/>
      <c r="CM44" s="262"/>
      <c r="CN44" s="263"/>
      <c r="CO44" s="264"/>
      <c r="CP44" s="264"/>
    </row>
    <row r="45" spans="1:94" s="310" customFormat="1" ht="36.5" hidden="1" customHeight="1">
      <c r="A45" s="280" t="str">
        <f t="shared" ref="A45" si="144">IF(G45=G44,"ok","Hiện")</f>
        <v>Hiện</v>
      </c>
      <c r="B45" s="281" t="str">
        <f t="shared" ref="B45" ca="1" si="145">CG45</f>
        <v>Đủ</v>
      </c>
      <c r="C45" s="281">
        <f t="shared" ref="C45" ca="1" si="146">CE45</f>
        <v>0</v>
      </c>
      <c r="D45" s="445"/>
      <c r="E45" s="446"/>
      <c r="F45" s="281"/>
      <c r="G45" s="532" t="s">
        <v>708</v>
      </c>
      <c r="H45" s="531" t="s">
        <v>709</v>
      </c>
      <c r="I45" s="530" t="s">
        <v>710</v>
      </c>
      <c r="J45" s="558" t="s">
        <v>711</v>
      </c>
      <c r="K45" s="559" t="s">
        <v>590</v>
      </c>
      <c r="L45" s="559"/>
      <c r="M45" s="530">
        <v>162</v>
      </c>
      <c r="N45" s="419"/>
      <c r="O45" s="254"/>
      <c r="P45" s="255"/>
      <c r="Q45" s="255"/>
      <c r="R45" s="255"/>
      <c r="S45" s="255"/>
      <c r="T45" s="255"/>
      <c r="U45" s="421">
        <v>165</v>
      </c>
      <c r="V45" s="421">
        <v>0</v>
      </c>
      <c r="W45" s="421">
        <v>0</v>
      </c>
      <c r="X45" s="421">
        <v>0</v>
      </c>
      <c r="Y45" s="421"/>
      <c r="Z45" s="421"/>
      <c r="AA45" s="282">
        <f t="shared" si="129"/>
        <v>165</v>
      </c>
      <c r="AB45" s="282">
        <f t="shared" si="130"/>
        <v>0</v>
      </c>
      <c r="AC45" s="422" t="s">
        <v>717</v>
      </c>
      <c r="AD45" s="300"/>
      <c r="AE45" s="311"/>
      <c r="AF45" s="311"/>
      <c r="AG45" s="301"/>
      <c r="AH45" s="256"/>
      <c r="AI45" s="283">
        <f t="shared" si="131"/>
        <v>165</v>
      </c>
      <c r="AJ45" s="283" t="str">
        <f t="shared" si="132"/>
        <v>0</v>
      </c>
      <c r="AK45" s="284"/>
      <c r="AL45" s="300" t="s">
        <v>692</v>
      </c>
      <c r="AM45" s="284" t="s">
        <v>788</v>
      </c>
      <c r="AN45" s="311" t="s">
        <v>789</v>
      </c>
      <c r="AO45" s="311"/>
      <c r="AP45" s="256" t="s">
        <v>634</v>
      </c>
      <c r="AQ45" s="284" t="s">
        <v>692</v>
      </c>
      <c r="AR45" s="328">
        <v>165</v>
      </c>
      <c r="AS45" s="256" t="s">
        <v>634</v>
      </c>
      <c r="AT45" s="257">
        <f>1.4*96000</f>
        <v>134400</v>
      </c>
      <c r="AU45" s="556">
        <f t="shared" si="142"/>
        <v>23950080</v>
      </c>
      <c r="AV45" s="433">
        <v>0.08</v>
      </c>
      <c r="AW45" s="257">
        <f t="shared" ref="AW45" si="147">AT45*AR45</f>
        <v>22176000</v>
      </c>
      <c r="AX45" s="302">
        <v>46058</v>
      </c>
      <c r="AY45" s="283">
        <f t="shared" ca="1" si="133"/>
        <v>165</v>
      </c>
      <c r="AZ45" s="283">
        <f t="shared" ca="1" si="134"/>
        <v>0</v>
      </c>
      <c r="BA45" s="281"/>
      <c r="BB45" s="281"/>
      <c r="BC45" s="303"/>
      <c r="BD45" s="280"/>
      <c r="BE45" s="280"/>
      <c r="BF45" s="283"/>
      <c r="BG45" s="283"/>
      <c r="BH45" s="283"/>
      <c r="BI45" s="283"/>
      <c r="BJ45" s="283"/>
      <c r="BK45" s="283"/>
      <c r="BL45" s="283"/>
      <c r="BM45" s="282"/>
      <c r="BN45" s="304"/>
      <c r="BO45" s="284"/>
      <c r="BP45" s="284"/>
      <c r="BQ45" s="284"/>
      <c r="BR45" s="284"/>
      <c r="BS45" s="284"/>
      <c r="BT45" s="284"/>
      <c r="BU45" s="284"/>
      <c r="BV45" s="284"/>
      <c r="BW45" s="283">
        <f t="shared" ca="1" si="135"/>
        <v>0</v>
      </c>
      <c r="BX45" s="281">
        <f t="shared" ca="1" si="136"/>
        <v>0</v>
      </c>
      <c r="BY45" s="284"/>
      <c r="BZ45" s="284"/>
      <c r="CA45" s="284"/>
      <c r="CB45" s="284"/>
      <c r="CC45" s="283">
        <f t="shared" ca="1" si="137"/>
        <v>165</v>
      </c>
      <c r="CD45" s="283">
        <f t="shared" ca="1" si="138"/>
        <v>0</v>
      </c>
      <c r="CE45" s="283">
        <f t="shared" ca="1" si="139"/>
        <v>0</v>
      </c>
      <c r="CF45" s="283">
        <f t="shared" ca="1" si="140"/>
        <v>0</v>
      </c>
      <c r="CG45" s="281" t="str">
        <f t="shared" ca="1" si="141"/>
        <v>Đủ</v>
      </c>
      <c r="CH45" s="305"/>
      <c r="CI45" s="306"/>
      <c r="CJ45" s="307"/>
      <c r="CK45" s="308"/>
      <c r="CL45" s="309"/>
      <c r="CM45" s="262"/>
      <c r="CN45" s="263"/>
      <c r="CO45" s="264"/>
      <c r="CP45" s="264"/>
    </row>
    <row r="46" spans="1:94" s="310" customFormat="1" ht="36.5" hidden="1" customHeight="1">
      <c r="A46" s="280" t="str">
        <f t="shared" ref="A46:A57" si="148">IF(G46=G45,"ok","Hiện")</f>
        <v>Hiện</v>
      </c>
      <c r="B46" s="281" t="str">
        <f t="shared" ref="B46:B57" ca="1" si="149">CG46</f>
        <v>Đủ</v>
      </c>
      <c r="C46" s="281">
        <f t="shared" ref="C46:C57" ca="1" si="150">CE46</f>
        <v>0</v>
      </c>
      <c r="D46" s="445"/>
      <c r="E46" s="560"/>
      <c r="F46" s="281"/>
      <c r="G46" s="532" t="s">
        <v>740</v>
      </c>
      <c r="H46" s="531" t="s">
        <v>741</v>
      </c>
      <c r="I46" s="530" t="s">
        <v>742</v>
      </c>
      <c r="J46" s="530" t="s">
        <v>589</v>
      </c>
      <c r="K46" s="559" t="s">
        <v>590</v>
      </c>
      <c r="L46" s="559"/>
      <c r="M46" s="530">
        <v>174</v>
      </c>
      <c r="N46" s="419"/>
      <c r="O46" s="254"/>
      <c r="P46" s="255"/>
      <c r="Q46" s="255"/>
      <c r="R46" s="255"/>
      <c r="S46" s="255"/>
      <c r="T46" s="255"/>
      <c r="U46" s="421"/>
      <c r="V46" s="421"/>
      <c r="W46" s="421">
        <v>176</v>
      </c>
      <c r="X46" s="421">
        <v>0</v>
      </c>
      <c r="Y46" s="421"/>
      <c r="Z46" s="421"/>
      <c r="AA46" s="282">
        <f t="shared" si="129"/>
        <v>176</v>
      </c>
      <c r="AB46" s="282">
        <f t="shared" si="130"/>
        <v>0</v>
      </c>
      <c r="AC46" s="422" t="s">
        <v>775</v>
      </c>
      <c r="AD46" s="300"/>
      <c r="AE46" s="311"/>
      <c r="AF46" s="311"/>
      <c r="AG46" s="301"/>
      <c r="AH46" s="256"/>
      <c r="AI46" s="283">
        <f t="shared" si="131"/>
        <v>176</v>
      </c>
      <c r="AJ46" s="283" t="str">
        <f t="shared" si="132"/>
        <v>0</v>
      </c>
      <c r="AK46" s="284"/>
      <c r="AL46" s="300" t="s">
        <v>692</v>
      </c>
      <c r="AM46" s="284" t="s">
        <v>661</v>
      </c>
      <c r="AN46" s="530" t="s">
        <v>742</v>
      </c>
      <c r="AO46" s="311"/>
      <c r="AP46" s="256" t="s">
        <v>634</v>
      </c>
      <c r="AQ46" s="284" t="s">
        <v>692</v>
      </c>
      <c r="AR46" s="328">
        <v>176</v>
      </c>
      <c r="AS46" s="256" t="s">
        <v>634</v>
      </c>
      <c r="AT46" s="257">
        <v>22500</v>
      </c>
      <c r="AU46" s="556">
        <f t="shared" ref="AU46:AU48" si="151">AT46*AR46*1.08</f>
        <v>4276800</v>
      </c>
      <c r="AV46" s="433">
        <v>0.08</v>
      </c>
      <c r="AW46" s="257">
        <f t="shared" ref="AW46:AW48" si="152">AT46*AR46</f>
        <v>3960000</v>
      </c>
      <c r="AX46" s="565">
        <v>46062</v>
      </c>
      <c r="AY46" s="283">
        <f t="shared" ca="1" si="133"/>
        <v>176</v>
      </c>
      <c r="AZ46" s="283">
        <f t="shared" ca="1" si="134"/>
        <v>0</v>
      </c>
      <c r="BA46" s="281"/>
      <c r="BB46" s="281"/>
      <c r="BC46" s="303"/>
      <c r="BD46" s="280"/>
      <c r="BE46" s="280"/>
      <c r="BF46" s="283"/>
      <c r="BG46" s="283"/>
      <c r="BH46" s="283"/>
      <c r="BI46" s="283"/>
      <c r="BJ46" s="283"/>
      <c r="BK46" s="283"/>
      <c r="BL46" s="283"/>
      <c r="BM46" s="282"/>
      <c r="BN46" s="304"/>
      <c r="BO46" s="284"/>
      <c r="BP46" s="284"/>
      <c r="BQ46" s="284"/>
      <c r="BR46" s="284"/>
      <c r="BS46" s="284"/>
      <c r="BT46" s="284"/>
      <c r="BU46" s="284"/>
      <c r="BV46" s="284"/>
      <c r="BW46" s="283">
        <f t="shared" ca="1" si="135"/>
        <v>0</v>
      </c>
      <c r="BX46" s="281">
        <f t="shared" ca="1" si="136"/>
        <v>0</v>
      </c>
      <c r="BY46" s="284"/>
      <c r="BZ46" s="284"/>
      <c r="CA46" s="284"/>
      <c r="CB46" s="284"/>
      <c r="CC46" s="283">
        <f t="shared" ca="1" si="137"/>
        <v>176</v>
      </c>
      <c r="CD46" s="283">
        <f t="shared" ca="1" si="138"/>
        <v>0</v>
      </c>
      <c r="CE46" s="283">
        <f t="shared" ca="1" si="139"/>
        <v>0</v>
      </c>
      <c r="CF46" s="283">
        <f t="shared" ca="1" si="140"/>
        <v>0</v>
      </c>
      <c r="CG46" s="281" t="str">
        <f t="shared" ca="1" si="141"/>
        <v>Đủ</v>
      </c>
      <c r="CH46" s="305"/>
      <c r="CI46" s="306"/>
      <c r="CJ46" s="307"/>
      <c r="CK46" s="308"/>
      <c r="CL46" s="309"/>
      <c r="CM46" s="262"/>
      <c r="CN46" s="263"/>
      <c r="CO46" s="264"/>
      <c r="CP46" s="264"/>
    </row>
    <row r="47" spans="1:94" s="310" customFormat="1" ht="36.5" hidden="1" customHeight="1">
      <c r="A47" s="280" t="str">
        <f t="shared" si="148"/>
        <v>Hiện</v>
      </c>
      <c r="B47" s="281" t="str">
        <f t="shared" ca="1" si="149"/>
        <v>Đủ</v>
      </c>
      <c r="C47" s="281">
        <f t="shared" ca="1" si="150"/>
        <v>0</v>
      </c>
      <c r="D47" s="445"/>
      <c r="E47" s="560"/>
      <c r="F47" s="281"/>
      <c r="G47" s="532" t="s">
        <v>743</v>
      </c>
      <c r="H47" s="531" t="s">
        <v>587</v>
      </c>
      <c r="I47" s="530" t="s">
        <v>744</v>
      </c>
      <c r="J47" s="530" t="s">
        <v>589</v>
      </c>
      <c r="K47" s="559" t="s">
        <v>590</v>
      </c>
      <c r="L47" s="559"/>
      <c r="M47" s="530">
        <v>60</v>
      </c>
      <c r="N47" s="419"/>
      <c r="O47" s="254"/>
      <c r="P47" s="255"/>
      <c r="Q47" s="255"/>
      <c r="R47" s="255"/>
      <c r="S47" s="255"/>
      <c r="T47" s="255"/>
      <c r="U47" s="421"/>
      <c r="V47" s="421"/>
      <c r="W47" s="421">
        <v>65</v>
      </c>
      <c r="X47" s="421">
        <v>0</v>
      </c>
      <c r="Y47" s="421"/>
      <c r="Z47" s="421"/>
      <c r="AA47" s="282">
        <f t="shared" si="129"/>
        <v>65</v>
      </c>
      <c r="AB47" s="282">
        <f t="shared" si="130"/>
        <v>0</v>
      </c>
      <c r="AC47" s="422" t="s">
        <v>774</v>
      </c>
      <c r="AD47" s="300"/>
      <c r="AE47" s="311"/>
      <c r="AF47" s="311"/>
      <c r="AG47" s="301"/>
      <c r="AH47" s="256"/>
      <c r="AI47" s="283">
        <f t="shared" si="131"/>
        <v>65</v>
      </c>
      <c r="AJ47" s="283" t="str">
        <f t="shared" si="132"/>
        <v>0</v>
      </c>
      <c r="AK47" s="284"/>
      <c r="AL47" s="300" t="s">
        <v>692</v>
      </c>
      <c r="AM47" s="284" t="s">
        <v>661</v>
      </c>
      <c r="AN47" s="530" t="s">
        <v>744</v>
      </c>
      <c r="AO47" s="311"/>
      <c r="AP47" s="256" t="s">
        <v>634</v>
      </c>
      <c r="AQ47" s="284" t="s">
        <v>692</v>
      </c>
      <c r="AR47" s="328">
        <v>65</v>
      </c>
      <c r="AS47" s="256" t="s">
        <v>634</v>
      </c>
      <c r="AT47" s="257">
        <v>14700</v>
      </c>
      <c r="AU47" s="556">
        <f t="shared" si="151"/>
        <v>1031940.0000000001</v>
      </c>
      <c r="AV47" s="433">
        <v>0.08</v>
      </c>
      <c r="AW47" s="257">
        <f t="shared" si="152"/>
        <v>955500</v>
      </c>
      <c r="AX47" s="565">
        <v>46062</v>
      </c>
      <c r="AY47" s="283">
        <f t="shared" ca="1" si="133"/>
        <v>65</v>
      </c>
      <c r="AZ47" s="283">
        <f t="shared" ca="1" si="134"/>
        <v>0</v>
      </c>
      <c r="BA47" s="281"/>
      <c r="BB47" s="281"/>
      <c r="BC47" s="303"/>
      <c r="BD47" s="280"/>
      <c r="BE47" s="280"/>
      <c r="BF47" s="283"/>
      <c r="BG47" s="283"/>
      <c r="BH47" s="283"/>
      <c r="BI47" s="283"/>
      <c r="BJ47" s="283"/>
      <c r="BK47" s="283"/>
      <c r="BL47" s="283"/>
      <c r="BM47" s="282"/>
      <c r="BN47" s="304"/>
      <c r="BO47" s="284"/>
      <c r="BP47" s="284"/>
      <c r="BQ47" s="284"/>
      <c r="BR47" s="284"/>
      <c r="BS47" s="284"/>
      <c r="BT47" s="284"/>
      <c r="BU47" s="284"/>
      <c r="BV47" s="284"/>
      <c r="BW47" s="283">
        <f t="shared" ca="1" si="135"/>
        <v>0</v>
      </c>
      <c r="BX47" s="281">
        <f t="shared" ca="1" si="136"/>
        <v>0</v>
      </c>
      <c r="BY47" s="284"/>
      <c r="BZ47" s="284"/>
      <c r="CA47" s="284"/>
      <c r="CB47" s="284"/>
      <c r="CC47" s="283">
        <f t="shared" ca="1" si="137"/>
        <v>65</v>
      </c>
      <c r="CD47" s="283">
        <f t="shared" ca="1" si="138"/>
        <v>0</v>
      </c>
      <c r="CE47" s="283">
        <f t="shared" ca="1" si="139"/>
        <v>0</v>
      </c>
      <c r="CF47" s="283">
        <f t="shared" ca="1" si="140"/>
        <v>0</v>
      </c>
      <c r="CG47" s="281" t="str">
        <f t="shared" ca="1" si="141"/>
        <v>Đủ</v>
      </c>
      <c r="CH47" s="305"/>
      <c r="CI47" s="306"/>
      <c r="CJ47" s="307"/>
      <c r="CK47" s="308"/>
      <c r="CL47" s="309"/>
      <c r="CM47" s="262"/>
      <c r="CN47" s="263"/>
      <c r="CO47" s="264"/>
      <c r="CP47" s="264"/>
    </row>
    <row r="48" spans="1:94" s="310" customFormat="1" ht="36.5" hidden="1" customHeight="1">
      <c r="A48" s="280" t="str">
        <f t="shared" si="148"/>
        <v>Hiện</v>
      </c>
      <c r="B48" s="281" t="str">
        <f t="shared" ca="1" si="149"/>
        <v>Đủ</v>
      </c>
      <c r="C48" s="281">
        <f t="shared" ca="1" si="150"/>
        <v>0</v>
      </c>
      <c r="D48" s="445"/>
      <c r="E48" s="560"/>
      <c r="F48" s="281"/>
      <c r="G48" s="532" t="s">
        <v>745</v>
      </c>
      <c r="H48" s="531" t="s">
        <v>595</v>
      </c>
      <c r="I48" s="530" t="s">
        <v>746</v>
      </c>
      <c r="J48" s="530" t="s">
        <v>589</v>
      </c>
      <c r="K48" s="559" t="s">
        <v>590</v>
      </c>
      <c r="L48" s="559"/>
      <c r="M48" s="530">
        <v>120</v>
      </c>
      <c r="N48" s="419"/>
      <c r="O48" s="254"/>
      <c r="P48" s="255"/>
      <c r="Q48" s="255"/>
      <c r="R48" s="255"/>
      <c r="S48" s="255"/>
      <c r="T48" s="255"/>
      <c r="U48" s="421"/>
      <c r="V48" s="421"/>
      <c r="W48" s="421">
        <v>130</v>
      </c>
      <c r="X48" s="421">
        <v>0</v>
      </c>
      <c r="Y48" s="421"/>
      <c r="Z48" s="421"/>
      <c r="AA48" s="282">
        <f t="shared" si="129"/>
        <v>130</v>
      </c>
      <c r="AB48" s="282">
        <f t="shared" si="130"/>
        <v>0</v>
      </c>
      <c r="AC48" s="422" t="s">
        <v>774</v>
      </c>
      <c r="AD48" s="300"/>
      <c r="AE48" s="311"/>
      <c r="AF48" s="311"/>
      <c r="AG48" s="301"/>
      <c r="AH48" s="256"/>
      <c r="AI48" s="283">
        <f t="shared" si="131"/>
        <v>130</v>
      </c>
      <c r="AJ48" s="283" t="str">
        <f t="shared" si="132"/>
        <v>0</v>
      </c>
      <c r="AK48" s="284"/>
      <c r="AL48" s="300" t="s">
        <v>692</v>
      </c>
      <c r="AM48" s="284" t="s">
        <v>661</v>
      </c>
      <c r="AN48" s="530" t="s">
        <v>746</v>
      </c>
      <c r="AO48" s="311"/>
      <c r="AP48" s="256" t="s">
        <v>634</v>
      </c>
      <c r="AQ48" s="284" t="s">
        <v>692</v>
      </c>
      <c r="AR48" s="328">
        <v>130</v>
      </c>
      <c r="AS48" s="256" t="s">
        <v>634</v>
      </c>
      <c r="AT48" s="257"/>
      <c r="AU48" s="556">
        <f t="shared" si="151"/>
        <v>0</v>
      </c>
      <c r="AV48" s="433">
        <v>0.08</v>
      </c>
      <c r="AW48" s="257">
        <f t="shared" si="152"/>
        <v>0</v>
      </c>
      <c r="AX48" s="565">
        <v>46062</v>
      </c>
      <c r="AY48" s="283">
        <f t="shared" ca="1" si="133"/>
        <v>130</v>
      </c>
      <c r="AZ48" s="283">
        <f t="shared" ca="1" si="134"/>
        <v>0</v>
      </c>
      <c r="BA48" s="281"/>
      <c r="BB48" s="281"/>
      <c r="BC48" s="303"/>
      <c r="BD48" s="280"/>
      <c r="BE48" s="280"/>
      <c r="BF48" s="283"/>
      <c r="BG48" s="283"/>
      <c r="BH48" s="283"/>
      <c r="BI48" s="283"/>
      <c r="BJ48" s="283"/>
      <c r="BK48" s="283"/>
      <c r="BL48" s="283"/>
      <c r="BM48" s="282"/>
      <c r="BN48" s="304"/>
      <c r="BO48" s="284"/>
      <c r="BP48" s="284"/>
      <c r="BQ48" s="284"/>
      <c r="BR48" s="284"/>
      <c r="BS48" s="284"/>
      <c r="BT48" s="284"/>
      <c r="BU48" s="284"/>
      <c r="BV48" s="284"/>
      <c r="BW48" s="283">
        <f t="shared" ca="1" si="135"/>
        <v>0</v>
      </c>
      <c r="BX48" s="281">
        <f t="shared" ca="1" si="136"/>
        <v>0</v>
      </c>
      <c r="BY48" s="284"/>
      <c r="BZ48" s="284"/>
      <c r="CA48" s="284"/>
      <c r="CB48" s="284"/>
      <c r="CC48" s="283">
        <f t="shared" ca="1" si="137"/>
        <v>130</v>
      </c>
      <c r="CD48" s="283">
        <f t="shared" ca="1" si="138"/>
        <v>0</v>
      </c>
      <c r="CE48" s="283">
        <f t="shared" ca="1" si="139"/>
        <v>0</v>
      </c>
      <c r="CF48" s="283">
        <f t="shared" ca="1" si="140"/>
        <v>0</v>
      </c>
      <c r="CG48" s="281" t="str">
        <f t="shared" ca="1" si="141"/>
        <v>Đủ</v>
      </c>
      <c r="CH48" s="305"/>
      <c r="CI48" s="306"/>
      <c r="CJ48" s="307"/>
      <c r="CK48" s="308"/>
      <c r="CL48" s="309"/>
      <c r="CM48" s="262"/>
      <c r="CN48" s="263"/>
      <c r="CO48" s="264"/>
      <c r="CP48" s="264"/>
    </row>
    <row r="49" spans="1:94" s="310" customFormat="1" ht="36.5" customHeight="1">
      <c r="A49" s="280" t="str">
        <f t="shared" si="148"/>
        <v>Hiện</v>
      </c>
      <c r="B49" s="281" t="str">
        <f t="shared" ca="1" si="149"/>
        <v>Thiếu</v>
      </c>
      <c r="C49" s="281">
        <f t="shared" ca="1" si="150"/>
        <v>1</v>
      </c>
      <c r="D49" s="445"/>
      <c r="E49" s="446" t="s">
        <v>794</v>
      </c>
      <c r="F49" s="281"/>
      <c r="G49" s="532" t="s">
        <v>747</v>
      </c>
      <c r="H49" s="531" t="s">
        <v>748</v>
      </c>
      <c r="I49" s="531" t="s">
        <v>749</v>
      </c>
      <c r="J49" s="530"/>
      <c r="K49" s="559" t="s">
        <v>590</v>
      </c>
      <c r="L49" s="559"/>
      <c r="M49" s="530">
        <v>1</v>
      </c>
      <c r="N49" s="419"/>
      <c r="O49" s="254"/>
      <c r="P49" s="255"/>
      <c r="Q49" s="255"/>
      <c r="R49" s="255"/>
      <c r="S49" s="255"/>
      <c r="T49" s="255"/>
      <c r="U49" s="421"/>
      <c r="V49" s="421"/>
      <c r="W49" s="421">
        <v>1</v>
      </c>
      <c r="X49" s="421">
        <v>0</v>
      </c>
      <c r="Y49" s="421"/>
      <c r="Z49" s="421"/>
      <c r="AA49" s="282">
        <f t="shared" si="129"/>
        <v>1</v>
      </c>
      <c r="AB49" s="282">
        <f t="shared" si="130"/>
        <v>0</v>
      </c>
      <c r="AC49" s="422" t="s">
        <v>774</v>
      </c>
      <c r="AD49" s="300"/>
      <c r="AE49" s="311"/>
      <c r="AF49" s="311"/>
      <c r="AG49" s="301"/>
      <c r="AH49" s="256"/>
      <c r="AI49" s="283">
        <f t="shared" si="131"/>
        <v>1</v>
      </c>
      <c r="AJ49" s="283" t="str">
        <f t="shared" si="132"/>
        <v>0</v>
      </c>
      <c r="AK49" s="284"/>
      <c r="AL49" s="300"/>
      <c r="AM49" s="284"/>
      <c r="AN49" s="311"/>
      <c r="AO49" s="311"/>
      <c r="AP49" s="256"/>
      <c r="AQ49" s="284"/>
      <c r="AR49" s="328"/>
      <c r="AS49" s="256"/>
      <c r="AT49" s="257"/>
      <c r="AU49" s="257"/>
      <c r="AV49" s="433"/>
      <c r="AW49" s="257"/>
      <c r="AX49" s="302"/>
      <c r="AY49" s="283">
        <f t="shared" ca="1" si="133"/>
        <v>0</v>
      </c>
      <c r="AZ49" s="283">
        <f t="shared" ca="1" si="134"/>
        <v>0</v>
      </c>
      <c r="BA49" s="281"/>
      <c r="BB49" s="281"/>
      <c r="BC49" s="303"/>
      <c r="BD49" s="280"/>
      <c r="BE49" s="280"/>
      <c r="BF49" s="283"/>
      <c r="BG49" s="283"/>
      <c r="BH49" s="283"/>
      <c r="BI49" s="283"/>
      <c r="BJ49" s="283"/>
      <c r="BK49" s="283"/>
      <c r="BL49" s="283"/>
      <c r="BM49" s="282"/>
      <c r="BN49" s="304"/>
      <c r="BO49" s="284"/>
      <c r="BP49" s="284"/>
      <c r="BQ49" s="284"/>
      <c r="BR49" s="284"/>
      <c r="BS49" s="284"/>
      <c r="BT49" s="284"/>
      <c r="BU49" s="284"/>
      <c r="BV49" s="284"/>
      <c r="BW49" s="283">
        <f t="shared" ca="1" si="135"/>
        <v>0</v>
      </c>
      <c r="BX49" s="281">
        <f t="shared" ca="1" si="136"/>
        <v>0</v>
      </c>
      <c r="BY49" s="284"/>
      <c r="BZ49" s="284"/>
      <c r="CA49" s="284"/>
      <c r="CB49" s="284"/>
      <c r="CC49" s="283">
        <f t="shared" ca="1" si="137"/>
        <v>0</v>
      </c>
      <c r="CD49" s="283">
        <f t="shared" ca="1" si="138"/>
        <v>0</v>
      </c>
      <c r="CE49" s="283">
        <f t="shared" ca="1" si="139"/>
        <v>1</v>
      </c>
      <c r="CF49" s="283">
        <f t="shared" ca="1" si="140"/>
        <v>0</v>
      </c>
      <c r="CG49" s="281" t="str">
        <f t="shared" ca="1" si="141"/>
        <v>Thiếu</v>
      </c>
      <c r="CH49" s="305"/>
      <c r="CI49" s="306"/>
      <c r="CJ49" s="307"/>
      <c r="CK49" s="308"/>
      <c r="CL49" s="309"/>
      <c r="CM49" s="262"/>
      <c r="CN49" s="263"/>
      <c r="CO49" s="264"/>
      <c r="CP49" s="264"/>
    </row>
    <row r="50" spans="1:94" s="310" customFormat="1" ht="36.5" customHeight="1">
      <c r="A50" s="280" t="str">
        <f t="shared" si="148"/>
        <v>Hiện</v>
      </c>
      <c r="B50" s="281" t="str">
        <f t="shared" ca="1" si="149"/>
        <v>Thiếu</v>
      </c>
      <c r="C50" s="281">
        <f t="shared" ca="1" si="150"/>
        <v>1</v>
      </c>
      <c r="D50" s="445"/>
      <c r="E50" s="446" t="s">
        <v>794</v>
      </c>
      <c r="F50" s="281"/>
      <c r="G50" s="532" t="s">
        <v>750</v>
      </c>
      <c r="H50" s="531" t="s">
        <v>748</v>
      </c>
      <c r="I50" s="531" t="s">
        <v>751</v>
      </c>
      <c r="J50" s="530"/>
      <c r="K50" s="559" t="s">
        <v>590</v>
      </c>
      <c r="L50" s="559"/>
      <c r="M50" s="530">
        <v>1</v>
      </c>
      <c r="N50" s="419"/>
      <c r="O50" s="254"/>
      <c r="P50" s="255"/>
      <c r="Q50" s="255"/>
      <c r="R50" s="255"/>
      <c r="S50" s="255"/>
      <c r="T50" s="255"/>
      <c r="U50" s="421"/>
      <c r="V50" s="421"/>
      <c r="W50" s="421">
        <v>1</v>
      </c>
      <c r="X50" s="421">
        <v>0</v>
      </c>
      <c r="Y50" s="421"/>
      <c r="Z50" s="421"/>
      <c r="AA50" s="282">
        <f t="shared" si="129"/>
        <v>1</v>
      </c>
      <c r="AB50" s="282">
        <f t="shared" si="130"/>
        <v>0</v>
      </c>
      <c r="AC50" s="422" t="s">
        <v>774</v>
      </c>
      <c r="AD50" s="300"/>
      <c r="AE50" s="311"/>
      <c r="AF50" s="311"/>
      <c r="AG50" s="301"/>
      <c r="AH50" s="256"/>
      <c r="AI50" s="283">
        <f t="shared" si="131"/>
        <v>1</v>
      </c>
      <c r="AJ50" s="283" t="str">
        <f t="shared" si="132"/>
        <v>0</v>
      </c>
      <c r="AK50" s="284"/>
      <c r="AL50" s="300"/>
      <c r="AM50" s="284"/>
      <c r="AN50" s="311"/>
      <c r="AO50" s="311"/>
      <c r="AP50" s="256"/>
      <c r="AQ50" s="284"/>
      <c r="AR50" s="328"/>
      <c r="AS50" s="256"/>
      <c r="AT50" s="257"/>
      <c r="AU50" s="257"/>
      <c r="AV50" s="433"/>
      <c r="AW50" s="257"/>
      <c r="AX50" s="302"/>
      <c r="AY50" s="283">
        <f t="shared" ca="1" si="133"/>
        <v>0</v>
      </c>
      <c r="AZ50" s="283">
        <f t="shared" ca="1" si="134"/>
        <v>0</v>
      </c>
      <c r="BA50" s="281"/>
      <c r="BB50" s="281"/>
      <c r="BC50" s="303"/>
      <c r="BD50" s="280"/>
      <c r="BE50" s="280"/>
      <c r="BF50" s="283"/>
      <c r="BG50" s="283"/>
      <c r="BH50" s="283"/>
      <c r="BI50" s="283"/>
      <c r="BJ50" s="283"/>
      <c r="BK50" s="283"/>
      <c r="BL50" s="283"/>
      <c r="BM50" s="282"/>
      <c r="BN50" s="304"/>
      <c r="BO50" s="284"/>
      <c r="BP50" s="284"/>
      <c r="BQ50" s="284"/>
      <c r="BR50" s="284"/>
      <c r="BS50" s="284"/>
      <c r="BT50" s="284"/>
      <c r="BU50" s="284"/>
      <c r="BV50" s="284"/>
      <c r="BW50" s="283">
        <f t="shared" ca="1" si="135"/>
        <v>0</v>
      </c>
      <c r="BX50" s="281">
        <f t="shared" ca="1" si="136"/>
        <v>0</v>
      </c>
      <c r="BY50" s="284"/>
      <c r="BZ50" s="284"/>
      <c r="CA50" s="284"/>
      <c r="CB50" s="284"/>
      <c r="CC50" s="283">
        <f t="shared" ca="1" si="137"/>
        <v>0</v>
      </c>
      <c r="CD50" s="283">
        <f t="shared" ca="1" si="138"/>
        <v>0</v>
      </c>
      <c r="CE50" s="283">
        <f t="shared" ca="1" si="139"/>
        <v>1</v>
      </c>
      <c r="CF50" s="283">
        <f t="shared" ca="1" si="140"/>
        <v>0</v>
      </c>
      <c r="CG50" s="281" t="str">
        <f t="shared" ca="1" si="141"/>
        <v>Thiếu</v>
      </c>
      <c r="CH50" s="305"/>
      <c r="CI50" s="306"/>
      <c r="CJ50" s="307"/>
      <c r="CK50" s="308"/>
      <c r="CL50" s="309"/>
      <c r="CM50" s="262"/>
      <c r="CN50" s="263"/>
      <c r="CO50" s="264"/>
      <c r="CP50" s="264"/>
    </row>
    <row r="51" spans="1:94" s="310" customFormat="1" ht="36.5" hidden="1" customHeight="1">
      <c r="A51" s="280" t="str">
        <f t="shared" si="148"/>
        <v>Hiện</v>
      </c>
      <c r="B51" s="281" t="str">
        <f t="shared" ca="1" si="149"/>
        <v>Thừa</v>
      </c>
      <c r="C51" s="281">
        <f t="shared" ca="1" si="150"/>
        <v>-3</v>
      </c>
      <c r="D51" s="445"/>
      <c r="E51" s="446"/>
      <c r="F51" s="281"/>
      <c r="G51" s="532" t="s">
        <v>752</v>
      </c>
      <c r="H51" s="531" t="s">
        <v>753</v>
      </c>
      <c r="I51" s="530" t="s">
        <v>754</v>
      </c>
      <c r="J51" s="530" t="s">
        <v>755</v>
      </c>
      <c r="K51" s="559" t="s">
        <v>590</v>
      </c>
      <c r="L51" s="559"/>
      <c r="M51" s="530">
        <v>3</v>
      </c>
      <c r="N51" s="419"/>
      <c r="O51" s="254"/>
      <c r="P51" s="255"/>
      <c r="Q51" s="255"/>
      <c r="R51" s="255"/>
      <c r="S51" s="255"/>
      <c r="T51" s="255"/>
      <c r="U51" s="421"/>
      <c r="V51" s="421"/>
      <c r="W51" s="421">
        <v>3</v>
      </c>
      <c r="X51" s="421">
        <v>0</v>
      </c>
      <c r="Y51" s="421"/>
      <c r="Z51" s="421"/>
      <c r="AA51" s="282">
        <f t="shared" si="129"/>
        <v>3</v>
      </c>
      <c r="AB51" s="282">
        <f t="shared" si="130"/>
        <v>0</v>
      </c>
      <c r="AC51" s="422" t="s">
        <v>774</v>
      </c>
      <c r="AD51" s="300"/>
      <c r="AE51" s="311"/>
      <c r="AF51" s="311"/>
      <c r="AG51" s="301"/>
      <c r="AH51" s="256"/>
      <c r="AI51" s="283">
        <f t="shared" si="131"/>
        <v>3</v>
      </c>
      <c r="AJ51" s="283" t="str">
        <f t="shared" si="132"/>
        <v>0</v>
      </c>
      <c r="AK51" s="284"/>
      <c r="AL51" s="300" t="s">
        <v>792</v>
      </c>
      <c r="AM51" s="284" t="s">
        <v>791</v>
      </c>
      <c r="AN51" s="311" t="s">
        <v>793</v>
      </c>
      <c r="AO51" s="311"/>
      <c r="AP51" s="256" t="s">
        <v>634</v>
      </c>
      <c r="AQ51" s="284">
        <v>46058</v>
      </c>
      <c r="AR51" s="328">
        <v>6</v>
      </c>
      <c r="AS51" s="256">
        <v>17.5</v>
      </c>
      <c r="AT51" s="256">
        <v>540000</v>
      </c>
      <c r="AU51" s="257">
        <f>AT51*AS51*1.1</f>
        <v>10395000</v>
      </c>
      <c r="AV51" s="433">
        <v>0.1</v>
      </c>
      <c r="AW51" s="257">
        <f>AT51*AS51</f>
        <v>9450000</v>
      </c>
      <c r="AX51" s="302">
        <v>46057</v>
      </c>
      <c r="AY51" s="283">
        <f t="shared" ca="1" si="133"/>
        <v>6</v>
      </c>
      <c r="AZ51" s="283">
        <f t="shared" ca="1" si="134"/>
        <v>17.5</v>
      </c>
      <c r="BA51" s="281"/>
      <c r="BB51" s="281"/>
      <c r="BC51" s="303"/>
      <c r="BD51" s="280"/>
      <c r="BE51" s="280"/>
      <c r="BF51" s="283"/>
      <c r="BG51" s="283"/>
      <c r="BH51" s="283"/>
      <c r="BI51" s="283"/>
      <c r="BJ51" s="283"/>
      <c r="BK51" s="283"/>
      <c r="BL51" s="283"/>
      <c r="BM51" s="282"/>
      <c r="BN51" s="304"/>
      <c r="BO51" s="284"/>
      <c r="BP51" s="284"/>
      <c r="BQ51" s="284"/>
      <c r="BR51" s="284"/>
      <c r="BS51" s="284"/>
      <c r="BT51" s="284"/>
      <c r="BU51" s="284"/>
      <c r="BV51" s="284"/>
      <c r="BW51" s="283">
        <f t="shared" ca="1" si="135"/>
        <v>0</v>
      </c>
      <c r="BX51" s="281">
        <f t="shared" ca="1" si="136"/>
        <v>0</v>
      </c>
      <c r="BY51" s="284"/>
      <c r="BZ51" s="284"/>
      <c r="CA51" s="284"/>
      <c r="CB51" s="284"/>
      <c r="CC51" s="283">
        <f t="shared" ca="1" si="137"/>
        <v>6</v>
      </c>
      <c r="CD51" s="283">
        <f t="shared" ca="1" si="138"/>
        <v>17.5</v>
      </c>
      <c r="CE51" s="283">
        <f t="shared" ca="1" si="139"/>
        <v>-3</v>
      </c>
      <c r="CF51" s="283">
        <f t="shared" ca="1" si="140"/>
        <v>-17.5</v>
      </c>
      <c r="CG51" s="281" t="str">
        <f t="shared" ca="1" si="141"/>
        <v>Thừa</v>
      </c>
      <c r="CH51" s="305"/>
      <c r="CI51" s="306"/>
      <c r="CJ51" s="307"/>
      <c r="CK51" s="308"/>
      <c r="CL51" s="309"/>
      <c r="CM51" s="262"/>
      <c r="CN51" s="263"/>
      <c r="CO51" s="264"/>
      <c r="CP51" s="264"/>
    </row>
    <row r="52" spans="1:94" s="310" customFormat="1" ht="36.5" hidden="1" customHeight="1">
      <c r="A52" s="280" t="str">
        <f t="shared" si="148"/>
        <v>Hiện</v>
      </c>
      <c r="B52" s="281" t="str">
        <f t="shared" ca="1" si="149"/>
        <v>Đủ</v>
      </c>
      <c r="C52" s="281">
        <f t="shared" ca="1" si="150"/>
        <v>0</v>
      </c>
      <c r="D52" s="445"/>
      <c r="E52" s="446"/>
      <c r="F52" s="281"/>
      <c r="G52" s="532" t="s">
        <v>756</v>
      </c>
      <c r="H52" s="531" t="s">
        <v>757</v>
      </c>
      <c r="I52" s="530" t="s">
        <v>757</v>
      </c>
      <c r="J52" s="530" t="s">
        <v>758</v>
      </c>
      <c r="K52" s="559" t="s">
        <v>759</v>
      </c>
      <c r="L52" s="559"/>
      <c r="M52" s="530">
        <v>300</v>
      </c>
      <c r="N52" s="419"/>
      <c r="O52" s="254"/>
      <c r="P52" s="255"/>
      <c r="Q52" s="255"/>
      <c r="R52" s="255"/>
      <c r="S52" s="255"/>
      <c r="T52" s="255"/>
      <c r="U52" s="421"/>
      <c r="V52" s="421"/>
      <c r="W52" s="421">
        <v>300</v>
      </c>
      <c r="X52" s="421">
        <v>0</v>
      </c>
      <c r="Y52" s="421"/>
      <c r="Z52" s="421"/>
      <c r="AA52" s="282">
        <f t="shared" si="129"/>
        <v>300</v>
      </c>
      <c r="AB52" s="282">
        <f t="shared" si="130"/>
        <v>0</v>
      </c>
      <c r="AC52" s="422" t="s">
        <v>774</v>
      </c>
      <c r="AD52" s="300"/>
      <c r="AE52" s="311"/>
      <c r="AF52" s="311"/>
      <c r="AG52" s="301"/>
      <c r="AH52" s="256"/>
      <c r="AI52" s="283">
        <f t="shared" si="131"/>
        <v>300</v>
      </c>
      <c r="AJ52" s="283" t="str">
        <f t="shared" si="132"/>
        <v>0</v>
      </c>
      <c r="AK52" s="284"/>
      <c r="AL52" s="300" t="s">
        <v>787</v>
      </c>
      <c r="AM52" s="284" t="s">
        <v>784</v>
      </c>
      <c r="AN52" s="311" t="s">
        <v>786</v>
      </c>
      <c r="AO52" s="311"/>
      <c r="AP52" s="256" t="s">
        <v>785</v>
      </c>
      <c r="AQ52" s="284">
        <v>46051</v>
      </c>
      <c r="AR52" s="328">
        <v>300</v>
      </c>
      <c r="AS52" s="256" t="s">
        <v>785</v>
      </c>
      <c r="AT52" s="257">
        <v>5555.558</v>
      </c>
      <c r="AU52" s="257">
        <f>AT52*AR52*1.08</f>
        <v>1800000.7920000001</v>
      </c>
      <c r="AV52" s="433">
        <v>0.08</v>
      </c>
      <c r="AW52" s="257">
        <f>AT52*AR52</f>
        <v>1666667.4</v>
      </c>
      <c r="AX52" s="302">
        <v>46051</v>
      </c>
      <c r="AY52" s="283">
        <f t="shared" ca="1" si="133"/>
        <v>300</v>
      </c>
      <c r="AZ52" s="283">
        <f t="shared" ca="1" si="134"/>
        <v>0</v>
      </c>
      <c r="BA52" s="281"/>
      <c r="BB52" s="281"/>
      <c r="BC52" s="303"/>
      <c r="BD52" s="280"/>
      <c r="BE52" s="280"/>
      <c r="BF52" s="283"/>
      <c r="BG52" s="283"/>
      <c r="BH52" s="283"/>
      <c r="BI52" s="283"/>
      <c r="BJ52" s="283"/>
      <c r="BK52" s="283"/>
      <c r="BL52" s="283"/>
      <c r="BM52" s="282"/>
      <c r="BN52" s="304"/>
      <c r="BO52" s="284"/>
      <c r="BP52" s="284"/>
      <c r="BQ52" s="284"/>
      <c r="BR52" s="284"/>
      <c r="BS52" s="284"/>
      <c r="BT52" s="284"/>
      <c r="BU52" s="284"/>
      <c r="BV52" s="284"/>
      <c r="BW52" s="283">
        <f t="shared" ca="1" si="135"/>
        <v>0</v>
      </c>
      <c r="BX52" s="281">
        <f t="shared" ca="1" si="136"/>
        <v>0</v>
      </c>
      <c r="BY52" s="284"/>
      <c r="BZ52" s="284"/>
      <c r="CA52" s="284"/>
      <c r="CB52" s="284"/>
      <c r="CC52" s="283">
        <f t="shared" ca="1" si="137"/>
        <v>300</v>
      </c>
      <c r="CD52" s="283">
        <f t="shared" ca="1" si="138"/>
        <v>0</v>
      </c>
      <c r="CE52" s="283">
        <f t="shared" ca="1" si="139"/>
        <v>0</v>
      </c>
      <c r="CF52" s="283">
        <f t="shared" ca="1" si="140"/>
        <v>0</v>
      </c>
      <c r="CG52" s="281" t="str">
        <f t="shared" ca="1" si="141"/>
        <v>Đủ</v>
      </c>
      <c r="CH52" s="305"/>
      <c r="CI52" s="306"/>
      <c r="CJ52" s="307"/>
      <c r="CK52" s="308"/>
      <c r="CL52" s="309"/>
      <c r="CM52" s="262"/>
      <c r="CN52" s="263"/>
      <c r="CO52" s="264"/>
      <c r="CP52" s="264"/>
    </row>
    <row r="53" spans="1:94" s="310" customFormat="1" ht="36.5" hidden="1" customHeight="1">
      <c r="A53" s="280" t="str">
        <f t="shared" si="148"/>
        <v>Hiện</v>
      </c>
      <c r="B53" s="281" t="str">
        <f t="shared" ca="1" si="149"/>
        <v>Đủ</v>
      </c>
      <c r="C53" s="281">
        <f t="shared" ca="1" si="150"/>
        <v>0</v>
      </c>
      <c r="D53" s="445"/>
      <c r="E53" s="446"/>
      <c r="F53" s="281"/>
      <c r="G53" s="532" t="s">
        <v>760</v>
      </c>
      <c r="H53" s="531" t="s">
        <v>761</v>
      </c>
      <c r="I53" s="561" t="s">
        <v>762</v>
      </c>
      <c r="J53" s="532" t="s">
        <v>763</v>
      </c>
      <c r="K53" s="559" t="s">
        <v>590</v>
      </c>
      <c r="L53" s="559"/>
      <c r="M53" s="530">
        <v>4</v>
      </c>
      <c r="N53" s="419"/>
      <c r="O53" s="254"/>
      <c r="P53" s="255"/>
      <c r="Q53" s="255"/>
      <c r="R53" s="255"/>
      <c r="S53" s="255"/>
      <c r="T53" s="255"/>
      <c r="U53" s="421"/>
      <c r="V53" s="421"/>
      <c r="W53" s="421">
        <v>4</v>
      </c>
      <c r="X53" s="421">
        <v>0</v>
      </c>
      <c r="Y53" s="421"/>
      <c r="Z53" s="421"/>
      <c r="AA53" s="282">
        <f t="shared" si="129"/>
        <v>4</v>
      </c>
      <c r="AB53" s="282">
        <f t="shared" si="130"/>
        <v>0</v>
      </c>
      <c r="AC53" s="422" t="s">
        <v>773</v>
      </c>
      <c r="AD53" s="300"/>
      <c r="AE53" s="311"/>
      <c r="AF53" s="311"/>
      <c r="AG53" s="301"/>
      <c r="AH53" s="256"/>
      <c r="AI53" s="283">
        <f t="shared" si="131"/>
        <v>4</v>
      </c>
      <c r="AJ53" s="283" t="str">
        <f t="shared" si="132"/>
        <v>0</v>
      </c>
      <c r="AK53" s="284"/>
      <c r="AL53" s="300" t="s">
        <v>796</v>
      </c>
      <c r="AM53" s="284" t="s">
        <v>790</v>
      </c>
      <c r="AN53" s="561" t="s">
        <v>762</v>
      </c>
      <c r="AO53" s="311"/>
      <c r="AP53" s="256" t="s">
        <v>785</v>
      </c>
      <c r="AQ53" s="284">
        <v>46065</v>
      </c>
      <c r="AR53" s="554">
        <v>4</v>
      </c>
      <c r="AS53" s="256" t="s">
        <v>785</v>
      </c>
      <c r="AT53" s="257">
        <v>0</v>
      </c>
      <c r="AU53" s="257">
        <f>AT53*AR53*1.08</f>
        <v>0</v>
      </c>
      <c r="AV53" s="433">
        <v>0.08</v>
      </c>
      <c r="AW53" s="257">
        <f>AT53*AR53</f>
        <v>0</v>
      </c>
      <c r="AX53" s="302">
        <v>46065</v>
      </c>
      <c r="AY53" s="283">
        <f t="shared" ca="1" si="133"/>
        <v>4</v>
      </c>
      <c r="AZ53" s="283">
        <f t="shared" ca="1" si="134"/>
        <v>0</v>
      </c>
      <c r="BA53" s="281"/>
      <c r="BB53" s="281"/>
      <c r="BC53" s="303"/>
      <c r="BD53" s="280"/>
      <c r="BE53" s="280"/>
      <c r="BF53" s="283"/>
      <c r="BG53" s="283"/>
      <c r="BH53" s="283"/>
      <c r="BI53" s="283"/>
      <c r="BJ53" s="283"/>
      <c r="BK53" s="283"/>
      <c r="BL53" s="283"/>
      <c r="BM53" s="282"/>
      <c r="BN53" s="304"/>
      <c r="BO53" s="284"/>
      <c r="BP53" s="284"/>
      <c r="BQ53" s="284"/>
      <c r="BR53" s="284"/>
      <c r="BS53" s="284"/>
      <c r="BT53" s="284"/>
      <c r="BU53" s="284"/>
      <c r="BV53" s="284"/>
      <c r="BW53" s="283">
        <f t="shared" ca="1" si="135"/>
        <v>0</v>
      </c>
      <c r="BX53" s="281">
        <f t="shared" ca="1" si="136"/>
        <v>0</v>
      </c>
      <c r="BY53" s="284"/>
      <c r="BZ53" s="284"/>
      <c r="CA53" s="284"/>
      <c r="CB53" s="284"/>
      <c r="CC53" s="283">
        <f t="shared" ca="1" si="137"/>
        <v>4</v>
      </c>
      <c r="CD53" s="283">
        <f t="shared" ca="1" si="138"/>
        <v>0</v>
      </c>
      <c r="CE53" s="283">
        <f t="shared" ca="1" si="139"/>
        <v>0</v>
      </c>
      <c r="CF53" s="283">
        <f t="shared" ca="1" si="140"/>
        <v>0</v>
      </c>
      <c r="CG53" s="281" t="str">
        <f t="shared" ca="1" si="141"/>
        <v>Đủ</v>
      </c>
      <c r="CH53" s="305"/>
      <c r="CI53" s="306"/>
      <c r="CJ53" s="307"/>
      <c r="CK53" s="308"/>
      <c r="CL53" s="309"/>
      <c r="CM53" s="262"/>
      <c r="CN53" s="263"/>
      <c r="CO53" s="264"/>
      <c r="CP53" s="264"/>
    </row>
    <row r="54" spans="1:94" s="310" customFormat="1" ht="36.5" hidden="1" customHeight="1">
      <c r="A54" s="280" t="str">
        <f t="shared" si="148"/>
        <v>Hiện</v>
      </c>
      <c r="B54" s="281" t="str">
        <f t="shared" ca="1" si="149"/>
        <v>Đủ</v>
      </c>
      <c r="C54" s="281">
        <f t="shared" ca="1" si="150"/>
        <v>0</v>
      </c>
      <c r="D54" s="445"/>
      <c r="E54" s="446"/>
      <c r="F54" s="281"/>
      <c r="G54" s="532" t="s">
        <v>764</v>
      </c>
      <c r="H54" s="531" t="s">
        <v>761</v>
      </c>
      <c r="I54" s="561" t="s">
        <v>765</v>
      </c>
      <c r="J54" s="532" t="s">
        <v>763</v>
      </c>
      <c r="K54" s="559" t="s">
        <v>590</v>
      </c>
      <c r="L54" s="559"/>
      <c r="M54" s="530">
        <v>4</v>
      </c>
      <c r="N54" s="419"/>
      <c r="O54" s="254"/>
      <c r="P54" s="255"/>
      <c r="Q54" s="255"/>
      <c r="R54" s="255"/>
      <c r="S54" s="255"/>
      <c r="T54" s="255"/>
      <c r="U54" s="421"/>
      <c r="V54" s="421"/>
      <c r="W54" s="421">
        <v>4</v>
      </c>
      <c r="X54" s="421">
        <v>0</v>
      </c>
      <c r="Y54" s="421"/>
      <c r="Z54" s="421"/>
      <c r="AA54" s="282">
        <f t="shared" si="129"/>
        <v>4</v>
      </c>
      <c r="AB54" s="282">
        <f t="shared" si="130"/>
        <v>0</v>
      </c>
      <c r="AC54" s="422" t="s">
        <v>773</v>
      </c>
      <c r="AD54" s="300"/>
      <c r="AE54" s="311"/>
      <c r="AF54" s="311"/>
      <c r="AG54" s="301"/>
      <c r="AH54" s="256"/>
      <c r="AI54" s="283">
        <f t="shared" si="131"/>
        <v>4</v>
      </c>
      <c r="AJ54" s="283" t="str">
        <f t="shared" si="132"/>
        <v>0</v>
      </c>
      <c r="AK54" s="284"/>
      <c r="AL54" s="300" t="s">
        <v>796</v>
      </c>
      <c r="AM54" s="284" t="s">
        <v>790</v>
      </c>
      <c r="AN54" s="561" t="s">
        <v>765</v>
      </c>
      <c r="AO54" s="311"/>
      <c r="AP54" s="256" t="s">
        <v>785</v>
      </c>
      <c r="AQ54" s="284">
        <v>46065</v>
      </c>
      <c r="AR54" s="554">
        <v>4</v>
      </c>
      <c r="AS54" s="256" t="s">
        <v>785</v>
      </c>
      <c r="AT54" s="257">
        <v>65000</v>
      </c>
      <c r="AU54" s="257">
        <f t="shared" ref="AU54:AU57" si="153">AT54*AR54*1.08</f>
        <v>280800</v>
      </c>
      <c r="AV54" s="433">
        <v>0.08</v>
      </c>
      <c r="AW54" s="257">
        <f t="shared" ref="AW54:AW57" si="154">AT54*AR54</f>
        <v>260000</v>
      </c>
      <c r="AX54" s="302">
        <v>46065</v>
      </c>
      <c r="AY54" s="283">
        <f t="shared" ca="1" si="133"/>
        <v>4</v>
      </c>
      <c r="AZ54" s="283">
        <f t="shared" ca="1" si="134"/>
        <v>0</v>
      </c>
      <c r="BA54" s="281"/>
      <c r="BB54" s="281"/>
      <c r="BC54" s="303"/>
      <c r="BD54" s="280"/>
      <c r="BE54" s="280"/>
      <c r="BF54" s="283"/>
      <c r="BG54" s="283"/>
      <c r="BH54" s="283"/>
      <c r="BI54" s="283"/>
      <c r="BJ54" s="283"/>
      <c r="BK54" s="283"/>
      <c r="BL54" s="283"/>
      <c r="BM54" s="282"/>
      <c r="BN54" s="304"/>
      <c r="BO54" s="284"/>
      <c r="BP54" s="284"/>
      <c r="BQ54" s="284"/>
      <c r="BR54" s="284"/>
      <c r="BS54" s="284"/>
      <c r="BT54" s="284"/>
      <c r="BU54" s="284"/>
      <c r="BV54" s="284"/>
      <c r="BW54" s="283">
        <f t="shared" ca="1" si="135"/>
        <v>0</v>
      </c>
      <c r="BX54" s="281">
        <f t="shared" ca="1" si="136"/>
        <v>0</v>
      </c>
      <c r="BY54" s="284"/>
      <c r="BZ54" s="284"/>
      <c r="CA54" s="284"/>
      <c r="CB54" s="284"/>
      <c r="CC54" s="283">
        <f t="shared" ca="1" si="137"/>
        <v>4</v>
      </c>
      <c r="CD54" s="283">
        <f t="shared" ca="1" si="138"/>
        <v>0</v>
      </c>
      <c r="CE54" s="283">
        <f t="shared" ca="1" si="139"/>
        <v>0</v>
      </c>
      <c r="CF54" s="283">
        <f t="shared" ca="1" si="140"/>
        <v>0</v>
      </c>
      <c r="CG54" s="281" t="str">
        <f t="shared" ca="1" si="141"/>
        <v>Đủ</v>
      </c>
      <c r="CH54" s="305"/>
      <c r="CI54" s="306"/>
      <c r="CJ54" s="307"/>
      <c r="CK54" s="308"/>
      <c r="CL54" s="309"/>
      <c r="CM54" s="262"/>
      <c r="CN54" s="263"/>
      <c r="CO54" s="264"/>
      <c r="CP54" s="264"/>
    </row>
    <row r="55" spans="1:94" s="310" customFormat="1" ht="36.5" hidden="1" customHeight="1">
      <c r="A55" s="280" t="str">
        <f t="shared" si="148"/>
        <v>Hiện</v>
      </c>
      <c r="B55" s="281" t="str">
        <f t="shared" ca="1" si="149"/>
        <v>Đủ</v>
      </c>
      <c r="C55" s="281">
        <f t="shared" ca="1" si="150"/>
        <v>0</v>
      </c>
      <c r="D55" s="445"/>
      <c r="E55" s="446"/>
      <c r="F55" s="281"/>
      <c r="G55" s="532" t="s">
        <v>766</v>
      </c>
      <c r="H55" s="531" t="s">
        <v>761</v>
      </c>
      <c r="I55" s="561" t="s">
        <v>767</v>
      </c>
      <c r="J55" s="532" t="s">
        <v>763</v>
      </c>
      <c r="K55" s="559" t="s">
        <v>590</v>
      </c>
      <c r="L55" s="559"/>
      <c r="M55" s="530">
        <v>4</v>
      </c>
      <c r="N55" s="419"/>
      <c r="O55" s="254"/>
      <c r="P55" s="255"/>
      <c r="Q55" s="255"/>
      <c r="R55" s="255"/>
      <c r="S55" s="255"/>
      <c r="T55" s="255"/>
      <c r="U55" s="421"/>
      <c r="V55" s="421"/>
      <c r="W55" s="421">
        <v>4</v>
      </c>
      <c r="X55" s="421">
        <v>0</v>
      </c>
      <c r="Y55" s="421"/>
      <c r="Z55" s="421"/>
      <c r="AA55" s="282">
        <f t="shared" si="129"/>
        <v>4</v>
      </c>
      <c r="AB55" s="282">
        <f t="shared" si="130"/>
        <v>0</v>
      </c>
      <c r="AC55" s="422" t="s">
        <v>773</v>
      </c>
      <c r="AD55" s="300"/>
      <c r="AE55" s="311"/>
      <c r="AF55" s="311"/>
      <c r="AG55" s="301"/>
      <c r="AH55" s="256"/>
      <c r="AI55" s="283">
        <f t="shared" si="131"/>
        <v>4</v>
      </c>
      <c r="AJ55" s="283" t="str">
        <f t="shared" si="132"/>
        <v>0</v>
      </c>
      <c r="AK55" s="284"/>
      <c r="AL55" s="300" t="s">
        <v>796</v>
      </c>
      <c r="AM55" s="284" t="s">
        <v>790</v>
      </c>
      <c r="AN55" s="561" t="s">
        <v>767</v>
      </c>
      <c r="AO55" s="311"/>
      <c r="AP55" s="256" t="s">
        <v>785</v>
      </c>
      <c r="AQ55" s="284">
        <v>46065</v>
      </c>
      <c r="AR55" s="554">
        <v>4</v>
      </c>
      <c r="AS55" s="256" t="s">
        <v>785</v>
      </c>
      <c r="AT55" s="257">
        <v>95000</v>
      </c>
      <c r="AU55" s="257">
        <f t="shared" si="153"/>
        <v>410400</v>
      </c>
      <c r="AV55" s="433">
        <v>0.08</v>
      </c>
      <c r="AW55" s="257">
        <f t="shared" si="154"/>
        <v>380000</v>
      </c>
      <c r="AX55" s="302">
        <v>46065</v>
      </c>
      <c r="AY55" s="283">
        <f t="shared" ca="1" si="133"/>
        <v>4</v>
      </c>
      <c r="AZ55" s="283">
        <f t="shared" ca="1" si="134"/>
        <v>0</v>
      </c>
      <c r="BA55" s="281"/>
      <c r="BB55" s="281"/>
      <c r="BC55" s="303"/>
      <c r="BD55" s="280"/>
      <c r="BE55" s="280"/>
      <c r="BF55" s="283"/>
      <c r="BG55" s="283"/>
      <c r="BH55" s="283"/>
      <c r="BI55" s="283"/>
      <c r="BJ55" s="283"/>
      <c r="BK55" s="283"/>
      <c r="BL55" s="283"/>
      <c r="BM55" s="282"/>
      <c r="BN55" s="304"/>
      <c r="BO55" s="284"/>
      <c r="BP55" s="284"/>
      <c r="BQ55" s="284"/>
      <c r="BR55" s="284"/>
      <c r="BS55" s="284"/>
      <c r="BT55" s="284"/>
      <c r="BU55" s="284"/>
      <c r="BV55" s="284"/>
      <c r="BW55" s="283">
        <f t="shared" ca="1" si="135"/>
        <v>0</v>
      </c>
      <c r="BX55" s="281">
        <f t="shared" ca="1" si="136"/>
        <v>0</v>
      </c>
      <c r="BY55" s="284"/>
      <c r="BZ55" s="284"/>
      <c r="CA55" s="284"/>
      <c r="CB55" s="284"/>
      <c r="CC55" s="283">
        <f t="shared" ca="1" si="137"/>
        <v>4</v>
      </c>
      <c r="CD55" s="283">
        <f t="shared" ca="1" si="138"/>
        <v>0</v>
      </c>
      <c r="CE55" s="283">
        <f t="shared" ca="1" si="139"/>
        <v>0</v>
      </c>
      <c r="CF55" s="283">
        <f t="shared" ca="1" si="140"/>
        <v>0</v>
      </c>
      <c r="CG55" s="281" t="str">
        <f t="shared" ca="1" si="141"/>
        <v>Đủ</v>
      </c>
      <c r="CH55" s="305"/>
      <c r="CI55" s="306"/>
      <c r="CJ55" s="307"/>
      <c r="CK55" s="308"/>
      <c r="CL55" s="309"/>
      <c r="CM55" s="262"/>
      <c r="CN55" s="263"/>
      <c r="CO55" s="264"/>
      <c r="CP55" s="264"/>
    </row>
    <row r="56" spans="1:94" s="310" customFormat="1" ht="36.5" hidden="1" customHeight="1">
      <c r="A56" s="280" t="str">
        <f t="shared" si="148"/>
        <v>Hiện</v>
      </c>
      <c r="B56" s="281" t="str">
        <f t="shared" ca="1" si="149"/>
        <v>Đủ</v>
      </c>
      <c r="C56" s="281">
        <f t="shared" ca="1" si="150"/>
        <v>0</v>
      </c>
      <c r="D56" s="445"/>
      <c r="E56" s="446"/>
      <c r="F56" s="281"/>
      <c r="G56" s="532" t="s">
        <v>768</v>
      </c>
      <c r="H56" s="531" t="s">
        <v>761</v>
      </c>
      <c r="I56" s="561" t="s">
        <v>769</v>
      </c>
      <c r="J56" s="532" t="s">
        <v>763</v>
      </c>
      <c r="K56" s="559" t="s">
        <v>590</v>
      </c>
      <c r="L56" s="559"/>
      <c r="M56" s="530">
        <v>20</v>
      </c>
      <c r="N56" s="419"/>
      <c r="O56" s="254"/>
      <c r="P56" s="255"/>
      <c r="Q56" s="255"/>
      <c r="R56" s="255"/>
      <c r="S56" s="255"/>
      <c r="T56" s="255"/>
      <c r="U56" s="421"/>
      <c r="V56" s="421"/>
      <c r="W56" s="421">
        <v>20</v>
      </c>
      <c r="X56" s="421">
        <v>0</v>
      </c>
      <c r="Y56" s="421"/>
      <c r="Z56" s="421"/>
      <c r="AA56" s="282">
        <f t="shared" si="129"/>
        <v>20</v>
      </c>
      <c r="AB56" s="282">
        <f t="shared" si="130"/>
        <v>0</v>
      </c>
      <c r="AC56" s="422" t="s">
        <v>773</v>
      </c>
      <c r="AD56" s="300"/>
      <c r="AE56" s="311"/>
      <c r="AF56" s="311"/>
      <c r="AG56" s="301"/>
      <c r="AH56" s="256"/>
      <c r="AI56" s="283">
        <f t="shared" si="131"/>
        <v>20</v>
      </c>
      <c r="AJ56" s="283" t="str">
        <f t="shared" si="132"/>
        <v>0</v>
      </c>
      <c r="AK56" s="284"/>
      <c r="AL56" s="300" t="s">
        <v>796</v>
      </c>
      <c r="AM56" s="284" t="s">
        <v>790</v>
      </c>
      <c r="AN56" s="561" t="s">
        <v>769</v>
      </c>
      <c r="AO56" s="311"/>
      <c r="AP56" s="256" t="s">
        <v>785</v>
      </c>
      <c r="AQ56" s="284">
        <v>46065</v>
      </c>
      <c r="AR56" s="554">
        <v>20</v>
      </c>
      <c r="AS56" s="256" t="s">
        <v>785</v>
      </c>
      <c r="AT56" s="257">
        <v>195000</v>
      </c>
      <c r="AU56" s="257">
        <f t="shared" si="153"/>
        <v>4212000</v>
      </c>
      <c r="AV56" s="433">
        <v>0.08</v>
      </c>
      <c r="AW56" s="257">
        <f t="shared" si="154"/>
        <v>3900000</v>
      </c>
      <c r="AX56" s="302">
        <v>46065</v>
      </c>
      <c r="AY56" s="283">
        <f t="shared" ca="1" si="133"/>
        <v>20</v>
      </c>
      <c r="AZ56" s="283">
        <f t="shared" ca="1" si="134"/>
        <v>0</v>
      </c>
      <c r="BA56" s="281"/>
      <c r="BB56" s="281"/>
      <c r="BC56" s="303"/>
      <c r="BD56" s="280"/>
      <c r="BE56" s="280"/>
      <c r="BF56" s="283"/>
      <c r="BG56" s="283"/>
      <c r="BH56" s="283"/>
      <c r="BI56" s="283"/>
      <c r="BJ56" s="283"/>
      <c r="BK56" s="283"/>
      <c r="BL56" s="283"/>
      <c r="BM56" s="282"/>
      <c r="BN56" s="304"/>
      <c r="BO56" s="284"/>
      <c r="BP56" s="284"/>
      <c r="BQ56" s="284"/>
      <c r="BR56" s="284"/>
      <c r="BS56" s="284"/>
      <c r="BT56" s="284"/>
      <c r="BU56" s="284"/>
      <c r="BV56" s="284"/>
      <c r="BW56" s="283">
        <f t="shared" ca="1" si="135"/>
        <v>0</v>
      </c>
      <c r="BX56" s="281">
        <f t="shared" ca="1" si="136"/>
        <v>0</v>
      </c>
      <c r="BY56" s="284"/>
      <c r="BZ56" s="284"/>
      <c r="CA56" s="284"/>
      <c r="CB56" s="284"/>
      <c r="CC56" s="283">
        <f t="shared" ca="1" si="137"/>
        <v>20</v>
      </c>
      <c r="CD56" s="283">
        <f t="shared" ca="1" si="138"/>
        <v>0</v>
      </c>
      <c r="CE56" s="283">
        <f t="shared" ca="1" si="139"/>
        <v>0</v>
      </c>
      <c r="CF56" s="283">
        <f t="shared" ca="1" si="140"/>
        <v>0</v>
      </c>
      <c r="CG56" s="281" t="str">
        <f t="shared" ca="1" si="141"/>
        <v>Đủ</v>
      </c>
      <c r="CH56" s="305"/>
      <c r="CI56" s="306"/>
      <c r="CJ56" s="307"/>
      <c r="CK56" s="308"/>
      <c r="CL56" s="309"/>
      <c r="CM56" s="262"/>
      <c r="CN56" s="263"/>
      <c r="CO56" s="264"/>
      <c r="CP56" s="264"/>
    </row>
    <row r="57" spans="1:94" s="310" customFormat="1" ht="36.5" hidden="1" customHeight="1">
      <c r="A57" s="280" t="str">
        <f t="shared" si="148"/>
        <v>Hiện</v>
      </c>
      <c r="B57" s="281" t="str">
        <f t="shared" ca="1" si="149"/>
        <v>Đủ</v>
      </c>
      <c r="C57" s="281">
        <f t="shared" ca="1" si="150"/>
        <v>0</v>
      </c>
      <c r="D57" s="445"/>
      <c r="E57" s="446"/>
      <c r="F57" s="281"/>
      <c r="G57" s="532" t="s">
        <v>770</v>
      </c>
      <c r="H57" s="531" t="s">
        <v>771</v>
      </c>
      <c r="I57" s="561" t="s">
        <v>772</v>
      </c>
      <c r="J57" s="532" t="s">
        <v>763</v>
      </c>
      <c r="K57" s="559" t="s">
        <v>590</v>
      </c>
      <c r="L57" s="559"/>
      <c r="M57" s="530">
        <v>4</v>
      </c>
      <c r="N57" s="419"/>
      <c r="O57" s="254"/>
      <c r="P57" s="255"/>
      <c r="Q57" s="255"/>
      <c r="R57" s="255"/>
      <c r="S57" s="255"/>
      <c r="T57" s="255"/>
      <c r="U57" s="421"/>
      <c r="V57" s="421"/>
      <c r="W57" s="421">
        <v>4</v>
      </c>
      <c r="X57" s="421">
        <v>0</v>
      </c>
      <c r="Y57" s="421"/>
      <c r="Z57" s="421"/>
      <c r="AA57" s="282">
        <f t="shared" si="129"/>
        <v>4</v>
      </c>
      <c r="AB57" s="282">
        <f t="shared" si="130"/>
        <v>0</v>
      </c>
      <c r="AC57" s="422" t="s">
        <v>773</v>
      </c>
      <c r="AD57" s="300"/>
      <c r="AE57" s="311"/>
      <c r="AF57" s="311"/>
      <c r="AG57" s="301"/>
      <c r="AH57" s="256"/>
      <c r="AI57" s="283">
        <f t="shared" si="131"/>
        <v>4</v>
      </c>
      <c r="AJ57" s="283" t="str">
        <f t="shared" si="132"/>
        <v>0</v>
      </c>
      <c r="AK57" s="284"/>
      <c r="AL57" s="300" t="s">
        <v>796</v>
      </c>
      <c r="AM57" s="284" t="s">
        <v>790</v>
      </c>
      <c r="AN57" s="561" t="s">
        <v>772</v>
      </c>
      <c r="AO57" s="311"/>
      <c r="AP57" s="256" t="s">
        <v>785</v>
      </c>
      <c r="AQ57" s="284">
        <v>46065</v>
      </c>
      <c r="AR57" s="554">
        <v>4</v>
      </c>
      <c r="AS57" s="256" t="s">
        <v>785</v>
      </c>
      <c r="AT57" s="257">
        <v>260000</v>
      </c>
      <c r="AU57" s="257">
        <f t="shared" si="153"/>
        <v>1123200</v>
      </c>
      <c r="AV57" s="433">
        <v>0.08</v>
      </c>
      <c r="AW57" s="257">
        <f t="shared" si="154"/>
        <v>1040000</v>
      </c>
      <c r="AX57" s="302">
        <v>46065</v>
      </c>
      <c r="AY57" s="283">
        <f t="shared" ca="1" si="133"/>
        <v>4</v>
      </c>
      <c r="AZ57" s="283">
        <f t="shared" ca="1" si="134"/>
        <v>0</v>
      </c>
      <c r="BA57" s="281"/>
      <c r="BB57" s="281"/>
      <c r="BC57" s="303"/>
      <c r="BD57" s="280"/>
      <c r="BE57" s="280"/>
      <c r="BF57" s="283"/>
      <c r="BG57" s="283"/>
      <c r="BH57" s="283"/>
      <c r="BI57" s="283"/>
      <c r="BJ57" s="283"/>
      <c r="BK57" s="283"/>
      <c r="BL57" s="283"/>
      <c r="BM57" s="282"/>
      <c r="BN57" s="304"/>
      <c r="BO57" s="284"/>
      <c r="BP57" s="284"/>
      <c r="BQ57" s="284"/>
      <c r="BR57" s="284"/>
      <c r="BS57" s="284"/>
      <c r="BT57" s="284"/>
      <c r="BU57" s="284"/>
      <c r="BV57" s="284"/>
      <c r="BW57" s="283">
        <f t="shared" ca="1" si="135"/>
        <v>0</v>
      </c>
      <c r="BX57" s="281">
        <f t="shared" ca="1" si="136"/>
        <v>0</v>
      </c>
      <c r="BY57" s="284"/>
      <c r="BZ57" s="284"/>
      <c r="CA57" s="284"/>
      <c r="CB57" s="284"/>
      <c r="CC57" s="283">
        <f t="shared" ca="1" si="137"/>
        <v>4</v>
      </c>
      <c r="CD57" s="283">
        <f t="shared" ca="1" si="138"/>
        <v>0</v>
      </c>
      <c r="CE57" s="283">
        <f t="shared" ca="1" si="139"/>
        <v>0</v>
      </c>
      <c r="CF57" s="283">
        <f t="shared" ca="1" si="140"/>
        <v>0</v>
      </c>
      <c r="CG57" s="281" t="str">
        <f t="shared" ca="1" si="141"/>
        <v>Đủ</v>
      </c>
      <c r="CH57" s="305"/>
      <c r="CI57" s="306"/>
      <c r="CJ57" s="307"/>
      <c r="CK57" s="308"/>
      <c r="CL57" s="309"/>
      <c r="CM57" s="262"/>
      <c r="CN57" s="263"/>
      <c r="CO57" s="264"/>
      <c r="CP57" s="264"/>
    </row>
    <row r="58" spans="1:94" s="310" customFormat="1" ht="36.5" hidden="1" customHeight="1">
      <c r="A58" s="280" t="str">
        <f t="shared" ref="A58" si="155">IF(G58=G57,"ok","Hiện")</f>
        <v>Hiện</v>
      </c>
      <c r="B58" s="281" t="str">
        <f t="shared" ref="B58" ca="1" si="156">CG58</f>
        <v>Đủ</v>
      </c>
      <c r="C58" s="281">
        <f t="shared" ref="C58" ca="1" si="157">CE58</f>
        <v>0</v>
      </c>
      <c r="D58" s="445"/>
      <c r="E58" s="446" t="s">
        <v>661</v>
      </c>
      <c r="F58" s="281"/>
      <c r="G58" s="412" t="s">
        <v>797</v>
      </c>
      <c r="H58" s="413" t="s">
        <v>587</v>
      </c>
      <c r="I58" s="420" t="s">
        <v>798</v>
      </c>
      <c r="J58" s="412"/>
      <c r="K58" s="562" t="s">
        <v>799</v>
      </c>
      <c r="L58" s="562"/>
      <c r="M58" s="411">
        <v>648</v>
      </c>
      <c r="N58" s="419"/>
      <c r="O58" s="254"/>
      <c r="P58" s="255"/>
      <c r="Q58" s="255"/>
      <c r="R58" s="255"/>
      <c r="S58" s="255"/>
      <c r="T58" s="255"/>
      <c r="U58" s="421"/>
      <c r="V58" s="421"/>
      <c r="W58" s="421"/>
      <c r="X58" s="421"/>
      <c r="Y58" s="563">
        <v>660</v>
      </c>
      <c r="Z58" s="564"/>
      <c r="AA58" s="282">
        <f t="shared" si="129"/>
        <v>660</v>
      </c>
      <c r="AB58" s="282">
        <f t="shared" si="130"/>
        <v>0</v>
      </c>
      <c r="AC58" s="422" t="s">
        <v>801</v>
      </c>
      <c r="AD58" s="300"/>
      <c r="AE58" s="311"/>
      <c r="AF58" s="311"/>
      <c r="AG58" s="301"/>
      <c r="AH58" s="256"/>
      <c r="AI58" s="283">
        <f t="shared" si="131"/>
        <v>660</v>
      </c>
      <c r="AJ58" s="283" t="str">
        <f t="shared" si="132"/>
        <v>0</v>
      </c>
      <c r="AK58" s="284"/>
      <c r="AL58" s="300"/>
      <c r="AM58" s="284" t="s">
        <v>661</v>
      </c>
      <c r="AN58" s="420" t="s">
        <v>798</v>
      </c>
      <c r="AO58" s="311"/>
      <c r="AP58" s="256"/>
      <c r="AQ58" s="284"/>
      <c r="AR58" s="554">
        <v>660</v>
      </c>
      <c r="AS58" s="256"/>
      <c r="AT58" s="257"/>
      <c r="AU58" s="257"/>
      <c r="AV58" s="433"/>
      <c r="AW58" s="257"/>
      <c r="AX58" s="302">
        <v>46081</v>
      </c>
      <c r="AY58" s="283">
        <f t="shared" ca="1" si="133"/>
        <v>660</v>
      </c>
      <c r="AZ58" s="283">
        <f t="shared" ca="1" si="134"/>
        <v>0</v>
      </c>
      <c r="BA58" s="281"/>
      <c r="BB58" s="281"/>
      <c r="BC58" s="303"/>
      <c r="BD58" s="280"/>
      <c r="BE58" s="280"/>
      <c r="BF58" s="283"/>
      <c r="BG58" s="283"/>
      <c r="BH58" s="283"/>
      <c r="BI58" s="283"/>
      <c r="BJ58" s="283"/>
      <c r="BK58" s="283"/>
      <c r="BL58" s="283"/>
      <c r="BM58" s="282"/>
      <c r="BN58" s="304"/>
      <c r="BO58" s="284"/>
      <c r="BP58" s="284"/>
      <c r="BQ58" s="284"/>
      <c r="BR58" s="284"/>
      <c r="BS58" s="284"/>
      <c r="BT58" s="284"/>
      <c r="BU58" s="284"/>
      <c r="BV58" s="284"/>
      <c r="BW58" s="283">
        <f t="shared" ca="1" si="135"/>
        <v>0</v>
      </c>
      <c r="BX58" s="281">
        <f t="shared" ca="1" si="136"/>
        <v>0</v>
      </c>
      <c r="BY58" s="284"/>
      <c r="BZ58" s="284"/>
      <c r="CA58" s="284"/>
      <c r="CB58" s="284"/>
      <c r="CC58" s="283">
        <f t="shared" ca="1" si="137"/>
        <v>660</v>
      </c>
      <c r="CD58" s="283">
        <f t="shared" ca="1" si="138"/>
        <v>0</v>
      </c>
      <c r="CE58" s="283">
        <f t="shared" ca="1" si="139"/>
        <v>0</v>
      </c>
      <c r="CF58" s="283">
        <f t="shared" ca="1" si="140"/>
        <v>0</v>
      </c>
      <c r="CG58" s="281" t="str">
        <f t="shared" ca="1" si="141"/>
        <v>Đủ</v>
      </c>
      <c r="CH58" s="305"/>
      <c r="CI58" s="306"/>
      <c r="CJ58" s="307"/>
      <c r="CK58" s="308"/>
      <c r="CL58" s="309"/>
      <c r="CM58" s="262"/>
      <c r="CN58" s="263"/>
      <c r="CO58" s="264"/>
      <c r="CP58" s="264"/>
    </row>
    <row r="59" spans="1:94" ht="30" hidden="1" customHeight="1">
      <c r="A59" s="193"/>
      <c r="B59" s="294"/>
      <c r="C59" s="294"/>
      <c r="D59" s="294"/>
      <c r="E59" s="294"/>
      <c r="F59" s="194"/>
      <c r="G59" s="188" t="s">
        <v>563</v>
      </c>
      <c r="H59" s="188" t="s">
        <v>525</v>
      </c>
      <c r="I59" s="190"/>
      <c r="J59" s="241"/>
      <c r="K59" s="189"/>
      <c r="L59" s="189"/>
      <c r="M59" s="190"/>
      <c r="N59" s="188"/>
      <c r="O59" s="191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242" t="s">
        <v>780</v>
      </c>
      <c r="AB59" s="242">
        <f t="shared" ref="AB59:CF59" si="158">SUM(AB60:AB108)</f>
        <v>0</v>
      </c>
      <c r="AC59" s="242"/>
      <c r="AD59" s="242"/>
      <c r="AE59" s="242">
        <f t="shared" si="158"/>
        <v>0</v>
      </c>
      <c r="AF59" s="242">
        <f t="shared" si="158"/>
        <v>0</v>
      </c>
      <c r="AG59" s="242"/>
      <c r="AH59" s="242"/>
      <c r="AI59" s="242">
        <f t="shared" si="158"/>
        <v>0</v>
      </c>
      <c r="AJ59" s="242">
        <f t="shared" si="158"/>
        <v>0</v>
      </c>
      <c r="AK59" s="242"/>
      <c r="AL59" s="242"/>
      <c r="AM59" s="242"/>
      <c r="AN59" s="242"/>
      <c r="AO59" s="242"/>
      <c r="AP59" s="242">
        <f t="shared" si="158"/>
        <v>0</v>
      </c>
      <c r="AQ59" s="242"/>
      <c r="AR59" s="242">
        <f t="shared" si="158"/>
        <v>0</v>
      </c>
      <c r="AS59" s="242">
        <f t="shared" si="158"/>
        <v>0</v>
      </c>
      <c r="AT59" s="242"/>
      <c r="AU59" s="242"/>
      <c r="AV59" s="432"/>
      <c r="AW59" s="242">
        <f t="shared" si="158"/>
        <v>0</v>
      </c>
      <c r="AX59" s="242"/>
      <c r="AY59" s="242">
        <f t="shared" si="158"/>
        <v>0</v>
      </c>
      <c r="AZ59" s="242">
        <f t="shared" si="158"/>
        <v>0</v>
      </c>
      <c r="BA59" s="242"/>
      <c r="BB59" s="242">
        <f t="shared" si="158"/>
        <v>0</v>
      </c>
      <c r="BC59" s="242">
        <f t="shared" si="158"/>
        <v>0</v>
      </c>
      <c r="BD59" s="242"/>
      <c r="BE59" s="242"/>
      <c r="BF59" s="242"/>
      <c r="BG59" s="242"/>
      <c r="BH59" s="242"/>
      <c r="BI59" s="242">
        <f t="shared" si="158"/>
        <v>0</v>
      </c>
      <c r="BJ59" s="242"/>
      <c r="BK59" s="242">
        <f t="shared" si="158"/>
        <v>0</v>
      </c>
      <c r="BL59" s="242">
        <f t="shared" si="158"/>
        <v>0</v>
      </c>
      <c r="BM59" s="242"/>
      <c r="BN59" s="242">
        <f t="shared" si="158"/>
        <v>0</v>
      </c>
      <c r="BO59" s="242"/>
      <c r="BP59" s="242"/>
      <c r="BQ59" s="242"/>
      <c r="BR59" s="242"/>
      <c r="BS59" s="242"/>
      <c r="BT59" s="242"/>
      <c r="BU59" s="242"/>
      <c r="BV59" s="242"/>
      <c r="BW59" s="242">
        <f t="shared" si="158"/>
        <v>0</v>
      </c>
      <c r="BX59" s="242">
        <f t="shared" si="158"/>
        <v>0</v>
      </c>
      <c r="BY59" s="242"/>
      <c r="BZ59" s="242">
        <f t="shared" si="158"/>
        <v>0</v>
      </c>
      <c r="CA59" s="242">
        <f t="shared" si="158"/>
        <v>0</v>
      </c>
      <c r="CB59" s="242">
        <f t="shared" si="158"/>
        <v>0</v>
      </c>
      <c r="CC59" s="242">
        <f t="shared" si="158"/>
        <v>0</v>
      </c>
      <c r="CD59" s="242">
        <f t="shared" si="158"/>
        <v>0</v>
      </c>
      <c r="CE59" s="242">
        <f t="shared" si="158"/>
        <v>0</v>
      </c>
      <c r="CF59" s="242">
        <f t="shared" si="158"/>
        <v>0</v>
      </c>
      <c r="CG59" s="242"/>
      <c r="CH59" s="242"/>
      <c r="CI59" s="271"/>
      <c r="CJ59" s="271"/>
      <c r="CK59" s="271"/>
      <c r="CL59" s="271"/>
      <c r="CM59" s="271"/>
      <c r="CN59" s="271"/>
      <c r="CO59" s="271"/>
      <c r="CP59" s="271"/>
    </row>
  </sheetData>
  <autoFilter ref="A6:CI59" xr:uid="{00000000-0001-0000-0000-000000000000}">
    <filterColumn colId="1">
      <filters>
        <filter val="Thiếu"/>
      </filters>
    </filterColumn>
  </autoFilter>
  <mergeCells count="30">
    <mergeCell ref="B4:D5"/>
    <mergeCell ref="E4:E5"/>
    <mergeCell ref="L4:L5"/>
    <mergeCell ref="G4:G5"/>
    <mergeCell ref="H4:H5"/>
    <mergeCell ref="I4:I5"/>
    <mergeCell ref="J4:J5"/>
    <mergeCell ref="K4:K5"/>
    <mergeCell ref="CJ5:CK5"/>
    <mergeCell ref="CI1:CP4"/>
    <mergeCell ref="CE4:CG4"/>
    <mergeCell ref="AL4:AX4"/>
    <mergeCell ref="BE4:BV4"/>
    <mergeCell ref="BA4:BD4"/>
    <mergeCell ref="CC4:CD4"/>
    <mergeCell ref="O4:P4"/>
    <mergeCell ref="BY4:CB4"/>
    <mergeCell ref="AY4:AZ4"/>
    <mergeCell ref="BW4:BX4"/>
    <mergeCell ref="M4:N4"/>
    <mergeCell ref="AK4:AK5"/>
    <mergeCell ref="AI4:AJ4"/>
    <mergeCell ref="AD4:AH4"/>
    <mergeCell ref="AA4:AB4"/>
    <mergeCell ref="AC4:AC5"/>
    <mergeCell ref="Q4:R4"/>
    <mergeCell ref="S4:T4"/>
    <mergeCell ref="U4:V4"/>
    <mergeCell ref="W4:X4"/>
    <mergeCell ref="Y4:Z4"/>
  </mergeCells>
  <phoneticPr fontId="53" type="noConversion"/>
  <conditionalFormatting sqref="B1:C2 B3:E3 B4:C1048576 CG26:CG27 CG60:CG1048576">
    <cfRule type="cellIs" dxfId="18" priority="35" operator="equal">
      <formula>"Thiếu"</formula>
    </cfRule>
  </conditionalFormatting>
  <conditionalFormatting sqref="D8:D24">
    <cfRule type="cellIs" dxfId="17" priority="27" operator="equal">
      <formula>"Thiếu"</formula>
    </cfRule>
  </conditionalFormatting>
  <conditionalFormatting sqref="D26:D27">
    <cfRule type="cellIs" dxfId="16" priority="15" operator="equal">
      <formula>"Thiếu"</formula>
    </cfRule>
  </conditionalFormatting>
  <conditionalFormatting sqref="D29:D30 D32">
    <cfRule type="cellIs" dxfId="15" priority="16" operator="equal">
      <formula>"Thiếu"</formula>
    </cfRule>
  </conditionalFormatting>
  <conditionalFormatting sqref="D34:D58">
    <cfRule type="cellIs" dxfId="14" priority="6" operator="equal">
      <formula>"Thiếu"</formula>
    </cfRule>
  </conditionalFormatting>
  <conditionalFormatting sqref="E6">
    <cfRule type="cellIs" dxfId="13" priority="31" operator="equal">
      <formula>"Thiếu"</formula>
    </cfRule>
  </conditionalFormatting>
  <conditionalFormatting sqref="AK4">
    <cfRule type="duplicateValues" dxfId="12" priority="434"/>
  </conditionalFormatting>
  <conditionalFormatting sqref="CG1:CG5">
    <cfRule type="cellIs" dxfId="11" priority="72" operator="equal">
      <formula>"Thiếu"</formula>
    </cfRule>
  </conditionalFormatting>
  <conditionalFormatting sqref="CG8:CG24">
    <cfRule type="cellIs" dxfId="10" priority="12" operator="equal">
      <formula>"Thiếu"</formula>
    </cfRule>
  </conditionalFormatting>
  <conditionalFormatting sqref="CG29:CG30 CG32">
    <cfRule type="cellIs" dxfId="9" priority="11" operator="equal">
      <formula>"Thiếu"</formula>
    </cfRule>
  </conditionalFormatting>
  <conditionalFormatting sqref="CG34:CG58">
    <cfRule type="cellIs" dxfId="8" priority="1" operator="equal">
      <formula>"Thiếu"</formula>
    </cfRule>
  </conditionalFormatting>
  <printOptions horizontalCentered="1"/>
  <pageMargins left="0.23622047244094499" right="0" top="0.39370078740157499" bottom="0.39370078740157499" header="0" footer="0"/>
  <pageSetup paperSize="9" scale="10" fitToHeight="11111" orientation="landscape" r:id="rId1"/>
  <headerFooter>
    <oddFooter>&amp;CPage &amp;P of &amp;R&amp;F</oddFooter>
  </headerFooter>
  <colBreaks count="1" manualBreakCount="1">
    <brk id="86" max="9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9D98-F40A-409D-B0DA-6DA29632DFB0}">
  <dimension ref="A1:R25"/>
  <sheetViews>
    <sheetView topLeftCell="A15" zoomScale="55" zoomScaleNormal="55" workbookViewId="0">
      <selection activeCell="C20" sqref="C20:M25"/>
    </sheetView>
  </sheetViews>
  <sheetFormatPr defaultColWidth="8.796875" defaultRowHeight="48.5" customHeight="1"/>
  <cols>
    <col min="1" max="1" width="13.296875" style="246" customWidth="1"/>
    <col min="2" max="2" width="48.5" style="246" bestFit="1" customWidth="1"/>
    <col min="3" max="3" width="15.69921875" style="246" customWidth="1"/>
    <col min="4" max="4" width="15.796875" style="246" customWidth="1"/>
    <col min="5" max="5" width="14.59765625" style="246" customWidth="1"/>
    <col min="6" max="6" width="13.3984375" style="246" customWidth="1"/>
    <col min="7" max="7" width="11.296875" style="246" customWidth="1"/>
    <col min="8" max="8" width="18.8984375" style="246" customWidth="1"/>
    <col min="9" max="9" width="21.3984375" style="246" customWidth="1"/>
    <col min="10" max="10" width="23.19921875" style="246" customWidth="1"/>
    <col min="11" max="14" width="24.3984375" style="246" customWidth="1"/>
    <col min="15" max="15" width="18.8984375" style="246" customWidth="1"/>
    <col min="16" max="16" width="23.796875" style="246" customWidth="1"/>
    <col min="17" max="17" width="15.69921875" style="246" customWidth="1"/>
    <col min="18" max="18" width="16.5" style="246" customWidth="1"/>
    <col min="19" max="19" width="14.09765625" style="246" customWidth="1"/>
    <col min="20" max="20" width="21.59765625" style="246" customWidth="1"/>
    <col min="21" max="21" width="22.796875" style="246" customWidth="1"/>
    <col min="22" max="22" width="16.796875" style="246" customWidth="1"/>
    <col min="23" max="16384" width="8.796875" style="246"/>
  </cols>
  <sheetData>
    <row r="1" spans="1:18" ht="48.5" customHeight="1">
      <c r="A1" s="621" t="s">
        <v>11</v>
      </c>
      <c r="B1" s="621" t="s">
        <v>20</v>
      </c>
      <c r="C1" s="621"/>
      <c r="D1" s="624" t="s">
        <v>22</v>
      </c>
      <c r="E1" s="624"/>
      <c r="F1" s="624"/>
      <c r="G1" s="622" t="s">
        <v>23</v>
      </c>
      <c r="H1" s="623"/>
      <c r="I1" s="624" t="s">
        <v>399</v>
      </c>
      <c r="J1" s="624"/>
      <c r="K1" s="624"/>
      <c r="L1" s="622" t="s">
        <v>538</v>
      </c>
      <c r="M1" s="622"/>
      <c r="N1" s="622"/>
      <c r="O1" s="625" t="s">
        <v>527</v>
      </c>
      <c r="P1" s="626"/>
      <c r="Q1" s="619" t="s">
        <v>528</v>
      </c>
      <c r="R1" s="620"/>
    </row>
    <row r="2" spans="1:18" ht="48.5" customHeight="1">
      <c r="A2" s="621"/>
      <c r="B2" s="243" t="s">
        <v>522</v>
      </c>
      <c r="C2" s="243" t="s">
        <v>521</v>
      </c>
      <c r="D2" s="244" t="s">
        <v>522</v>
      </c>
      <c r="E2" s="244" t="s">
        <v>521</v>
      </c>
      <c r="F2" s="244" t="s">
        <v>523</v>
      </c>
      <c r="G2" s="245" t="s">
        <v>403</v>
      </c>
      <c r="H2" s="245" t="s">
        <v>402</v>
      </c>
      <c r="I2" s="244" t="s">
        <v>405</v>
      </c>
      <c r="J2" s="244" t="s">
        <v>406</v>
      </c>
      <c r="K2" s="244" t="s">
        <v>41</v>
      </c>
      <c r="L2" s="244" t="s">
        <v>405</v>
      </c>
      <c r="M2" s="244" t="s">
        <v>406</v>
      </c>
      <c r="N2" s="244" t="s">
        <v>41</v>
      </c>
      <c r="O2" s="252" t="s">
        <v>522</v>
      </c>
      <c r="P2" s="252" t="s">
        <v>402</v>
      </c>
      <c r="Q2" s="253" t="s">
        <v>522</v>
      </c>
      <c r="R2" s="253" t="s">
        <v>402</v>
      </c>
    </row>
    <row r="3" spans="1:18" s="248" customFormat="1" ht="48.5" customHeight="1">
      <c r="A3" s="188" t="s">
        <v>559</v>
      </c>
      <c r="B3" s="188" t="s">
        <v>560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</row>
    <row r="4" spans="1:18" s="251" customFormat="1" ht="48.5" customHeight="1">
      <c r="A4" s="249">
        <v>1</v>
      </c>
      <c r="B4" s="249">
        <f>'25-GEN-G-07'!AA7</f>
        <v>931.375</v>
      </c>
      <c r="C4" s="249">
        <f>'25-GEN-G-07'!AB7</f>
        <v>31090.659499999994</v>
      </c>
      <c r="D4" s="249">
        <f>'25-GEN-G-07'!AE7</f>
        <v>40.375</v>
      </c>
      <c r="E4" s="249">
        <f>'25-GEN-G-07'!AF7</f>
        <v>1107.6395000000002</v>
      </c>
      <c r="F4" s="249">
        <f>E4</f>
        <v>1107.6395000000002</v>
      </c>
      <c r="G4" s="249">
        <f>'25-GEN-G-07'!AI7</f>
        <v>891</v>
      </c>
      <c r="H4" s="249">
        <f>'25-GEN-G-07'!AJ7</f>
        <v>29983.019999999997</v>
      </c>
      <c r="I4" s="249">
        <f ca="1">'25-GEN-G-07'!AY7</f>
        <v>892.25</v>
      </c>
      <c r="J4" s="249">
        <f ca="1">'25-GEN-G-07'!AZ7</f>
        <v>31415.1</v>
      </c>
      <c r="K4" s="249">
        <f>'25-GEN-G-07'!BC7</f>
        <v>0</v>
      </c>
      <c r="L4" s="249">
        <f ca="1">'25-GEN-G-07'!BW7</f>
        <v>0</v>
      </c>
      <c r="M4" s="249">
        <f ca="1">'25-GEN-G-07'!BX7</f>
        <v>0</v>
      </c>
      <c r="N4" s="249">
        <f>'25-GEN-G-07'!CA7</f>
        <v>0</v>
      </c>
      <c r="O4" s="250">
        <f ca="1">B4-I4-L4</f>
        <v>39.125</v>
      </c>
      <c r="P4" s="250">
        <f ca="1">C4-J4-M4</f>
        <v>-324.44050000000425</v>
      </c>
      <c r="Q4" s="249">
        <f ca="1">'25-GEN-G-07'!CE7</f>
        <v>-1.25</v>
      </c>
      <c r="R4" s="249">
        <f ca="1">'25-GEN-G-07'!CF7</f>
        <v>-1432.0800000000006</v>
      </c>
    </row>
    <row r="5" spans="1:18" s="248" customFormat="1" ht="48.5" customHeight="1">
      <c r="A5" s="188" t="s">
        <v>553</v>
      </c>
      <c r="B5" s="188" t="s">
        <v>554</v>
      </c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</row>
    <row r="6" spans="1:18" s="251" customFormat="1" ht="48.5" customHeight="1">
      <c r="A6" s="249">
        <v>1</v>
      </c>
      <c r="B6" s="249">
        <f>'25-GEN-G-07'!AA25</f>
        <v>0</v>
      </c>
      <c r="C6" s="249">
        <f>'25-GEN-G-07'!AB25</f>
        <v>0</v>
      </c>
      <c r="D6" s="249">
        <f>'25-GEN-G-07'!AE25</f>
        <v>0</v>
      </c>
      <c r="E6" s="249">
        <f>'25-GEN-G-07'!AF25</f>
        <v>0</v>
      </c>
      <c r="F6" s="249">
        <f>E6</f>
        <v>0</v>
      </c>
      <c r="G6" s="249">
        <f>'25-GEN-G-07'!AI25</f>
        <v>0</v>
      </c>
      <c r="H6" s="249">
        <f>'25-GEN-G-07'!AJ25</f>
        <v>0</v>
      </c>
      <c r="I6" s="249">
        <f>'25-GEN-G-07'!AY25</f>
        <v>0</v>
      </c>
      <c r="J6" s="249">
        <f>'25-GEN-G-07'!AZ25</f>
        <v>0</v>
      </c>
      <c r="K6" s="249">
        <f>'25-GEN-G-07'!BC25</f>
        <v>0</v>
      </c>
      <c r="L6" s="249">
        <f>'25-GEN-G-07'!BW25</f>
        <v>0</v>
      </c>
      <c r="M6" s="249">
        <f>'25-GEN-G-07'!BX25</f>
        <v>0</v>
      </c>
      <c r="N6" s="249">
        <f>'25-GEN-G-07'!CA25</f>
        <v>0</v>
      </c>
      <c r="O6" s="250">
        <f>B6-I6-L6</f>
        <v>0</v>
      </c>
      <c r="P6" s="250">
        <f>C6-J6-M6</f>
        <v>0</v>
      </c>
      <c r="Q6" s="249">
        <f>'25-GEN-G-07'!CE25</f>
        <v>0</v>
      </c>
      <c r="R6" s="249">
        <f>'25-GEN-G-07'!CF25</f>
        <v>0</v>
      </c>
    </row>
    <row r="7" spans="1:18" s="248" customFormat="1" ht="48.5" customHeight="1">
      <c r="A7" s="188" t="s">
        <v>555</v>
      </c>
      <c r="B7" s="188" t="s">
        <v>556</v>
      </c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</row>
    <row r="8" spans="1:18" s="251" customFormat="1" ht="48.5" customHeight="1">
      <c r="A8" s="249">
        <v>1</v>
      </c>
      <c r="B8" s="249">
        <f>'25-GEN-G-07'!AA28</f>
        <v>0</v>
      </c>
      <c r="C8" s="249">
        <f>'25-GEN-G-07'!AB28</f>
        <v>0</v>
      </c>
      <c r="D8" s="249">
        <f>'25-GEN-G-07'!AE28</f>
        <v>0</v>
      </c>
      <c r="E8" s="249">
        <f>'25-GEN-G-07'!AF28</f>
        <v>0</v>
      </c>
      <c r="F8" s="249">
        <f>E8</f>
        <v>0</v>
      </c>
      <c r="G8" s="249">
        <f>'25-GEN-G-07'!AI28</f>
        <v>0</v>
      </c>
      <c r="H8" s="249">
        <f>'25-GEN-G-07'!AJ28</f>
        <v>0</v>
      </c>
      <c r="I8" s="249">
        <f>'25-GEN-G-07'!AY28</f>
        <v>0</v>
      </c>
      <c r="J8" s="249">
        <f>'25-GEN-G-07'!AZ28</f>
        <v>0</v>
      </c>
      <c r="K8" s="249">
        <f>'25-GEN-G-07'!BC28</f>
        <v>0</v>
      </c>
      <c r="L8" s="249">
        <f>'25-GEN-G-07'!BW28</f>
        <v>0</v>
      </c>
      <c r="M8" s="249">
        <f>'25-GEN-G-07'!BX28</f>
        <v>0</v>
      </c>
      <c r="N8" s="249">
        <f>'25-GEN-G-07'!CA28</f>
        <v>0</v>
      </c>
      <c r="O8" s="250">
        <f>B8-I8-L8</f>
        <v>0</v>
      </c>
      <c r="P8" s="250">
        <f>C8-J8-M8</f>
        <v>0</v>
      </c>
      <c r="Q8" s="249">
        <f>'25-GEN-G-07'!CE28</f>
        <v>0</v>
      </c>
      <c r="R8" s="249">
        <f>'25-GEN-G-07'!CF28</f>
        <v>0</v>
      </c>
    </row>
    <row r="9" spans="1:18" s="248" customFormat="1" ht="48.5" customHeight="1">
      <c r="A9" s="188" t="s">
        <v>557</v>
      </c>
      <c r="B9" s="188" t="s">
        <v>558</v>
      </c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18" s="251" customFormat="1" ht="48.5" customHeight="1">
      <c r="A10" s="249">
        <v>1</v>
      </c>
      <c r="B10" s="249">
        <f>'25-GEN-G-07'!AA31</f>
        <v>0</v>
      </c>
      <c r="C10" s="249">
        <f>'25-GEN-G-07'!AB31</f>
        <v>0</v>
      </c>
      <c r="D10" s="249">
        <f>'25-GEN-G-07'!AE31</f>
        <v>0</v>
      </c>
      <c r="E10" s="249">
        <f>'25-GEN-G-07'!AF31</f>
        <v>0</v>
      </c>
      <c r="F10" s="249">
        <f>E10</f>
        <v>0</v>
      </c>
      <c r="G10" s="249">
        <f>'25-GEN-G-07'!AI31</f>
        <v>0</v>
      </c>
      <c r="H10" s="249">
        <f>'25-GEN-G-07'!AJ31</f>
        <v>0</v>
      </c>
      <c r="I10" s="249">
        <f>'25-GEN-G-07'!AY31</f>
        <v>0</v>
      </c>
      <c r="J10" s="249">
        <f>'25-GEN-G-07'!AZ31</f>
        <v>0</v>
      </c>
      <c r="K10" s="249">
        <f>'25-GEN-G-07'!BC31</f>
        <v>0</v>
      </c>
      <c r="L10" s="249">
        <f>'25-GEN-G-07'!BW31</f>
        <v>0</v>
      </c>
      <c r="M10" s="249">
        <f>'25-GEN-G-07'!BX31</f>
        <v>0</v>
      </c>
      <c r="N10" s="249">
        <f>'25-GEN-G-07'!CA31</f>
        <v>0</v>
      </c>
      <c r="O10" s="250">
        <f>B10-I10-L10</f>
        <v>0</v>
      </c>
      <c r="P10" s="250">
        <f>C10-J10-M10</f>
        <v>0</v>
      </c>
      <c r="Q10" s="249">
        <f>'25-GEN-G-07'!CE31</f>
        <v>0</v>
      </c>
      <c r="R10" s="249">
        <f>'25-GEN-G-07'!CF31</f>
        <v>0</v>
      </c>
    </row>
    <row r="11" spans="1:18" s="248" customFormat="1" ht="48.5" customHeight="1">
      <c r="A11" s="188" t="s">
        <v>561</v>
      </c>
      <c r="B11" s="188" t="s">
        <v>562</v>
      </c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</row>
    <row r="12" spans="1:18" s="251" customFormat="1" ht="48.5" customHeight="1">
      <c r="A12" s="249">
        <v>1</v>
      </c>
      <c r="B12" s="249">
        <f>'25-GEN-G-07'!AA33</f>
        <v>3981</v>
      </c>
      <c r="C12" s="249">
        <f>'25-GEN-G-07'!AB33</f>
        <v>0</v>
      </c>
      <c r="D12" s="249">
        <f>'25-GEN-G-07'!AE33</f>
        <v>0</v>
      </c>
      <c r="E12" s="249">
        <f>'25-GEN-G-07'!AF33</f>
        <v>0</v>
      </c>
      <c r="F12" s="249">
        <f>E12</f>
        <v>0</v>
      </c>
      <c r="G12" s="249">
        <f>'25-GEN-G-07'!AI33</f>
        <v>3981</v>
      </c>
      <c r="H12" s="249">
        <f>'25-GEN-G-07'!AJ33</f>
        <v>0</v>
      </c>
      <c r="I12" s="249">
        <f ca="1">'25-GEN-G-07'!AY33</f>
        <v>3982</v>
      </c>
      <c r="J12" s="249">
        <f ca="1">'25-GEN-G-07'!AZ33</f>
        <v>17.5</v>
      </c>
      <c r="K12" s="249">
        <f>'25-GEN-G-07'!BC33</f>
        <v>0</v>
      </c>
      <c r="L12" s="249">
        <f ca="1">'25-GEN-G-07'!BW33</f>
        <v>0</v>
      </c>
      <c r="M12" s="249">
        <f ca="1">'25-GEN-G-07'!BX33</f>
        <v>0</v>
      </c>
      <c r="N12" s="249">
        <f>'25-GEN-G-07'!CA33</f>
        <v>0</v>
      </c>
      <c r="O12" s="250">
        <f ca="1">B12-I12-L12</f>
        <v>-1</v>
      </c>
      <c r="P12" s="250">
        <f ca="1">C12-J12-M12</f>
        <v>-17.5</v>
      </c>
      <c r="Q12" s="249">
        <f ca="1">'25-GEN-G-07'!CE33</f>
        <v>-1</v>
      </c>
      <c r="R12" s="249">
        <f ca="1">'25-GEN-G-07'!CF33</f>
        <v>-17.5</v>
      </c>
    </row>
    <row r="13" spans="1:18" s="248" customFormat="1" ht="48.5" customHeight="1">
      <c r="A13" s="188" t="s">
        <v>563</v>
      </c>
      <c r="B13" s="188" t="s">
        <v>525</v>
      </c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18" s="251" customFormat="1" ht="48.5" customHeight="1">
      <c r="A14" s="249">
        <v>1</v>
      </c>
      <c r="B14" s="249" t="str">
        <f>'25-GEN-G-07'!AA59</f>
        <v xml:space="preserve"> </v>
      </c>
      <c r="C14" s="249">
        <f>'25-GEN-G-07'!AB59</f>
        <v>0</v>
      </c>
      <c r="D14" s="249">
        <f>'25-GEN-G-07'!AE59</f>
        <v>0</v>
      </c>
      <c r="E14" s="249">
        <f>'25-GEN-G-07'!AF59</f>
        <v>0</v>
      </c>
      <c r="F14" s="249">
        <f>E14</f>
        <v>0</v>
      </c>
      <c r="G14" s="249">
        <f>'25-GEN-G-07'!AI59</f>
        <v>0</v>
      </c>
      <c r="H14" s="249">
        <f>'25-GEN-G-07'!AJ59</f>
        <v>0</v>
      </c>
      <c r="I14" s="249">
        <f>'25-GEN-G-07'!AY59</f>
        <v>0</v>
      </c>
      <c r="J14" s="249">
        <f>'25-GEN-G-07'!AZ59</f>
        <v>0</v>
      </c>
      <c r="K14" s="249">
        <f>'25-GEN-G-07'!BC59</f>
        <v>0</v>
      </c>
      <c r="L14" s="249">
        <f>'25-GEN-G-07'!BW59</f>
        <v>0</v>
      </c>
      <c r="M14" s="249">
        <f>'25-GEN-G-07'!BX59</f>
        <v>0</v>
      </c>
      <c r="N14" s="249">
        <f>'25-GEN-G-07'!CA59</f>
        <v>0</v>
      </c>
      <c r="O14" s="250" t="e">
        <f>B14-I14-L14</f>
        <v>#VALUE!</v>
      </c>
      <c r="P14" s="250">
        <f>C14-J14-M14</f>
        <v>0</v>
      </c>
      <c r="Q14" s="249">
        <f>'25-GEN-G-07'!CE59</f>
        <v>0</v>
      </c>
      <c r="R14" s="249">
        <f>'25-GEN-G-07'!CF59</f>
        <v>0</v>
      </c>
    </row>
    <row r="17" spans="1:14" customFormat="1" ht="45" customHeight="1">
      <c r="A17" s="627" t="s">
        <v>539</v>
      </c>
      <c r="B17" s="627" t="s">
        <v>540</v>
      </c>
      <c r="C17" s="630" t="s">
        <v>541</v>
      </c>
      <c r="D17" s="631"/>
      <c r="E17" s="632"/>
      <c r="F17" s="289" t="s">
        <v>542</v>
      </c>
      <c r="G17" s="289"/>
      <c r="H17" s="290"/>
      <c r="I17" s="290"/>
      <c r="J17" s="290"/>
      <c r="K17" s="615" t="s">
        <v>551</v>
      </c>
      <c r="L17" s="616"/>
      <c r="M17" s="616"/>
      <c r="N17" s="616"/>
    </row>
    <row r="18" spans="1:14" customFormat="1" ht="26" customHeight="1">
      <c r="A18" s="628"/>
      <c r="B18" s="628"/>
      <c r="C18" s="633"/>
      <c r="D18" s="634"/>
      <c r="E18" s="635"/>
      <c r="F18" s="636" t="s">
        <v>545</v>
      </c>
      <c r="G18" s="637"/>
      <c r="H18" s="638" t="s">
        <v>537</v>
      </c>
      <c r="I18" s="639"/>
      <c r="J18" s="290"/>
      <c r="K18" s="617"/>
      <c r="L18" s="618"/>
      <c r="M18" s="618"/>
      <c r="N18" s="618"/>
    </row>
    <row r="19" spans="1:14" customFormat="1" ht="75">
      <c r="A19" s="629"/>
      <c r="B19" s="629"/>
      <c r="C19" s="291" t="s">
        <v>546</v>
      </c>
      <c r="D19" s="291" t="s">
        <v>547</v>
      </c>
      <c r="E19" s="291" t="s">
        <v>548</v>
      </c>
      <c r="F19" s="291" t="s">
        <v>546</v>
      </c>
      <c r="G19" s="291" t="s">
        <v>547</v>
      </c>
      <c r="H19" s="291" t="s">
        <v>549</v>
      </c>
      <c r="I19" s="291" t="s">
        <v>550</v>
      </c>
      <c r="J19" s="291" t="s">
        <v>551</v>
      </c>
      <c r="K19" s="330" t="s">
        <v>566</v>
      </c>
      <c r="L19" s="331" t="s">
        <v>567</v>
      </c>
      <c r="M19" s="331" t="s">
        <v>543</v>
      </c>
      <c r="N19" s="331" t="s">
        <v>544</v>
      </c>
    </row>
    <row r="20" spans="1:14" customFormat="1" ht="30" customHeight="1">
      <c r="A20" s="188" t="s">
        <v>559</v>
      </c>
      <c r="B20" s="188" t="s">
        <v>560</v>
      </c>
      <c r="C20" s="292">
        <f>C4</f>
        <v>31090.659499999994</v>
      </c>
      <c r="D20" s="292">
        <f>B4</f>
        <v>931.375</v>
      </c>
      <c r="E20" s="292"/>
      <c r="F20" s="292">
        <f ca="1">J4+M4</f>
        <v>31415.1</v>
      </c>
      <c r="G20" s="292">
        <f ca="1">I4+L4</f>
        <v>892.25</v>
      </c>
      <c r="H20" s="292">
        <f>E4</f>
        <v>1107.6395000000002</v>
      </c>
      <c r="I20" s="292">
        <f>D4</f>
        <v>40.375</v>
      </c>
      <c r="J20" s="292">
        <f>'25-GEN-G-07'!AW7+'25-GEN-G-07'!BN7*27000</f>
        <v>430199690.26099998</v>
      </c>
      <c r="K20" s="332">
        <v>0</v>
      </c>
      <c r="L20" s="333"/>
      <c r="M20" s="334">
        <f>K20-J20-L20</f>
        <v>-430199690.26099998</v>
      </c>
      <c r="N20" s="335" t="str">
        <f>IF(M20&lt;=0,"VƯỢT DỰ TOÁN","ĐẢM BẢO")</f>
        <v>VƯỢT DỰ TOÁN</v>
      </c>
    </row>
    <row r="21" spans="1:14" customFormat="1" ht="30" customHeight="1">
      <c r="A21" s="188" t="s">
        <v>553</v>
      </c>
      <c r="B21" s="188" t="s">
        <v>554</v>
      </c>
      <c r="C21" s="292">
        <f>C6</f>
        <v>0</v>
      </c>
      <c r="D21" s="292">
        <f>B6</f>
        <v>0</v>
      </c>
      <c r="E21" s="292"/>
      <c r="F21" s="292">
        <f>J6+M6</f>
        <v>0</v>
      </c>
      <c r="G21" s="292">
        <f>I6+L6</f>
        <v>0</v>
      </c>
      <c r="H21" s="292">
        <f>E6</f>
        <v>0</v>
      </c>
      <c r="I21" s="292">
        <f>D6</f>
        <v>0</v>
      </c>
      <c r="J21" s="292">
        <f>'25-GEN-G-07'!AW25+'25-GEN-G-07'!BN25*27000</f>
        <v>0</v>
      </c>
      <c r="K21" s="332">
        <v>0</v>
      </c>
      <c r="L21" s="333"/>
      <c r="M21" s="334">
        <f t="shared" ref="M21:M25" si="0">K21-J21-L21</f>
        <v>0</v>
      </c>
      <c r="N21" s="335" t="str">
        <f t="shared" ref="N21:N25" si="1">IF(M21&lt;=0,"VƯỢT DỰ TOÁN","ĐẢM BẢO")</f>
        <v>VƯỢT DỰ TOÁN</v>
      </c>
    </row>
    <row r="22" spans="1:14" customFormat="1" ht="30" customHeight="1">
      <c r="A22" s="188" t="s">
        <v>555</v>
      </c>
      <c r="B22" s="188" t="s">
        <v>556</v>
      </c>
      <c r="C22" s="292">
        <f>C8</f>
        <v>0</v>
      </c>
      <c r="D22" s="292">
        <f>B8</f>
        <v>0</v>
      </c>
      <c r="E22" s="292"/>
      <c r="F22" s="292">
        <f>J8+M8</f>
        <v>0</v>
      </c>
      <c r="G22" s="292">
        <f>I8+L8</f>
        <v>0</v>
      </c>
      <c r="H22" s="292">
        <f>E8</f>
        <v>0</v>
      </c>
      <c r="I22" s="292">
        <f>D8</f>
        <v>0</v>
      </c>
      <c r="J22" s="292">
        <f>'25-GEN-G-07'!AW28+'25-GEN-G-07'!BN28*27000</f>
        <v>0</v>
      </c>
      <c r="K22" s="332">
        <v>0</v>
      </c>
      <c r="L22" s="333"/>
      <c r="M22" s="334">
        <f t="shared" si="0"/>
        <v>0</v>
      </c>
      <c r="N22" s="335" t="str">
        <f t="shared" si="1"/>
        <v>VƯỢT DỰ TOÁN</v>
      </c>
    </row>
    <row r="23" spans="1:14" ht="48.5" customHeight="1">
      <c r="A23" s="188" t="s">
        <v>557</v>
      </c>
      <c r="B23" s="188" t="s">
        <v>558</v>
      </c>
      <c r="C23" s="292">
        <f>C10</f>
        <v>0</v>
      </c>
      <c r="D23" s="292">
        <f>B10</f>
        <v>0</v>
      </c>
      <c r="E23" s="292"/>
      <c r="F23" s="292">
        <f>J10+M10</f>
        <v>0</v>
      </c>
      <c r="G23" s="292">
        <f>I10+L10</f>
        <v>0</v>
      </c>
      <c r="H23" s="292">
        <f>E10</f>
        <v>0</v>
      </c>
      <c r="I23" s="292">
        <f>D10</f>
        <v>0</v>
      </c>
      <c r="J23" s="292">
        <f>'25-GEN-G-07'!AW31+'25-GEN-G-07'!BN31*27000</f>
        <v>0</v>
      </c>
      <c r="K23" s="332">
        <v>0</v>
      </c>
      <c r="L23" s="333"/>
      <c r="M23" s="334">
        <f t="shared" si="0"/>
        <v>0</v>
      </c>
      <c r="N23" s="335" t="str">
        <f t="shared" si="1"/>
        <v>VƯỢT DỰ TOÁN</v>
      </c>
    </row>
    <row r="24" spans="1:14" ht="48.5" customHeight="1">
      <c r="A24" s="188" t="s">
        <v>561</v>
      </c>
      <c r="B24" s="188" t="s">
        <v>562</v>
      </c>
      <c r="C24" s="292">
        <f>C12</f>
        <v>0</v>
      </c>
      <c r="D24" s="292">
        <f>B12</f>
        <v>3981</v>
      </c>
      <c r="E24" s="292"/>
      <c r="F24" s="292">
        <f ca="1">J12+M12</f>
        <v>17.5</v>
      </c>
      <c r="G24" s="292">
        <f ca="1">I12+L12</f>
        <v>3982</v>
      </c>
      <c r="H24" s="292">
        <f>E12</f>
        <v>0</v>
      </c>
      <c r="I24" s="292">
        <f>D12</f>
        <v>0</v>
      </c>
      <c r="J24" s="292">
        <f>'25-GEN-G-07'!AW33+'25-GEN-G-07'!BN33*27000</f>
        <v>49445437.399999999</v>
      </c>
      <c r="K24" s="332">
        <v>0</v>
      </c>
      <c r="L24" s="333"/>
      <c r="M24" s="334">
        <f t="shared" si="0"/>
        <v>-49445437.399999999</v>
      </c>
      <c r="N24" s="335" t="str">
        <f t="shared" si="1"/>
        <v>VƯỢT DỰ TOÁN</v>
      </c>
    </row>
    <row r="25" spans="1:14" ht="48.5" customHeight="1">
      <c r="A25" s="188" t="s">
        <v>563</v>
      </c>
      <c r="B25" s="188" t="s">
        <v>525</v>
      </c>
      <c r="C25" s="292">
        <f>C14</f>
        <v>0</v>
      </c>
      <c r="D25" s="292" t="str">
        <f>B14</f>
        <v xml:space="preserve"> </v>
      </c>
      <c r="E25" s="292"/>
      <c r="F25" s="292">
        <f>J14+M14</f>
        <v>0</v>
      </c>
      <c r="G25" s="292">
        <f>I14+L14</f>
        <v>0</v>
      </c>
      <c r="H25" s="292">
        <f>E14</f>
        <v>0</v>
      </c>
      <c r="I25" s="292">
        <f>D14</f>
        <v>0</v>
      </c>
      <c r="J25" s="292">
        <f>'25-GEN-G-07'!AW59+'25-GEN-G-07'!BN59*27000</f>
        <v>0</v>
      </c>
      <c r="K25" s="332">
        <v>0</v>
      </c>
      <c r="L25" s="333"/>
      <c r="M25" s="334">
        <f t="shared" si="0"/>
        <v>0</v>
      </c>
      <c r="N25" s="335" t="str">
        <f t="shared" si="1"/>
        <v>VƯỢT DỰ TOÁN</v>
      </c>
    </row>
  </sheetData>
  <mergeCells count="14">
    <mergeCell ref="K17:N18"/>
    <mergeCell ref="Q1:R1"/>
    <mergeCell ref="B1:C1"/>
    <mergeCell ref="A1:A2"/>
    <mergeCell ref="G1:H1"/>
    <mergeCell ref="D1:F1"/>
    <mergeCell ref="I1:K1"/>
    <mergeCell ref="O1:P1"/>
    <mergeCell ref="L1:N1"/>
    <mergeCell ref="A17:A19"/>
    <mergeCell ref="B17:B19"/>
    <mergeCell ref="C17:E18"/>
    <mergeCell ref="F18:G18"/>
    <mergeCell ref="H18:I18"/>
  </mergeCells>
  <conditionalFormatting sqref="L19">
    <cfRule type="cellIs" dxfId="7" priority="3" operator="equal">
      <formula>"vượt dự toán"</formula>
    </cfRule>
  </conditionalFormatting>
  <conditionalFormatting sqref="M20:M25">
    <cfRule type="cellIs" dxfId="6" priority="2" operator="equal">
      <formula>"vượt dự toán"</formula>
    </cfRule>
  </conditionalFormatting>
  <conditionalFormatting sqref="N19:N25">
    <cfRule type="cellIs" dxfId="5" priority="1" operator="equal">
      <formula>"vượt dự toán"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90E4-070A-476F-B17F-C78A2C9E758D}">
  <sheetPr>
    <pageSetUpPr fitToPage="1"/>
  </sheetPr>
  <dimension ref="A1:R27"/>
  <sheetViews>
    <sheetView view="pageBreakPreview" topLeftCell="A10" zoomScale="40" zoomScaleNormal="70" zoomScaleSheetLayoutView="40" workbookViewId="0">
      <selection activeCell="M19" sqref="M19:M20"/>
    </sheetView>
  </sheetViews>
  <sheetFormatPr defaultColWidth="9.796875" defaultRowHeight="20.5"/>
  <cols>
    <col min="1" max="1" width="21.69921875" style="374" bestFit="1" customWidth="1"/>
    <col min="2" max="2" width="32.69921875" style="340" customWidth="1"/>
    <col min="3" max="3" width="32.69921875" style="340" bestFit="1" customWidth="1"/>
    <col min="4" max="4" width="37.3984375" style="340" customWidth="1"/>
    <col min="5" max="5" width="14.796875" style="340" customWidth="1"/>
    <col min="6" max="6" width="15.09765625" style="340" customWidth="1"/>
    <col min="7" max="7" width="11" style="340" customWidth="1"/>
    <col min="8" max="8" width="14.59765625" style="340" customWidth="1"/>
    <col min="9" max="9" width="13.09765625" style="340" customWidth="1"/>
    <col min="10" max="10" width="25.59765625" style="340" customWidth="1"/>
    <col min="11" max="11" width="26.09765625" style="340" customWidth="1"/>
    <col min="12" max="12" width="11.19921875" style="340" customWidth="1"/>
    <col min="13" max="13" width="18" style="340" customWidth="1"/>
    <col min="14" max="14" width="33.69921875" style="340" customWidth="1"/>
    <col min="15" max="15" width="24.5" style="340" customWidth="1"/>
    <col min="16" max="16" width="41.3984375" style="340" customWidth="1"/>
    <col min="17" max="16384" width="9.796875" style="340"/>
  </cols>
  <sheetData>
    <row r="1" spans="1:16" ht="51.65" customHeight="1">
      <c r="A1" s="568" t="s">
        <v>609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70"/>
    </row>
    <row r="2" spans="1:16">
      <c r="A2" s="341"/>
      <c r="P2" s="342"/>
    </row>
    <row r="3" spans="1:16" ht="26" customHeight="1">
      <c r="A3" s="343" t="s">
        <v>610</v>
      </c>
      <c r="B3" s="344" t="s">
        <v>659</v>
      </c>
      <c r="C3" s="345"/>
      <c r="D3" s="345"/>
      <c r="E3" s="345"/>
      <c r="F3" s="345"/>
      <c r="G3" s="345"/>
      <c r="H3" s="345"/>
      <c r="I3" s="346"/>
      <c r="J3" s="346"/>
      <c r="K3" s="346"/>
      <c r="L3" s="346"/>
      <c r="M3" s="346"/>
      <c r="N3" s="346"/>
      <c r="O3" s="346"/>
      <c r="P3" s="347"/>
    </row>
    <row r="4" spans="1:16" ht="15" customHeight="1">
      <c r="A4" s="348" t="s">
        <v>611</v>
      </c>
      <c r="B4" s="349"/>
      <c r="C4" s="350"/>
      <c r="D4" s="350"/>
      <c r="E4" s="350"/>
      <c r="F4" s="350"/>
      <c r="G4" s="350"/>
      <c r="H4" s="350"/>
      <c r="I4" s="351"/>
      <c r="J4" s="351"/>
      <c r="K4" s="351"/>
      <c r="L4" s="351"/>
      <c r="M4" s="351"/>
      <c r="N4" s="351"/>
      <c r="O4" s="351"/>
      <c r="P4" s="352"/>
    </row>
    <row r="5" spans="1:16" ht="15" customHeight="1">
      <c r="A5" s="343" t="s">
        <v>612</v>
      </c>
      <c r="B5" s="571" t="s">
        <v>658</v>
      </c>
      <c r="C5" s="572"/>
      <c r="D5" s="572"/>
      <c r="E5" s="572"/>
      <c r="F5" s="572"/>
      <c r="G5" s="572"/>
      <c r="H5" s="572"/>
      <c r="I5" s="572"/>
      <c r="J5" s="572"/>
      <c r="K5" s="572"/>
      <c r="P5" s="342"/>
    </row>
    <row r="6" spans="1:16" ht="15" customHeight="1">
      <c r="A6" s="348" t="s">
        <v>613</v>
      </c>
      <c r="B6" s="573"/>
      <c r="C6" s="574"/>
      <c r="D6" s="574"/>
      <c r="E6" s="574"/>
      <c r="F6" s="574"/>
      <c r="G6" s="574"/>
      <c r="H6" s="574"/>
      <c r="I6" s="574"/>
      <c r="J6" s="574"/>
      <c r="K6" s="574"/>
      <c r="L6" s="351"/>
      <c r="M6" s="351"/>
      <c r="N6" s="351"/>
      <c r="O6" s="351"/>
      <c r="P6" s="352"/>
    </row>
    <row r="7" spans="1:16">
      <c r="A7" s="341"/>
      <c r="P7" s="342"/>
    </row>
    <row r="8" spans="1:16" ht="76" customHeight="1">
      <c r="A8" s="353" t="s">
        <v>614</v>
      </c>
      <c r="B8" s="354" t="s">
        <v>615</v>
      </c>
      <c r="C8" s="575" t="s">
        <v>616</v>
      </c>
      <c r="D8" s="575"/>
      <c r="E8" s="575"/>
      <c r="F8" s="575"/>
      <c r="G8" s="354"/>
      <c r="H8" s="576" t="s">
        <v>617</v>
      </c>
      <c r="I8" s="576"/>
      <c r="J8" s="576"/>
      <c r="K8" s="355" t="s">
        <v>618</v>
      </c>
      <c r="L8" s="577" t="s">
        <v>619</v>
      </c>
      <c r="M8" s="577"/>
      <c r="N8" s="577"/>
      <c r="O8" s="575" t="s">
        <v>655</v>
      </c>
      <c r="P8" s="578" t="s">
        <v>620</v>
      </c>
    </row>
    <row r="9" spans="1:16" ht="39.5" customHeight="1">
      <c r="A9" s="579" t="s">
        <v>621</v>
      </c>
      <c r="B9" s="580" t="s">
        <v>622</v>
      </c>
      <c r="C9" s="580" t="s">
        <v>13</v>
      </c>
      <c r="D9" s="580" t="s">
        <v>14</v>
      </c>
      <c r="E9" s="580" t="s">
        <v>623</v>
      </c>
      <c r="F9" s="580" t="s">
        <v>624</v>
      </c>
      <c r="G9" s="580" t="s">
        <v>625</v>
      </c>
      <c r="H9" s="567" t="s">
        <v>626</v>
      </c>
      <c r="I9" s="567" t="s">
        <v>627</v>
      </c>
      <c r="J9" s="567" t="s">
        <v>628</v>
      </c>
      <c r="K9" s="567" t="s">
        <v>628</v>
      </c>
      <c r="L9" s="577" t="s">
        <v>629</v>
      </c>
      <c r="M9" s="577"/>
      <c r="N9" s="577"/>
      <c r="O9" s="575"/>
      <c r="P9" s="578"/>
    </row>
    <row r="10" spans="1:16" ht="60.5" customHeight="1">
      <c r="A10" s="579"/>
      <c r="B10" s="580"/>
      <c r="C10" s="580"/>
      <c r="D10" s="580"/>
      <c r="E10" s="580"/>
      <c r="F10" s="580"/>
      <c r="G10" s="580"/>
      <c r="H10" s="567"/>
      <c r="I10" s="567"/>
      <c r="J10" s="567"/>
      <c r="K10" s="567"/>
      <c r="L10" s="356" t="s">
        <v>630</v>
      </c>
      <c r="M10" s="356" t="s">
        <v>631</v>
      </c>
      <c r="N10" s="356" t="s">
        <v>632</v>
      </c>
      <c r="O10" s="575"/>
      <c r="P10" s="578"/>
    </row>
    <row r="11" spans="1:16" s="366" customFormat="1" ht="66.5" customHeight="1">
      <c r="A11" s="357" t="s">
        <v>633</v>
      </c>
      <c r="B11" s="378" t="s">
        <v>562</v>
      </c>
      <c r="C11" s="358"/>
      <c r="D11" s="359"/>
      <c r="E11" s="359"/>
      <c r="F11" s="358"/>
      <c r="G11" s="360"/>
      <c r="H11" s="361" t="s">
        <v>634</v>
      </c>
      <c r="I11" s="361" t="s">
        <v>634</v>
      </c>
      <c r="J11" s="362"/>
      <c r="K11" s="362"/>
      <c r="L11" s="363"/>
      <c r="M11" s="364"/>
      <c r="N11" s="363">
        <f>SUM(N12:N21)</f>
        <v>6397320</v>
      </c>
      <c r="O11" s="379"/>
      <c r="P11" s="365">
        <f>J11-K11-N11</f>
        <v>-6397320</v>
      </c>
    </row>
    <row r="12" spans="1:16" s="369" customFormat="1" ht="53.5" customHeight="1">
      <c r="A12" s="385" t="s">
        <v>591</v>
      </c>
      <c r="B12" s="376" t="s">
        <v>644</v>
      </c>
      <c r="C12" s="376" t="s">
        <v>645</v>
      </c>
      <c r="D12" s="376" t="s">
        <v>646</v>
      </c>
      <c r="E12" s="376">
        <v>350</v>
      </c>
      <c r="F12" s="376">
        <v>350</v>
      </c>
      <c r="G12" s="376" t="s">
        <v>253</v>
      </c>
      <c r="H12" s="367" t="s">
        <v>634</v>
      </c>
      <c r="I12" s="367" t="s">
        <v>634</v>
      </c>
      <c r="J12" s="367" t="s">
        <v>634</v>
      </c>
      <c r="K12" s="367"/>
      <c r="L12" s="367" t="s">
        <v>635</v>
      </c>
      <c r="M12" s="377">
        <v>914</v>
      </c>
      <c r="N12" s="368">
        <f t="shared" ref="N12:N18" si="0">M12*F12</f>
        <v>319900</v>
      </c>
      <c r="O12" s="367" t="s">
        <v>629</v>
      </c>
      <c r="P12" s="583"/>
    </row>
    <row r="13" spans="1:16" s="369" customFormat="1" ht="53.5" customHeight="1">
      <c r="A13" s="385" t="s">
        <v>592</v>
      </c>
      <c r="B13" s="376" t="s">
        <v>644</v>
      </c>
      <c r="C13" s="376" t="s">
        <v>647</v>
      </c>
      <c r="D13" s="376" t="s">
        <v>646</v>
      </c>
      <c r="E13" s="376">
        <v>380</v>
      </c>
      <c r="F13" s="376">
        <v>380</v>
      </c>
      <c r="G13" s="376" t="s">
        <v>253</v>
      </c>
      <c r="H13" s="367" t="s">
        <v>634</v>
      </c>
      <c r="I13" s="367" t="s">
        <v>634</v>
      </c>
      <c r="J13" s="367" t="s">
        <v>634</v>
      </c>
      <c r="K13" s="367"/>
      <c r="L13" s="367" t="s">
        <v>635</v>
      </c>
      <c r="M13" s="377">
        <v>1711</v>
      </c>
      <c r="N13" s="368">
        <f t="shared" si="0"/>
        <v>650180</v>
      </c>
      <c r="O13" s="367" t="s">
        <v>629</v>
      </c>
      <c r="P13" s="583"/>
    </row>
    <row r="14" spans="1:16" s="369" customFormat="1" ht="53.5" customHeight="1">
      <c r="A14" s="385" t="s">
        <v>593</v>
      </c>
      <c r="B14" s="376" t="s">
        <v>644</v>
      </c>
      <c r="C14" s="376" t="s">
        <v>648</v>
      </c>
      <c r="D14" s="376" t="s">
        <v>646</v>
      </c>
      <c r="E14" s="376">
        <v>120</v>
      </c>
      <c r="F14" s="376">
        <v>120</v>
      </c>
      <c r="G14" s="376" t="s">
        <v>253</v>
      </c>
      <c r="H14" s="367" t="s">
        <v>634</v>
      </c>
      <c r="I14" s="367" t="s">
        <v>634</v>
      </c>
      <c r="J14" s="367" t="s">
        <v>634</v>
      </c>
      <c r="K14" s="367"/>
      <c r="L14" s="367" t="s">
        <v>635</v>
      </c>
      <c r="M14" s="377">
        <v>2277</v>
      </c>
      <c r="N14" s="368">
        <f t="shared" si="0"/>
        <v>273240</v>
      </c>
      <c r="O14" s="367" t="s">
        <v>629</v>
      </c>
      <c r="P14" s="583"/>
    </row>
    <row r="15" spans="1:16" s="369" customFormat="1" ht="53.5" customHeight="1">
      <c r="A15" s="385" t="s">
        <v>600</v>
      </c>
      <c r="B15" s="376" t="s">
        <v>652</v>
      </c>
      <c r="C15" s="376" t="s">
        <v>653</v>
      </c>
      <c r="D15" s="376" t="s">
        <v>646</v>
      </c>
      <c r="E15" s="376">
        <v>380</v>
      </c>
      <c r="F15" s="376">
        <v>380</v>
      </c>
      <c r="G15" s="376" t="s">
        <v>253</v>
      </c>
      <c r="H15" s="367" t="s">
        <v>634</v>
      </c>
      <c r="I15" s="367" t="s">
        <v>634</v>
      </c>
      <c r="J15" s="367" t="s">
        <v>634</v>
      </c>
      <c r="K15" s="367"/>
      <c r="L15" s="367" t="s">
        <v>635</v>
      </c>
      <c r="M15" s="377">
        <v>150</v>
      </c>
      <c r="N15" s="368">
        <f t="shared" si="0"/>
        <v>57000</v>
      </c>
      <c r="O15" s="367" t="s">
        <v>629</v>
      </c>
      <c r="P15" s="583"/>
    </row>
    <row r="16" spans="1:16" s="369" customFormat="1" ht="53.5" customHeight="1">
      <c r="A16" s="385" t="s">
        <v>601</v>
      </c>
      <c r="B16" s="375" t="s">
        <v>650</v>
      </c>
      <c r="C16" s="376" t="s">
        <v>653</v>
      </c>
      <c r="D16" s="376" t="s">
        <v>646</v>
      </c>
      <c r="E16" s="376">
        <v>730</v>
      </c>
      <c r="F16" s="376">
        <v>730</v>
      </c>
      <c r="G16" s="376" t="s">
        <v>253</v>
      </c>
      <c r="H16" s="367" t="s">
        <v>634</v>
      </c>
      <c r="I16" s="367" t="s">
        <v>634</v>
      </c>
      <c r="J16" s="367" t="s">
        <v>634</v>
      </c>
      <c r="K16" s="367"/>
      <c r="L16" s="367" t="s">
        <v>635</v>
      </c>
      <c r="M16" s="377">
        <v>150</v>
      </c>
      <c r="N16" s="368">
        <f t="shared" si="0"/>
        <v>109500</v>
      </c>
      <c r="O16" s="367" t="s">
        <v>629</v>
      </c>
      <c r="P16" s="583"/>
    </row>
    <row r="17" spans="1:18" s="369" customFormat="1" ht="53.5" customHeight="1">
      <c r="A17" s="385" t="s">
        <v>602</v>
      </c>
      <c r="B17" s="376" t="s">
        <v>652</v>
      </c>
      <c r="C17" s="376" t="s">
        <v>654</v>
      </c>
      <c r="D17" s="376" t="s">
        <v>646</v>
      </c>
      <c r="E17" s="376">
        <v>120</v>
      </c>
      <c r="F17" s="376">
        <v>120</v>
      </c>
      <c r="G17" s="376" t="s">
        <v>253</v>
      </c>
      <c r="H17" s="367" t="s">
        <v>634</v>
      </c>
      <c r="I17" s="367" t="s">
        <v>634</v>
      </c>
      <c r="J17" s="367" t="s">
        <v>634</v>
      </c>
      <c r="K17" s="367"/>
      <c r="L17" s="367" t="s">
        <v>635</v>
      </c>
      <c r="M17" s="377">
        <v>300</v>
      </c>
      <c r="N17" s="368">
        <f t="shared" si="0"/>
        <v>36000</v>
      </c>
      <c r="O17" s="367" t="s">
        <v>629</v>
      </c>
      <c r="P17" s="583"/>
    </row>
    <row r="18" spans="1:18" s="369" customFormat="1" ht="53.5" customHeight="1">
      <c r="A18" s="385" t="s">
        <v>603</v>
      </c>
      <c r="B18" s="375" t="s">
        <v>650</v>
      </c>
      <c r="C18" s="376" t="s">
        <v>654</v>
      </c>
      <c r="D18" s="376" t="s">
        <v>646</v>
      </c>
      <c r="E18" s="376">
        <v>120</v>
      </c>
      <c r="F18" s="376">
        <v>120</v>
      </c>
      <c r="G18" s="376" t="s">
        <v>253</v>
      </c>
      <c r="H18" s="367" t="s">
        <v>634</v>
      </c>
      <c r="I18" s="367" t="s">
        <v>634</v>
      </c>
      <c r="J18" s="367" t="s">
        <v>634</v>
      </c>
      <c r="K18" s="367"/>
      <c r="L18" s="367" t="s">
        <v>635</v>
      </c>
      <c r="M18" s="377">
        <v>300</v>
      </c>
      <c r="N18" s="368">
        <f t="shared" si="0"/>
        <v>36000</v>
      </c>
      <c r="O18" s="367" t="s">
        <v>629</v>
      </c>
      <c r="P18" s="583"/>
    </row>
    <row r="19" spans="1:18" s="369" customFormat="1" ht="53.5" customHeight="1">
      <c r="A19" s="385" t="s">
        <v>740</v>
      </c>
      <c r="B19" s="375" t="s">
        <v>741</v>
      </c>
      <c r="C19" s="375" t="s">
        <v>742</v>
      </c>
      <c r="D19" s="376" t="s">
        <v>589</v>
      </c>
      <c r="E19" s="376">
        <v>176</v>
      </c>
      <c r="F19" s="376">
        <v>176</v>
      </c>
      <c r="G19" s="376" t="s">
        <v>253</v>
      </c>
      <c r="H19" s="367" t="s">
        <v>634</v>
      </c>
      <c r="I19" s="367" t="s">
        <v>634</v>
      </c>
      <c r="J19" s="367" t="s">
        <v>634</v>
      </c>
      <c r="K19" s="367"/>
      <c r="L19" s="367" t="s">
        <v>635</v>
      </c>
      <c r="M19" s="377">
        <v>22500</v>
      </c>
      <c r="N19" s="368">
        <v>3960000</v>
      </c>
      <c r="O19" s="367" t="s">
        <v>629</v>
      </c>
      <c r="P19" s="529"/>
    </row>
    <row r="20" spans="1:18" s="369" customFormat="1" ht="53.5" customHeight="1">
      <c r="A20" s="385" t="s">
        <v>743</v>
      </c>
      <c r="B20" s="375" t="s">
        <v>587</v>
      </c>
      <c r="C20" s="375" t="s">
        <v>744</v>
      </c>
      <c r="D20" s="376" t="s">
        <v>589</v>
      </c>
      <c r="E20" s="376">
        <v>65</v>
      </c>
      <c r="F20" s="376">
        <v>65</v>
      </c>
      <c r="G20" s="376" t="s">
        <v>253</v>
      </c>
      <c r="H20" s="367" t="s">
        <v>634</v>
      </c>
      <c r="I20" s="367" t="s">
        <v>634</v>
      </c>
      <c r="J20" s="367" t="s">
        <v>634</v>
      </c>
      <c r="K20" s="367"/>
      <c r="L20" s="367" t="s">
        <v>635</v>
      </c>
      <c r="M20" s="377">
        <v>14700</v>
      </c>
      <c r="N20" s="368">
        <v>955500</v>
      </c>
      <c r="O20" s="367" t="s">
        <v>629</v>
      </c>
      <c r="P20" s="529"/>
    </row>
    <row r="21" spans="1:18" s="369" customFormat="1" ht="53.5" customHeight="1">
      <c r="A21" s="385" t="s">
        <v>745</v>
      </c>
      <c r="B21" s="375" t="s">
        <v>595</v>
      </c>
      <c r="C21" s="375" t="s">
        <v>746</v>
      </c>
      <c r="D21" s="376" t="s">
        <v>589</v>
      </c>
      <c r="E21" s="376">
        <v>130</v>
      </c>
      <c r="F21" s="376">
        <v>130</v>
      </c>
      <c r="G21" s="376" t="s">
        <v>253</v>
      </c>
      <c r="H21" s="367" t="s">
        <v>634</v>
      </c>
      <c r="I21" s="367" t="s">
        <v>634</v>
      </c>
      <c r="J21" s="367" t="s">
        <v>634</v>
      </c>
      <c r="K21" s="367"/>
      <c r="L21" s="367" t="s">
        <v>635</v>
      </c>
      <c r="M21" s="377">
        <v>0</v>
      </c>
      <c r="N21" s="368">
        <v>0</v>
      </c>
      <c r="O21" s="367" t="s">
        <v>629</v>
      </c>
      <c r="P21" s="529"/>
    </row>
    <row r="22" spans="1:18" s="543" customFormat="1" ht="37.5" customHeight="1">
      <c r="A22" s="536"/>
      <c r="B22" s="537" t="s">
        <v>636</v>
      </c>
      <c r="C22" s="538"/>
      <c r="D22" s="539"/>
      <c r="E22" s="539"/>
      <c r="F22" s="539"/>
      <c r="G22" s="539"/>
      <c r="H22" s="539"/>
      <c r="I22" s="540"/>
      <c r="J22" s="540"/>
      <c r="K22" s="540"/>
      <c r="L22" s="541"/>
      <c r="M22" s="541">
        <v>1</v>
      </c>
      <c r="N22" s="541"/>
      <c r="O22" s="541"/>
      <c r="P22" s="542"/>
    </row>
    <row r="23" spans="1:18" s="389" customFormat="1" ht="58.5" customHeight="1">
      <c r="A23" s="584" t="s">
        <v>657</v>
      </c>
      <c r="B23" s="585"/>
      <c r="C23" s="585"/>
      <c r="D23" s="585"/>
      <c r="E23" s="585"/>
      <c r="F23" s="585"/>
      <c r="G23" s="585"/>
      <c r="H23" s="585"/>
      <c r="I23" s="585"/>
      <c r="J23" s="585"/>
      <c r="K23" s="585"/>
      <c r="L23" s="585"/>
      <c r="M23" s="388"/>
      <c r="P23" s="390"/>
    </row>
    <row r="24" spans="1:18" s="389" customFormat="1" ht="55.25" customHeight="1">
      <c r="A24" s="586" t="s">
        <v>637</v>
      </c>
      <c r="B24" s="587"/>
      <c r="C24" s="587" t="s">
        <v>638</v>
      </c>
      <c r="D24" s="587"/>
      <c r="E24" s="587"/>
      <c r="F24" s="587"/>
      <c r="G24" s="581" t="s">
        <v>639</v>
      </c>
      <c r="H24" s="581"/>
      <c r="I24" s="581"/>
      <c r="J24" s="581"/>
      <c r="K24" s="581"/>
      <c r="L24" s="581"/>
      <c r="M24" s="581"/>
      <c r="N24" s="581"/>
      <c r="O24" s="581"/>
      <c r="P24" s="588"/>
      <c r="Q24" s="391"/>
      <c r="R24" s="391"/>
    </row>
    <row r="25" spans="1:18" s="395" customFormat="1" ht="69" customHeight="1">
      <c r="A25" s="392"/>
      <c r="B25" s="393"/>
      <c r="C25" s="393"/>
      <c r="D25" s="394"/>
      <c r="E25" s="394"/>
      <c r="G25" s="581" t="s">
        <v>640</v>
      </c>
      <c r="H25" s="581"/>
      <c r="I25" s="581"/>
      <c r="J25" s="581"/>
      <c r="K25" s="391" t="s">
        <v>641</v>
      </c>
      <c r="L25" s="391"/>
      <c r="O25" s="581" t="s">
        <v>642</v>
      </c>
      <c r="P25" s="581"/>
    </row>
    <row r="26" spans="1:18" ht="83.5" customHeight="1" thickBot="1">
      <c r="A26" s="371"/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3"/>
    </row>
    <row r="27" spans="1:18" ht="146.5" hidden="1" customHeight="1" thickBot="1">
      <c r="A27" s="371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3"/>
    </row>
  </sheetData>
  <mergeCells count="26">
    <mergeCell ref="A1:P1"/>
    <mergeCell ref="B5:K6"/>
    <mergeCell ref="C8:F8"/>
    <mergeCell ref="H8:J8"/>
    <mergeCell ref="L8:N8"/>
    <mergeCell ref="P8:P10"/>
    <mergeCell ref="A9:A10"/>
    <mergeCell ref="B9:B10"/>
    <mergeCell ref="C9:C10"/>
    <mergeCell ref="D9:D10"/>
    <mergeCell ref="O25:P25"/>
    <mergeCell ref="O8:O10"/>
    <mergeCell ref="P12:P18"/>
    <mergeCell ref="G25:J25"/>
    <mergeCell ref="K9:K10"/>
    <mergeCell ref="L9:N9"/>
    <mergeCell ref="A23:L23"/>
    <mergeCell ref="A24:B24"/>
    <mergeCell ref="C24:F24"/>
    <mergeCell ref="G24:P24"/>
    <mergeCell ref="E9:E10"/>
    <mergeCell ref="F9:F10"/>
    <mergeCell ref="G9:G10"/>
    <mergeCell ref="H9:H10"/>
    <mergeCell ref="I9:I10"/>
    <mergeCell ref="J9:J10"/>
  </mergeCells>
  <conditionalFormatting sqref="B12:B21">
    <cfRule type="duplicateValues" dxfId="4" priority="437"/>
  </conditionalFormatting>
  <pageMargins left="0.17" right="0.17" top="0.3" bottom="0.17" header="0.17" footer="0.17"/>
  <pageSetup paperSize="8" scale="61" fitToHeight="1111" orientation="landscape" r:id="rId1"/>
  <rowBreaks count="1" manualBreakCount="1">
    <brk id="26" max="1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B731-4947-447D-9795-3D6E63FF6A79}">
  <sheetPr>
    <pageSetUpPr fitToPage="1"/>
  </sheetPr>
  <dimension ref="A1:U20"/>
  <sheetViews>
    <sheetView view="pageBreakPreview" zoomScale="40" zoomScaleNormal="70" zoomScaleSheetLayoutView="40" workbookViewId="0">
      <selection activeCell="B12" sqref="B12"/>
    </sheetView>
  </sheetViews>
  <sheetFormatPr defaultColWidth="18.5" defaultRowHeight="20.5"/>
  <cols>
    <col min="1" max="1" width="25.19921875" style="498" customWidth="1"/>
    <col min="2" max="2" width="33.19921875" style="481" customWidth="1"/>
    <col min="3" max="3" width="30.5" style="481" customWidth="1"/>
    <col min="4" max="4" width="24.19921875" style="481" customWidth="1"/>
    <col min="5" max="5" width="27.796875" style="481" customWidth="1"/>
    <col min="6" max="6" width="11.3984375" style="481" customWidth="1"/>
    <col min="7" max="7" width="14.69921875" style="481" customWidth="1"/>
    <col min="8" max="8" width="13.3984375" style="481" customWidth="1"/>
    <col min="9" max="9" width="14" style="481" customWidth="1"/>
    <col min="10" max="10" width="16.296875" style="481" customWidth="1"/>
    <col min="11" max="11" width="25.296875" style="481" customWidth="1"/>
    <col min="12" max="12" width="9.59765625" style="481" customWidth="1"/>
    <col min="13" max="13" width="21.8984375" style="498" customWidth="1"/>
    <col min="14" max="14" width="22.5" style="481" customWidth="1"/>
    <col min="15" max="15" width="12.5" style="481" customWidth="1"/>
    <col min="16" max="16" width="17.5" style="481" customWidth="1"/>
    <col min="17" max="17" width="22.796875" style="481" bestFit="1" customWidth="1"/>
    <col min="18" max="18" width="11" style="481" customWidth="1"/>
    <col min="19" max="19" width="19.3984375" style="481" customWidth="1"/>
    <col min="20" max="20" width="17.09765625" style="481" customWidth="1"/>
    <col min="21" max="21" width="21.59765625" style="481" bestFit="1" customWidth="1"/>
    <col min="22" max="16384" width="18.5" style="481"/>
  </cols>
  <sheetData>
    <row r="1" spans="1:21" ht="51.65" customHeight="1">
      <c r="A1" s="640" t="s">
        <v>609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453"/>
      <c r="O1" s="453"/>
      <c r="P1" s="453"/>
      <c r="Q1" s="453"/>
      <c r="R1" s="453"/>
      <c r="S1" s="453"/>
      <c r="T1" s="453"/>
    </row>
    <row r="3" spans="1:21" ht="26" customHeight="1">
      <c r="A3" s="454" t="s">
        <v>610</v>
      </c>
      <c r="B3" s="455" t="s">
        <v>694</v>
      </c>
      <c r="C3" s="456"/>
      <c r="D3" s="456"/>
      <c r="E3" s="456"/>
      <c r="F3" s="456"/>
      <c r="G3" s="456"/>
      <c r="H3" s="456"/>
      <c r="I3" s="482"/>
      <c r="J3" s="482"/>
      <c r="K3" s="482"/>
      <c r="L3" s="482"/>
      <c r="M3" s="483"/>
      <c r="N3" s="482"/>
      <c r="O3" s="482"/>
      <c r="P3" s="482"/>
      <c r="Q3" s="482"/>
      <c r="R3" s="482"/>
      <c r="S3" s="482"/>
      <c r="T3" s="482"/>
      <c r="U3" s="484"/>
    </row>
    <row r="4" spans="1:21" ht="15" customHeight="1">
      <c r="A4" s="457" t="s">
        <v>611</v>
      </c>
      <c r="B4" s="458"/>
      <c r="C4" s="459"/>
      <c r="D4" s="459"/>
      <c r="E4" s="459"/>
      <c r="F4" s="459"/>
      <c r="G4" s="459"/>
      <c r="H4" s="459"/>
      <c r="I4" s="485"/>
      <c r="J4" s="485"/>
      <c r="K4" s="485"/>
      <c r="L4" s="485"/>
      <c r="M4" s="486"/>
      <c r="N4" s="485"/>
      <c r="O4" s="485"/>
      <c r="P4" s="485"/>
      <c r="Q4" s="485"/>
      <c r="R4" s="485"/>
      <c r="S4" s="485"/>
      <c r="T4" s="485"/>
      <c r="U4" s="487"/>
    </row>
    <row r="5" spans="1:21" ht="15" customHeight="1">
      <c r="A5" s="454" t="s">
        <v>612</v>
      </c>
      <c r="B5" s="641" t="s">
        <v>731</v>
      </c>
      <c r="C5" s="642"/>
      <c r="D5" s="642"/>
      <c r="E5" s="642"/>
      <c r="F5" s="642"/>
      <c r="G5" s="642"/>
      <c r="H5" s="642"/>
      <c r="I5" s="642"/>
      <c r="J5" s="642"/>
      <c r="K5" s="642"/>
      <c r="L5" s="642"/>
      <c r="M5" s="483"/>
      <c r="U5" s="488"/>
    </row>
    <row r="6" spans="1:21" ht="15" customHeight="1">
      <c r="A6" s="457" t="s">
        <v>613</v>
      </c>
      <c r="B6" s="643"/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486"/>
      <c r="N6" s="485"/>
      <c r="O6" s="485"/>
      <c r="P6" s="485"/>
      <c r="Q6" s="485"/>
      <c r="R6" s="485"/>
      <c r="S6" s="485"/>
      <c r="T6" s="485"/>
      <c r="U6" s="487"/>
    </row>
    <row r="8" spans="1:21" ht="73.5" customHeight="1">
      <c r="A8" s="460" t="s">
        <v>614</v>
      </c>
      <c r="B8" s="460" t="s">
        <v>615</v>
      </c>
      <c r="C8" s="645" t="s">
        <v>616</v>
      </c>
      <c r="D8" s="645"/>
      <c r="E8" s="645"/>
      <c r="F8" s="645"/>
      <c r="G8" s="460"/>
      <c r="H8" s="646" t="s">
        <v>617</v>
      </c>
      <c r="I8" s="646"/>
      <c r="J8" s="646"/>
      <c r="K8" s="461" t="s">
        <v>618</v>
      </c>
      <c r="L8" s="645" t="s">
        <v>720</v>
      </c>
      <c r="M8" s="645"/>
      <c r="N8" s="645"/>
      <c r="O8" s="645" t="s">
        <v>720</v>
      </c>
      <c r="P8" s="645"/>
      <c r="Q8" s="645"/>
      <c r="R8" s="645" t="s">
        <v>720</v>
      </c>
      <c r="S8" s="645"/>
      <c r="T8" s="645"/>
      <c r="U8" s="645" t="s">
        <v>620</v>
      </c>
    </row>
    <row r="9" spans="1:21" ht="67" customHeight="1">
      <c r="A9" s="580" t="s">
        <v>621</v>
      </c>
      <c r="B9" s="580" t="s">
        <v>622</v>
      </c>
      <c r="C9" s="580" t="s">
        <v>13</v>
      </c>
      <c r="D9" s="580" t="s">
        <v>14</v>
      </c>
      <c r="E9" s="580" t="s">
        <v>721</v>
      </c>
      <c r="F9" s="580" t="s">
        <v>722</v>
      </c>
      <c r="G9" s="580" t="s">
        <v>723</v>
      </c>
      <c r="H9" s="647" t="s">
        <v>626</v>
      </c>
      <c r="I9" s="647" t="s">
        <v>627</v>
      </c>
      <c r="J9" s="647" t="s">
        <v>628</v>
      </c>
      <c r="K9" s="647" t="s">
        <v>628</v>
      </c>
      <c r="L9" s="645" t="s">
        <v>697</v>
      </c>
      <c r="M9" s="645"/>
      <c r="N9" s="645"/>
      <c r="O9" s="645" t="s">
        <v>62</v>
      </c>
      <c r="P9" s="645"/>
      <c r="Q9" s="645"/>
      <c r="R9" s="645" t="s">
        <v>687</v>
      </c>
      <c r="S9" s="645"/>
      <c r="T9" s="645"/>
      <c r="U9" s="645"/>
    </row>
    <row r="10" spans="1:21" ht="73" customHeight="1">
      <c r="A10" s="580"/>
      <c r="B10" s="580"/>
      <c r="C10" s="580"/>
      <c r="D10" s="580"/>
      <c r="E10" s="580"/>
      <c r="F10" s="580"/>
      <c r="G10" s="580"/>
      <c r="H10" s="647"/>
      <c r="I10" s="647"/>
      <c r="J10" s="647"/>
      <c r="K10" s="647"/>
      <c r="L10" s="462" t="s">
        <v>630</v>
      </c>
      <c r="M10" s="462" t="s">
        <v>724</v>
      </c>
      <c r="N10" s="462" t="s">
        <v>725</v>
      </c>
      <c r="O10" s="462" t="s">
        <v>630</v>
      </c>
      <c r="P10" s="462" t="s">
        <v>724</v>
      </c>
      <c r="Q10" s="462" t="s">
        <v>725</v>
      </c>
      <c r="R10" s="462" t="s">
        <v>630</v>
      </c>
      <c r="S10" s="462" t="s">
        <v>724</v>
      </c>
      <c r="T10" s="462" t="s">
        <v>725</v>
      </c>
      <c r="U10" s="645"/>
    </row>
    <row r="11" spans="1:21" s="453" customFormat="1" ht="52.5" customHeight="1">
      <c r="A11" s="451" t="s">
        <v>633</v>
      </c>
      <c r="B11" s="480" t="s">
        <v>560</v>
      </c>
      <c r="C11" s="505"/>
      <c r="D11" s="478"/>
      <c r="E11" s="478"/>
      <c r="F11" s="505"/>
      <c r="G11" s="451"/>
      <c r="H11" s="464" t="s">
        <v>634</v>
      </c>
      <c r="I11" s="464" t="s">
        <v>634</v>
      </c>
      <c r="J11" s="463"/>
      <c r="K11" s="463">
        <f>'Tổng hợp'!J20-N11</f>
        <v>423057874.26099998</v>
      </c>
      <c r="L11" s="464"/>
      <c r="M11" s="464"/>
      <c r="N11" s="464">
        <f>N12</f>
        <v>7141816</v>
      </c>
      <c r="O11" s="464"/>
      <c r="P11" s="465"/>
      <c r="Q11" s="464"/>
      <c r="R11" s="464"/>
      <c r="S11" s="464"/>
      <c r="T11" s="464"/>
      <c r="U11" s="506">
        <f>J11-K11-N11</f>
        <v>-430199690.26099998</v>
      </c>
    </row>
    <row r="12" spans="1:21" s="504" customFormat="1" ht="87" customHeight="1">
      <c r="A12" s="489" t="s">
        <v>701</v>
      </c>
      <c r="B12" s="500" t="s">
        <v>702</v>
      </c>
      <c r="C12" s="500" t="s">
        <v>729</v>
      </c>
      <c r="D12" s="501" t="s">
        <v>571</v>
      </c>
      <c r="E12" s="469" t="s">
        <v>60</v>
      </c>
      <c r="F12" s="502">
        <f>10*1.25*2.5</f>
        <v>31.25</v>
      </c>
      <c r="G12" s="468">
        <v>30</v>
      </c>
      <c r="H12" s="469" t="s">
        <v>634</v>
      </c>
      <c r="I12" s="469" t="s">
        <v>634</v>
      </c>
      <c r="J12" s="469" t="s">
        <v>634</v>
      </c>
      <c r="K12" s="469" t="s">
        <v>634</v>
      </c>
      <c r="L12" s="469" t="s">
        <v>635</v>
      </c>
      <c r="M12" s="470">
        <v>14545.45</v>
      </c>
      <c r="N12" s="470">
        <v>7141816</v>
      </c>
      <c r="O12" s="470" t="s">
        <v>726</v>
      </c>
      <c r="P12" s="470" t="e">
        <v>#N/A</v>
      </c>
      <c r="Q12" s="470" t="e">
        <v>#N/A</v>
      </c>
      <c r="R12" s="470" t="s">
        <v>726</v>
      </c>
      <c r="S12" s="470" t="e">
        <v>#N/A</v>
      </c>
      <c r="T12" s="470" t="e">
        <f>VLOOKUP(D12,'[115]DA 95'!$B$20:$N$31,13,0)</f>
        <v>#N/A</v>
      </c>
      <c r="U12" s="503" t="s">
        <v>730</v>
      </c>
    </row>
    <row r="13" spans="1:21" s="496" customFormat="1" ht="33" customHeight="1">
      <c r="A13" s="473"/>
      <c r="B13" s="474" t="s">
        <v>636</v>
      </c>
      <c r="C13" s="475"/>
      <c r="D13" s="473"/>
      <c r="E13" s="473"/>
      <c r="F13" s="473"/>
      <c r="G13" s="473"/>
      <c r="H13" s="473"/>
      <c r="I13" s="493"/>
      <c r="J13" s="493"/>
      <c r="K13" s="493"/>
      <c r="L13" s="493"/>
      <c r="M13" s="494">
        <v>1</v>
      </c>
      <c r="N13" s="495"/>
      <c r="O13" s="495"/>
      <c r="P13" s="495">
        <v>2</v>
      </c>
      <c r="Q13" s="495"/>
      <c r="R13" s="495"/>
      <c r="S13" s="495">
        <v>3</v>
      </c>
      <c r="T13" s="495"/>
      <c r="U13" s="493"/>
    </row>
    <row r="14" spans="1:21" ht="31" customHeight="1">
      <c r="A14" s="642" t="s">
        <v>657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2"/>
      <c r="N14" s="642"/>
      <c r="O14" s="642"/>
      <c r="P14" s="497"/>
    </row>
    <row r="15" spans="1:21" ht="55.25" customHeight="1">
      <c r="A15" s="649" t="s">
        <v>637</v>
      </c>
      <c r="B15" s="649"/>
      <c r="F15" s="649" t="s">
        <v>665</v>
      </c>
      <c r="G15" s="649"/>
      <c r="H15" s="649"/>
      <c r="I15" s="649"/>
      <c r="M15" s="481"/>
      <c r="N15" s="650" t="s">
        <v>639</v>
      </c>
      <c r="O15" s="650"/>
      <c r="P15" s="650"/>
      <c r="Q15" s="650"/>
      <c r="R15" s="650"/>
      <c r="S15" s="650"/>
      <c r="T15" s="650"/>
      <c r="U15" s="650"/>
    </row>
    <row r="16" spans="1:21" ht="31.5" customHeight="1">
      <c r="B16" s="452"/>
      <c r="C16" s="452"/>
      <c r="D16" s="452"/>
      <c r="E16" s="452"/>
      <c r="M16" s="481"/>
      <c r="N16" s="648" t="s">
        <v>640</v>
      </c>
      <c r="O16" s="648"/>
      <c r="P16" s="648"/>
      <c r="Q16" s="648" t="s">
        <v>641</v>
      </c>
      <c r="R16" s="648"/>
      <c r="S16" s="499"/>
      <c r="T16" s="648" t="s">
        <v>642</v>
      </c>
      <c r="U16" s="648"/>
    </row>
    <row r="19" spans="14:14">
      <c r="N19" s="497"/>
    </row>
    <row r="20" spans="14:14">
      <c r="N20" s="497"/>
    </row>
  </sheetData>
  <autoFilter ref="C9:C16" xr:uid="{E34FA9C1-5FBB-41BF-9809-339224C01A98}"/>
  <mergeCells count="29">
    <mergeCell ref="N16:P16"/>
    <mergeCell ref="Q16:R16"/>
    <mergeCell ref="T16:U16"/>
    <mergeCell ref="O9:Q9"/>
    <mergeCell ref="A14:O14"/>
    <mergeCell ref="A15:B15"/>
    <mergeCell ref="F15:I15"/>
    <mergeCell ref="N15:U15"/>
    <mergeCell ref="R9:T9"/>
    <mergeCell ref="R8:T8"/>
    <mergeCell ref="U8:U10"/>
    <mergeCell ref="A9:A10"/>
    <mergeCell ref="B9:B10"/>
    <mergeCell ref="C9:C10"/>
    <mergeCell ref="D9:D10"/>
    <mergeCell ref="E9:E10"/>
    <mergeCell ref="F9:F10"/>
    <mergeCell ref="G9:G10"/>
    <mergeCell ref="H9:H10"/>
    <mergeCell ref="O8:Q8"/>
    <mergeCell ref="I9:I10"/>
    <mergeCell ref="J9:J10"/>
    <mergeCell ref="K9:K10"/>
    <mergeCell ref="L9:N9"/>
    <mergeCell ref="A1:M1"/>
    <mergeCell ref="B5:L6"/>
    <mergeCell ref="C8:F8"/>
    <mergeCell ref="H8:J8"/>
    <mergeCell ref="L8:N8"/>
  </mergeCells>
  <conditionalFormatting sqref="A12">
    <cfRule type="duplicateValues" dxfId="3" priority="1"/>
  </conditionalFormatting>
  <pageMargins left="0.17" right="0.17" top="0.3" bottom="0.17" header="0.17" footer="0.17"/>
  <pageSetup paperSize="8" scale="56" fitToHeight="111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EA7E-DFF1-4227-A9F2-7915BE4359A1}">
  <sheetPr>
    <pageSetUpPr fitToPage="1"/>
  </sheetPr>
  <dimension ref="A1:U20"/>
  <sheetViews>
    <sheetView view="pageBreakPreview" zoomScale="40" zoomScaleNormal="70" zoomScaleSheetLayoutView="40" workbookViewId="0">
      <selection activeCell="E12" sqref="A12:U21"/>
    </sheetView>
  </sheetViews>
  <sheetFormatPr defaultColWidth="18.5" defaultRowHeight="20.5"/>
  <cols>
    <col min="1" max="1" width="18.5" style="498"/>
    <col min="2" max="2" width="33.19921875" style="481" customWidth="1"/>
    <col min="3" max="3" width="30.5" style="481" customWidth="1"/>
    <col min="4" max="4" width="24.19921875" style="481" customWidth="1"/>
    <col min="5" max="5" width="27.796875" style="481" customWidth="1"/>
    <col min="6" max="6" width="11.3984375" style="481" customWidth="1"/>
    <col min="7" max="7" width="14.69921875" style="481" customWidth="1"/>
    <col min="8" max="8" width="13.3984375" style="481" customWidth="1"/>
    <col min="9" max="9" width="14" style="481" customWidth="1"/>
    <col min="10" max="10" width="16.296875" style="481" customWidth="1"/>
    <col min="11" max="11" width="25.296875" style="481" customWidth="1"/>
    <col min="12" max="12" width="9.59765625" style="481" customWidth="1"/>
    <col min="13" max="13" width="21.8984375" style="498" customWidth="1"/>
    <col min="14" max="14" width="22.5" style="481" customWidth="1"/>
    <col min="15" max="15" width="12.5" style="481" customWidth="1"/>
    <col min="16" max="16" width="17.5" style="481" customWidth="1"/>
    <col min="17" max="17" width="22.796875" style="481" bestFit="1" customWidth="1"/>
    <col min="18" max="18" width="11" style="481" customWidth="1"/>
    <col min="19" max="19" width="19.3984375" style="481" customWidth="1"/>
    <col min="20" max="20" width="17.09765625" style="481" customWidth="1"/>
    <col min="21" max="21" width="21.59765625" style="481" bestFit="1" customWidth="1"/>
    <col min="22" max="16384" width="18.5" style="481"/>
  </cols>
  <sheetData>
    <row r="1" spans="1:21" ht="51.65" customHeight="1">
      <c r="A1" s="640" t="s">
        <v>609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453"/>
      <c r="O1" s="453"/>
      <c r="P1" s="453"/>
      <c r="Q1" s="453"/>
      <c r="R1" s="453"/>
      <c r="S1" s="453"/>
      <c r="T1" s="453"/>
    </row>
    <row r="3" spans="1:21" ht="26" customHeight="1">
      <c r="A3" s="454" t="s">
        <v>610</v>
      </c>
      <c r="B3" s="455" t="s">
        <v>694</v>
      </c>
      <c r="C3" s="456"/>
      <c r="D3" s="456"/>
      <c r="E3" s="456"/>
      <c r="F3" s="456"/>
      <c r="G3" s="456"/>
      <c r="H3" s="456"/>
      <c r="I3" s="482"/>
      <c r="J3" s="482"/>
      <c r="K3" s="482"/>
      <c r="L3" s="482"/>
      <c r="M3" s="483"/>
      <c r="N3" s="482"/>
      <c r="O3" s="482"/>
      <c r="P3" s="482"/>
      <c r="Q3" s="482"/>
      <c r="R3" s="482"/>
      <c r="S3" s="482"/>
      <c r="T3" s="482"/>
      <c r="U3" s="484"/>
    </row>
    <row r="4" spans="1:21" ht="15" customHeight="1">
      <c r="A4" s="457" t="s">
        <v>611</v>
      </c>
      <c r="B4" s="458"/>
      <c r="C4" s="459"/>
      <c r="D4" s="459"/>
      <c r="E4" s="459"/>
      <c r="F4" s="459"/>
      <c r="G4" s="459"/>
      <c r="H4" s="459"/>
      <c r="I4" s="485"/>
      <c r="J4" s="485"/>
      <c r="K4" s="485"/>
      <c r="L4" s="485"/>
      <c r="M4" s="486"/>
      <c r="N4" s="485"/>
      <c r="O4" s="485"/>
      <c r="P4" s="485"/>
      <c r="Q4" s="485"/>
      <c r="R4" s="485"/>
      <c r="S4" s="485"/>
      <c r="T4" s="485"/>
      <c r="U4" s="487"/>
    </row>
    <row r="5" spans="1:21" ht="15" customHeight="1">
      <c r="A5" s="454" t="s">
        <v>612</v>
      </c>
      <c r="B5" s="641" t="s">
        <v>719</v>
      </c>
      <c r="C5" s="642"/>
      <c r="D5" s="642"/>
      <c r="E5" s="642"/>
      <c r="F5" s="642"/>
      <c r="G5" s="642"/>
      <c r="H5" s="642"/>
      <c r="I5" s="642"/>
      <c r="J5" s="642"/>
      <c r="K5" s="642"/>
      <c r="L5" s="642"/>
      <c r="M5" s="483"/>
      <c r="U5" s="488"/>
    </row>
    <row r="6" spans="1:21" ht="15" customHeight="1">
      <c r="A6" s="457" t="s">
        <v>613</v>
      </c>
      <c r="B6" s="643"/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486"/>
      <c r="N6" s="485"/>
      <c r="O6" s="485"/>
      <c r="P6" s="485"/>
      <c r="Q6" s="485"/>
      <c r="R6" s="485"/>
      <c r="S6" s="485"/>
      <c r="T6" s="485"/>
      <c r="U6" s="487"/>
    </row>
    <row r="8" spans="1:21" ht="49.5" customHeight="1">
      <c r="A8" s="460" t="s">
        <v>614</v>
      </c>
      <c r="B8" s="460" t="s">
        <v>615</v>
      </c>
      <c r="C8" s="645" t="s">
        <v>616</v>
      </c>
      <c r="D8" s="645"/>
      <c r="E8" s="645"/>
      <c r="F8" s="645"/>
      <c r="G8" s="460"/>
      <c r="H8" s="646" t="s">
        <v>617</v>
      </c>
      <c r="I8" s="646"/>
      <c r="J8" s="646"/>
      <c r="K8" s="461" t="s">
        <v>618</v>
      </c>
      <c r="L8" s="645" t="s">
        <v>720</v>
      </c>
      <c r="M8" s="645"/>
      <c r="N8" s="645"/>
      <c r="O8" s="645" t="s">
        <v>720</v>
      </c>
      <c r="P8" s="645"/>
      <c r="Q8" s="645"/>
      <c r="R8" s="645" t="s">
        <v>720</v>
      </c>
      <c r="S8" s="645"/>
      <c r="T8" s="645"/>
      <c r="U8" s="645" t="s">
        <v>620</v>
      </c>
    </row>
    <row r="9" spans="1:21" ht="50.5" customHeight="1">
      <c r="A9" s="580" t="s">
        <v>621</v>
      </c>
      <c r="B9" s="580" t="s">
        <v>622</v>
      </c>
      <c r="C9" s="580" t="s">
        <v>13</v>
      </c>
      <c r="D9" s="580" t="s">
        <v>14</v>
      </c>
      <c r="E9" s="580" t="s">
        <v>721</v>
      </c>
      <c r="F9" s="580" t="s">
        <v>722</v>
      </c>
      <c r="G9" s="580" t="s">
        <v>723</v>
      </c>
      <c r="H9" s="647" t="s">
        <v>626</v>
      </c>
      <c r="I9" s="647" t="s">
        <v>627</v>
      </c>
      <c r="J9" s="647" t="s">
        <v>628</v>
      </c>
      <c r="K9" s="647" t="s">
        <v>628</v>
      </c>
      <c r="L9" s="645" t="s">
        <v>697</v>
      </c>
      <c r="M9" s="645"/>
      <c r="N9" s="645"/>
      <c r="O9" s="645" t="s">
        <v>62</v>
      </c>
      <c r="P9" s="645"/>
      <c r="Q9" s="645"/>
      <c r="R9" s="645" t="s">
        <v>687</v>
      </c>
      <c r="S9" s="645"/>
      <c r="T9" s="645"/>
      <c r="U9" s="645"/>
    </row>
    <row r="10" spans="1:21" ht="73" customHeight="1">
      <c r="A10" s="580"/>
      <c r="B10" s="580"/>
      <c r="C10" s="580"/>
      <c r="D10" s="580"/>
      <c r="E10" s="580"/>
      <c r="F10" s="580"/>
      <c r="G10" s="580"/>
      <c r="H10" s="647"/>
      <c r="I10" s="647"/>
      <c r="J10" s="647"/>
      <c r="K10" s="647"/>
      <c r="L10" s="462" t="s">
        <v>630</v>
      </c>
      <c r="M10" s="462" t="s">
        <v>724</v>
      </c>
      <c r="N10" s="462" t="s">
        <v>725</v>
      </c>
      <c r="O10" s="462" t="s">
        <v>630</v>
      </c>
      <c r="P10" s="462" t="s">
        <v>724</v>
      </c>
      <c r="Q10" s="462" t="s">
        <v>725</v>
      </c>
      <c r="R10" s="462" t="s">
        <v>630</v>
      </c>
      <c r="S10" s="462" t="s">
        <v>724</v>
      </c>
      <c r="T10" s="462" t="s">
        <v>725</v>
      </c>
      <c r="U10" s="645"/>
    </row>
    <row r="11" spans="1:21" s="452" customFormat="1" ht="52.5" customHeight="1">
      <c r="A11" s="451" t="s">
        <v>633</v>
      </c>
      <c r="B11" s="476" t="s">
        <v>560</v>
      </c>
      <c r="C11" s="477"/>
      <c r="D11" s="478"/>
      <c r="E11" s="478"/>
      <c r="F11" s="477"/>
      <c r="G11" s="451"/>
      <c r="H11" s="464" t="s">
        <v>634</v>
      </c>
      <c r="I11" s="464" t="s">
        <v>634</v>
      </c>
      <c r="J11" s="463"/>
      <c r="K11" s="463">
        <f>'Tổng hợp'!J20</f>
        <v>430199690.26099998</v>
      </c>
      <c r="L11" s="464"/>
      <c r="M11" s="464"/>
      <c r="N11" s="464"/>
      <c r="O11" s="464"/>
      <c r="P11" s="465"/>
      <c r="Q11" s="464">
        <f>SUM(Q12:Q12)</f>
        <v>33989082</v>
      </c>
      <c r="R11" s="464"/>
      <c r="S11" s="464"/>
      <c r="T11" s="464"/>
      <c r="U11" s="466">
        <f>J11-K11-Q11-N11</f>
        <v>-464188772.26099998</v>
      </c>
    </row>
    <row r="12" spans="1:21" s="492" customFormat="1" ht="87" customHeight="1">
      <c r="A12" s="489" t="s">
        <v>568</v>
      </c>
      <c r="B12" s="467" t="s">
        <v>570</v>
      </c>
      <c r="C12" s="490" t="s">
        <v>728</v>
      </c>
      <c r="D12" s="491" t="s">
        <v>571</v>
      </c>
      <c r="E12" s="469" t="s">
        <v>60</v>
      </c>
      <c r="F12" s="479">
        <v>108</v>
      </c>
      <c r="G12" s="468">
        <v>108</v>
      </c>
      <c r="H12" s="469" t="s">
        <v>634</v>
      </c>
      <c r="I12" s="469" t="s">
        <v>634</v>
      </c>
      <c r="J12" s="469" t="s">
        <v>634</v>
      </c>
      <c r="K12" s="469" t="s">
        <v>634</v>
      </c>
      <c r="L12" s="469" t="s">
        <v>635</v>
      </c>
      <c r="M12" s="470">
        <v>13909.09</v>
      </c>
      <c r="N12" s="470" t="e">
        <v>#N/A</v>
      </c>
      <c r="O12" s="469" t="s">
        <v>635</v>
      </c>
      <c r="P12" s="471">
        <v>13363.64</v>
      </c>
      <c r="Q12" s="470">
        <v>33989082</v>
      </c>
      <c r="R12" s="469" t="s">
        <v>635</v>
      </c>
      <c r="S12" s="470">
        <f>14850/1.1</f>
        <v>13499.999999999998</v>
      </c>
      <c r="T12" s="470" t="e">
        <f>VLOOKUP(D12,'[115]DA 95'!$B$20:$N$31,13,0)</f>
        <v>#N/A</v>
      </c>
      <c r="U12" s="472" t="s">
        <v>727</v>
      </c>
    </row>
    <row r="13" spans="1:21" s="496" customFormat="1" ht="33" customHeight="1">
      <c r="A13" s="473"/>
      <c r="B13" s="474" t="s">
        <v>636</v>
      </c>
      <c r="C13" s="475"/>
      <c r="D13" s="473"/>
      <c r="E13" s="473"/>
      <c r="F13" s="473"/>
      <c r="G13" s="473"/>
      <c r="H13" s="473"/>
      <c r="I13" s="493"/>
      <c r="J13" s="493"/>
      <c r="K13" s="493"/>
      <c r="L13" s="493"/>
      <c r="M13" s="494">
        <v>2</v>
      </c>
      <c r="N13" s="495"/>
      <c r="O13" s="495"/>
      <c r="P13" s="495">
        <v>1</v>
      </c>
      <c r="Q13" s="495"/>
      <c r="R13" s="495"/>
      <c r="S13" s="495">
        <v>3</v>
      </c>
      <c r="T13" s="495"/>
      <c r="U13" s="493"/>
    </row>
    <row r="14" spans="1:21" ht="31" customHeight="1">
      <c r="A14" s="642" t="s">
        <v>657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2"/>
      <c r="N14" s="642"/>
      <c r="O14" s="642"/>
      <c r="P14" s="497"/>
    </row>
    <row r="15" spans="1:21" ht="55.25" customHeight="1">
      <c r="A15" s="649" t="s">
        <v>637</v>
      </c>
      <c r="B15" s="649"/>
      <c r="F15" s="649" t="s">
        <v>665</v>
      </c>
      <c r="G15" s="649"/>
      <c r="H15" s="649"/>
      <c r="I15" s="649"/>
      <c r="M15" s="481"/>
      <c r="N15" s="650" t="s">
        <v>639</v>
      </c>
      <c r="O15" s="650"/>
      <c r="P15" s="650"/>
      <c r="Q15" s="650"/>
      <c r="R15" s="650"/>
      <c r="S15" s="650"/>
      <c r="T15" s="650"/>
      <c r="U15" s="650"/>
    </row>
    <row r="16" spans="1:21" ht="31.5" customHeight="1">
      <c r="B16" s="452"/>
      <c r="C16" s="452"/>
      <c r="D16" s="452"/>
      <c r="E16" s="452"/>
      <c r="M16" s="481"/>
      <c r="N16" s="648" t="s">
        <v>640</v>
      </c>
      <c r="O16" s="648"/>
      <c r="P16" s="648"/>
      <c r="Q16" s="648" t="s">
        <v>641</v>
      </c>
      <c r="R16" s="648"/>
      <c r="S16" s="499"/>
      <c r="T16" s="648" t="s">
        <v>642</v>
      </c>
      <c r="U16" s="648"/>
    </row>
    <row r="19" spans="14:14">
      <c r="N19" s="497"/>
    </row>
    <row r="20" spans="14:14">
      <c r="N20" s="497"/>
    </row>
  </sheetData>
  <autoFilter ref="C9:C16" xr:uid="{E34FA9C1-5FBB-41BF-9809-339224C01A98}"/>
  <mergeCells count="29">
    <mergeCell ref="A1:M1"/>
    <mergeCell ref="B5:L6"/>
    <mergeCell ref="C8:F8"/>
    <mergeCell ref="H8:J8"/>
    <mergeCell ref="L8:N8"/>
    <mergeCell ref="R8:T8"/>
    <mergeCell ref="U8:U10"/>
    <mergeCell ref="A9:A10"/>
    <mergeCell ref="B9:B10"/>
    <mergeCell ref="C9:C10"/>
    <mergeCell ref="D9:D10"/>
    <mergeCell ref="E9:E10"/>
    <mergeCell ref="F9:F10"/>
    <mergeCell ref="G9:G10"/>
    <mergeCell ref="H9:H10"/>
    <mergeCell ref="O8:Q8"/>
    <mergeCell ref="I9:I10"/>
    <mergeCell ref="J9:J10"/>
    <mergeCell ref="K9:K10"/>
    <mergeCell ref="L9:N9"/>
    <mergeCell ref="N16:P16"/>
    <mergeCell ref="Q16:R16"/>
    <mergeCell ref="T16:U16"/>
    <mergeCell ref="O9:Q9"/>
    <mergeCell ref="A14:O14"/>
    <mergeCell ref="A15:B15"/>
    <mergeCell ref="F15:I15"/>
    <mergeCell ref="N15:U15"/>
    <mergeCell ref="R9:T9"/>
  </mergeCells>
  <conditionalFormatting sqref="A12">
    <cfRule type="duplicateValues" dxfId="2" priority="1"/>
  </conditionalFormatting>
  <pageMargins left="0.17" right="0.17" top="0.3" bottom="0.17" header="0.17" footer="0.17"/>
  <pageSetup paperSize="8" scale="57" fitToHeight="111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F7E5-A69E-4148-811A-3D417A2AEDE3}">
  <sheetPr>
    <pageSetUpPr fitToPage="1"/>
  </sheetPr>
  <dimension ref="A1:U22"/>
  <sheetViews>
    <sheetView view="pageBreakPreview" zoomScale="40" zoomScaleNormal="70" zoomScaleSheetLayoutView="40" workbookViewId="0">
      <selection activeCell="E12" sqref="A12:U21"/>
    </sheetView>
  </sheetViews>
  <sheetFormatPr defaultColWidth="18.5" defaultRowHeight="20.5"/>
  <cols>
    <col min="1" max="1" width="27.296875" style="498" customWidth="1"/>
    <col min="2" max="2" width="38.19921875" style="481" customWidth="1"/>
    <col min="3" max="3" width="39.5" style="481" customWidth="1"/>
    <col min="4" max="4" width="24.19921875" style="481" customWidth="1"/>
    <col min="5" max="5" width="27.796875" style="481" customWidth="1"/>
    <col min="6" max="6" width="11.3984375" style="481" customWidth="1"/>
    <col min="7" max="7" width="14.69921875" style="481" customWidth="1"/>
    <col min="8" max="8" width="13.3984375" style="481" customWidth="1"/>
    <col min="9" max="9" width="14" style="481" customWidth="1"/>
    <col min="10" max="10" width="16.296875" style="481" customWidth="1"/>
    <col min="11" max="11" width="25.296875" style="481" customWidth="1"/>
    <col min="12" max="12" width="9.59765625" style="481" customWidth="1"/>
    <col min="13" max="13" width="21.8984375" style="498" customWidth="1"/>
    <col min="14" max="14" width="22.5" style="481" customWidth="1"/>
    <col min="15" max="15" width="12.5" style="481" customWidth="1"/>
    <col min="16" max="16" width="20.796875" style="481" customWidth="1"/>
    <col min="17" max="17" width="24.59765625" style="481" bestFit="1" customWidth="1"/>
    <col min="18" max="18" width="11" style="481" customWidth="1"/>
    <col min="19" max="19" width="19.3984375" style="481" customWidth="1"/>
    <col min="20" max="20" width="17.09765625" style="481" customWidth="1"/>
    <col min="21" max="21" width="21.59765625" style="481" bestFit="1" customWidth="1"/>
    <col min="22" max="16384" width="18.5" style="481"/>
  </cols>
  <sheetData>
    <row r="1" spans="1:21" ht="51.65" customHeight="1">
      <c r="A1" s="640" t="s">
        <v>609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453"/>
      <c r="O1" s="453"/>
      <c r="P1" s="453"/>
      <c r="Q1" s="453"/>
      <c r="R1" s="453"/>
      <c r="S1" s="453"/>
      <c r="T1" s="453"/>
    </row>
    <row r="3" spans="1:21" ht="26" customHeight="1">
      <c r="A3" s="454" t="s">
        <v>610</v>
      </c>
      <c r="B3" s="455" t="s">
        <v>694</v>
      </c>
      <c r="C3" s="456"/>
      <c r="D3" s="456"/>
      <c r="E3" s="456"/>
      <c r="F3" s="456"/>
      <c r="G3" s="456"/>
      <c r="H3" s="456"/>
      <c r="I3" s="482"/>
      <c r="J3" s="482"/>
      <c r="K3" s="482"/>
      <c r="L3" s="482"/>
      <c r="M3" s="483"/>
      <c r="N3" s="482"/>
      <c r="O3" s="482"/>
      <c r="P3" s="482"/>
      <c r="Q3" s="482"/>
      <c r="R3" s="482"/>
      <c r="S3" s="482"/>
      <c r="T3" s="482"/>
      <c r="U3" s="484"/>
    </row>
    <row r="4" spans="1:21" ht="15" customHeight="1">
      <c r="A4" s="457" t="s">
        <v>611</v>
      </c>
      <c r="B4" s="458"/>
      <c r="C4" s="459"/>
      <c r="D4" s="459"/>
      <c r="E4" s="459"/>
      <c r="F4" s="459"/>
      <c r="G4" s="459"/>
      <c r="H4" s="459"/>
      <c r="I4" s="485"/>
      <c r="J4" s="485"/>
      <c r="K4" s="485"/>
      <c r="L4" s="485"/>
      <c r="M4" s="486"/>
      <c r="N4" s="485"/>
      <c r="O4" s="485"/>
      <c r="P4" s="485"/>
      <c r="Q4" s="485"/>
      <c r="R4" s="485"/>
      <c r="S4" s="485"/>
      <c r="T4" s="485"/>
      <c r="U4" s="487"/>
    </row>
    <row r="5" spans="1:21" ht="15" customHeight="1">
      <c r="A5" s="454" t="s">
        <v>612</v>
      </c>
      <c r="B5" s="641" t="s">
        <v>719</v>
      </c>
      <c r="C5" s="642"/>
      <c r="D5" s="642"/>
      <c r="E5" s="642"/>
      <c r="F5" s="642"/>
      <c r="G5" s="642"/>
      <c r="H5" s="642"/>
      <c r="I5" s="642"/>
      <c r="J5" s="642"/>
      <c r="K5" s="642"/>
      <c r="L5" s="642"/>
      <c r="M5" s="483"/>
      <c r="U5" s="488"/>
    </row>
    <row r="6" spans="1:21" ht="15" customHeight="1">
      <c r="A6" s="457" t="s">
        <v>613</v>
      </c>
      <c r="B6" s="643"/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486"/>
      <c r="N6" s="485"/>
      <c r="O6" s="485"/>
      <c r="P6" s="485"/>
      <c r="Q6" s="485"/>
      <c r="R6" s="485"/>
      <c r="S6" s="485"/>
      <c r="T6" s="485"/>
      <c r="U6" s="487"/>
    </row>
    <row r="8" spans="1:21" ht="77.5" customHeight="1">
      <c r="A8" s="460" t="s">
        <v>614</v>
      </c>
      <c r="B8" s="460" t="s">
        <v>615</v>
      </c>
      <c r="C8" s="645" t="s">
        <v>616</v>
      </c>
      <c r="D8" s="645"/>
      <c r="E8" s="645"/>
      <c r="F8" s="645"/>
      <c r="G8" s="460"/>
      <c r="H8" s="646" t="s">
        <v>617</v>
      </c>
      <c r="I8" s="646"/>
      <c r="J8" s="646"/>
      <c r="K8" s="461" t="s">
        <v>618</v>
      </c>
      <c r="L8" s="645" t="s">
        <v>720</v>
      </c>
      <c r="M8" s="645"/>
      <c r="N8" s="645"/>
      <c r="O8" s="645" t="s">
        <v>720</v>
      </c>
      <c r="P8" s="645"/>
      <c r="Q8" s="645"/>
      <c r="R8" s="645" t="s">
        <v>720</v>
      </c>
      <c r="S8" s="645"/>
      <c r="T8" s="645"/>
      <c r="U8" s="645" t="s">
        <v>620</v>
      </c>
    </row>
    <row r="9" spans="1:21" ht="50.5" customHeight="1">
      <c r="A9" s="580" t="s">
        <v>621</v>
      </c>
      <c r="B9" s="580" t="s">
        <v>622</v>
      </c>
      <c r="C9" s="580" t="s">
        <v>13</v>
      </c>
      <c r="D9" s="580" t="s">
        <v>14</v>
      </c>
      <c r="E9" s="580" t="s">
        <v>721</v>
      </c>
      <c r="F9" s="580" t="s">
        <v>722</v>
      </c>
      <c r="G9" s="580" t="s">
        <v>723</v>
      </c>
      <c r="H9" s="647" t="s">
        <v>626</v>
      </c>
      <c r="I9" s="647" t="s">
        <v>627</v>
      </c>
      <c r="J9" s="647" t="s">
        <v>628</v>
      </c>
      <c r="K9" s="647" t="s">
        <v>628</v>
      </c>
      <c r="L9" s="645" t="s">
        <v>697</v>
      </c>
      <c r="M9" s="645"/>
      <c r="N9" s="645"/>
      <c r="O9" s="645" t="s">
        <v>62</v>
      </c>
      <c r="P9" s="645"/>
      <c r="Q9" s="645"/>
      <c r="R9" s="645" t="s">
        <v>687</v>
      </c>
      <c r="S9" s="645"/>
      <c r="T9" s="645"/>
      <c r="U9" s="645"/>
    </row>
    <row r="10" spans="1:21" ht="73" customHeight="1">
      <c r="A10" s="580"/>
      <c r="B10" s="580"/>
      <c r="C10" s="580"/>
      <c r="D10" s="580"/>
      <c r="E10" s="580"/>
      <c r="F10" s="580"/>
      <c r="G10" s="580"/>
      <c r="H10" s="647"/>
      <c r="I10" s="647"/>
      <c r="J10" s="647"/>
      <c r="K10" s="647"/>
      <c r="L10" s="462" t="s">
        <v>630</v>
      </c>
      <c r="M10" s="462" t="s">
        <v>724</v>
      </c>
      <c r="N10" s="462" t="s">
        <v>725</v>
      </c>
      <c r="O10" s="462" t="s">
        <v>630</v>
      </c>
      <c r="P10" s="462" t="s">
        <v>724</v>
      </c>
      <c r="Q10" s="462" t="s">
        <v>725</v>
      </c>
      <c r="R10" s="462" t="s">
        <v>630</v>
      </c>
      <c r="S10" s="462" t="s">
        <v>724</v>
      </c>
      <c r="T10" s="462" t="s">
        <v>725</v>
      </c>
      <c r="U10" s="645"/>
    </row>
    <row r="11" spans="1:21" s="452" customFormat="1" ht="52.5" customHeight="1">
      <c r="A11" s="451" t="s">
        <v>633</v>
      </c>
      <c r="B11" s="476" t="s">
        <v>560</v>
      </c>
      <c r="C11" s="477"/>
      <c r="D11" s="478"/>
      <c r="E11" s="478"/>
      <c r="F11" s="477"/>
      <c r="G11" s="451"/>
      <c r="H11" s="464" t="s">
        <v>634</v>
      </c>
      <c r="I11" s="464" t="s">
        <v>634</v>
      </c>
      <c r="J11" s="463"/>
      <c r="K11" s="463">
        <f>'Tổng hợp'!J20-Q11</f>
        <v>318174501.67999995</v>
      </c>
      <c r="L11" s="464"/>
      <c r="M11" s="464"/>
      <c r="N11" s="464"/>
      <c r="O11" s="464"/>
      <c r="P11" s="465"/>
      <c r="Q11" s="464">
        <f>SUM(Q12:Q14)</f>
        <v>112025188.581</v>
      </c>
      <c r="R11" s="464"/>
      <c r="S11" s="464"/>
      <c r="T11" s="464"/>
      <c r="U11" s="466">
        <f>J11-K11-Q11-N11</f>
        <v>-430199690.26099992</v>
      </c>
    </row>
    <row r="12" spans="1:21" s="492" customFormat="1" ht="87" customHeight="1">
      <c r="A12" s="519" t="s">
        <v>733</v>
      </c>
      <c r="B12" s="403" t="s">
        <v>734</v>
      </c>
      <c r="C12" s="519" t="s">
        <v>779</v>
      </c>
      <c r="D12" s="520" t="s">
        <v>571</v>
      </c>
      <c r="E12" s="521" t="s">
        <v>60</v>
      </c>
      <c r="F12" s="522">
        <f>2*(24)</f>
        <v>48</v>
      </c>
      <c r="G12" s="522">
        <f>2*(24)</f>
        <v>48</v>
      </c>
      <c r="H12" s="523" t="s">
        <v>634</v>
      </c>
      <c r="I12" s="523" t="s">
        <v>634</v>
      </c>
      <c r="J12" s="523" t="s">
        <v>634</v>
      </c>
      <c r="K12" s="523" t="s">
        <v>634</v>
      </c>
      <c r="L12" s="523" t="s">
        <v>726</v>
      </c>
      <c r="M12" s="524" t="e">
        <v>#N/A</v>
      </c>
      <c r="N12" s="524" t="e">
        <v>#N/A</v>
      </c>
      <c r="O12" s="523" t="s">
        <v>635</v>
      </c>
      <c r="P12" s="525">
        <v>13727.27</v>
      </c>
      <c r="Q12" s="524">
        <v>72414094.703999996</v>
      </c>
      <c r="R12" s="523" t="s">
        <v>726</v>
      </c>
      <c r="S12" s="524" t="e">
        <v>#N/A</v>
      </c>
      <c r="T12" s="524" t="e">
        <v>#N/A</v>
      </c>
      <c r="U12" s="526" t="s">
        <v>727</v>
      </c>
    </row>
    <row r="13" spans="1:21" s="492" customFormat="1" ht="87" customHeight="1">
      <c r="A13" s="519" t="s">
        <v>733</v>
      </c>
      <c r="B13" s="403" t="s">
        <v>734</v>
      </c>
      <c r="C13" s="519" t="s">
        <v>782</v>
      </c>
      <c r="D13" s="520" t="s">
        <v>571</v>
      </c>
      <c r="E13" s="521" t="s">
        <v>60</v>
      </c>
      <c r="F13" s="527">
        <v>9</v>
      </c>
      <c r="G13" s="527">
        <v>9</v>
      </c>
      <c r="H13" s="523" t="s">
        <v>634</v>
      </c>
      <c r="I13" s="523" t="s">
        <v>634</v>
      </c>
      <c r="J13" s="523" t="s">
        <v>634</v>
      </c>
      <c r="K13" s="523" t="s">
        <v>634</v>
      </c>
      <c r="L13" s="523" t="s">
        <v>635</v>
      </c>
      <c r="M13" s="524" t="e">
        <v>#N/A</v>
      </c>
      <c r="N13" s="524" t="e">
        <v>#N/A</v>
      </c>
      <c r="O13" s="523" t="s">
        <v>635</v>
      </c>
      <c r="P13" s="525">
        <v>13727.27</v>
      </c>
      <c r="Q13" s="524">
        <v>13577642.757000001</v>
      </c>
      <c r="R13" s="523" t="s">
        <v>726</v>
      </c>
      <c r="S13" s="524" t="e">
        <v>#N/A</v>
      </c>
      <c r="T13" s="524" t="e">
        <v>#N/A</v>
      </c>
      <c r="U13" s="526" t="s">
        <v>727</v>
      </c>
    </row>
    <row r="14" spans="1:21" s="492" customFormat="1" ht="87" customHeight="1">
      <c r="A14" s="519" t="s">
        <v>735</v>
      </c>
      <c r="B14" s="528" t="s">
        <v>736</v>
      </c>
      <c r="C14" s="519" t="s">
        <v>783</v>
      </c>
      <c r="D14" s="520" t="s">
        <v>571</v>
      </c>
      <c r="E14" s="521" t="s">
        <v>60</v>
      </c>
      <c r="F14" s="522">
        <v>12</v>
      </c>
      <c r="G14" s="522">
        <v>12</v>
      </c>
      <c r="H14" s="523" t="s">
        <v>634</v>
      </c>
      <c r="I14" s="523" t="s">
        <v>634</v>
      </c>
      <c r="J14" s="523" t="s">
        <v>634</v>
      </c>
      <c r="K14" s="523" t="s">
        <v>634</v>
      </c>
      <c r="L14" s="523" t="s">
        <v>635</v>
      </c>
      <c r="M14" s="524">
        <v>13909.09</v>
      </c>
      <c r="N14" s="524" t="e">
        <v>#N/A</v>
      </c>
      <c r="O14" s="523" t="s">
        <v>635</v>
      </c>
      <c r="P14" s="525">
        <v>13818.18</v>
      </c>
      <c r="Q14" s="524">
        <v>26033451.120000001</v>
      </c>
      <c r="R14" s="523" t="s">
        <v>726</v>
      </c>
      <c r="S14" s="524" t="e">
        <v>#N/A</v>
      </c>
      <c r="T14" s="524" t="e">
        <v>#N/A</v>
      </c>
      <c r="U14" s="526" t="s">
        <v>727</v>
      </c>
    </row>
    <row r="15" spans="1:21" s="496" customFormat="1" ht="33" customHeight="1">
      <c r="A15" s="473"/>
      <c r="B15" s="474" t="s">
        <v>636</v>
      </c>
      <c r="C15" s="475"/>
      <c r="D15" s="473"/>
      <c r="E15" s="473"/>
      <c r="F15" s="473"/>
      <c r="G15" s="473"/>
      <c r="H15" s="473"/>
      <c r="I15" s="493"/>
      <c r="J15" s="493"/>
      <c r="K15" s="493"/>
      <c r="L15" s="493"/>
      <c r="M15" s="494">
        <v>2</v>
      </c>
      <c r="N15" s="495"/>
      <c r="O15" s="495"/>
      <c r="P15" s="495">
        <v>1</v>
      </c>
      <c r="Q15" s="495"/>
      <c r="R15" s="495"/>
      <c r="S15" s="495">
        <v>3</v>
      </c>
      <c r="T15" s="495"/>
      <c r="U15" s="493"/>
    </row>
    <row r="16" spans="1:21" ht="53.5" customHeight="1">
      <c r="A16" s="642" t="s">
        <v>781</v>
      </c>
      <c r="B16" s="642"/>
      <c r="C16" s="642"/>
      <c r="D16" s="642"/>
      <c r="E16" s="642"/>
      <c r="F16" s="642"/>
      <c r="G16" s="642"/>
      <c r="H16" s="642"/>
      <c r="I16" s="642"/>
      <c r="J16" s="642"/>
      <c r="K16" s="642"/>
      <c r="L16" s="642"/>
      <c r="M16" s="642"/>
      <c r="N16" s="642"/>
      <c r="O16" s="642"/>
      <c r="P16" s="497"/>
    </row>
    <row r="17" spans="1:21" ht="55.25" customHeight="1">
      <c r="A17" s="649" t="s">
        <v>637</v>
      </c>
      <c r="B17" s="649"/>
      <c r="F17" s="649" t="s">
        <v>665</v>
      </c>
      <c r="G17" s="649"/>
      <c r="H17" s="649"/>
      <c r="I17" s="649"/>
      <c r="M17" s="481"/>
      <c r="N17" s="650" t="s">
        <v>639</v>
      </c>
      <c r="O17" s="650"/>
      <c r="P17" s="650"/>
      <c r="Q17" s="650"/>
      <c r="R17" s="650"/>
      <c r="S17" s="650"/>
      <c r="T17" s="650"/>
      <c r="U17" s="650"/>
    </row>
    <row r="18" spans="1:21" ht="31.5" customHeight="1">
      <c r="B18" s="452"/>
      <c r="C18" s="452"/>
      <c r="D18" s="452"/>
      <c r="E18" s="452"/>
      <c r="M18" s="481"/>
      <c r="N18" s="648" t="s">
        <v>640</v>
      </c>
      <c r="O18" s="648"/>
      <c r="P18" s="648"/>
      <c r="Q18" s="648" t="s">
        <v>641</v>
      </c>
      <c r="R18" s="648"/>
      <c r="S18" s="499"/>
      <c r="T18" s="648" t="s">
        <v>642</v>
      </c>
      <c r="U18" s="648"/>
    </row>
    <row r="21" spans="1:21">
      <c r="N21" s="497"/>
    </row>
    <row r="22" spans="1:21">
      <c r="N22" s="497"/>
    </row>
  </sheetData>
  <autoFilter ref="C9:C18" xr:uid="{E34FA9C1-5FBB-41BF-9809-339224C01A98}"/>
  <mergeCells count="29">
    <mergeCell ref="N18:P18"/>
    <mergeCell ref="Q18:R18"/>
    <mergeCell ref="T18:U18"/>
    <mergeCell ref="O9:Q9"/>
    <mergeCell ref="A16:O16"/>
    <mergeCell ref="A17:B17"/>
    <mergeCell ref="F17:I17"/>
    <mergeCell ref="N17:U17"/>
    <mergeCell ref="R9:T9"/>
    <mergeCell ref="R8:T8"/>
    <mergeCell ref="U8:U10"/>
    <mergeCell ref="A9:A10"/>
    <mergeCell ref="B9:B10"/>
    <mergeCell ref="C9:C10"/>
    <mergeCell ref="D9:D10"/>
    <mergeCell ref="E9:E10"/>
    <mergeCell ref="F9:F10"/>
    <mergeCell ref="G9:G10"/>
    <mergeCell ref="H9:H10"/>
    <mergeCell ref="O8:Q8"/>
    <mergeCell ref="I9:I10"/>
    <mergeCell ref="J9:J10"/>
    <mergeCell ref="K9:K10"/>
    <mergeCell ref="L9:N9"/>
    <mergeCell ref="A1:M1"/>
    <mergeCell ref="B5:L6"/>
    <mergeCell ref="C8:F8"/>
    <mergeCell ref="H8:J8"/>
    <mergeCell ref="L8:N8"/>
  </mergeCells>
  <pageMargins left="0.17" right="0.17" top="0.3" bottom="0.17" header="0.17" footer="0.17"/>
  <pageSetup paperSize="8" scale="53" fitToHeight="111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1080-B972-4614-B8F0-E4A9A97ABBBF}">
  <dimension ref="A1:K61"/>
  <sheetViews>
    <sheetView view="pageBreakPreview" topLeftCell="A22" zoomScaleNormal="110" workbookViewId="0">
      <selection activeCell="M25" sqref="M25"/>
    </sheetView>
  </sheetViews>
  <sheetFormatPr defaultColWidth="11.19921875" defaultRowHeight="15"/>
  <cols>
    <col min="1" max="1" width="6.796875" style="167" customWidth="1"/>
    <col min="2" max="2" width="20.59765625" style="167" customWidth="1"/>
    <col min="3" max="3" width="7.19921875" style="167" customWidth="1"/>
    <col min="4" max="4" width="7.59765625" style="167" customWidth="1"/>
    <col min="5" max="5" width="8.19921875" style="167" customWidth="1"/>
    <col min="6" max="6" width="11" style="168" customWidth="1"/>
    <col min="7" max="7" width="8" style="169" customWidth="1"/>
    <col min="8" max="8" width="11.59765625" style="168" customWidth="1"/>
    <col min="9" max="9" width="11.796875" style="166" customWidth="1"/>
    <col min="10" max="10" width="15.09765625" style="166" customWidth="1"/>
    <col min="11" max="256" width="11.19921875" style="153"/>
    <col min="257" max="257" width="6.796875" style="153" customWidth="1"/>
    <col min="258" max="258" width="20.59765625" style="153" customWidth="1"/>
    <col min="259" max="259" width="7.19921875" style="153" customWidth="1"/>
    <col min="260" max="260" width="7.59765625" style="153" customWidth="1"/>
    <col min="261" max="261" width="8.19921875" style="153" customWidth="1"/>
    <col min="262" max="262" width="11" style="153" customWidth="1"/>
    <col min="263" max="263" width="8" style="153" customWidth="1"/>
    <col min="264" max="264" width="11.59765625" style="153" customWidth="1"/>
    <col min="265" max="265" width="11.796875" style="153" customWidth="1"/>
    <col min="266" max="266" width="15.09765625" style="153" customWidth="1"/>
    <col min="267" max="512" width="11.19921875" style="153"/>
    <col min="513" max="513" width="6.796875" style="153" customWidth="1"/>
    <col min="514" max="514" width="20.59765625" style="153" customWidth="1"/>
    <col min="515" max="515" width="7.19921875" style="153" customWidth="1"/>
    <col min="516" max="516" width="7.59765625" style="153" customWidth="1"/>
    <col min="517" max="517" width="8.19921875" style="153" customWidth="1"/>
    <col min="518" max="518" width="11" style="153" customWidth="1"/>
    <col min="519" max="519" width="8" style="153" customWidth="1"/>
    <col min="520" max="520" width="11.59765625" style="153" customWidth="1"/>
    <col min="521" max="521" width="11.796875" style="153" customWidth="1"/>
    <col min="522" max="522" width="15.09765625" style="153" customWidth="1"/>
    <col min="523" max="768" width="11.19921875" style="153"/>
    <col min="769" max="769" width="6.796875" style="153" customWidth="1"/>
    <col min="770" max="770" width="20.59765625" style="153" customWidth="1"/>
    <col min="771" max="771" width="7.19921875" style="153" customWidth="1"/>
    <col min="772" max="772" width="7.59765625" style="153" customWidth="1"/>
    <col min="773" max="773" width="8.19921875" style="153" customWidth="1"/>
    <col min="774" max="774" width="11" style="153" customWidth="1"/>
    <col min="775" max="775" width="8" style="153" customWidth="1"/>
    <col min="776" max="776" width="11.59765625" style="153" customWidth="1"/>
    <col min="777" max="777" width="11.796875" style="153" customWidth="1"/>
    <col min="778" max="778" width="15.09765625" style="153" customWidth="1"/>
    <col min="779" max="1024" width="11.19921875" style="153"/>
    <col min="1025" max="1025" width="6.796875" style="153" customWidth="1"/>
    <col min="1026" max="1026" width="20.59765625" style="153" customWidth="1"/>
    <col min="1027" max="1027" width="7.19921875" style="153" customWidth="1"/>
    <col min="1028" max="1028" width="7.59765625" style="153" customWidth="1"/>
    <col min="1029" max="1029" width="8.19921875" style="153" customWidth="1"/>
    <col min="1030" max="1030" width="11" style="153" customWidth="1"/>
    <col min="1031" max="1031" width="8" style="153" customWidth="1"/>
    <col min="1032" max="1032" width="11.59765625" style="153" customWidth="1"/>
    <col min="1033" max="1033" width="11.796875" style="153" customWidth="1"/>
    <col min="1034" max="1034" width="15.09765625" style="153" customWidth="1"/>
    <col min="1035" max="1280" width="11.19921875" style="153"/>
    <col min="1281" max="1281" width="6.796875" style="153" customWidth="1"/>
    <col min="1282" max="1282" width="20.59765625" style="153" customWidth="1"/>
    <col min="1283" max="1283" width="7.19921875" style="153" customWidth="1"/>
    <col min="1284" max="1284" width="7.59765625" style="153" customWidth="1"/>
    <col min="1285" max="1285" width="8.19921875" style="153" customWidth="1"/>
    <col min="1286" max="1286" width="11" style="153" customWidth="1"/>
    <col min="1287" max="1287" width="8" style="153" customWidth="1"/>
    <col min="1288" max="1288" width="11.59765625" style="153" customWidth="1"/>
    <col min="1289" max="1289" width="11.796875" style="153" customWidth="1"/>
    <col min="1290" max="1290" width="15.09765625" style="153" customWidth="1"/>
    <col min="1291" max="1536" width="11.19921875" style="153"/>
    <col min="1537" max="1537" width="6.796875" style="153" customWidth="1"/>
    <col min="1538" max="1538" width="20.59765625" style="153" customWidth="1"/>
    <col min="1539" max="1539" width="7.19921875" style="153" customWidth="1"/>
    <col min="1540" max="1540" width="7.59765625" style="153" customWidth="1"/>
    <col min="1541" max="1541" width="8.19921875" style="153" customWidth="1"/>
    <col min="1542" max="1542" width="11" style="153" customWidth="1"/>
    <col min="1543" max="1543" width="8" style="153" customWidth="1"/>
    <col min="1544" max="1544" width="11.59765625" style="153" customWidth="1"/>
    <col min="1545" max="1545" width="11.796875" style="153" customWidth="1"/>
    <col min="1546" max="1546" width="15.09765625" style="153" customWidth="1"/>
    <col min="1547" max="1792" width="11.19921875" style="153"/>
    <col min="1793" max="1793" width="6.796875" style="153" customWidth="1"/>
    <col min="1794" max="1794" width="20.59765625" style="153" customWidth="1"/>
    <col min="1795" max="1795" width="7.19921875" style="153" customWidth="1"/>
    <col min="1796" max="1796" width="7.59765625" style="153" customWidth="1"/>
    <col min="1797" max="1797" width="8.19921875" style="153" customWidth="1"/>
    <col min="1798" max="1798" width="11" style="153" customWidth="1"/>
    <col min="1799" max="1799" width="8" style="153" customWidth="1"/>
    <col min="1800" max="1800" width="11.59765625" style="153" customWidth="1"/>
    <col min="1801" max="1801" width="11.796875" style="153" customWidth="1"/>
    <col min="1802" max="1802" width="15.09765625" style="153" customWidth="1"/>
    <col min="1803" max="2048" width="11.19921875" style="153"/>
    <col min="2049" max="2049" width="6.796875" style="153" customWidth="1"/>
    <col min="2050" max="2050" width="20.59765625" style="153" customWidth="1"/>
    <col min="2051" max="2051" width="7.19921875" style="153" customWidth="1"/>
    <col min="2052" max="2052" width="7.59765625" style="153" customWidth="1"/>
    <col min="2053" max="2053" width="8.19921875" style="153" customWidth="1"/>
    <col min="2054" max="2054" width="11" style="153" customWidth="1"/>
    <col min="2055" max="2055" width="8" style="153" customWidth="1"/>
    <col min="2056" max="2056" width="11.59765625" style="153" customWidth="1"/>
    <col min="2057" max="2057" width="11.796875" style="153" customWidth="1"/>
    <col min="2058" max="2058" width="15.09765625" style="153" customWidth="1"/>
    <col min="2059" max="2304" width="11.19921875" style="153"/>
    <col min="2305" max="2305" width="6.796875" style="153" customWidth="1"/>
    <col min="2306" max="2306" width="20.59765625" style="153" customWidth="1"/>
    <col min="2307" max="2307" width="7.19921875" style="153" customWidth="1"/>
    <col min="2308" max="2308" width="7.59765625" style="153" customWidth="1"/>
    <col min="2309" max="2309" width="8.19921875" style="153" customWidth="1"/>
    <col min="2310" max="2310" width="11" style="153" customWidth="1"/>
    <col min="2311" max="2311" width="8" style="153" customWidth="1"/>
    <col min="2312" max="2312" width="11.59765625" style="153" customWidth="1"/>
    <col min="2313" max="2313" width="11.796875" style="153" customWidth="1"/>
    <col min="2314" max="2314" width="15.09765625" style="153" customWidth="1"/>
    <col min="2315" max="2560" width="11.19921875" style="153"/>
    <col min="2561" max="2561" width="6.796875" style="153" customWidth="1"/>
    <col min="2562" max="2562" width="20.59765625" style="153" customWidth="1"/>
    <col min="2563" max="2563" width="7.19921875" style="153" customWidth="1"/>
    <col min="2564" max="2564" width="7.59765625" style="153" customWidth="1"/>
    <col min="2565" max="2565" width="8.19921875" style="153" customWidth="1"/>
    <col min="2566" max="2566" width="11" style="153" customWidth="1"/>
    <col min="2567" max="2567" width="8" style="153" customWidth="1"/>
    <col min="2568" max="2568" width="11.59765625" style="153" customWidth="1"/>
    <col min="2569" max="2569" width="11.796875" style="153" customWidth="1"/>
    <col min="2570" max="2570" width="15.09765625" style="153" customWidth="1"/>
    <col min="2571" max="2816" width="11.19921875" style="153"/>
    <col min="2817" max="2817" width="6.796875" style="153" customWidth="1"/>
    <col min="2818" max="2818" width="20.59765625" style="153" customWidth="1"/>
    <col min="2819" max="2819" width="7.19921875" style="153" customWidth="1"/>
    <col min="2820" max="2820" width="7.59765625" style="153" customWidth="1"/>
    <col min="2821" max="2821" width="8.19921875" style="153" customWidth="1"/>
    <col min="2822" max="2822" width="11" style="153" customWidth="1"/>
    <col min="2823" max="2823" width="8" style="153" customWidth="1"/>
    <col min="2824" max="2824" width="11.59765625" style="153" customWidth="1"/>
    <col min="2825" max="2825" width="11.796875" style="153" customWidth="1"/>
    <col min="2826" max="2826" width="15.09765625" style="153" customWidth="1"/>
    <col min="2827" max="3072" width="11.19921875" style="153"/>
    <col min="3073" max="3073" width="6.796875" style="153" customWidth="1"/>
    <col min="3074" max="3074" width="20.59765625" style="153" customWidth="1"/>
    <col min="3075" max="3075" width="7.19921875" style="153" customWidth="1"/>
    <col min="3076" max="3076" width="7.59765625" style="153" customWidth="1"/>
    <col min="3077" max="3077" width="8.19921875" style="153" customWidth="1"/>
    <col min="3078" max="3078" width="11" style="153" customWidth="1"/>
    <col min="3079" max="3079" width="8" style="153" customWidth="1"/>
    <col min="3080" max="3080" width="11.59765625" style="153" customWidth="1"/>
    <col min="3081" max="3081" width="11.796875" style="153" customWidth="1"/>
    <col min="3082" max="3082" width="15.09765625" style="153" customWidth="1"/>
    <col min="3083" max="3328" width="11.19921875" style="153"/>
    <col min="3329" max="3329" width="6.796875" style="153" customWidth="1"/>
    <col min="3330" max="3330" width="20.59765625" style="153" customWidth="1"/>
    <col min="3331" max="3331" width="7.19921875" style="153" customWidth="1"/>
    <col min="3332" max="3332" width="7.59765625" style="153" customWidth="1"/>
    <col min="3333" max="3333" width="8.19921875" style="153" customWidth="1"/>
    <col min="3334" max="3334" width="11" style="153" customWidth="1"/>
    <col min="3335" max="3335" width="8" style="153" customWidth="1"/>
    <col min="3336" max="3336" width="11.59765625" style="153" customWidth="1"/>
    <col min="3337" max="3337" width="11.796875" style="153" customWidth="1"/>
    <col min="3338" max="3338" width="15.09765625" style="153" customWidth="1"/>
    <col min="3339" max="3584" width="11.19921875" style="153"/>
    <col min="3585" max="3585" width="6.796875" style="153" customWidth="1"/>
    <col min="3586" max="3586" width="20.59765625" style="153" customWidth="1"/>
    <col min="3587" max="3587" width="7.19921875" style="153" customWidth="1"/>
    <col min="3588" max="3588" width="7.59765625" style="153" customWidth="1"/>
    <col min="3589" max="3589" width="8.19921875" style="153" customWidth="1"/>
    <col min="3590" max="3590" width="11" style="153" customWidth="1"/>
    <col min="3591" max="3591" width="8" style="153" customWidth="1"/>
    <col min="3592" max="3592" width="11.59765625" style="153" customWidth="1"/>
    <col min="3593" max="3593" width="11.796875" style="153" customWidth="1"/>
    <col min="3594" max="3594" width="15.09765625" style="153" customWidth="1"/>
    <col min="3595" max="3840" width="11.19921875" style="153"/>
    <col min="3841" max="3841" width="6.796875" style="153" customWidth="1"/>
    <col min="3842" max="3842" width="20.59765625" style="153" customWidth="1"/>
    <col min="3843" max="3843" width="7.19921875" style="153" customWidth="1"/>
    <col min="3844" max="3844" width="7.59765625" style="153" customWidth="1"/>
    <col min="3845" max="3845" width="8.19921875" style="153" customWidth="1"/>
    <col min="3846" max="3846" width="11" style="153" customWidth="1"/>
    <col min="3847" max="3847" width="8" style="153" customWidth="1"/>
    <col min="3848" max="3848" width="11.59765625" style="153" customWidth="1"/>
    <col min="3849" max="3849" width="11.796875" style="153" customWidth="1"/>
    <col min="3850" max="3850" width="15.09765625" style="153" customWidth="1"/>
    <col min="3851" max="4096" width="11.19921875" style="153"/>
    <col min="4097" max="4097" width="6.796875" style="153" customWidth="1"/>
    <col min="4098" max="4098" width="20.59765625" style="153" customWidth="1"/>
    <col min="4099" max="4099" width="7.19921875" style="153" customWidth="1"/>
    <col min="4100" max="4100" width="7.59765625" style="153" customWidth="1"/>
    <col min="4101" max="4101" width="8.19921875" style="153" customWidth="1"/>
    <col min="4102" max="4102" width="11" style="153" customWidth="1"/>
    <col min="4103" max="4103" width="8" style="153" customWidth="1"/>
    <col min="4104" max="4104" width="11.59765625" style="153" customWidth="1"/>
    <col min="4105" max="4105" width="11.796875" style="153" customWidth="1"/>
    <col min="4106" max="4106" width="15.09765625" style="153" customWidth="1"/>
    <col min="4107" max="4352" width="11.19921875" style="153"/>
    <col min="4353" max="4353" width="6.796875" style="153" customWidth="1"/>
    <col min="4354" max="4354" width="20.59765625" style="153" customWidth="1"/>
    <col min="4355" max="4355" width="7.19921875" style="153" customWidth="1"/>
    <col min="4356" max="4356" width="7.59765625" style="153" customWidth="1"/>
    <col min="4357" max="4357" width="8.19921875" style="153" customWidth="1"/>
    <col min="4358" max="4358" width="11" style="153" customWidth="1"/>
    <col min="4359" max="4359" width="8" style="153" customWidth="1"/>
    <col min="4360" max="4360" width="11.59765625" style="153" customWidth="1"/>
    <col min="4361" max="4361" width="11.796875" style="153" customWidth="1"/>
    <col min="4362" max="4362" width="15.09765625" style="153" customWidth="1"/>
    <col min="4363" max="4608" width="11.19921875" style="153"/>
    <col min="4609" max="4609" width="6.796875" style="153" customWidth="1"/>
    <col min="4610" max="4610" width="20.59765625" style="153" customWidth="1"/>
    <col min="4611" max="4611" width="7.19921875" style="153" customWidth="1"/>
    <col min="4612" max="4612" width="7.59765625" style="153" customWidth="1"/>
    <col min="4613" max="4613" width="8.19921875" style="153" customWidth="1"/>
    <col min="4614" max="4614" width="11" style="153" customWidth="1"/>
    <col min="4615" max="4615" width="8" style="153" customWidth="1"/>
    <col min="4616" max="4616" width="11.59765625" style="153" customWidth="1"/>
    <col min="4617" max="4617" width="11.796875" style="153" customWidth="1"/>
    <col min="4618" max="4618" width="15.09765625" style="153" customWidth="1"/>
    <col min="4619" max="4864" width="11.19921875" style="153"/>
    <col min="4865" max="4865" width="6.796875" style="153" customWidth="1"/>
    <col min="4866" max="4866" width="20.59765625" style="153" customWidth="1"/>
    <col min="4867" max="4867" width="7.19921875" style="153" customWidth="1"/>
    <col min="4868" max="4868" width="7.59765625" style="153" customWidth="1"/>
    <col min="4869" max="4869" width="8.19921875" style="153" customWidth="1"/>
    <col min="4870" max="4870" width="11" style="153" customWidth="1"/>
    <col min="4871" max="4871" width="8" style="153" customWidth="1"/>
    <col min="4872" max="4872" width="11.59765625" style="153" customWidth="1"/>
    <col min="4873" max="4873" width="11.796875" style="153" customWidth="1"/>
    <col min="4874" max="4874" width="15.09765625" style="153" customWidth="1"/>
    <col min="4875" max="5120" width="11.19921875" style="153"/>
    <col min="5121" max="5121" width="6.796875" style="153" customWidth="1"/>
    <col min="5122" max="5122" width="20.59765625" style="153" customWidth="1"/>
    <col min="5123" max="5123" width="7.19921875" style="153" customWidth="1"/>
    <col min="5124" max="5124" width="7.59765625" style="153" customWidth="1"/>
    <col min="5125" max="5125" width="8.19921875" style="153" customWidth="1"/>
    <col min="5126" max="5126" width="11" style="153" customWidth="1"/>
    <col min="5127" max="5127" width="8" style="153" customWidth="1"/>
    <col min="5128" max="5128" width="11.59765625" style="153" customWidth="1"/>
    <col min="5129" max="5129" width="11.796875" style="153" customWidth="1"/>
    <col min="5130" max="5130" width="15.09765625" style="153" customWidth="1"/>
    <col min="5131" max="5376" width="11.19921875" style="153"/>
    <col min="5377" max="5377" width="6.796875" style="153" customWidth="1"/>
    <col min="5378" max="5378" width="20.59765625" style="153" customWidth="1"/>
    <col min="5379" max="5379" width="7.19921875" style="153" customWidth="1"/>
    <col min="5380" max="5380" width="7.59765625" style="153" customWidth="1"/>
    <col min="5381" max="5381" width="8.19921875" style="153" customWidth="1"/>
    <col min="5382" max="5382" width="11" style="153" customWidth="1"/>
    <col min="5383" max="5383" width="8" style="153" customWidth="1"/>
    <col min="5384" max="5384" width="11.59765625" style="153" customWidth="1"/>
    <col min="5385" max="5385" width="11.796875" style="153" customWidth="1"/>
    <col min="5386" max="5386" width="15.09765625" style="153" customWidth="1"/>
    <col min="5387" max="5632" width="11.19921875" style="153"/>
    <col min="5633" max="5633" width="6.796875" style="153" customWidth="1"/>
    <col min="5634" max="5634" width="20.59765625" style="153" customWidth="1"/>
    <col min="5635" max="5635" width="7.19921875" style="153" customWidth="1"/>
    <col min="5636" max="5636" width="7.59765625" style="153" customWidth="1"/>
    <col min="5637" max="5637" width="8.19921875" style="153" customWidth="1"/>
    <col min="5638" max="5638" width="11" style="153" customWidth="1"/>
    <col min="5639" max="5639" width="8" style="153" customWidth="1"/>
    <col min="5640" max="5640" width="11.59765625" style="153" customWidth="1"/>
    <col min="5641" max="5641" width="11.796875" style="153" customWidth="1"/>
    <col min="5642" max="5642" width="15.09765625" style="153" customWidth="1"/>
    <col min="5643" max="5888" width="11.19921875" style="153"/>
    <col min="5889" max="5889" width="6.796875" style="153" customWidth="1"/>
    <col min="5890" max="5890" width="20.59765625" style="153" customWidth="1"/>
    <col min="5891" max="5891" width="7.19921875" style="153" customWidth="1"/>
    <col min="5892" max="5892" width="7.59765625" style="153" customWidth="1"/>
    <col min="5893" max="5893" width="8.19921875" style="153" customWidth="1"/>
    <col min="5894" max="5894" width="11" style="153" customWidth="1"/>
    <col min="5895" max="5895" width="8" style="153" customWidth="1"/>
    <col min="5896" max="5896" width="11.59765625" style="153" customWidth="1"/>
    <col min="5897" max="5897" width="11.796875" style="153" customWidth="1"/>
    <col min="5898" max="5898" width="15.09765625" style="153" customWidth="1"/>
    <col min="5899" max="6144" width="11.19921875" style="153"/>
    <col min="6145" max="6145" width="6.796875" style="153" customWidth="1"/>
    <col min="6146" max="6146" width="20.59765625" style="153" customWidth="1"/>
    <col min="6147" max="6147" width="7.19921875" style="153" customWidth="1"/>
    <col min="6148" max="6148" width="7.59765625" style="153" customWidth="1"/>
    <col min="6149" max="6149" width="8.19921875" style="153" customWidth="1"/>
    <col min="6150" max="6150" width="11" style="153" customWidth="1"/>
    <col min="6151" max="6151" width="8" style="153" customWidth="1"/>
    <col min="6152" max="6152" width="11.59765625" style="153" customWidth="1"/>
    <col min="6153" max="6153" width="11.796875" style="153" customWidth="1"/>
    <col min="6154" max="6154" width="15.09765625" style="153" customWidth="1"/>
    <col min="6155" max="6400" width="11.19921875" style="153"/>
    <col min="6401" max="6401" width="6.796875" style="153" customWidth="1"/>
    <col min="6402" max="6402" width="20.59765625" style="153" customWidth="1"/>
    <col min="6403" max="6403" width="7.19921875" style="153" customWidth="1"/>
    <col min="6404" max="6404" width="7.59765625" style="153" customWidth="1"/>
    <col min="6405" max="6405" width="8.19921875" style="153" customWidth="1"/>
    <col min="6406" max="6406" width="11" style="153" customWidth="1"/>
    <col min="6407" max="6407" width="8" style="153" customWidth="1"/>
    <col min="6408" max="6408" width="11.59765625" style="153" customWidth="1"/>
    <col min="6409" max="6409" width="11.796875" style="153" customWidth="1"/>
    <col min="6410" max="6410" width="15.09765625" style="153" customWidth="1"/>
    <col min="6411" max="6656" width="11.19921875" style="153"/>
    <col min="6657" max="6657" width="6.796875" style="153" customWidth="1"/>
    <col min="6658" max="6658" width="20.59765625" style="153" customWidth="1"/>
    <col min="6659" max="6659" width="7.19921875" style="153" customWidth="1"/>
    <col min="6660" max="6660" width="7.59765625" style="153" customWidth="1"/>
    <col min="6661" max="6661" width="8.19921875" style="153" customWidth="1"/>
    <col min="6662" max="6662" width="11" style="153" customWidth="1"/>
    <col min="6663" max="6663" width="8" style="153" customWidth="1"/>
    <col min="6664" max="6664" width="11.59765625" style="153" customWidth="1"/>
    <col min="6665" max="6665" width="11.796875" style="153" customWidth="1"/>
    <col min="6666" max="6666" width="15.09765625" style="153" customWidth="1"/>
    <col min="6667" max="6912" width="11.19921875" style="153"/>
    <col min="6913" max="6913" width="6.796875" style="153" customWidth="1"/>
    <col min="6914" max="6914" width="20.59765625" style="153" customWidth="1"/>
    <col min="6915" max="6915" width="7.19921875" style="153" customWidth="1"/>
    <col min="6916" max="6916" width="7.59765625" style="153" customWidth="1"/>
    <col min="6917" max="6917" width="8.19921875" style="153" customWidth="1"/>
    <col min="6918" max="6918" width="11" style="153" customWidth="1"/>
    <col min="6919" max="6919" width="8" style="153" customWidth="1"/>
    <col min="6920" max="6920" width="11.59765625" style="153" customWidth="1"/>
    <col min="6921" max="6921" width="11.796875" style="153" customWidth="1"/>
    <col min="6922" max="6922" width="15.09765625" style="153" customWidth="1"/>
    <col min="6923" max="7168" width="11.19921875" style="153"/>
    <col min="7169" max="7169" width="6.796875" style="153" customWidth="1"/>
    <col min="7170" max="7170" width="20.59765625" style="153" customWidth="1"/>
    <col min="7171" max="7171" width="7.19921875" style="153" customWidth="1"/>
    <col min="7172" max="7172" width="7.59765625" style="153" customWidth="1"/>
    <col min="7173" max="7173" width="8.19921875" style="153" customWidth="1"/>
    <col min="7174" max="7174" width="11" style="153" customWidth="1"/>
    <col min="7175" max="7175" width="8" style="153" customWidth="1"/>
    <col min="7176" max="7176" width="11.59765625" style="153" customWidth="1"/>
    <col min="7177" max="7177" width="11.796875" style="153" customWidth="1"/>
    <col min="7178" max="7178" width="15.09765625" style="153" customWidth="1"/>
    <col min="7179" max="7424" width="11.19921875" style="153"/>
    <col min="7425" max="7425" width="6.796875" style="153" customWidth="1"/>
    <col min="7426" max="7426" width="20.59765625" style="153" customWidth="1"/>
    <col min="7427" max="7427" width="7.19921875" style="153" customWidth="1"/>
    <col min="7428" max="7428" width="7.59765625" style="153" customWidth="1"/>
    <col min="7429" max="7429" width="8.19921875" style="153" customWidth="1"/>
    <col min="7430" max="7430" width="11" style="153" customWidth="1"/>
    <col min="7431" max="7431" width="8" style="153" customWidth="1"/>
    <col min="7432" max="7432" width="11.59765625" style="153" customWidth="1"/>
    <col min="7433" max="7433" width="11.796875" style="153" customWidth="1"/>
    <col min="7434" max="7434" width="15.09765625" style="153" customWidth="1"/>
    <col min="7435" max="7680" width="11.19921875" style="153"/>
    <col min="7681" max="7681" width="6.796875" style="153" customWidth="1"/>
    <col min="7682" max="7682" width="20.59765625" style="153" customWidth="1"/>
    <col min="7683" max="7683" width="7.19921875" style="153" customWidth="1"/>
    <col min="7684" max="7684" width="7.59765625" style="153" customWidth="1"/>
    <col min="7685" max="7685" width="8.19921875" style="153" customWidth="1"/>
    <col min="7686" max="7686" width="11" style="153" customWidth="1"/>
    <col min="7687" max="7687" width="8" style="153" customWidth="1"/>
    <col min="7688" max="7688" width="11.59765625" style="153" customWidth="1"/>
    <col min="7689" max="7689" width="11.796875" style="153" customWidth="1"/>
    <col min="7690" max="7690" width="15.09765625" style="153" customWidth="1"/>
    <col min="7691" max="7936" width="11.19921875" style="153"/>
    <col min="7937" max="7937" width="6.796875" style="153" customWidth="1"/>
    <col min="7938" max="7938" width="20.59765625" style="153" customWidth="1"/>
    <col min="7939" max="7939" width="7.19921875" style="153" customWidth="1"/>
    <col min="7940" max="7940" width="7.59765625" style="153" customWidth="1"/>
    <col min="7941" max="7941" width="8.19921875" style="153" customWidth="1"/>
    <col min="7942" max="7942" width="11" style="153" customWidth="1"/>
    <col min="7943" max="7943" width="8" style="153" customWidth="1"/>
    <col min="7944" max="7944" width="11.59765625" style="153" customWidth="1"/>
    <col min="7945" max="7945" width="11.796875" style="153" customWidth="1"/>
    <col min="7946" max="7946" width="15.09765625" style="153" customWidth="1"/>
    <col min="7947" max="8192" width="11.19921875" style="153"/>
    <col min="8193" max="8193" width="6.796875" style="153" customWidth="1"/>
    <col min="8194" max="8194" width="20.59765625" style="153" customWidth="1"/>
    <col min="8195" max="8195" width="7.19921875" style="153" customWidth="1"/>
    <col min="8196" max="8196" width="7.59765625" style="153" customWidth="1"/>
    <col min="8197" max="8197" width="8.19921875" style="153" customWidth="1"/>
    <col min="8198" max="8198" width="11" style="153" customWidth="1"/>
    <col min="8199" max="8199" width="8" style="153" customWidth="1"/>
    <col min="8200" max="8200" width="11.59765625" style="153" customWidth="1"/>
    <col min="8201" max="8201" width="11.796875" style="153" customWidth="1"/>
    <col min="8202" max="8202" width="15.09765625" style="153" customWidth="1"/>
    <col min="8203" max="8448" width="11.19921875" style="153"/>
    <col min="8449" max="8449" width="6.796875" style="153" customWidth="1"/>
    <col min="8450" max="8450" width="20.59765625" style="153" customWidth="1"/>
    <col min="8451" max="8451" width="7.19921875" style="153" customWidth="1"/>
    <col min="8452" max="8452" width="7.59765625" style="153" customWidth="1"/>
    <col min="8453" max="8453" width="8.19921875" style="153" customWidth="1"/>
    <col min="8454" max="8454" width="11" style="153" customWidth="1"/>
    <col min="8455" max="8455" width="8" style="153" customWidth="1"/>
    <col min="8456" max="8456" width="11.59765625" style="153" customWidth="1"/>
    <col min="8457" max="8457" width="11.796875" style="153" customWidth="1"/>
    <col min="8458" max="8458" width="15.09765625" style="153" customWidth="1"/>
    <col min="8459" max="8704" width="11.19921875" style="153"/>
    <col min="8705" max="8705" width="6.796875" style="153" customWidth="1"/>
    <col min="8706" max="8706" width="20.59765625" style="153" customWidth="1"/>
    <col min="8707" max="8707" width="7.19921875" style="153" customWidth="1"/>
    <col min="8708" max="8708" width="7.59765625" style="153" customWidth="1"/>
    <col min="8709" max="8709" width="8.19921875" style="153" customWidth="1"/>
    <col min="8710" max="8710" width="11" style="153" customWidth="1"/>
    <col min="8711" max="8711" width="8" style="153" customWidth="1"/>
    <col min="8712" max="8712" width="11.59765625" style="153" customWidth="1"/>
    <col min="8713" max="8713" width="11.796875" style="153" customWidth="1"/>
    <col min="8714" max="8714" width="15.09765625" style="153" customWidth="1"/>
    <col min="8715" max="8960" width="11.19921875" style="153"/>
    <col min="8961" max="8961" width="6.796875" style="153" customWidth="1"/>
    <col min="8962" max="8962" width="20.59765625" style="153" customWidth="1"/>
    <col min="8963" max="8963" width="7.19921875" style="153" customWidth="1"/>
    <col min="8964" max="8964" width="7.59765625" style="153" customWidth="1"/>
    <col min="8965" max="8965" width="8.19921875" style="153" customWidth="1"/>
    <col min="8966" max="8966" width="11" style="153" customWidth="1"/>
    <col min="8967" max="8967" width="8" style="153" customWidth="1"/>
    <col min="8968" max="8968" width="11.59765625" style="153" customWidth="1"/>
    <col min="8969" max="8969" width="11.796875" style="153" customWidth="1"/>
    <col min="8970" max="8970" width="15.09765625" style="153" customWidth="1"/>
    <col min="8971" max="9216" width="11.19921875" style="153"/>
    <col min="9217" max="9217" width="6.796875" style="153" customWidth="1"/>
    <col min="9218" max="9218" width="20.59765625" style="153" customWidth="1"/>
    <col min="9219" max="9219" width="7.19921875" style="153" customWidth="1"/>
    <col min="9220" max="9220" width="7.59765625" style="153" customWidth="1"/>
    <col min="9221" max="9221" width="8.19921875" style="153" customWidth="1"/>
    <col min="9222" max="9222" width="11" style="153" customWidth="1"/>
    <col min="9223" max="9223" width="8" style="153" customWidth="1"/>
    <col min="9224" max="9224" width="11.59765625" style="153" customWidth="1"/>
    <col min="9225" max="9225" width="11.796875" style="153" customWidth="1"/>
    <col min="9226" max="9226" width="15.09765625" style="153" customWidth="1"/>
    <col min="9227" max="9472" width="11.19921875" style="153"/>
    <col min="9473" max="9473" width="6.796875" style="153" customWidth="1"/>
    <col min="9474" max="9474" width="20.59765625" style="153" customWidth="1"/>
    <col min="9475" max="9475" width="7.19921875" style="153" customWidth="1"/>
    <col min="9476" max="9476" width="7.59765625" style="153" customWidth="1"/>
    <col min="9477" max="9477" width="8.19921875" style="153" customWidth="1"/>
    <col min="9478" max="9478" width="11" style="153" customWidth="1"/>
    <col min="9479" max="9479" width="8" style="153" customWidth="1"/>
    <col min="9480" max="9480" width="11.59765625" style="153" customWidth="1"/>
    <col min="9481" max="9481" width="11.796875" style="153" customWidth="1"/>
    <col min="9482" max="9482" width="15.09765625" style="153" customWidth="1"/>
    <col min="9483" max="9728" width="11.19921875" style="153"/>
    <col min="9729" max="9729" width="6.796875" style="153" customWidth="1"/>
    <col min="9730" max="9730" width="20.59765625" style="153" customWidth="1"/>
    <col min="9731" max="9731" width="7.19921875" style="153" customWidth="1"/>
    <col min="9732" max="9732" width="7.59765625" style="153" customWidth="1"/>
    <col min="9733" max="9733" width="8.19921875" style="153" customWidth="1"/>
    <col min="9734" max="9734" width="11" style="153" customWidth="1"/>
    <col min="9735" max="9735" width="8" style="153" customWidth="1"/>
    <col min="9736" max="9736" width="11.59765625" style="153" customWidth="1"/>
    <col min="9737" max="9737" width="11.796875" style="153" customWidth="1"/>
    <col min="9738" max="9738" width="15.09765625" style="153" customWidth="1"/>
    <col min="9739" max="9984" width="11.19921875" style="153"/>
    <col min="9985" max="9985" width="6.796875" style="153" customWidth="1"/>
    <col min="9986" max="9986" width="20.59765625" style="153" customWidth="1"/>
    <col min="9987" max="9987" width="7.19921875" style="153" customWidth="1"/>
    <col min="9988" max="9988" width="7.59765625" style="153" customWidth="1"/>
    <col min="9989" max="9989" width="8.19921875" style="153" customWidth="1"/>
    <col min="9990" max="9990" width="11" style="153" customWidth="1"/>
    <col min="9991" max="9991" width="8" style="153" customWidth="1"/>
    <col min="9992" max="9992" width="11.59765625" style="153" customWidth="1"/>
    <col min="9993" max="9993" width="11.796875" style="153" customWidth="1"/>
    <col min="9994" max="9994" width="15.09765625" style="153" customWidth="1"/>
    <col min="9995" max="10240" width="11.19921875" style="153"/>
    <col min="10241" max="10241" width="6.796875" style="153" customWidth="1"/>
    <col min="10242" max="10242" width="20.59765625" style="153" customWidth="1"/>
    <col min="10243" max="10243" width="7.19921875" style="153" customWidth="1"/>
    <col min="10244" max="10244" width="7.59765625" style="153" customWidth="1"/>
    <col min="10245" max="10245" width="8.19921875" style="153" customWidth="1"/>
    <col min="10246" max="10246" width="11" style="153" customWidth="1"/>
    <col min="10247" max="10247" width="8" style="153" customWidth="1"/>
    <col min="10248" max="10248" width="11.59765625" style="153" customWidth="1"/>
    <col min="10249" max="10249" width="11.796875" style="153" customWidth="1"/>
    <col min="10250" max="10250" width="15.09765625" style="153" customWidth="1"/>
    <col min="10251" max="10496" width="11.19921875" style="153"/>
    <col min="10497" max="10497" width="6.796875" style="153" customWidth="1"/>
    <col min="10498" max="10498" width="20.59765625" style="153" customWidth="1"/>
    <col min="10499" max="10499" width="7.19921875" style="153" customWidth="1"/>
    <col min="10500" max="10500" width="7.59765625" style="153" customWidth="1"/>
    <col min="10501" max="10501" width="8.19921875" style="153" customWidth="1"/>
    <col min="10502" max="10502" width="11" style="153" customWidth="1"/>
    <col min="10503" max="10503" width="8" style="153" customWidth="1"/>
    <col min="10504" max="10504" width="11.59765625" style="153" customWidth="1"/>
    <col min="10505" max="10505" width="11.796875" style="153" customWidth="1"/>
    <col min="10506" max="10506" width="15.09765625" style="153" customWidth="1"/>
    <col min="10507" max="10752" width="11.19921875" style="153"/>
    <col min="10753" max="10753" width="6.796875" style="153" customWidth="1"/>
    <col min="10754" max="10754" width="20.59765625" style="153" customWidth="1"/>
    <col min="10755" max="10755" width="7.19921875" style="153" customWidth="1"/>
    <col min="10756" max="10756" width="7.59765625" style="153" customWidth="1"/>
    <col min="10757" max="10757" width="8.19921875" style="153" customWidth="1"/>
    <col min="10758" max="10758" width="11" style="153" customWidth="1"/>
    <col min="10759" max="10759" width="8" style="153" customWidth="1"/>
    <col min="10760" max="10760" width="11.59765625" style="153" customWidth="1"/>
    <col min="10761" max="10761" width="11.796875" style="153" customWidth="1"/>
    <col min="10762" max="10762" width="15.09765625" style="153" customWidth="1"/>
    <col min="10763" max="11008" width="11.19921875" style="153"/>
    <col min="11009" max="11009" width="6.796875" style="153" customWidth="1"/>
    <col min="11010" max="11010" width="20.59765625" style="153" customWidth="1"/>
    <col min="11011" max="11011" width="7.19921875" style="153" customWidth="1"/>
    <col min="11012" max="11012" width="7.59765625" style="153" customWidth="1"/>
    <col min="11013" max="11013" width="8.19921875" style="153" customWidth="1"/>
    <col min="11014" max="11014" width="11" style="153" customWidth="1"/>
    <col min="11015" max="11015" width="8" style="153" customWidth="1"/>
    <col min="11016" max="11016" width="11.59765625" style="153" customWidth="1"/>
    <col min="11017" max="11017" width="11.796875" style="153" customWidth="1"/>
    <col min="11018" max="11018" width="15.09765625" style="153" customWidth="1"/>
    <col min="11019" max="11264" width="11.19921875" style="153"/>
    <col min="11265" max="11265" width="6.796875" style="153" customWidth="1"/>
    <col min="11266" max="11266" width="20.59765625" style="153" customWidth="1"/>
    <col min="11267" max="11267" width="7.19921875" style="153" customWidth="1"/>
    <col min="11268" max="11268" width="7.59765625" style="153" customWidth="1"/>
    <col min="11269" max="11269" width="8.19921875" style="153" customWidth="1"/>
    <col min="11270" max="11270" width="11" style="153" customWidth="1"/>
    <col min="11271" max="11271" width="8" style="153" customWidth="1"/>
    <col min="11272" max="11272" width="11.59765625" style="153" customWidth="1"/>
    <col min="11273" max="11273" width="11.796875" style="153" customWidth="1"/>
    <col min="11274" max="11274" width="15.09765625" style="153" customWidth="1"/>
    <col min="11275" max="11520" width="11.19921875" style="153"/>
    <col min="11521" max="11521" width="6.796875" style="153" customWidth="1"/>
    <col min="11522" max="11522" width="20.59765625" style="153" customWidth="1"/>
    <col min="11523" max="11523" width="7.19921875" style="153" customWidth="1"/>
    <col min="11524" max="11524" width="7.59765625" style="153" customWidth="1"/>
    <col min="11525" max="11525" width="8.19921875" style="153" customWidth="1"/>
    <col min="11526" max="11526" width="11" style="153" customWidth="1"/>
    <col min="11527" max="11527" width="8" style="153" customWidth="1"/>
    <col min="11528" max="11528" width="11.59765625" style="153" customWidth="1"/>
    <col min="11529" max="11529" width="11.796875" style="153" customWidth="1"/>
    <col min="11530" max="11530" width="15.09765625" style="153" customWidth="1"/>
    <col min="11531" max="11776" width="11.19921875" style="153"/>
    <col min="11777" max="11777" width="6.796875" style="153" customWidth="1"/>
    <col min="11778" max="11778" width="20.59765625" style="153" customWidth="1"/>
    <col min="11779" max="11779" width="7.19921875" style="153" customWidth="1"/>
    <col min="11780" max="11780" width="7.59765625" style="153" customWidth="1"/>
    <col min="11781" max="11781" width="8.19921875" style="153" customWidth="1"/>
    <col min="11782" max="11782" width="11" style="153" customWidth="1"/>
    <col min="11783" max="11783" width="8" style="153" customWidth="1"/>
    <col min="11784" max="11784" width="11.59765625" style="153" customWidth="1"/>
    <col min="11785" max="11785" width="11.796875" style="153" customWidth="1"/>
    <col min="11786" max="11786" width="15.09765625" style="153" customWidth="1"/>
    <col min="11787" max="12032" width="11.19921875" style="153"/>
    <col min="12033" max="12033" width="6.796875" style="153" customWidth="1"/>
    <col min="12034" max="12034" width="20.59765625" style="153" customWidth="1"/>
    <col min="12035" max="12035" width="7.19921875" style="153" customWidth="1"/>
    <col min="12036" max="12036" width="7.59765625" style="153" customWidth="1"/>
    <col min="12037" max="12037" width="8.19921875" style="153" customWidth="1"/>
    <col min="12038" max="12038" width="11" style="153" customWidth="1"/>
    <col min="12039" max="12039" width="8" style="153" customWidth="1"/>
    <col min="12040" max="12040" width="11.59765625" style="153" customWidth="1"/>
    <col min="12041" max="12041" width="11.796875" style="153" customWidth="1"/>
    <col min="12042" max="12042" width="15.09765625" style="153" customWidth="1"/>
    <col min="12043" max="12288" width="11.19921875" style="153"/>
    <col min="12289" max="12289" width="6.796875" style="153" customWidth="1"/>
    <col min="12290" max="12290" width="20.59765625" style="153" customWidth="1"/>
    <col min="12291" max="12291" width="7.19921875" style="153" customWidth="1"/>
    <col min="12292" max="12292" width="7.59765625" style="153" customWidth="1"/>
    <col min="12293" max="12293" width="8.19921875" style="153" customWidth="1"/>
    <col min="12294" max="12294" width="11" style="153" customWidth="1"/>
    <col min="12295" max="12295" width="8" style="153" customWidth="1"/>
    <col min="12296" max="12296" width="11.59765625" style="153" customWidth="1"/>
    <col min="12297" max="12297" width="11.796875" style="153" customWidth="1"/>
    <col min="12298" max="12298" width="15.09765625" style="153" customWidth="1"/>
    <col min="12299" max="12544" width="11.19921875" style="153"/>
    <col min="12545" max="12545" width="6.796875" style="153" customWidth="1"/>
    <col min="12546" max="12546" width="20.59765625" style="153" customWidth="1"/>
    <col min="12547" max="12547" width="7.19921875" style="153" customWidth="1"/>
    <col min="12548" max="12548" width="7.59765625" style="153" customWidth="1"/>
    <col min="12549" max="12549" width="8.19921875" style="153" customWidth="1"/>
    <col min="12550" max="12550" width="11" style="153" customWidth="1"/>
    <col min="12551" max="12551" width="8" style="153" customWidth="1"/>
    <col min="12552" max="12552" width="11.59765625" style="153" customWidth="1"/>
    <col min="12553" max="12553" width="11.796875" style="153" customWidth="1"/>
    <col min="12554" max="12554" width="15.09765625" style="153" customWidth="1"/>
    <col min="12555" max="12800" width="11.19921875" style="153"/>
    <col min="12801" max="12801" width="6.796875" style="153" customWidth="1"/>
    <col min="12802" max="12802" width="20.59765625" style="153" customWidth="1"/>
    <col min="12803" max="12803" width="7.19921875" style="153" customWidth="1"/>
    <col min="12804" max="12804" width="7.59765625" style="153" customWidth="1"/>
    <col min="12805" max="12805" width="8.19921875" style="153" customWidth="1"/>
    <col min="12806" max="12806" width="11" style="153" customWidth="1"/>
    <col min="12807" max="12807" width="8" style="153" customWidth="1"/>
    <col min="12808" max="12808" width="11.59765625" style="153" customWidth="1"/>
    <col min="12809" max="12809" width="11.796875" style="153" customWidth="1"/>
    <col min="12810" max="12810" width="15.09765625" style="153" customWidth="1"/>
    <col min="12811" max="13056" width="11.19921875" style="153"/>
    <col min="13057" max="13057" width="6.796875" style="153" customWidth="1"/>
    <col min="13058" max="13058" width="20.59765625" style="153" customWidth="1"/>
    <col min="13059" max="13059" width="7.19921875" style="153" customWidth="1"/>
    <col min="13060" max="13060" width="7.59765625" style="153" customWidth="1"/>
    <col min="13061" max="13061" width="8.19921875" style="153" customWidth="1"/>
    <col min="13062" max="13062" width="11" style="153" customWidth="1"/>
    <col min="13063" max="13063" width="8" style="153" customWidth="1"/>
    <col min="13064" max="13064" width="11.59765625" style="153" customWidth="1"/>
    <col min="13065" max="13065" width="11.796875" style="153" customWidth="1"/>
    <col min="13066" max="13066" width="15.09765625" style="153" customWidth="1"/>
    <col min="13067" max="13312" width="11.19921875" style="153"/>
    <col min="13313" max="13313" width="6.796875" style="153" customWidth="1"/>
    <col min="13314" max="13314" width="20.59765625" style="153" customWidth="1"/>
    <col min="13315" max="13315" width="7.19921875" style="153" customWidth="1"/>
    <col min="13316" max="13316" width="7.59765625" style="153" customWidth="1"/>
    <col min="13317" max="13317" width="8.19921875" style="153" customWidth="1"/>
    <col min="13318" max="13318" width="11" style="153" customWidth="1"/>
    <col min="13319" max="13319" width="8" style="153" customWidth="1"/>
    <col min="13320" max="13320" width="11.59765625" style="153" customWidth="1"/>
    <col min="13321" max="13321" width="11.796875" style="153" customWidth="1"/>
    <col min="13322" max="13322" width="15.09765625" style="153" customWidth="1"/>
    <col min="13323" max="13568" width="11.19921875" style="153"/>
    <col min="13569" max="13569" width="6.796875" style="153" customWidth="1"/>
    <col min="13570" max="13570" width="20.59765625" style="153" customWidth="1"/>
    <col min="13571" max="13571" width="7.19921875" style="153" customWidth="1"/>
    <col min="13572" max="13572" width="7.59765625" style="153" customWidth="1"/>
    <col min="13573" max="13573" width="8.19921875" style="153" customWidth="1"/>
    <col min="13574" max="13574" width="11" style="153" customWidth="1"/>
    <col min="13575" max="13575" width="8" style="153" customWidth="1"/>
    <col min="13576" max="13576" width="11.59765625" style="153" customWidth="1"/>
    <col min="13577" max="13577" width="11.796875" style="153" customWidth="1"/>
    <col min="13578" max="13578" width="15.09765625" style="153" customWidth="1"/>
    <col min="13579" max="13824" width="11.19921875" style="153"/>
    <col min="13825" max="13825" width="6.796875" style="153" customWidth="1"/>
    <col min="13826" max="13826" width="20.59765625" style="153" customWidth="1"/>
    <col min="13827" max="13827" width="7.19921875" style="153" customWidth="1"/>
    <col min="13828" max="13828" width="7.59765625" style="153" customWidth="1"/>
    <col min="13829" max="13829" width="8.19921875" style="153" customWidth="1"/>
    <col min="13830" max="13830" width="11" style="153" customWidth="1"/>
    <col min="13831" max="13831" width="8" style="153" customWidth="1"/>
    <col min="13832" max="13832" width="11.59765625" style="153" customWidth="1"/>
    <col min="13833" max="13833" width="11.796875" style="153" customWidth="1"/>
    <col min="13834" max="13834" width="15.09765625" style="153" customWidth="1"/>
    <col min="13835" max="14080" width="11.19921875" style="153"/>
    <col min="14081" max="14081" width="6.796875" style="153" customWidth="1"/>
    <col min="14082" max="14082" width="20.59765625" style="153" customWidth="1"/>
    <col min="14083" max="14083" width="7.19921875" style="153" customWidth="1"/>
    <col min="14084" max="14084" width="7.59765625" style="153" customWidth="1"/>
    <col min="14085" max="14085" width="8.19921875" style="153" customWidth="1"/>
    <col min="14086" max="14086" width="11" style="153" customWidth="1"/>
    <col min="14087" max="14087" width="8" style="153" customWidth="1"/>
    <col min="14088" max="14088" width="11.59765625" style="153" customWidth="1"/>
    <col min="14089" max="14089" width="11.796875" style="153" customWidth="1"/>
    <col min="14090" max="14090" width="15.09765625" style="153" customWidth="1"/>
    <col min="14091" max="14336" width="11.19921875" style="153"/>
    <col min="14337" max="14337" width="6.796875" style="153" customWidth="1"/>
    <col min="14338" max="14338" width="20.59765625" style="153" customWidth="1"/>
    <col min="14339" max="14339" width="7.19921875" style="153" customWidth="1"/>
    <col min="14340" max="14340" width="7.59765625" style="153" customWidth="1"/>
    <col min="14341" max="14341" width="8.19921875" style="153" customWidth="1"/>
    <col min="14342" max="14342" width="11" style="153" customWidth="1"/>
    <col min="14343" max="14343" width="8" style="153" customWidth="1"/>
    <col min="14344" max="14344" width="11.59765625" style="153" customWidth="1"/>
    <col min="14345" max="14345" width="11.796875" style="153" customWidth="1"/>
    <col min="14346" max="14346" width="15.09765625" style="153" customWidth="1"/>
    <col min="14347" max="14592" width="11.19921875" style="153"/>
    <col min="14593" max="14593" width="6.796875" style="153" customWidth="1"/>
    <col min="14594" max="14594" width="20.59765625" style="153" customWidth="1"/>
    <col min="14595" max="14595" width="7.19921875" style="153" customWidth="1"/>
    <col min="14596" max="14596" width="7.59765625" style="153" customWidth="1"/>
    <col min="14597" max="14597" width="8.19921875" style="153" customWidth="1"/>
    <col min="14598" max="14598" width="11" style="153" customWidth="1"/>
    <col min="14599" max="14599" width="8" style="153" customWidth="1"/>
    <col min="14600" max="14600" width="11.59765625" style="153" customWidth="1"/>
    <col min="14601" max="14601" width="11.796875" style="153" customWidth="1"/>
    <col min="14602" max="14602" width="15.09765625" style="153" customWidth="1"/>
    <col min="14603" max="14848" width="11.19921875" style="153"/>
    <col min="14849" max="14849" width="6.796875" style="153" customWidth="1"/>
    <col min="14850" max="14850" width="20.59765625" style="153" customWidth="1"/>
    <col min="14851" max="14851" width="7.19921875" style="153" customWidth="1"/>
    <col min="14852" max="14852" width="7.59765625" style="153" customWidth="1"/>
    <col min="14853" max="14853" width="8.19921875" style="153" customWidth="1"/>
    <col min="14854" max="14854" width="11" style="153" customWidth="1"/>
    <col min="14855" max="14855" width="8" style="153" customWidth="1"/>
    <col min="14856" max="14856" width="11.59765625" style="153" customWidth="1"/>
    <col min="14857" max="14857" width="11.796875" style="153" customWidth="1"/>
    <col min="14858" max="14858" width="15.09765625" style="153" customWidth="1"/>
    <col min="14859" max="15104" width="11.19921875" style="153"/>
    <col min="15105" max="15105" width="6.796875" style="153" customWidth="1"/>
    <col min="15106" max="15106" width="20.59765625" style="153" customWidth="1"/>
    <col min="15107" max="15107" width="7.19921875" style="153" customWidth="1"/>
    <col min="15108" max="15108" width="7.59765625" style="153" customWidth="1"/>
    <col min="15109" max="15109" width="8.19921875" style="153" customWidth="1"/>
    <col min="15110" max="15110" width="11" style="153" customWidth="1"/>
    <col min="15111" max="15111" width="8" style="153" customWidth="1"/>
    <col min="15112" max="15112" width="11.59765625" style="153" customWidth="1"/>
    <col min="15113" max="15113" width="11.796875" style="153" customWidth="1"/>
    <col min="15114" max="15114" width="15.09765625" style="153" customWidth="1"/>
    <col min="15115" max="15360" width="11.19921875" style="153"/>
    <col min="15361" max="15361" width="6.796875" style="153" customWidth="1"/>
    <col min="15362" max="15362" width="20.59765625" style="153" customWidth="1"/>
    <col min="15363" max="15363" width="7.19921875" style="153" customWidth="1"/>
    <col min="15364" max="15364" width="7.59765625" style="153" customWidth="1"/>
    <col min="15365" max="15365" width="8.19921875" style="153" customWidth="1"/>
    <col min="15366" max="15366" width="11" style="153" customWidth="1"/>
    <col min="15367" max="15367" width="8" style="153" customWidth="1"/>
    <col min="15368" max="15368" width="11.59765625" style="153" customWidth="1"/>
    <col min="15369" max="15369" width="11.796875" style="153" customWidth="1"/>
    <col min="15370" max="15370" width="15.09765625" style="153" customWidth="1"/>
    <col min="15371" max="15616" width="11.19921875" style="153"/>
    <col min="15617" max="15617" width="6.796875" style="153" customWidth="1"/>
    <col min="15618" max="15618" width="20.59765625" style="153" customWidth="1"/>
    <col min="15619" max="15619" width="7.19921875" style="153" customWidth="1"/>
    <col min="15620" max="15620" width="7.59765625" style="153" customWidth="1"/>
    <col min="15621" max="15621" width="8.19921875" style="153" customWidth="1"/>
    <col min="15622" max="15622" width="11" style="153" customWidth="1"/>
    <col min="15623" max="15623" width="8" style="153" customWidth="1"/>
    <col min="15624" max="15624" width="11.59765625" style="153" customWidth="1"/>
    <col min="15625" max="15625" width="11.796875" style="153" customWidth="1"/>
    <col min="15626" max="15626" width="15.09765625" style="153" customWidth="1"/>
    <col min="15627" max="15872" width="11.19921875" style="153"/>
    <col min="15873" max="15873" width="6.796875" style="153" customWidth="1"/>
    <col min="15874" max="15874" width="20.59765625" style="153" customWidth="1"/>
    <col min="15875" max="15875" width="7.19921875" style="153" customWidth="1"/>
    <col min="15876" max="15876" width="7.59765625" style="153" customWidth="1"/>
    <col min="15877" max="15877" width="8.19921875" style="153" customWidth="1"/>
    <col min="15878" max="15878" width="11" style="153" customWidth="1"/>
    <col min="15879" max="15879" width="8" style="153" customWidth="1"/>
    <col min="15880" max="15880" width="11.59765625" style="153" customWidth="1"/>
    <col min="15881" max="15881" width="11.796875" style="153" customWidth="1"/>
    <col min="15882" max="15882" width="15.09765625" style="153" customWidth="1"/>
    <col min="15883" max="16128" width="11.19921875" style="153"/>
    <col min="16129" max="16129" width="6.796875" style="153" customWidth="1"/>
    <col min="16130" max="16130" width="20.59765625" style="153" customWidth="1"/>
    <col min="16131" max="16131" width="7.19921875" style="153" customWidth="1"/>
    <col min="16132" max="16132" width="7.59765625" style="153" customWidth="1"/>
    <col min="16133" max="16133" width="8.19921875" style="153" customWidth="1"/>
    <col min="16134" max="16134" width="11" style="153" customWidth="1"/>
    <col min="16135" max="16135" width="8" style="153" customWidth="1"/>
    <col min="16136" max="16136" width="11.59765625" style="153" customWidth="1"/>
    <col min="16137" max="16137" width="11.796875" style="153" customWidth="1"/>
    <col min="16138" max="16138" width="15.09765625" style="153" customWidth="1"/>
    <col min="16139" max="16384" width="11.19921875" style="153"/>
  </cols>
  <sheetData>
    <row r="1" spans="1:11" s="122" customFormat="1" ht="38" customHeight="1">
      <c r="A1" s="120"/>
      <c r="B1" s="653" t="s">
        <v>410</v>
      </c>
      <c r="C1" s="653"/>
      <c r="D1" s="653"/>
      <c r="E1" s="653"/>
      <c r="F1" s="654"/>
      <c r="G1" s="655"/>
      <c r="H1" s="654"/>
      <c r="I1" s="656"/>
      <c r="J1" s="656"/>
    </row>
    <row r="2" spans="1:11" s="122" customFormat="1" ht="20.149999999999999" customHeight="1">
      <c r="A2" s="120"/>
      <c r="B2" s="657" t="s">
        <v>411</v>
      </c>
      <c r="C2" s="658"/>
      <c r="D2" s="658"/>
      <c r="E2" s="658"/>
      <c r="F2" s="659"/>
      <c r="G2" s="660"/>
      <c r="H2" s="659"/>
      <c r="I2" s="661"/>
      <c r="J2" s="661"/>
    </row>
    <row r="3" spans="1:11" s="125" customFormat="1" ht="20.149999999999999" customHeight="1" thickBot="1">
      <c r="A3" s="662" t="s">
        <v>412</v>
      </c>
      <c r="B3" s="662"/>
      <c r="C3" s="662"/>
      <c r="D3" s="662"/>
      <c r="E3" s="662"/>
      <c r="F3" s="663"/>
      <c r="G3" s="662"/>
      <c r="H3" s="662"/>
      <c r="I3" s="662"/>
      <c r="J3" s="662"/>
    </row>
    <row r="4" spans="1:11" s="125" customFormat="1" ht="31" customHeight="1" thickTop="1">
      <c r="A4" s="664" t="s">
        <v>413</v>
      </c>
      <c r="B4" s="664"/>
      <c r="C4" s="664"/>
      <c r="D4" s="664"/>
      <c r="E4" s="664"/>
      <c r="F4" s="665"/>
      <c r="G4" s="666"/>
      <c r="H4" s="665"/>
      <c r="I4" s="667"/>
      <c r="J4" s="667"/>
    </row>
    <row r="5" spans="1:11" s="131" customFormat="1" ht="18" customHeight="1">
      <c r="A5" s="127" t="s">
        <v>499</v>
      </c>
      <c r="B5" s="128"/>
      <c r="C5" s="127"/>
      <c r="D5" s="128"/>
      <c r="E5" s="128"/>
      <c r="F5" s="129"/>
      <c r="G5" s="128"/>
      <c r="H5" s="129"/>
      <c r="I5" s="130"/>
      <c r="J5" s="130"/>
    </row>
    <row r="6" spans="1:11" s="135" customFormat="1" ht="18" customHeight="1">
      <c r="A6" s="132" t="s">
        <v>500</v>
      </c>
      <c r="B6" s="128"/>
      <c r="C6" s="127"/>
      <c r="D6" s="127"/>
      <c r="E6" s="127"/>
      <c r="F6" s="133"/>
      <c r="G6" s="134"/>
      <c r="H6" s="129"/>
      <c r="I6" s="130"/>
      <c r="J6" s="130"/>
    </row>
    <row r="7" spans="1:11" s="135" customFormat="1" ht="18" customHeight="1">
      <c r="A7" s="668" t="s">
        <v>416</v>
      </c>
      <c r="B7" s="668"/>
      <c r="C7" s="127"/>
      <c r="D7" s="127"/>
      <c r="E7" s="127"/>
      <c r="F7" s="133"/>
      <c r="G7" s="134"/>
      <c r="H7" s="129"/>
      <c r="I7" s="130"/>
      <c r="J7" s="130"/>
    </row>
    <row r="8" spans="1:11" s="136" customFormat="1" ht="36" customHeight="1">
      <c r="A8" s="669" t="s">
        <v>417</v>
      </c>
      <c r="B8" s="670" t="s">
        <v>418</v>
      </c>
      <c r="C8" s="178" t="s">
        <v>419</v>
      </c>
      <c r="D8" s="179"/>
      <c r="E8" s="180"/>
      <c r="F8" s="672" t="s">
        <v>420</v>
      </c>
      <c r="G8" s="673" t="s">
        <v>421</v>
      </c>
      <c r="H8" s="674"/>
      <c r="I8" s="651" t="s">
        <v>501</v>
      </c>
      <c r="J8" s="652"/>
    </row>
    <row r="9" spans="1:11" s="136" customFormat="1" ht="43" customHeight="1">
      <c r="A9" s="669"/>
      <c r="B9" s="671"/>
      <c r="C9" s="181"/>
      <c r="D9" s="182"/>
      <c r="E9" s="186" t="s">
        <v>519</v>
      </c>
      <c r="F9" s="672"/>
      <c r="G9" s="137" t="s">
        <v>423</v>
      </c>
      <c r="H9" s="138" t="s">
        <v>424</v>
      </c>
      <c r="I9" s="139" t="s">
        <v>425</v>
      </c>
      <c r="J9" s="140" t="s">
        <v>426</v>
      </c>
      <c r="K9" s="136" t="s">
        <v>427</v>
      </c>
    </row>
    <row r="10" spans="1:11" s="136" customFormat="1" ht="43" customHeight="1">
      <c r="A10" s="141" t="s">
        <v>80</v>
      </c>
      <c r="B10" s="142" t="s">
        <v>428</v>
      </c>
      <c r="C10" s="183" t="s">
        <v>494</v>
      </c>
      <c r="D10" s="184"/>
      <c r="E10" s="185">
        <f>G10*2*6</f>
        <v>36</v>
      </c>
      <c r="F10" s="143">
        <v>565.20000000000005</v>
      </c>
      <c r="G10" s="144">
        <v>3</v>
      </c>
      <c r="H10" s="145">
        <f t="shared" ref="H10:H26" si="0">G10*F10</f>
        <v>1695.6000000000001</v>
      </c>
      <c r="I10" s="147">
        <v>3.16</v>
      </c>
      <c r="J10" s="146">
        <f t="shared" ref="J10:J26" si="1">I10*H10</f>
        <v>5358.0960000000005</v>
      </c>
      <c r="K10" s="136" t="s">
        <v>430</v>
      </c>
    </row>
    <row r="11" spans="1:11" s="136" customFormat="1" ht="43" customHeight="1">
      <c r="A11" s="141" t="s">
        <v>94</v>
      </c>
      <c r="B11" s="142" t="s">
        <v>437</v>
      </c>
      <c r="C11" s="183" t="s">
        <v>495</v>
      </c>
      <c r="D11" s="184"/>
      <c r="E11" s="185">
        <f>G11*1.5*3.7</f>
        <v>5.5500000000000007</v>
      </c>
      <c r="F11" s="143">
        <v>653.5</v>
      </c>
      <c r="G11" s="144">
        <v>1</v>
      </c>
      <c r="H11" s="145">
        <f t="shared" si="0"/>
        <v>653.5</v>
      </c>
      <c r="I11" s="147">
        <v>1.1000000000000001</v>
      </c>
      <c r="J11" s="146">
        <f t="shared" si="1"/>
        <v>718.85</v>
      </c>
      <c r="K11" s="136" t="s">
        <v>430</v>
      </c>
    </row>
    <row r="12" spans="1:11" s="136" customFormat="1" ht="43" customHeight="1">
      <c r="A12" s="141" t="s">
        <v>105</v>
      </c>
      <c r="B12" s="142" t="s">
        <v>440</v>
      </c>
      <c r="C12" s="183" t="s">
        <v>496</v>
      </c>
      <c r="D12" s="184"/>
      <c r="E12" s="185">
        <f>G12*2*6</f>
        <v>12</v>
      </c>
      <c r="F12" s="143">
        <v>1507.2</v>
      </c>
      <c r="G12" s="144">
        <v>1</v>
      </c>
      <c r="H12" s="145">
        <f t="shared" si="0"/>
        <v>1507.2</v>
      </c>
      <c r="I12" s="147">
        <v>3.07</v>
      </c>
      <c r="J12" s="146">
        <f t="shared" si="1"/>
        <v>4627.1040000000003</v>
      </c>
      <c r="K12" s="136" t="s">
        <v>430</v>
      </c>
    </row>
    <row r="13" spans="1:11" s="136" customFormat="1" ht="43" customHeight="1">
      <c r="A13" s="141" t="s">
        <v>121</v>
      </c>
      <c r="B13" s="142" t="s">
        <v>440</v>
      </c>
      <c r="C13" s="183" t="s">
        <v>502</v>
      </c>
      <c r="D13" s="184"/>
      <c r="E13" s="185">
        <f>G13*2*6</f>
        <v>12</v>
      </c>
      <c r="F13" s="143">
        <f>22*2*6*7.85</f>
        <v>2072.4</v>
      </c>
      <c r="G13" s="144">
        <v>1</v>
      </c>
      <c r="H13" s="145">
        <f t="shared" si="0"/>
        <v>2072.4</v>
      </c>
      <c r="I13" s="147">
        <v>3.16</v>
      </c>
      <c r="J13" s="146">
        <f t="shared" si="1"/>
        <v>6548.7840000000006</v>
      </c>
      <c r="K13" s="136" t="s">
        <v>430</v>
      </c>
    </row>
    <row r="14" spans="1:11" s="136" customFormat="1" ht="43" customHeight="1">
      <c r="A14" s="141" t="s">
        <v>72</v>
      </c>
      <c r="B14" s="142" t="s">
        <v>503</v>
      </c>
      <c r="C14" s="183" t="s">
        <v>504</v>
      </c>
      <c r="D14" s="184"/>
      <c r="E14" s="185">
        <f>G14*1.219*2.438</f>
        <v>2.9719220000000006</v>
      </c>
      <c r="F14" s="143">
        <v>47.2</v>
      </c>
      <c r="G14" s="144">
        <v>1</v>
      </c>
      <c r="H14" s="145">
        <f t="shared" si="0"/>
        <v>47.2</v>
      </c>
      <c r="I14" s="147">
        <v>3.29</v>
      </c>
      <c r="J14" s="146">
        <f t="shared" si="1"/>
        <v>155.28800000000001</v>
      </c>
    </row>
    <row r="15" spans="1:11" s="136" customFormat="1" ht="43" customHeight="1">
      <c r="A15" s="141" t="s">
        <v>211</v>
      </c>
      <c r="B15" s="142" t="s">
        <v>505</v>
      </c>
      <c r="C15" s="183" t="s">
        <v>506</v>
      </c>
      <c r="D15" s="184"/>
      <c r="E15" s="185">
        <f t="shared" ref="E15:E21" si="2">G15*6</f>
        <v>12</v>
      </c>
      <c r="F15" s="143">
        <v>59.8</v>
      </c>
      <c r="G15" s="144">
        <v>2</v>
      </c>
      <c r="H15" s="145">
        <f t="shared" si="0"/>
        <v>119.6</v>
      </c>
      <c r="I15" s="147">
        <v>3.72</v>
      </c>
      <c r="J15" s="146">
        <f t="shared" si="1"/>
        <v>444.91199999999998</v>
      </c>
    </row>
    <row r="16" spans="1:11" s="136" customFormat="1" ht="43" customHeight="1">
      <c r="A16" s="141" t="s">
        <v>161</v>
      </c>
      <c r="B16" s="142" t="s">
        <v>507</v>
      </c>
      <c r="C16" s="183" t="s">
        <v>508</v>
      </c>
      <c r="D16" s="184"/>
      <c r="E16" s="185">
        <f t="shared" si="2"/>
        <v>6</v>
      </c>
      <c r="F16" s="143">
        <v>85.2</v>
      </c>
      <c r="G16" s="144">
        <v>1</v>
      </c>
      <c r="H16" s="145">
        <f t="shared" si="0"/>
        <v>85.2</v>
      </c>
      <c r="I16" s="147">
        <v>0.91</v>
      </c>
      <c r="J16" s="146">
        <f t="shared" si="1"/>
        <v>77.532000000000011</v>
      </c>
    </row>
    <row r="17" spans="1:10" s="136" customFormat="1" ht="43" customHeight="1">
      <c r="A17" s="141" t="s">
        <v>165</v>
      </c>
      <c r="B17" s="142" t="s">
        <v>507</v>
      </c>
      <c r="C17" s="183" t="s">
        <v>509</v>
      </c>
      <c r="D17" s="184"/>
      <c r="E17" s="185">
        <f t="shared" si="2"/>
        <v>126</v>
      </c>
      <c r="F17" s="143">
        <v>76.2</v>
      </c>
      <c r="G17" s="144">
        <v>21</v>
      </c>
      <c r="H17" s="145">
        <f t="shared" si="0"/>
        <v>1600.2</v>
      </c>
      <c r="I17" s="147">
        <v>0.91</v>
      </c>
      <c r="J17" s="146">
        <f t="shared" si="1"/>
        <v>1456.182</v>
      </c>
    </row>
    <row r="18" spans="1:10" s="136" customFormat="1" ht="43" customHeight="1">
      <c r="A18" s="141" t="s">
        <v>167</v>
      </c>
      <c r="B18" s="142" t="s">
        <v>507</v>
      </c>
      <c r="C18" s="183" t="s">
        <v>510</v>
      </c>
      <c r="D18" s="184"/>
      <c r="E18" s="185">
        <f t="shared" si="2"/>
        <v>60</v>
      </c>
      <c r="F18" s="143">
        <v>85.8</v>
      </c>
      <c r="G18" s="144">
        <v>10</v>
      </c>
      <c r="H18" s="145">
        <f t="shared" si="0"/>
        <v>858</v>
      </c>
      <c r="I18" s="147">
        <v>0.91</v>
      </c>
      <c r="J18" s="146">
        <f t="shared" si="1"/>
        <v>780.78</v>
      </c>
    </row>
    <row r="19" spans="1:10" s="136" customFormat="1" ht="43" customHeight="1">
      <c r="A19" s="141" t="s">
        <v>169</v>
      </c>
      <c r="B19" s="142" t="s">
        <v>507</v>
      </c>
      <c r="C19" s="183" t="s">
        <v>511</v>
      </c>
      <c r="D19" s="184"/>
      <c r="E19" s="185">
        <f t="shared" si="2"/>
        <v>150</v>
      </c>
      <c r="F19" s="143">
        <v>119</v>
      </c>
      <c r="G19" s="144">
        <v>25</v>
      </c>
      <c r="H19" s="145">
        <f t="shared" si="0"/>
        <v>2975</v>
      </c>
      <c r="I19" s="147">
        <v>0.91</v>
      </c>
      <c r="J19" s="146">
        <f t="shared" si="1"/>
        <v>2707.25</v>
      </c>
    </row>
    <row r="20" spans="1:10" s="136" customFormat="1" ht="43" customHeight="1">
      <c r="A20" s="141" t="s">
        <v>171</v>
      </c>
      <c r="B20" s="142" t="s">
        <v>507</v>
      </c>
      <c r="C20" s="183" t="s">
        <v>512</v>
      </c>
      <c r="D20" s="184"/>
      <c r="E20" s="185">
        <f t="shared" si="2"/>
        <v>18</v>
      </c>
      <c r="F20" s="143">
        <v>189.4</v>
      </c>
      <c r="G20" s="144">
        <v>3</v>
      </c>
      <c r="H20" s="145">
        <f t="shared" si="0"/>
        <v>568.20000000000005</v>
      </c>
      <c r="I20" s="147">
        <v>0.91</v>
      </c>
      <c r="J20" s="146">
        <f t="shared" si="1"/>
        <v>517.06200000000001</v>
      </c>
    </row>
    <row r="21" spans="1:10" s="136" customFormat="1" ht="43" customHeight="1">
      <c r="A21" s="141" t="s">
        <v>174</v>
      </c>
      <c r="B21" s="142" t="s">
        <v>507</v>
      </c>
      <c r="C21" s="183" t="s">
        <v>513</v>
      </c>
      <c r="D21" s="184"/>
      <c r="E21" s="185">
        <f t="shared" si="2"/>
        <v>6</v>
      </c>
      <c r="F21" s="143">
        <v>220.2</v>
      </c>
      <c r="G21" s="144">
        <v>1</v>
      </c>
      <c r="H21" s="145">
        <f t="shared" si="0"/>
        <v>220.2</v>
      </c>
      <c r="I21" s="147">
        <v>0.91</v>
      </c>
      <c r="J21" s="146">
        <f t="shared" si="1"/>
        <v>200.38200000000001</v>
      </c>
    </row>
    <row r="22" spans="1:10" s="136" customFormat="1" ht="43" customHeight="1">
      <c r="A22" s="141" t="s">
        <v>176</v>
      </c>
      <c r="B22" s="142" t="s">
        <v>507</v>
      </c>
      <c r="C22" s="183" t="s">
        <v>514</v>
      </c>
      <c r="D22" s="184"/>
      <c r="E22" s="185">
        <f>G22*12</f>
        <v>12</v>
      </c>
      <c r="F22" s="143">
        <v>695.5</v>
      </c>
      <c r="G22" s="144">
        <v>1</v>
      </c>
      <c r="H22" s="145">
        <f t="shared" si="0"/>
        <v>695.5</v>
      </c>
      <c r="I22" s="147">
        <v>0.91</v>
      </c>
      <c r="J22" s="146">
        <f t="shared" si="1"/>
        <v>632.90499999999997</v>
      </c>
    </row>
    <row r="23" spans="1:10" s="136" customFormat="1" ht="43" customHeight="1">
      <c r="A23" s="141" t="s">
        <v>178</v>
      </c>
      <c r="B23" s="142" t="s">
        <v>507</v>
      </c>
      <c r="C23" s="183" t="s">
        <v>515</v>
      </c>
      <c r="D23" s="184"/>
      <c r="E23" s="185">
        <f>G23*6</f>
        <v>6</v>
      </c>
      <c r="F23" s="143">
        <v>16.600000000000001</v>
      </c>
      <c r="G23" s="144">
        <v>1</v>
      </c>
      <c r="H23" s="145">
        <f t="shared" si="0"/>
        <v>16.600000000000001</v>
      </c>
      <c r="I23" s="147">
        <v>0.91</v>
      </c>
      <c r="J23" s="146">
        <f t="shared" si="1"/>
        <v>15.106000000000002</v>
      </c>
    </row>
    <row r="24" spans="1:10" s="136" customFormat="1" ht="43" customHeight="1">
      <c r="A24" s="141" t="s">
        <v>179</v>
      </c>
      <c r="B24" s="142" t="s">
        <v>507</v>
      </c>
      <c r="C24" s="183" t="s">
        <v>516</v>
      </c>
      <c r="D24" s="184"/>
      <c r="E24" s="185">
        <f>G24*6</f>
        <v>6</v>
      </c>
      <c r="F24" s="143">
        <v>29.3</v>
      </c>
      <c r="G24" s="144">
        <v>1</v>
      </c>
      <c r="H24" s="145">
        <f t="shared" si="0"/>
        <v>29.3</v>
      </c>
      <c r="I24" s="147">
        <v>0.91</v>
      </c>
      <c r="J24" s="146">
        <f t="shared" si="1"/>
        <v>26.663</v>
      </c>
    </row>
    <row r="25" spans="1:10" s="136" customFormat="1" ht="43" customHeight="1">
      <c r="A25" s="141" t="s">
        <v>183</v>
      </c>
      <c r="B25" s="142" t="s">
        <v>507</v>
      </c>
      <c r="C25" s="183" t="s">
        <v>517</v>
      </c>
      <c r="D25" s="184"/>
      <c r="E25" s="185">
        <f>G25*6</f>
        <v>6</v>
      </c>
      <c r="F25" s="143">
        <v>47.9</v>
      </c>
      <c r="G25" s="144">
        <v>1</v>
      </c>
      <c r="H25" s="145">
        <f t="shared" si="0"/>
        <v>47.9</v>
      </c>
      <c r="I25" s="147">
        <v>0.91</v>
      </c>
      <c r="J25" s="146">
        <f t="shared" si="1"/>
        <v>43.588999999999999</v>
      </c>
    </row>
    <row r="26" spans="1:10" s="136" customFormat="1" ht="43" customHeight="1">
      <c r="A26" s="141" t="s">
        <v>188</v>
      </c>
      <c r="B26" s="142" t="s">
        <v>507</v>
      </c>
      <c r="C26" s="183" t="s">
        <v>518</v>
      </c>
      <c r="D26" s="184"/>
      <c r="E26" s="185">
        <f>G26*6</f>
        <v>36</v>
      </c>
      <c r="F26" s="143">
        <v>52.6</v>
      </c>
      <c r="G26" s="144">
        <v>6</v>
      </c>
      <c r="H26" s="145">
        <f t="shared" si="0"/>
        <v>315.60000000000002</v>
      </c>
      <c r="I26" s="147">
        <v>0.91</v>
      </c>
      <c r="J26" s="146">
        <f t="shared" si="1"/>
        <v>287.19600000000003</v>
      </c>
    </row>
    <row r="27" spans="1:10" s="136" customFormat="1" ht="21" customHeight="1">
      <c r="A27" s="680" t="s">
        <v>453</v>
      </c>
      <c r="B27" s="681"/>
      <c r="C27" s="681"/>
      <c r="D27" s="681"/>
      <c r="E27" s="681"/>
      <c r="F27" s="682"/>
      <c r="G27" s="149">
        <f>SUM(G10:G26)</f>
        <v>80</v>
      </c>
      <c r="H27" s="138">
        <f>SUM(H10:H26)</f>
        <v>13507.200000000003</v>
      </c>
      <c r="I27" s="139"/>
      <c r="J27" s="150">
        <f>SUM(J10:J26)</f>
        <v>24597.681000000004</v>
      </c>
    </row>
    <row r="28" spans="1:10" s="135" customFormat="1" ht="20.149999999999999" customHeight="1">
      <c r="A28" s="676" t="s">
        <v>454</v>
      </c>
      <c r="B28" s="676"/>
      <c r="C28" s="676"/>
      <c r="D28" s="676"/>
      <c r="E28" s="676"/>
      <c r="F28" s="677"/>
      <c r="G28" s="678"/>
      <c r="H28" s="677"/>
      <c r="I28" s="679"/>
      <c r="J28" s="679"/>
    </row>
    <row r="29" spans="1:10" s="135" customFormat="1" ht="20.149999999999999" customHeight="1">
      <c r="A29" s="683" t="s">
        <v>455</v>
      </c>
      <c r="B29" s="683"/>
      <c r="C29" s="676" t="s">
        <v>456</v>
      </c>
      <c r="D29" s="683"/>
      <c r="E29" s="676"/>
      <c r="F29" s="677"/>
      <c r="G29" s="678"/>
      <c r="H29" s="677"/>
      <c r="I29" s="679"/>
      <c r="J29" s="679"/>
    </row>
    <row r="30" spans="1:10" s="135" customFormat="1" ht="20.149999999999999" customHeight="1">
      <c r="A30" s="683" t="s">
        <v>457</v>
      </c>
      <c r="B30" s="683"/>
      <c r="C30" s="676" t="s">
        <v>458</v>
      </c>
      <c r="D30" s="683"/>
      <c r="E30" s="676"/>
      <c r="F30" s="677"/>
      <c r="G30" s="678"/>
      <c r="H30" s="677"/>
      <c r="I30" s="679"/>
      <c r="J30" s="679"/>
    </row>
    <row r="31" spans="1:10" s="135" customFormat="1" ht="26" customHeight="1">
      <c r="A31" s="683" t="s">
        <v>459</v>
      </c>
      <c r="B31" s="683"/>
      <c r="C31" s="676" t="s">
        <v>460</v>
      </c>
      <c r="D31" s="683"/>
      <c r="E31" s="676"/>
      <c r="F31" s="677"/>
      <c r="G31" s="678"/>
      <c r="H31" s="677"/>
      <c r="I31" s="679"/>
      <c r="J31" s="679"/>
    </row>
    <row r="32" spans="1:10" s="135" customFormat="1" ht="20.149999999999999" customHeight="1">
      <c r="A32" s="676" t="s">
        <v>461</v>
      </c>
      <c r="B32" s="676"/>
      <c r="C32" s="676"/>
      <c r="D32" s="676"/>
      <c r="E32" s="676"/>
      <c r="F32" s="677"/>
      <c r="G32" s="676"/>
      <c r="H32" s="677"/>
      <c r="I32" s="679"/>
      <c r="J32" s="679"/>
    </row>
    <row r="33" spans="1:10" s="135" customFormat="1" ht="20.149999999999999" customHeight="1">
      <c r="A33" s="683" t="s">
        <v>462</v>
      </c>
      <c r="B33" s="683"/>
      <c r="C33" s="676" t="s">
        <v>463</v>
      </c>
      <c r="D33" s="683"/>
      <c r="E33" s="676"/>
      <c r="F33" s="677"/>
      <c r="G33" s="678"/>
      <c r="H33" s="677"/>
      <c r="I33" s="679"/>
      <c r="J33" s="679"/>
    </row>
    <row r="34" spans="1:10" s="135" customFormat="1" ht="20.149999999999999" customHeight="1">
      <c r="A34" s="675" t="s">
        <v>464</v>
      </c>
      <c r="B34" s="675"/>
      <c r="C34" s="676" t="s">
        <v>465</v>
      </c>
      <c r="D34" s="676"/>
      <c r="E34" s="676"/>
      <c r="F34" s="677"/>
      <c r="G34" s="678"/>
      <c r="H34" s="677"/>
      <c r="I34" s="679"/>
      <c r="J34" s="679"/>
    </row>
    <row r="35" spans="1:10" s="135" customFormat="1" ht="21" customHeight="1">
      <c r="A35" s="684" t="s">
        <v>466</v>
      </c>
      <c r="B35" s="684"/>
      <c r="C35" s="685" t="s">
        <v>467</v>
      </c>
      <c r="D35" s="686"/>
      <c r="E35" s="685"/>
      <c r="F35" s="687"/>
      <c r="G35" s="688"/>
      <c r="H35" s="687"/>
      <c r="I35" s="689"/>
      <c r="J35" s="689"/>
    </row>
    <row r="36" spans="1:10" s="135" customFormat="1" ht="20.149999999999999" customHeight="1">
      <c r="A36" s="684" t="s">
        <v>468</v>
      </c>
      <c r="B36" s="684"/>
      <c r="C36" s="685" t="s">
        <v>497</v>
      </c>
      <c r="D36" s="686"/>
      <c r="E36" s="685"/>
      <c r="F36" s="687"/>
      <c r="G36" s="688"/>
      <c r="H36" s="687"/>
      <c r="I36" s="689"/>
      <c r="J36" s="689"/>
    </row>
    <row r="37" spans="1:10" s="135" customFormat="1" ht="20.149999999999999" customHeight="1">
      <c r="A37" s="684" t="s">
        <v>469</v>
      </c>
      <c r="B37" s="684"/>
      <c r="C37" s="690" t="s">
        <v>470</v>
      </c>
      <c r="D37" s="684"/>
      <c r="E37" s="690"/>
      <c r="F37" s="691"/>
      <c r="G37" s="692"/>
      <c r="H37" s="691"/>
      <c r="I37" s="693"/>
      <c r="J37" s="693"/>
    </row>
    <row r="38" spans="1:10" s="135" customFormat="1" ht="20.149999999999999" customHeight="1">
      <c r="A38" s="684" t="s">
        <v>471</v>
      </c>
      <c r="B38" s="684"/>
      <c r="C38" s="690" t="s">
        <v>472</v>
      </c>
      <c r="D38" s="684"/>
      <c r="E38" s="690"/>
      <c r="F38" s="691"/>
      <c r="G38" s="692"/>
      <c r="H38" s="691"/>
      <c r="I38" s="693"/>
      <c r="J38" s="693"/>
    </row>
    <row r="39" spans="1:10" s="135" customFormat="1" ht="20.149999999999999" customHeight="1">
      <c r="A39" s="684" t="s">
        <v>473</v>
      </c>
      <c r="B39" s="684"/>
      <c r="C39" s="694" t="s">
        <v>474</v>
      </c>
      <c r="D39" s="695"/>
      <c r="E39" s="694"/>
      <c r="F39" s="687"/>
      <c r="G39" s="688"/>
      <c r="H39" s="687"/>
      <c r="I39" s="689"/>
      <c r="J39" s="689"/>
    </row>
    <row r="40" spans="1:10" s="135" customFormat="1" ht="20.149999999999999" customHeight="1">
      <c r="A40" s="684" t="s">
        <v>475</v>
      </c>
      <c r="B40" s="684"/>
      <c r="C40" s="690" t="s">
        <v>476</v>
      </c>
      <c r="D40" s="684"/>
      <c r="E40" s="690"/>
      <c r="F40" s="691"/>
      <c r="G40" s="692"/>
      <c r="H40" s="691"/>
      <c r="I40" s="693"/>
      <c r="J40" s="693"/>
    </row>
    <row r="41" spans="1:10" s="135" customFormat="1" ht="20.149999999999999" customHeight="1">
      <c r="A41" s="684" t="s">
        <v>477</v>
      </c>
      <c r="B41" s="684"/>
      <c r="C41" s="690" t="s">
        <v>478</v>
      </c>
      <c r="D41" s="684"/>
      <c r="E41" s="690"/>
      <c r="F41" s="691"/>
      <c r="G41" s="692"/>
      <c r="H41" s="691"/>
      <c r="I41" s="693"/>
      <c r="J41" s="693"/>
    </row>
    <row r="42" spans="1:10" s="151" customFormat="1" ht="20.149999999999999" customHeight="1">
      <c r="A42" s="684" t="s">
        <v>479</v>
      </c>
      <c r="B42" s="684"/>
      <c r="C42" s="676" t="s">
        <v>480</v>
      </c>
      <c r="D42" s="683"/>
      <c r="E42" s="676"/>
      <c r="F42" s="677"/>
      <c r="G42" s="678"/>
      <c r="H42" s="677"/>
      <c r="I42" s="679"/>
      <c r="J42" s="679"/>
    </row>
    <row r="43" spans="1:10" s="151" customFormat="1" ht="20.149999999999999" customHeight="1">
      <c r="A43" s="684"/>
      <c r="B43" s="684"/>
      <c r="C43" s="676" t="s">
        <v>481</v>
      </c>
      <c r="D43" s="683"/>
      <c r="E43" s="676"/>
      <c r="F43" s="677"/>
      <c r="G43" s="678"/>
      <c r="H43" s="677"/>
      <c r="I43" s="679"/>
      <c r="J43" s="679"/>
    </row>
    <row r="44" spans="1:10" s="151" customFormat="1" ht="20.149999999999999" customHeight="1">
      <c r="A44" s="676" t="s">
        <v>482</v>
      </c>
      <c r="B44" s="676"/>
      <c r="C44" s="676"/>
      <c r="D44" s="676"/>
      <c r="E44" s="676"/>
      <c r="F44" s="677"/>
      <c r="G44" s="676"/>
      <c r="H44" s="677"/>
      <c r="I44" s="679"/>
      <c r="J44" s="679"/>
    </row>
    <row r="45" spans="1:10" s="152" customFormat="1" ht="20.149999999999999" customHeight="1">
      <c r="A45" s="696" t="s">
        <v>483</v>
      </c>
      <c r="B45" s="697"/>
      <c r="C45" s="698" t="s">
        <v>410</v>
      </c>
      <c r="D45" s="699"/>
      <c r="E45" s="699"/>
      <c r="F45" s="700"/>
      <c r="G45" s="699"/>
      <c r="H45" s="700"/>
      <c r="I45" s="701"/>
      <c r="J45" s="702"/>
    </row>
    <row r="46" spans="1:10" s="152" customFormat="1" ht="20.149999999999999" customHeight="1">
      <c r="A46" s="696" t="s">
        <v>484</v>
      </c>
      <c r="B46" s="697"/>
      <c r="C46" s="698" t="s">
        <v>411</v>
      </c>
      <c r="D46" s="699"/>
      <c r="E46" s="699"/>
      <c r="F46" s="700"/>
      <c r="G46" s="699"/>
      <c r="H46" s="700"/>
      <c r="I46" s="701"/>
      <c r="J46" s="702"/>
    </row>
    <row r="47" spans="1:10" s="152" customFormat="1" ht="20.149999999999999" customHeight="1">
      <c r="A47" s="696" t="s">
        <v>485</v>
      </c>
      <c r="B47" s="697"/>
      <c r="C47" s="698" t="s">
        <v>486</v>
      </c>
      <c r="D47" s="699"/>
      <c r="E47" s="699"/>
      <c r="F47" s="700"/>
      <c r="G47" s="699"/>
      <c r="H47" s="700"/>
      <c r="I47" s="701"/>
      <c r="J47" s="702"/>
    </row>
    <row r="48" spans="1:10" s="152" customFormat="1" ht="20.149999999999999" customHeight="1">
      <c r="A48" s="696" t="s">
        <v>487</v>
      </c>
      <c r="B48" s="697"/>
      <c r="C48" s="698" t="s">
        <v>488</v>
      </c>
      <c r="D48" s="699"/>
      <c r="E48" s="699"/>
      <c r="F48" s="700"/>
      <c r="G48" s="699"/>
      <c r="H48" s="700"/>
      <c r="I48" s="701"/>
      <c r="J48" s="702"/>
    </row>
    <row r="49" spans="1:10" s="152" customFormat="1" ht="20.149999999999999" customHeight="1">
      <c r="A49" s="696" t="s">
        <v>489</v>
      </c>
      <c r="B49" s="697"/>
      <c r="C49" s="698" t="s">
        <v>490</v>
      </c>
      <c r="D49" s="699"/>
      <c r="E49" s="699"/>
      <c r="F49" s="700"/>
      <c r="G49" s="699"/>
      <c r="H49" s="700"/>
      <c r="I49" s="701"/>
      <c r="J49" s="702"/>
    </row>
    <row r="50" spans="1:10" ht="20.149999999999999" customHeight="1">
      <c r="A50" s="696" t="s">
        <v>491</v>
      </c>
      <c r="B50" s="697"/>
      <c r="C50" s="698" t="s">
        <v>492</v>
      </c>
      <c r="D50" s="699"/>
      <c r="E50" s="699"/>
      <c r="F50" s="700"/>
      <c r="G50" s="699"/>
      <c r="H50" s="700"/>
      <c r="I50" s="701"/>
      <c r="J50" s="702"/>
    </row>
    <row r="51" spans="1:10">
      <c r="A51" s="132"/>
      <c r="B51" s="132"/>
      <c r="C51" s="154"/>
      <c r="D51" s="154"/>
      <c r="E51" s="154"/>
      <c r="F51" s="155"/>
      <c r="G51" s="156"/>
      <c r="H51" s="155"/>
      <c r="I51" s="157"/>
      <c r="J51" s="158"/>
    </row>
    <row r="52" spans="1:10">
      <c r="A52" s="132"/>
      <c r="B52" s="132"/>
      <c r="C52" s="154"/>
      <c r="D52" s="154"/>
      <c r="E52" s="154"/>
      <c r="F52" s="155"/>
      <c r="G52" s="156"/>
      <c r="H52" s="155"/>
      <c r="I52" s="157"/>
      <c r="J52" s="158"/>
    </row>
    <row r="53" spans="1:10">
      <c r="A53" s="159"/>
      <c r="B53" s="159"/>
      <c r="C53" s="160"/>
      <c r="D53" s="160"/>
      <c r="E53" s="160"/>
      <c r="F53" s="161"/>
      <c r="G53" s="162"/>
      <c r="H53" s="161"/>
      <c r="I53" s="163"/>
      <c r="J53" s="158"/>
    </row>
    <row r="54" spans="1:10">
      <c r="A54" s="120"/>
      <c r="B54" s="120"/>
      <c r="C54" s="120"/>
      <c r="D54" s="120"/>
      <c r="E54" s="120"/>
      <c r="F54" s="164"/>
      <c r="G54" s="165"/>
      <c r="H54" s="164"/>
      <c r="I54" s="158"/>
    </row>
    <row r="55" spans="1:10">
      <c r="D55" s="120"/>
      <c r="E55" s="120"/>
      <c r="F55" s="164"/>
      <c r="G55" s="165"/>
      <c r="H55" s="164"/>
      <c r="I55" s="158"/>
    </row>
    <row r="56" spans="1:10">
      <c r="D56" s="120"/>
      <c r="E56" s="120"/>
      <c r="F56" s="164"/>
      <c r="G56" s="165"/>
      <c r="H56" s="164"/>
      <c r="I56" s="158"/>
    </row>
    <row r="57" spans="1:10">
      <c r="D57" s="120"/>
      <c r="E57" s="120"/>
      <c r="F57" s="164"/>
      <c r="G57" s="165"/>
      <c r="H57" s="164"/>
      <c r="I57" s="158"/>
    </row>
    <row r="58" spans="1:10">
      <c r="D58" s="120"/>
      <c r="E58" s="120"/>
      <c r="F58" s="164"/>
      <c r="G58" s="165"/>
      <c r="H58" s="164"/>
      <c r="I58" s="158"/>
    </row>
    <row r="59" spans="1:10">
      <c r="D59" s="120"/>
      <c r="E59" s="120"/>
      <c r="F59" s="164"/>
      <c r="G59" s="165"/>
    </row>
    <row r="60" spans="1:10">
      <c r="D60" s="120"/>
      <c r="E60" s="120"/>
      <c r="F60" s="164"/>
      <c r="G60" s="165"/>
    </row>
    <row r="61" spans="1:10">
      <c r="A61" s="120"/>
      <c r="B61" s="120"/>
      <c r="C61" s="120"/>
      <c r="D61" s="120"/>
      <c r="E61" s="120"/>
      <c r="F61" s="164"/>
      <c r="G61" s="165"/>
    </row>
  </sheetData>
  <mergeCells count="53">
    <mergeCell ref="A48:B48"/>
    <mergeCell ref="C48:J48"/>
    <mergeCell ref="A49:B49"/>
    <mergeCell ref="C49:J49"/>
    <mergeCell ref="A50:B50"/>
    <mergeCell ref="C50:J50"/>
    <mergeCell ref="A45:B45"/>
    <mergeCell ref="C45:J45"/>
    <mergeCell ref="A46:B46"/>
    <mergeCell ref="C46:J46"/>
    <mergeCell ref="A47:B47"/>
    <mergeCell ref="C47:J47"/>
    <mergeCell ref="A44:J44"/>
    <mergeCell ref="A38:B38"/>
    <mergeCell ref="C38:J38"/>
    <mergeCell ref="A39:B39"/>
    <mergeCell ref="C39:J39"/>
    <mergeCell ref="A40:B40"/>
    <mergeCell ref="C40:J40"/>
    <mergeCell ref="A41:B41"/>
    <mergeCell ref="C41:J41"/>
    <mergeCell ref="A42:B43"/>
    <mergeCell ref="C42:J42"/>
    <mergeCell ref="C43:J43"/>
    <mergeCell ref="A35:B35"/>
    <mergeCell ref="C35:J35"/>
    <mergeCell ref="A36:B36"/>
    <mergeCell ref="C36:J36"/>
    <mergeCell ref="A37:B37"/>
    <mergeCell ref="C37:J37"/>
    <mergeCell ref="A34:B34"/>
    <mergeCell ref="C34:J34"/>
    <mergeCell ref="A27:F27"/>
    <mergeCell ref="A28:J28"/>
    <mergeCell ref="A29:B29"/>
    <mergeCell ref="C29:J29"/>
    <mergeCell ref="A30:B30"/>
    <mergeCell ref="C30:J30"/>
    <mergeCell ref="A31:B31"/>
    <mergeCell ref="C31:J31"/>
    <mergeCell ref="A32:J32"/>
    <mergeCell ref="A33:B33"/>
    <mergeCell ref="C33:J33"/>
    <mergeCell ref="I8:J8"/>
    <mergeCell ref="B1:J1"/>
    <mergeCell ref="B2:J2"/>
    <mergeCell ref="A3:J3"/>
    <mergeCell ref="A4:J4"/>
    <mergeCell ref="A7:B7"/>
    <mergeCell ref="A8:A9"/>
    <mergeCell ref="B8:B9"/>
    <mergeCell ref="F8:F9"/>
    <mergeCell ref="G8:H8"/>
  </mergeCells>
  <pageMargins left="0.19652777777777777" right="3.888888888888889E-2" top="0.31" bottom="0.28000000000000003" header="0.16" footer="0.11999999999999998"/>
  <pageSetup paperSize="9" scale="95" firstPageNumber="4294963191" orientation="portrait" useFirstPageNumber="1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38AC-2203-47B4-8154-B1A09EE5AC67}">
  <dimension ref="A1:M61"/>
  <sheetViews>
    <sheetView view="pageBreakPreview" zoomScaleNormal="110" workbookViewId="0">
      <selection activeCell="M25" sqref="M25"/>
    </sheetView>
  </sheetViews>
  <sheetFormatPr defaultColWidth="10.69921875" defaultRowHeight="15"/>
  <cols>
    <col min="1" max="5" width="10.69921875" style="167"/>
    <col min="6" max="6" width="10.69921875" style="168"/>
    <col min="7" max="7" width="10.69921875" style="169"/>
    <col min="8" max="8" width="10.69921875" style="168"/>
    <col min="9" max="11" width="10.69921875" style="166"/>
    <col min="12" max="12" width="26.3984375" style="166" customWidth="1"/>
    <col min="13" max="16384" width="10.69921875" style="153"/>
  </cols>
  <sheetData>
    <row r="1" spans="1:13" s="122" customFormat="1" ht="38" customHeight="1">
      <c r="A1" s="120"/>
      <c r="B1" s="653" t="s">
        <v>410</v>
      </c>
      <c r="C1" s="653"/>
      <c r="D1" s="653"/>
      <c r="E1" s="653"/>
      <c r="F1" s="654"/>
      <c r="G1" s="655"/>
      <c r="H1" s="654"/>
      <c r="I1" s="656"/>
      <c r="J1" s="656"/>
      <c r="K1" s="121"/>
      <c r="L1" s="121"/>
    </row>
    <row r="2" spans="1:13" s="122" customFormat="1" ht="20.149999999999999" customHeight="1">
      <c r="A2" s="120"/>
      <c r="B2" s="657" t="s">
        <v>411</v>
      </c>
      <c r="C2" s="658"/>
      <c r="D2" s="658"/>
      <c r="E2" s="658"/>
      <c r="F2" s="659"/>
      <c r="G2" s="660"/>
      <c r="H2" s="659"/>
      <c r="I2" s="661"/>
      <c r="J2" s="661"/>
      <c r="K2" s="124"/>
      <c r="L2" s="124"/>
    </row>
    <row r="3" spans="1:13" s="125" customFormat="1" ht="20.149999999999999" customHeight="1" thickBot="1">
      <c r="A3" s="662" t="s">
        <v>412</v>
      </c>
      <c r="B3" s="662"/>
      <c r="C3" s="662"/>
      <c r="D3" s="662"/>
      <c r="E3" s="662"/>
      <c r="F3" s="663"/>
      <c r="G3" s="662"/>
      <c r="H3" s="662"/>
      <c r="I3" s="662"/>
      <c r="J3" s="662"/>
      <c r="K3" s="123"/>
      <c r="L3" s="123"/>
    </row>
    <row r="4" spans="1:13" s="125" customFormat="1" ht="31" customHeight="1" thickTop="1">
      <c r="A4" s="664" t="s">
        <v>413</v>
      </c>
      <c r="B4" s="664"/>
      <c r="C4" s="664"/>
      <c r="D4" s="664"/>
      <c r="E4" s="664"/>
      <c r="F4" s="665"/>
      <c r="G4" s="666"/>
      <c r="H4" s="665"/>
      <c r="I4" s="667"/>
      <c r="J4" s="667"/>
      <c r="K4" s="126"/>
      <c r="L4" s="126"/>
    </row>
    <row r="5" spans="1:13" s="131" customFormat="1" ht="18" customHeight="1">
      <c r="A5" s="127" t="s">
        <v>414</v>
      </c>
      <c r="B5" s="128"/>
      <c r="C5" s="127"/>
      <c r="D5" s="128"/>
      <c r="E5" s="128"/>
      <c r="F5" s="129"/>
      <c r="G5" s="128"/>
      <c r="H5" s="129"/>
      <c r="I5" s="130"/>
      <c r="J5" s="130"/>
      <c r="K5" s="130"/>
      <c r="L5" s="130"/>
    </row>
    <row r="6" spans="1:13" s="135" customFormat="1" ht="18" customHeight="1">
      <c r="A6" s="132" t="s">
        <v>415</v>
      </c>
      <c r="B6" s="128"/>
      <c r="C6" s="127"/>
      <c r="D6" s="127"/>
      <c r="E6" s="127"/>
      <c r="F6" s="133"/>
      <c r="G6" s="134"/>
      <c r="H6" s="129"/>
      <c r="I6" s="130"/>
      <c r="J6" s="130"/>
      <c r="K6" s="130"/>
      <c r="L6" s="130"/>
    </row>
    <row r="7" spans="1:13" s="135" customFormat="1" ht="18" customHeight="1">
      <c r="A7" s="668" t="s">
        <v>416</v>
      </c>
      <c r="B7" s="668"/>
      <c r="C7" s="127"/>
      <c r="D7" s="127"/>
      <c r="E7" s="127"/>
      <c r="F7" s="133"/>
      <c r="G7" s="134"/>
      <c r="H7" s="129"/>
      <c r="I7" s="130"/>
      <c r="J7" s="130"/>
      <c r="K7" s="130"/>
      <c r="L7" s="130"/>
    </row>
    <row r="8" spans="1:13" s="136" customFormat="1" ht="36" customHeight="1">
      <c r="A8" s="669" t="s">
        <v>417</v>
      </c>
      <c r="B8" s="176" t="s">
        <v>418</v>
      </c>
      <c r="C8" s="178" t="s">
        <v>419</v>
      </c>
      <c r="D8" s="179"/>
      <c r="E8" s="180"/>
      <c r="F8" s="672" t="s">
        <v>420</v>
      </c>
      <c r="G8" s="673" t="s">
        <v>421</v>
      </c>
      <c r="H8" s="674"/>
      <c r="I8" s="651" t="s">
        <v>422</v>
      </c>
      <c r="J8" s="652"/>
      <c r="K8" s="170"/>
      <c r="L8" s="170"/>
    </row>
    <row r="9" spans="1:13" s="136" customFormat="1" ht="43" customHeight="1">
      <c r="A9" s="669"/>
      <c r="B9" s="177"/>
      <c r="C9" s="181"/>
      <c r="D9" s="182"/>
      <c r="E9" s="186" t="s">
        <v>519</v>
      </c>
      <c r="F9" s="672"/>
      <c r="G9" s="137" t="s">
        <v>423</v>
      </c>
      <c r="H9" s="138" t="s">
        <v>424</v>
      </c>
      <c r="I9" s="139" t="s">
        <v>425</v>
      </c>
      <c r="J9" s="140" t="s">
        <v>426</v>
      </c>
      <c r="K9" s="170"/>
      <c r="L9" s="170"/>
      <c r="M9" s="136" t="s">
        <v>427</v>
      </c>
    </row>
    <row r="10" spans="1:13" s="136" customFormat="1" ht="43" customHeight="1">
      <c r="A10" s="141" t="s">
        <v>80</v>
      </c>
      <c r="B10" s="142" t="s">
        <v>428</v>
      </c>
      <c r="C10" s="183" t="s">
        <v>494</v>
      </c>
      <c r="D10" s="141"/>
      <c r="E10" s="185">
        <f>G10*2*6</f>
        <v>36</v>
      </c>
      <c r="F10" s="143">
        <v>565.20000000000005</v>
      </c>
      <c r="G10" s="144">
        <v>3</v>
      </c>
      <c r="H10" s="145">
        <f>G10*F10</f>
        <v>1695.6000000000001</v>
      </c>
      <c r="I10" s="147">
        <v>3.21</v>
      </c>
      <c r="J10" s="146">
        <f t="shared" ref="J10:J25" si="0">I10*H10</f>
        <v>5442.8760000000002</v>
      </c>
      <c r="K10" s="171" t="s">
        <v>498</v>
      </c>
      <c r="L10" s="175" t="s">
        <v>408</v>
      </c>
      <c r="M10" s="136" t="s">
        <v>430</v>
      </c>
    </row>
    <row r="11" spans="1:13" s="136" customFormat="1" ht="43" customHeight="1">
      <c r="A11" s="141" t="s">
        <v>82</v>
      </c>
      <c r="B11" s="142" t="s">
        <v>431</v>
      </c>
      <c r="C11" s="183" t="s">
        <v>429</v>
      </c>
      <c r="D11" s="141"/>
      <c r="E11" s="185">
        <f>G11*1.5*6</f>
        <v>18</v>
      </c>
      <c r="F11" s="143">
        <v>423.9</v>
      </c>
      <c r="G11" s="144">
        <v>2</v>
      </c>
      <c r="H11" s="145">
        <f>G11*F11</f>
        <v>847.8</v>
      </c>
      <c r="I11" s="147">
        <v>0.68</v>
      </c>
      <c r="J11" s="146">
        <f t="shared" si="0"/>
        <v>576.50400000000002</v>
      </c>
      <c r="K11" s="171" t="s">
        <v>498</v>
      </c>
      <c r="L11" s="171"/>
      <c r="M11" s="136" t="s">
        <v>430</v>
      </c>
    </row>
    <row r="12" spans="1:13" s="136" customFormat="1" ht="43" customHeight="1">
      <c r="A12" s="141" t="s">
        <v>86</v>
      </c>
      <c r="B12" s="142" t="s">
        <v>431</v>
      </c>
      <c r="C12" s="183" t="s">
        <v>433</v>
      </c>
      <c r="D12" s="141"/>
      <c r="E12" s="185">
        <f>G12*1.5*6</f>
        <v>9</v>
      </c>
      <c r="F12" s="143">
        <v>565.20000000000005</v>
      </c>
      <c r="G12" s="144">
        <v>1</v>
      </c>
      <c r="H12" s="145">
        <f t="shared" ref="H12:H26" si="1">G12*F12</f>
        <v>565.20000000000005</v>
      </c>
      <c r="I12" s="147">
        <v>0.7</v>
      </c>
      <c r="J12" s="146">
        <f t="shared" si="0"/>
        <v>395.64</v>
      </c>
      <c r="K12" s="171" t="s">
        <v>498</v>
      </c>
      <c r="L12" s="171"/>
      <c r="M12" s="136" t="s">
        <v>430</v>
      </c>
    </row>
    <row r="13" spans="1:13" s="136" customFormat="1" ht="43" customHeight="1">
      <c r="A13" s="141" t="s">
        <v>88</v>
      </c>
      <c r="B13" s="142" t="s">
        <v>432</v>
      </c>
      <c r="C13" s="183" t="s">
        <v>434</v>
      </c>
      <c r="D13" s="141"/>
      <c r="E13" s="185">
        <f>G13*2*12</f>
        <v>24</v>
      </c>
      <c r="F13" s="143">
        <v>1507.2</v>
      </c>
      <c r="G13" s="144">
        <v>1</v>
      </c>
      <c r="H13" s="145">
        <f t="shared" si="1"/>
        <v>1507.2</v>
      </c>
      <c r="I13" s="147">
        <v>0.72</v>
      </c>
      <c r="J13" s="146">
        <f t="shared" si="0"/>
        <v>1085.184</v>
      </c>
      <c r="K13" s="171" t="s">
        <v>498</v>
      </c>
      <c r="L13" s="171"/>
      <c r="M13" s="136" t="s">
        <v>430</v>
      </c>
    </row>
    <row r="14" spans="1:13" s="136" customFormat="1" ht="43" customHeight="1">
      <c r="A14" s="141" t="s">
        <v>90</v>
      </c>
      <c r="B14" s="142" t="s">
        <v>431</v>
      </c>
      <c r="C14" s="183" t="s">
        <v>435</v>
      </c>
      <c r="D14" s="141"/>
      <c r="E14" s="185">
        <f>G14*1.5*6</f>
        <v>9</v>
      </c>
      <c r="F14" s="143">
        <v>706.5</v>
      </c>
      <c r="G14" s="144">
        <v>1</v>
      </c>
      <c r="H14" s="145">
        <f t="shared" si="1"/>
        <v>706.5</v>
      </c>
      <c r="I14" s="147">
        <v>0.69</v>
      </c>
      <c r="J14" s="146">
        <f t="shared" si="0"/>
        <v>487.48499999999996</v>
      </c>
      <c r="K14" s="171" t="s">
        <v>498</v>
      </c>
      <c r="L14" s="171"/>
      <c r="M14" s="136" t="s">
        <v>430</v>
      </c>
    </row>
    <row r="15" spans="1:13" s="136" customFormat="1" ht="43" customHeight="1">
      <c r="A15" s="141" t="s">
        <v>92</v>
      </c>
      <c r="B15" s="142" t="s">
        <v>432</v>
      </c>
      <c r="C15" s="183" t="s">
        <v>436</v>
      </c>
      <c r="D15" s="141"/>
      <c r="E15" s="185">
        <f>G15*2*10</f>
        <v>20</v>
      </c>
      <c r="F15" s="143">
        <v>1570</v>
      </c>
      <c r="G15" s="144">
        <v>1</v>
      </c>
      <c r="H15" s="145">
        <f t="shared" si="1"/>
        <v>1570</v>
      </c>
      <c r="I15" s="147">
        <v>0.72</v>
      </c>
      <c r="J15" s="146">
        <f t="shared" si="0"/>
        <v>1130.3999999999999</v>
      </c>
      <c r="K15" s="171" t="s">
        <v>498</v>
      </c>
      <c r="L15" s="171"/>
      <c r="M15" s="136" t="s">
        <v>430</v>
      </c>
    </row>
    <row r="16" spans="1:13" s="136" customFormat="1" ht="43" customHeight="1">
      <c r="A16" s="141" t="s">
        <v>94</v>
      </c>
      <c r="B16" s="142" t="s">
        <v>437</v>
      </c>
      <c r="C16" s="183" t="s">
        <v>495</v>
      </c>
      <c r="D16" s="141"/>
      <c r="E16" s="185">
        <f>G16*1.5*3.7</f>
        <v>5.5500000000000007</v>
      </c>
      <c r="F16" s="143">
        <v>653.5</v>
      </c>
      <c r="G16" s="144">
        <v>1</v>
      </c>
      <c r="H16" s="145">
        <f t="shared" si="1"/>
        <v>653.5</v>
      </c>
      <c r="I16" s="147">
        <v>1.1499999999999999</v>
      </c>
      <c r="J16" s="146">
        <f t="shared" si="0"/>
        <v>751.52499999999998</v>
      </c>
      <c r="K16" s="171" t="s">
        <v>498</v>
      </c>
      <c r="L16" s="175" t="s">
        <v>493</v>
      </c>
      <c r="M16" s="136" t="s">
        <v>430</v>
      </c>
    </row>
    <row r="17" spans="1:13" s="148" customFormat="1" ht="43" customHeight="1">
      <c r="A17" s="141" t="s">
        <v>100</v>
      </c>
      <c r="B17" s="142" t="s">
        <v>432</v>
      </c>
      <c r="C17" s="183" t="s">
        <v>438</v>
      </c>
      <c r="D17" s="141"/>
      <c r="E17" s="185">
        <f>G17*2*12</f>
        <v>24</v>
      </c>
      <c r="F17" s="143">
        <v>2260.8000000000002</v>
      </c>
      <c r="G17" s="144">
        <v>1</v>
      </c>
      <c r="H17" s="145">
        <f t="shared" si="1"/>
        <v>2260.8000000000002</v>
      </c>
      <c r="I17" s="147">
        <v>0.72</v>
      </c>
      <c r="J17" s="146">
        <f t="shared" si="0"/>
        <v>1627.7760000000001</v>
      </c>
      <c r="K17" s="171" t="s">
        <v>498</v>
      </c>
      <c r="L17" s="171"/>
      <c r="M17" s="148" t="s">
        <v>439</v>
      </c>
    </row>
    <row r="18" spans="1:13" s="136" customFormat="1" ht="43" customHeight="1">
      <c r="A18" s="141" t="s">
        <v>105</v>
      </c>
      <c r="B18" s="142" t="s">
        <v>440</v>
      </c>
      <c r="C18" s="183" t="s">
        <v>496</v>
      </c>
      <c r="D18" s="141"/>
      <c r="E18" s="185">
        <f>G18*2*6</f>
        <v>12</v>
      </c>
      <c r="F18" s="143">
        <v>1507.2</v>
      </c>
      <c r="G18" s="144">
        <v>1</v>
      </c>
      <c r="H18" s="145">
        <f t="shared" si="1"/>
        <v>1507.2</v>
      </c>
      <c r="I18" s="147">
        <v>3.12</v>
      </c>
      <c r="J18" s="146">
        <f t="shared" si="0"/>
        <v>4702.4639999999999</v>
      </c>
      <c r="K18" s="171" t="s">
        <v>498</v>
      </c>
      <c r="L18" s="175" t="s">
        <v>409</v>
      </c>
      <c r="M18" s="136" t="s">
        <v>430</v>
      </c>
    </row>
    <row r="19" spans="1:13" s="136" customFormat="1" ht="43" customHeight="1">
      <c r="A19" s="141" t="s">
        <v>109</v>
      </c>
      <c r="B19" s="142" t="s">
        <v>432</v>
      </c>
      <c r="C19" s="183" t="s">
        <v>441</v>
      </c>
      <c r="D19" s="141"/>
      <c r="E19" s="185">
        <f>G19*2*8</f>
        <v>16</v>
      </c>
      <c r="F19" s="143">
        <v>2009.6</v>
      </c>
      <c r="G19" s="144">
        <v>1</v>
      </c>
      <c r="H19" s="145">
        <f t="shared" si="1"/>
        <v>2009.6</v>
      </c>
      <c r="I19" s="147">
        <v>0.78</v>
      </c>
      <c r="J19" s="146">
        <f t="shared" si="0"/>
        <v>1567.4880000000001</v>
      </c>
      <c r="K19" s="171" t="s">
        <v>498</v>
      </c>
      <c r="L19" s="171"/>
      <c r="M19" s="136" t="s">
        <v>430</v>
      </c>
    </row>
    <row r="20" spans="1:13" s="136" customFormat="1" ht="43" customHeight="1">
      <c r="A20" s="141" t="s">
        <v>153</v>
      </c>
      <c r="B20" s="142" t="s">
        <v>442</v>
      </c>
      <c r="C20" s="183" t="s">
        <v>443</v>
      </c>
      <c r="D20" s="141"/>
      <c r="E20" s="185">
        <f>G20*12</f>
        <v>96</v>
      </c>
      <c r="F20" s="143">
        <f>50.5*12</f>
        <v>606</v>
      </c>
      <c r="G20" s="144">
        <v>8</v>
      </c>
      <c r="H20" s="145">
        <f t="shared" si="1"/>
        <v>4848</v>
      </c>
      <c r="I20" s="147">
        <v>0.75</v>
      </c>
      <c r="J20" s="146">
        <f t="shared" si="0"/>
        <v>3636</v>
      </c>
      <c r="K20" s="171" t="s">
        <v>498</v>
      </c>
      <c r="L20" s="171"/>
      <c r="M20" s="136" t="s">
        <v>430</v>
      </c>
    </row>
    <row r="21" spans="1:13" s="136" customFormat="1" ht="43" customHeight="1">
      <c r="A21" s="141" t="s">
        <v>155</v>
      </c>
      <c r="B21" s="142" t="s">
        <v>442</v>
      </c>
      <c r="C21" s="183" t="s">
        <v>444</v>
      </c>
      <c r="D21" s="141"/>
      <c r="E21" s="185">
        <f>G21*12</f>
        <v>12</v>
      </c>
      <c r="F21" s="143">
        <f>72.4*12</f>
        <v>868.80000000000007</v>
      </c>
      <c r="G21" s="144">
        <v>1</v>
      </c>
      <c r="H21" s="145">
        <f t="shared" si="1"/>
        <v>868.80000000000007</v>
      </c>
      <c r="I21" s="147">
        <v>0.75</v>
      </c>
      <c r="J21" s="146">
        <f t="shared" si="0"/>
        <v>651.6</v>
      </c>
      <c r="K21" s="171" t="s">
        <v>498</v>
      </c>
      <c r="L21" s="171"/>
    </row>
    <row r="22" spans="1:13" s="136" customFormat="1" ht="43" customHeight="1">
      <c r="A22" s="141" t="s">
        <v>234</v>
      </c>
      <c r="B22" s="142" t="s">
        <v>445</v>
      </c>
      <c r="C22" s="183" t="s">
        <v>446</v>
      </c>
      <c r="D22" s="141"/>
      <c r="E22" s="185">
        <f>G22*12</f>
        <v>24</v>
      </c>
      <c r="F22" s="143">
        <v>269</v>
      </c>
      <c r="G22" s="144">
        <v>2</v>
      </c>
      <c r="H22" s="145">
        <f t="shared" si="1"/>
        <v>538</v>
      </c>
      <c r="I22" s="147">
        <v>0.75</v>
      </c>
      <c r="J22" s="146">
        <f t="shared" si="0"/>
        <v>403.5</v>
      </c>
      <c r="K22" s="171" t="s">
        <v>498</v>
      </c>
      <c r="L22" s="171"/>
      <c r="M22" s="136" t="s">
        <v>430</v>
      </c>
    </row>
    <row r="23" spans="1:13" s="136" customFormat="1" ht="43" customHeight="1">
      <c r="A23" s="141" t="s">
        <v>238</v>
      </c>
      <c r="B23" s="142" t="s">
        <v>445</v>
      </c>
      <c r="C23" s="183" t="s">
        <v>447</v>
      </c>
      <c r="D23" s="141"/>
      <c r="E23" s="185">
        <f>G23*6</f>
        <v>30</v>
      </c>
      <c r="F23" s="143">
        <v>162.80000000000001</v>
      </c>
      <c r="G23" s="144">
        <v>5</v>
      </c>
      <c r="H23" s="145">
        <f t="shared" si="1"/>
        <v>814</v>
      </c>
      <c r="I23" s="147">
        <v>0.75</v>
      </c>
      <c r="J23" s="146">
        <f t="shared" si="0"/>
        <v>610.5</v>
      </c>
      <c r="K23" s="171" t="s">
        <v>498</v>
      </c>
      <c r="L23" s="171"/>
      <c r="M23" s="136" t="s">
        <v>430</v>
      </c>
    </row>
    <row r="24" spans="1:13" s="136" customFormat="1" ht="43" customHeight="1">
      <c r="A24" s="141" t="s">
        <v>240</v>
      </c>
      <c r="B24" s="142" t="s">
        <v>448</v>
      </c>
      <c r="C24" s="183" t="s">
        <v>449</v>
      </c>
      <c r="D24" s="141"/>
      <c r="E24" s="185">
        <f>G24*6</f>
        <v>60</v>
      </c>
      <c r="F24" s="143">
        <v>358</v>
      </c>
      <c r="G24" s="144">
        <v>10</v>
      </c>
      <c r="H24" s="145">
        <f t="shared" si="1"/>
        <v>3580</v>
      </c>
      <c r="I24" s="147">
        <v>0.75</v>
      </c>
      <c r="J24" s="146">
        <f t="shared" si="0"/>
        <v>2685</v>
      </c>
      <c r="K24" s="171" t="s">
        <v>498</v>
      </c>
      <c r="L24" s="171"/>
      <c r="M24" s="136" t="s">
        <v>430</v>
      </c>
    </row>
    <row r="25" spans="1:13" s="136" customFormat="1" ht="43" customHeight="1">
      <c r="A25" s="141" t="s">
        <v>242</v>
      </c>
      <c r="B25" s="142" t="s">
        <v>450</v>
      </c>
      <c r="C25" s="183" t="s">
        <v>451</v>
      </c>
      <c r="D25" s="141"/>
      <c r="E25" s="185">
        <f>G25*12</f>
        <v>48</v>
      </c>
      <c r="F25" s="143">
        <v>289.39999999999998</v>
      </c>
      <c r="G25" s="144">
        <v>4</v>
      </c>
      <c r="H25" s="145">
        <f t="shared" si="1"/>
        <v>1157.5999999999999</v>
      </c>
      <c r="I25" s="147">
        <v>0.77</v>
      </c>
      <c r="J25" s="146">
        <f t="shared" si="0"/>
        <v>891.35199999999998</v>
      </c>
      <c r="K25" s="171" t="s">
        <v>498</v>
      </c>
      <c r="L25" s="171"/>
    </row>
    <row r="26" spans="1:13" s="136" customFormat="1" ht="43" customHeight="1">
      <c r="A26" s="141" t="s">
        <v>244</v>
      </c>
      <c r="B26" s="142" t="s">
        <v>448</v>
      </c>
      <c r="C26" s="183" t="s">
        <v>452</v>
      </c>
      <c r="D26" s="141"/>
      <c r="E26" s="185">
        <f>G26*6</f>
        <v>54</v>
      </c>
      <c r="F26" s="143">
        <v>332.4</v>
      </c>
      <c r="G26" s="144">
        <v>9</v>
      </c>
      <c r="H26" s="145">
        <f t="shared" si="1"/>
        <v>2991.6</v>
      </c>
      <c r="I26" s="147">
        <v>0.75</v>
      </c>
      <c r="J26" s="146">
        <f>I26*H26</f>
        <v>2243.6999999999998</v>
      </c>
      <c r="K26" s="171" t="s">
        <v>498</v>
      </c>
      <c r="L26" s="171"/>
      <c r="M26" s="136" t="s">
        <v>430</v>
      </c>
    </row>
    <row r="27" spans="1:13" s="136" customFormat="1" ht="21" customHeight="1">
      <c r="A27" s="680" t="s">
        <v>453</v>
      </c>
      <c r="B27" s="681"/>
      <c r="C27" s="681"/>
      <c r="D27" s="681"/>
      <c r="E27" s="681"/>
      <c r="F27" s="682"/>
      <c r="G27" s="149">
        <f>SUM(G10:G26)</f>
        <v>52</v>
      </c>
      <c r="H27" s="138">
        <f>SUM(H10:H26)</f>
        <v>28121.399999999998</v>
      </c>
      <c r="I27" s="139"/>
      <c r="J27" s="150">
        <f>SUM(J10:J26)</f>
        <v>28888.993999999999</v>
      </c>
      <c r="K27" s="172"/>
      <c r="L27" s="172"/>
    </row>
    <row r="28" spans="1:13" s="135" customFormat="1" ht="20.149999999999999" customHeight="1">
      <c r="A28" s="676" t="s">
        <v>454</v>
      </c>
      <c r="B28" s="676"/>
      <c r="C28" s="676"/>
      <c r="D28" s="676"/>
      <c r="E28" s="676"/>
      <c r="F28" s="677"/>
      <c r="G28" s="678"/>
      <c r="H28" s="677"/>
      <c r="I28" s="679"/>
      <c r="J28" s="679"/>
      <c r="K28" s="157"/>
      <c r="L28" s="157"/>
    </row>
    <row r="29" spans="1:13" s="135" customFormat="1" ht="20.149999999999999" customHeight="1">
      <c r="A29" s="683" t="s">
        <v>455</v>
      </c>
      <c r="B29" s="683"/>
      <c r="C29" s="676" t="s">
        <v>456</v>
      </c>
      <c r="D29" s="683"/>
      <c r="E29" s="676"/>
      <c r="F29" s="677"/>
      <c r="G29" s="678"/>
      <c r="H29" s="677"/>
      <c r="I29" s="679"/>
      <c r="J29" s="679"/>
      <c r="K29" s="157"/>
      <c r="L29" s="157"/>
    </row>
    <row r="30" spans="1:13" s="135" customFormat="1" ht="20.149999999999999" customHeight="1">
      <c r="A30" s="683" t="s">
        <v>457</v>
      </c>
      <c r="B30" s="683"/>
      <c r="C30" s="676" t="s">
        <v>458</v>
      </c>
      <c r="D30" s="683"/>
      <c r="E30" s="676"/>
      <c r="F30" s="677"/>
      <c r="G30" s="678"/>
      <c r="H30" s="677"/>
      <c r="I30" s="679"/>
      <c r="J30" s="679"/>
      <c r="K30" s="157"/>
      <c r="L30" s="157"/>
    </row>
    <row r="31" spans="1:13" s="135" customFormat="1" ht="26" customHeight="1">
      <c r="A31" s="683" t="s">
        <v>459</v>
      </c>
      <c r="B31" s="683"/>
      <c r="C31" s="676" t="s">
        <v>460</v>
      </c>
      <c r="D31" s="683"/>
      <c r="E31" s="676"/>
      <c r="F31" s="677"/>
      <c r="G31" s="678"/>
      <c r="H31" s="677"/>
      <c r="I31" s="679"/>
      <c r="J31" s="679"/>
      <c r="K31" s="157"/>
      <c r="L31" s="157"/>
    </row>
    <row r="32" spans="1:13" s="135" customFormat="1" ht="20.149999999999999" customHeight="1">
      <c r="A32" s="676" t="s">
        <v>461</v>
      </c>
      <c r="B32" s="676"/>
      <c r="C32" s="676"/>
      <c r="D32" s="676"/>
      <c r="E32" s="676"/>
      <c r="F32" s="677"/>
      <c r="G32" s="676"/>
      <c r="H32" s="677"/>
      <c r="I32" s="679"/>
      <c r="J32" s="679"/>
      <c r="K32" s="157"/>
      <c r="L32" s="157"/>
    </row>
    <row r="33" spans="1:12" s="135" customFormat="1" ht="20.149999999999999" customHeight="1">
      <c r="A33" s="683" t="s">
        <v>462</v>
      </c>
      <c r="B33" s="683"/>
      <c r="C33" s="676" t="s">
        <v>463</v>
      </c>
      <c r="D33" s="683"/>
      <c r="E33" s="676"/>
      <c r="F33" s="677"/>
      <c r="G33" s="678"/>
      <c r="H33" s="677"/>
      <c r="I33" s="679"/>
      <c r="J33" s="679"/>
      <c r="K33" s="157"/>
      <c r="L33" s="157"/>
    </row>
    <row r="34" spans="1:12" s="135" customFormat="1" ht="20.149999999999999" customHeight="1">
      <c r="A34" s="675" t="s">
        <v>464</v>
      </c>
      <c r="B34" s="675"/>
      <c r="C34" s="676" t="s">
        <v>465</v>
      </c>
      <c r="D34" s="676"/>
      <c r="E34" s="676"/>
      <c r="F34" s="677"/>
      <c r="G34" s="678"/>
      <c r="H34" s="677"/>
      <c r="I34" s="679"/>
      <c r="J34" s="679"/>
      <c r="K34" s="157"/>
      <c r="L34" s="157"/>
    </row>
    <row r="35" spans="1:12" s="135" customFormat="1" ht="21" customHeight="1">
      <c r="A35" s="684" t="s">
        <v>466</v>
      </c>
      <c r="B35" s="684"/>
      <c r="C35" s="685" t="s">
        <v>467</v>
      </c>
      <c r="D35" s="686"/>
      <c r="E35" s="685"/>
      <c r="F35" s="687"/>
      <c r="G35" s="688"/>
      <c r="H35" s="687"/>
      <c r="I35" s="689"/>
      <c r="J35" s="689"/>
      <c r="K35" s="173"/>
      <c r="L35" s="173"/>
    </row>
    <row r="36" spans="1:12" s="135" customFormat="1" ht="20.149999999999999" customHeight="1">
      <c r="A36" s="684" t="s">
        <v>468</v>
      </c>
      <c r="B36" s="684"/>
      <c r="C36" s="685" t="s">
        <v>497</v>
      </c>
      <c r="D36" s="686"/>
      <c r="E36" s="685"/>
      <c r="F36" s="687"/>
      <c r="G36" s="688"/>
      <c r="H36" s="687"/>
      <c r="I36" s="689"/>
      <c r="J36" s="689"/>
      <c r="K36" s="173"/>
      <c r="L36" s="173"/>
    </row>
    <row r="37" spans="1:12" s="135" customFormat="1" ht="20.149999999999999" customHeight="1">
      <c r="A37" s="684" t="s">
        <v>469</v>
      </c>
      <c r="B37" s="684"/>
      <c r="C37" s="690" t="s">
        <v>470</v>
      </c>
      <c r="D37" s="684"/>
      <c r="E37" s="690"/>
      <c r="F37" s="691"/>
      <c r="G37" s="692"/>
      <c r="H37" s="691"/>
      <c r="I37" s="693"/>
      <c r="J37" s="693"/>
      <c r="K37" s="174"/>
      <c r="L37" s="174"/>
    </row>
    <row r="38" spans="1:12" s="135" customFormat="1" ht="20.149999999999999" customHeight="1">
      <c r="A38" s="684" t="s">
        <v>471</v>
      </c>
      <c r="B38" s="684"/>
      <c r="C38" s="690" t="s">
        <v>472</v>
      </c>
      <c r="D38" s="684"/>
      <c r="E38" s="690"/>
      <c r="F38" s="691"/>
      <c r="G38" s="692"/>
      <c r="H38" s="691"/>
      <c r="I38" s="693"/>
      <c r="J38" s="693"/>
      <c r="K38" s="174"/>
      <c r="L38" s="174"/>
    </row>
    <row r="39" spans="1:12" s="135" customFormat="1" ht="20.149999999999999" customHeight="1">
      <c r="A39" s="684" t="s">
        <v>473</v>
      </c>
      <c r="B39" s="684"/>
      <c r="C39" s="694" t="s">
        <v>474</v>
      </c>
      <c r="D39" s="695"/>
      <c r="E39" s="694"/>
      <c r="F39" s="687"/>
      <c r="G39" s="688"/>
      <c r="H39" s="687"/>
      <c r="I39" s="689"/>
      <c r="J39" s="689"/>
      <c r="K39" s="173"/>
      <c r="L39" s="173"/>
    </row>
    <row r="40" spans="1:12" s="135" customFormat="1" ht="20.149999999999999" customHeight="1">
      <c r="A40" s="684" t="s">
        <v>475</v>
      </c>
      <c r="B40" s="684"/>
      <c r="C40" s="690" t="s">
        <v>476</v>
      </c>
      <c r="D40" s="684"/>
      <c r="E40" s="690"/>
      <c r="F40" s="691"/>
      <c r="G40" s="692"/>
      <c r="H40" s="691"/>
      <c r="I40" s="693"/>
      <c r="J40" s="693"/>
      <c r="K40" s="174"/>
      <c r="L40" s="174"/>
    </row>
    <row r="41" spans="1:12" s="135" customFormat="1" ht="20.149999999999999" customHeight="1">
      <c r="A41" s="684" t="s">
        <v>477</v>
      </c>
      <c r="B41" s="684"/>
      <c r="C41" s="690" t="s">
        <v>478</v>
      </c>
      <c r="D41" s="684"/>
      <c r="E41" s="690"/>
      <c r="F41" s="691"/>
      <c r="G41" s="692"/>
      <c r="H41" s="691"/>
      <c r="I41" s="693"/>
      <c r="J41" s="693"/>
      <c r="K41" s="174"/>
      <c r="L41" s="174"/>
    </row>
    <row r="42" spans="1:12" s="151" customFormat="1" ht="20.149999999999999" customHeight="1">
      <c r="A42" s="684" t="s">
        <v>479</v>
      </c>
      <c r="B42" s="684"/>
      <c r="C42" s="676" t="s">
        <v>480</v>
      </c>
      <c r="D42" s="683"/>
      <c r="E42" s="676"/>
      <c r="F42" s="677"/>
      <c r="G42" s="678"/>
      <c r="H42" s="677"/>
      <c r="I42" s="679"/>
      <c r="J42" s="679"/>
      <c r="K42" s="157"/>
      <c r="L42" s="157"/>
    </row>
    <row r="43" spans="1:12" s="151" customFormat="1" ht="20.149999999999999" customHeight="1">
      <c r="A43" s="684"/>
      <c r="B43" s="684"/>
      <c r="C43" s="676" t="s">
        <v>481</v>
      </c>
      <c r="D43" s="683"/>
      <c r="E43" s="676"/>
      <c r="F43" s="677"/>
      <c r="G43" s="678"/>
      <c r="H43" s="677"/>
      <c r="I43" s="679"/>
      <c r="J43" s="679"/>
      <c r="K43" s="157"/>
      <c r="L43" s="157"/>
    </row>
    <row r="44" spans="1:12" s="151" customFormat="1" ht="20.149999999999999" customHeight="1">
      <c r="A44" s="676" t="s">
        <v>482</v>
      </c>
      <c r="B44" s="676"/>
      <c r="C44" s="676"/>
      <c r="D44" s="676"/>
      <c r="E44" s="676"/>
      <c r="F44" s="677"/>
      <c r="G44" s="676"/>
      <c r="H44" s="677"/>
      <c r="I44" s="679"/>
      <c r="J44" s="679"/>
      <c r="K44" s="157"/>
      <c r="L44" s="157"/>
    </row>
    <row r="45" spans="1:12" s="152" customFormat="1" ht="20.149999999999999" customHeight="1">
      <c r="A45" s="696" t="s">
        <v>483</v>
      </c>
      <c r="B45" s="697"/>
      <c r="C45" s="698" t="s">
        <v>410</v>
      </c>
      <c r="D45" s="699"/>
      <c r="E45" s="699"/>
      <c r="F45" s="700"/>
      <c r="G45" s="699"/>
      <c r="H45" s="700"/>
      <c r="I45" s="701"/>
      <c r="J45" s="702"/>
      <c r="K45" s="174"/>
      <c r="L45" s="174"/>
    </row>
    <row r="46" spans="1:12" s="152" customFormat="1" ht="20.149999999999999" customHeight="1">
      <c r="A46" s="696" t="s">
        <v>484</v>
      </c>
      <c r="B46" s="697"/>
      <c r="C46" s="698" t="s">
        <v>411</v>
      </c>
      <c r="D46" s="699"/>
      <c r="E46" s="699"/>
      <c r="F46" s="700"/>
      <c r="G46" s="699"/>
      <c r="H46" s="700"/>
      <c r="I46" s="701"/>
      <c r="J46" s="702"/>
      <c r="K46" s="174"/>
      <c r="L46" s="174"/>
    </row>
    <row r="47" spans="1:12" s="152" customFormat="1" ht="20.149999999999999" customHeight="1">
      <c r="A47" s="696" t="s">
        <v>485</v>
      </c>
      <c r="B47" s="697"/>
      <c r="C47" s="698" t="s">
        <v>486</v>
      </c>
      <c r="D47" s="699"/>
      <c r="E47" s="699"/>
      <c r="F47" s="700"/>
      <c r="G47" s="699"/>
      <c r="H47" s="700"/>
      <c r="I47" s="701"/>
      <c r="J47" s="702"/>
      <c r="K47" s="174"/>
      <c r="L47" s="174"/>
    </row>
    <row r="48" spans="1:12" s="152" customFormat="1" ht="20.149999999999999" customHeight="1">
      <c r="A48" s="696" t="s">
        <v>487</v>
      </c>
      <c r="B48" s="697"/>
      <c r="C48" s="698" t="s">
        <v>488</v>
      </c>
      <c r="D48" s="699"/>
      <c r="E48" s="699"/>
      <c r="F48" s="700"/>
      <c r="G48" s="699"/>
      <c r="H48" s="700"/>
      <c r="I48" s="701"/>
      <c r="J48" s="702"/>
      <c r="K48" s="174"/>
      <c r="L48" s="174"/>
    </row>
    <row r="49" spans="1:12" s="152" customFormat="1" ht="20.149999999999999" customHeight="1">
      <c r="A49" s="696" t="s">
        <v>489</v>
      </c>
      <c r="B49" s="697"/>
      <c r="C49" s="698" t="s">
        <v>490</v>
      </c>
      <c r="D49" s="699"/>
      <c r="E49" s="699"/>
      <c r="F49" s="700"/>
      <c r="G49" s="699"/>
      <c r="H49" s="700"/>
      <c r="I49" s="701"/>
      <c r="J49" s="702"/>
      <c r="K49" s="174"/>
      <c r="L49" s="174"/>
    </row>
    <row r="50" spans="1:12" ht="20.149999999999999" customHeight="1">
      <c r="A50" s="696" t="s">
        <v>491</v>
      </c>
      <c r="B50" s="697"/>
      <c r="C50" s="698" t="s">
        <v>492</v>
      </c>
      <c r="D50" s="699"/>
      <c r="E50" s="699"/>
      <c r="F50" s="700"/>
      <c r="G50" s="699"/>
      <c r="H50" s="700"/>
      <c r="I50" s="701"/>
      <c r="J50" s="702"/>
      <c r="K50" s="174"/>
      <c r="L50" s="174"/>
    </row>
    <row r="51" spans="1:12">
      <c r="A51" s="132"/>
      <c r="B51" s="132"/>
      <c r="C51" s="154"/>
      <c r="D51" s="154"/>
      <c r="E51" s="154"/>
      <c r="F51" s="155"/>
      <c r="G51" s="156"/>
      <c r="H51" s="155"/>
      <c r="I51" s="157"/>
      <c r="J51" s="158"/>
      <c r="K51" s="158"/>
      <c r="L51" s="158"/>
    </row>
    <row r="52" spans="1:12">
      <c r="A52" s="132"/>
      <c r="B52" s="132"/>
      <c r="C52" s="154"/>
      <c r="D52" s="154"/>
      <c r="E52" s="154"/>
      <c r="F52" s="155"/>
      <c r="G52" s="156"/>
      <c r="H52" s="155"/>
      <c r="I52" s="157"/>
      <c r="J52" s="158"/>
      <c r="K52" s="158"/>
      <c r="L52" s="158"/>
    </row>
    <row r="53" spans="1:12">
      <c r="A53" s="159"/>
      <c r="B53" s="159"/>
      <c r="C53" s="160"/>
      <c r="D53" s="160"/>
      <c r="E53" s="160"/>
      <c r="F53" s="161"/>
      <c r="G53" s="162"/>
      <c r="H53" s="161"/>
      <c r="I53" s="163"/>
      <c r="J53" s="158"/>
      <c r="K53" s="158"/>
      <c r="L53" s="158"/>
    </row>
    <row r="54" spans="1:12">
      <c r="A54" s="120"/>
      <c r="B54" s="120"/>
      <c r="C54" s="120"/>
      <c r="D54" s="120"/>
      <c r="E54" s="120"/>
      <c r="F54" s="164"/>
      <c r="G54" s="165"/>
      <c r="H54" s="164"/>
      <c r="I54" s="158"/>
    </row>
    <row r="55" spans="1:12">
      <c r="D55" s="120"/>
      <c r="E55" s="120"/>
      <c r="F55" s="164"/>
      <c r="G55" s="165"/>
      <c r="H55" s="164"/>
      <c r="I55" s="158"/>
    </row>
    <row r="56" spans="1:12">
      <c r="D56" s="120"/>
      <c r="E56" s="120"/>
      <c r="F56" s="164"/>
      <c r="G56" s="165"/>
      <c r="H56" s="164"/>
      <c r="I56" s="158"/>
    </row>
    <row r="57" spans="1:12">
      <c r="D57" s="120"/>
      <c r="E57" s="120"/>
      <c r="F57" s="164"/>
      <c r="G57" s="165"/>
      <c r="H57" s="164"/>
      <c r="I57" s="158"/>
    </row>
    <row r="58" spans="1:12">
      <c r="D58" s="120"/>
      <c r="E58" s="120"/>
      <c r="F58" s="164"/>
      <c r="G58" s="165"/>
      <c r="H58" s="164"/>
      <c r="I58" s="158"/>
    </row>
    <row r="59" spans="1:12">
      <c r="D59" s="120"/>
      <c r="E59" s="120"/>
      <c r="F59" s="164"/>
      <c r="G59" s="165"/>
    </row>
    <row r="60" spans="1:12">
      <c r="D60" s="120"/>
      <c r="E60" s="120"/>
      <c r="F60" s="164"/>
      <c r="G60" s="165"/>
    </row>
    <row r="61" spans="1:12">
      <c r="A61" s="120"/>
      <c r="B61" s="120"/>
      <c r="C61" s="120"/>
      <c r="D61" s="120"/>
      <c r="E61" s="120"/>
      <c r="F61" s="164"/>
      <c r="G61" s="165"/>
    </row>
  </sheetData>
  <mergeCells count="52">
    <mergeCell ref="A48:B48"/>
    <mergeCell ref="C48:J48"/>
    <mergeCell ref="A49:B49"/>
    <mergeCell ref="C49:J49"/>
    <mergeCell ref="A50:B50"/>
    <mergeCell ref="C50:J50"/>
    <mergeCell ref="A45:B45"/>
    <mergeCell ref="C45:J45"/>
    <mergeCell ref="A46:B46"/>
    <mergeCell ref="C46:J46"/>
    <mergeCell ref="A47:B47"/>
    <mergeCell ref="C47:J47"/>
    <mergeCell ref="A44:J44"/>
    <mergeCell ref="A38:B38"/>
    <mergeCell ref="C38:J38"/>
    <mergeCell ref="A39:B39"/>
    <mergeCell ref="C39:J39"/>
    <mergeCell ref="A40:B40"/>
    <mergeCell ref="C40:J40"/>
    <mergeCell ref="A41:B41"/>
    <mergeCell ref="C41:J41"/>
    <mergeCell ref="A42:B43"/>
    <mergeCell ref="C42:J42"/>
    <mergeCell ref="C43:J43"/>
    <mergeCell ref="A35:B35"/>
    <mergeCell ref="C35:J35"/>
    <mergeCell ref="A36:B36"/>
    <mergeCell ref="C36:J36"/>
    <mergeCell ref="A37:B37"/>
    <mergeCell ref="C37:J37"/>
    <mergeCell ref="A34:B34"/>
    <mergeCell ref="C34:J34"/>
    <mergeCell ref="A27:F27"/>
    <mergeCell ref="A28:J28"/>
    <mergeCell ref="A29:B29"/>
    <mergeCell ref="C29:J29"/>
    <mergeCell ref="A30:B30"/>
    <mergeCell ref="C30:J30"/>
    <mergeCell ref="A31:B31"/>
    <mergeCell ref="C31:J31"/>
    <mergeCell ref="A32:J32"/>
    <mergeCell ref="A33:B33"/>
    <mergeCell ref="C33:J33"/>
    <mergeCell ref="A8:A9"/>
    <mergeCell ref="F8:F9"/>
    <mergeCell ref="G8:H8"/>
    <mergeCell ref="I8:J8"/>
    <mergeCell ref="B1:J1"/>
    <mergeCell ref="B2:J2"/>
    <mergeCell ref="A3:J3"/>
    <mergeCell ref="A4:J4"/>
    <mergeCell ref="A7:B7"/>
  </mergeCells>
  <conditionalFormatting sqref="A1:A1048576">
    <cfRule type="duplicateValues" dxfId="1" priority="2"/>
  </conditionalFormatting>
  <conditionalFormatting sqref="E9">
    <cfRule type="cellIs" dxfId="0" priority="1" operator="equal">
      <formula>"Thiếu"</formula>
    </cfRule>
  </conditionalFormatting>
  <pageMargins left="0.19652777777777777" right="3.888888888888889E-2" top="0.31" bottom="0.28000000000000003" header="0.16" footer="0.11999999999999998"/>
  <pageSetup paperSize="9" scale="95" firstPageNumber="4294963191" orientation="portrait" useFirstPageNumber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3984375" defaultRowHeight="15" customHeight="1"/>
  <cols>
    <col min="1" max="1" width="8.69921875" customWidth="1"/>
    <col min="2" max="2" width="30.59765625" customWidth="1"/>
    <col min="3" max="6" width="8.69921875" customWidth="1"/>
  </cols>
  <sheetData>
    <row r="1" spans="1:4" ht="12.75" customHeight="1"/>
    <row r="2" spans="1:4" ht="12.75" customHeight="1">
      <c r="A2" s="53" t="s">
        <v>302</v>
      </c>
      <c r="B2" s="54"/>
      <c r="C2" s="55"/>
      <c r="D2" s="56"/>
    </row>
    <row r="3" spans="1:4" ht="12.75" customHeight="1">
      <c r="A3" s="57" t="s">
        <v>303</v>
      </c>
      <c r="B3" s="58" t="s">
        <v>304</v>
      </c>
      <c r="C3" s="58" t="s">
        <v>305</v>
      </c>
      <c r="D3" s="58" t="s">
        <v>306</v>
      </c>
    </row>
    <row r="4" spans="1:4" ht="12.75" customHeight="1">
      <c r="A4" s="41">
        <v>1</v>
      </c>
      <c r="B4" s="41" t="s">
        <v>307</v>
      </c>
      <c r="C4" s="41">
        <v>0</v>
      </c>
      <c r="D4" s="41"/>
    </row>
    <row r="5" spans="1:4" ht="12.75" customHeight="1">
      <c r="A5" s="41">
        <v>2</v>
      </c>
      <c r="B5" s="41" t="s">
        <v>308</v>
      </c>
      <c r="C5" s="41">
        <v>0</v>
      </c>
      <c r="D5" s="41"/>
    </row>
    <row r="6" spans="1:4" ht="12.75" customHeight="1">
      <c r="A6" s="41">
        <v>3</v>
      </c>
      <c r="B6" s="41" t="s">
        <v>309</v>
      </c>
      <c r="C6" s="41">
        <v>5</v>
      </c>
      <c r="D6" s="41">
        <f>+C6+D5+C5</f>
        <v>5</v>
      </c>
    </row>
    <row r="7" spans="1:4" ht="12.75" customHeight="1">
      <c r="A7" s="41">
        <v>4</v>
      </c>
      <c r="B7" s="41" t="s">
        <v>310</v>
      </c>
      <c r="C7" s="41">
        <v>20</v>
      </c>
      <c r="D7" s="41">
        <f t="shared" ref="D7:D14" si="0">+C7+D6</f>
        <v>25</v>
      </c>
    </row>
    <row r="8" spans="1:4" ht="12.75" customHeight="1">
      <c r="A8" s="41">
        <v>5</v>
      </c>
      <c r="B8" s="41" t="s">
        <v>311</v>
      </c>
      <c r="C8" s="41">
        <v>5</v>
      </c>
      <c r="D8" s="41">
        <f t="shared" si="0"/>
        <v>30</v>
      </c>
    </row>
    <row r="9" spans="1:4" ht="12.75" customHeight="1">
      <c r="A9" s="41">
        <v>6</v>
      </c>
      <c r="B9" s="41" t="s">
        <v>312</v>
      </c>
      <c r="C9" s="41">
        <v>3</v>
      </c>
      <c r="D9" s="41">
        <f t="shared" si="0"/>
        <v>33</v>
      </c>
    </row>
    <row r="10" spans="1:4" ht="12.75" customHeight="1">
      <c r="A10" s="41">
        <v>6</v>
      </c>
      <c r="B10" s="41" t="s">
        <v>313</v>
      </c>
      <c r="C10" s="41">
        <v>3</v>
      </c>
      <c r="D10" s="41">
        <f t="shared" si="0"/>
        <v>36</v>
      </c>
    </row>
    <row r="11" spans="1:4" ht="12.75" customHeight="1">
      <c r="A11" s="41"/>
      <c r="B11" s="41" t="s">
        <v>314</v>
      </c>
      <c r="C11" s="41">
        <v>2</v>
      </c>
      <c r="D11" s="41">
        <f t="shared" si="0"/>
        <v>38</v>
      </c>
    </row>
    <row r="12" spans="1:4" ht="12.75" customHeight="1">
      <c r="A12" s="41"/>
      <c r="B12" s="41" t="s">
        <v>315</v>
      </c>
      <c r="C12" s="41">
        <v>1</v>
      </c>
      <c r="D12" s="41">
        <f t="shared" si="0"/>
        <v>39</v>
      </c>
    </row>
    <row r="13" spans="1:4" ht="12.75" customHeight="1">
      <c r="A13" s="41">
        <v>7</v>
      </c>
      <c r="B13" s="41" t="s">
        <v>316</v>
      </c>
      <c r="C13" s="41">
        <v>12</v>
      </c>
      <c r="D13" s="41">
        <f t="shared" si="0"/>
        <v>51</v>
      </c>
    </row>
    <row r="14" spans="1:4" ht="12.75" customHeight="1">
      <c r="A14" s="41">
        <v>7</v>
      </c>
      <c r="B14" s="41" t="s">
        <v>317</v>
      </c>
      <c r="C14" s="41">
        <v>1</v>
      </c>
      <c r="D14" s="41">
        <f t="shared" si="0"/>
        <v>52</v>
      </c>
    </row>
    <row r="15" spans="1:4" ht="12.75" customHeight="1">
      <c r="A15" s="45"/>
      <c r="B15" s="45"/>
      <c r="C15" s="45"/>
      <c r="D15" s="45"/>
    </row>
    <row r="16" spans="1:4" ht="12.75" customHeight="1">
      <c r="A16" s="59" t="s">
        <v>318</v>
      </c>
      <c r="B16" s="54"/>
      <c r="C16" s="55"/>
      <c r="D16" s="56"/>
    </row>
    <row r="17" spans="1:4" ht="12.75" customHeight="1">
      <c r="A17" s="57" t="s">
        <v>303</v>
      </c>
      <c r="B17" s="58" t="s">
        <v>304</v>
      </c>
      <c r="C17" s="58" t="s">
        <v>305</v>
      </c>
      <c r="D17" s="58" t="s">
        <v>306</v>
      </c>
    </row>
    <row r="18" spans="1:4" ht="12.75" customHeight="1">
      <c r="A18" s="41">
        <v>1</v>
      </c>
      <c r="B18" s="41" t="s">
        <v>307</v>
      </c>
      <c r="C18" s="41">
        <v>0</v>
      </c>
      <c r="D18" s="41"/>
    </row>
    <row r="19" spans="1:4" ht="12.75" customHeight="1">
      <c r="A19" s="41">
        <v>2</v>
      </c>
      <c r="B19" s="41" t="s">
        <v>308</v>
      </c>
      <c r="C19" s="41">
        <v>0</v>
      </c>
      <c r="D19" s="41"/>
    </row>
    <row r="20" spans="1:4" ht="12.75" customHeight="1">
      <c r="A20" s="41">
        <v>3</v>
      </c>
      <c r="B20" s="41" t="s">
        <v>309</v>
      </c>
      <c r="C20" s="41">
        <v>0</v>
      </c>
      <c r="D20" s="41">
        <f>+C20+D19+C19</f>
        <v>0</v>
      </c>
    </row>
    <row r="21" spans="1:4" ht="12.75" customHeight="1">
      <c r="A21" s="41">
        <v>4</v>
      </c>
      <c r="B21" s="41" t="s">
        <v>319</v>
      </c>
      <c r="C21" s="41">
        <v>4</v>
      </c>
      <c r="D21" s="41">
        <f t="shared" ref="D21:D23" si="1">+C21+D20</f>
        <v>4</v>
      </c>
    </row>
    <row r="22" spans="1:4" ht="12.75" customHeight="1">
      <c r="A22" s="41">
        <v>5</v>
      </c>
      <c r="B22" s="41" t="s">
        <v>316</v>
      </c>
      <c r="C22" s="41">
        <v>2</v>
      </c>
      <c r="D22" s="41">
        <f t="shared" si="1"/>
        <v>6</v>
      </c>
    </row>
    <row r="23" spans="1:4" ht="12.75" customHeight="1">
      <c r="A23" s="41">
        <v>6</v>
      </c>
      <c r="B23" s="41" t="s">
        <v>317</v>
      </c>
      <c r="C23" s="41">
        <v>1</v>
      </c>
      <c r="D23" s="41">
        <f t="shared" si="1"/>
        <v>7</v>
      </c>
    </row>
    <row r="24" spans="1:4" ht="12.75" customHeight="1"/>
    <row r="25" spans="1:4" ht="12.75" customHeight="1"/>
    <row r="26" spans="1:4" ht="12.75" customHeight="1">
      <c r="A26" s="59" t="s">
        <v>320</v>
      </c>
      <c r="B26" s="54"/>
      <c r="C26" s="55"/>
      <c r="D26" s="56"/>
    </row>
    <row r="27" spans="1:4" ht="12.75" customHeight="1">
      <c r="A27" s="57" t="s">
        <v>303</v>
      </c>
      <c r="B27" s="58" t="s">
        <v>304</v>
      </c>
      <c r="C27" s="58" t="s">
        <v>305</v>
      </c>
      <c r="D27" s="58" t="s">
        <v>306</v>
      </c>
    </row>
    <row r="28" spans="1:4" ht="12.75" customHeight="1">
      <c r="A28" s="41">
        <v>1</v>
      </c>
      <c r="B28" s="41" t="s">
        <v>307</v>
      </c>
      <c r="C28" s="41">
        <v>0</v>
      </c>
      <c r="D28" s="41"/>
    </row>
    <row r="29" spans="1:4" ht="12.75" customHeight="1">
      <c r="A29" s="41">
        <v>2</v>
      </c>
      <c r="B29" s="41" t="s">
        <v>308</v>
      </c>
      <c r="C29" s="41">
        <v>0</v>
      </c>
      <c r="D29" s="41"/>
    </row>
    <row r="30" spans="1:4" ht="12.75" customHeight="1">
      <c r="A30" s="41">
        <v>3</v>
      </c>
      <c r="B30" s="41" t="s">
        <v>309</v>
      </c>
      <c r="C30" s="41">
        <v>0</v>
      </c>
      <c r="D30" s="41">
        <f>+C30+D29+C29</f>
        <v>0</v>
      </c>
    </row>
    <row r="31" spans="1:4" ht="12.75" customHeight="1">
      <c r="A31" s="41">
        <v>4</v>
      </c>
      <c r="B31" s="41" t="s">
        <v>319</v>
      </c>
      <c r="C31" s="41">
        <v>26</v>
      </c>
      <c r="D31" s="41">
        <f t="shared" ref="D31:D33" si="2">+C31+D30</f>
        <v>26</v>
      </c>
    </row>
    <row r="32" spans="1:4" ht="12.75" customHeight="1">
      <c r="A32" s="41">
        <v>5</v>
      </c>
      <c r="B32" s="41" t="s">
        <v>316</v>
      </c>
      <c r="C32" s="41">
        <v>2</v>
      </c>
      <c r="D32" s="41">
        <f t="shared" si="2"/>
        <v>28</v>
      </c>
    </row>
    <row r="33" spans="1:4" ht="12.75" customHeight="1">
      <c r="A33" s="41">
        <v>6</v>
      </c>
      <c r="B33" s="41" t="s">
        <v>317</v>
      </c>
      <c r="C33" s="41">
        <v>1</v>
      </c>
      <c r="D33" s="41">
        <f t="shared" si="2"/>
        <v>29</v>
      </c>
    </row>
    <row r="34" spans="1:4" ht="12.75" customHeight="1"/>
    <row r="35" spans="1:4" ht="12.75" customHeight="1"/>
    <row r="36" spans="1:4" ht="12.75" customHeight="1"/>
    <row r="37" spans="1:4" ht="12.75" customHeight="1"/>
    <row r="38" spans="1:4" ht="12.75" customHeight="1"/>
    <row r="39" spans="1:4" ht="12.75" customHeight="1"/>
    <row r="40" spans="1:4" ht="12.75" customHeight="1"/>
    <row r="41" spans="1:4" ht="12.75" customHeight="1"/>
    <row r="42" spans="1:4" ht="12.75" customHeight="1"/>
    <row r="43" spans="1:4" ht="12.75" customHeight="1"/>
    <row r="44" spans="1:4" ht="12.75" customHeight="1"/>
    <row r="45" spans="1:4" ht="12.75" customHeight="1"/>
    <row r="46" spans="1:4" ht="12.75" customHeight="1"/>
    <row r="47" spans="1:4" ht="12.75" customHeight="1"/>
    <row r="48" spans="1: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workbookViewId="0"/>
  </sheetViews>
  <sheetFormatPr defaultColWidth="14.3984375" defaultRowHeight="15" customHeight="1"/>
  <cols>
    <col min="1" max="2" width="6.59765625" customWidth="1"/>
    <col min="3" max="3" width="31.69921875" customWidth="1"/>
    <col min="4" max="4" width="18" customWidth="1"/>
    <col min="5" max="5" width="28.69921875" customWidth="1"/>
    <col min="6" max="6" width="14" customWidth="1"/>
    <col min="7" max="7" width="17.296875" customWidth="1"/>
    <col min="8" max="8" width="20.8984375" customWidth="1"/>
    <col min="9" max="9" width="10.09765625" customWidth="1"/>
    <col min="10" max="10" width="9.09765625" customWidth="1"/>
    <col min="11" max="11" width="21.296875" customWidth="1"/>
    <col min="12" max="26" width="8.69921875" customWidth="1"/>
  </cols>
  <sheetData>
    <row r="1" spans="1:26" ht="73.5" customHeight="1">
      <c r="A1" s="722" t="s">
        <v>321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3.75" customHeight="1">
      <c r="A2" s="60"/>
      <c r="B2" s="60"/>
      <c r="C2" s="61"/>
      <c r="D2" s="61"/>
      <c r="E2" s="61"/>
      <c r="F2" s="61"/>
      <c r="G2" s="62"/>
      <c r="H2" s="63"/>
      <c r="I2" s="64"/>
      <c r="J2" s="64"/>
      <c r="K2" s="64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28.5" customHeight="1">
      <c r="A3" s="723" t="s">
        <v>322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36" customHeight="1">
      <c r="A4" s="724" t="s">
        <v>323</v>
      </c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21" customHeight="1">
      <c r="A5" s="725" t="s">
        <v>324</v>
      </c>
      <c r="B5" s="717"/>
      <c r="C5" s="717"/>
      <c r="D5" s="717"/>
      <c r="E5" s="717"/>
      <c r="F5" s="717"/>
      <c r="G5" s="717"/>
      <c r="H5" s="65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45.75" customHeight="1">
      <c r="A6" s="66" t="s">
        <v>303</v>
      </c>
      <c r="B6" s="67"/>
      <c r="C6" s="68" t="s">
        <v>325</v>
      </c>
      <c r="D6" s="68" t="s">
        <v>326</v>
      </c>
      <c r="E6" s="68" t="s">
        <v>327</v>
      </c>
      <c r="F6" s="66" t="s">
        <v>328</v>
      </c>
      <c r="G6" s="69" t="s">
        <v>329</v>
      </c>
      <c r="H6" s="67" t="s">
        <v>330</v>
      </c>
      <c r="I6" s="726" t="s">
        <v>331</v>
      </c>
      <c r="J6" s="706"/>
      <c r="K6" s="66" t="s">
        <v>332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6.5" hidden="1" customHeight="1">
      <c r="A7" s="70" t="s">
        <v>333</v>
      </c>
      <c r="B7" s="70"/>
      <c r="C7" s="70" t="s">
        <v>334</v>
      </c>
      <c r="D7" s="70"/>
      <c r="E7" s="70"/>
      <c r="F7" s="70" t="s">
        <v>335</v>
      </c>
      <c r="G7" s="71" t="s">
        <v>336</v>
      </c>
      <c r="H7" s="70" t="s">
        <v>337</v>
      </c>
      <c r="I7" s="721" t="s">
        <v>338</v>
      </c>
      <c r="J7" s="715"/>
      <c r="K7" s="72" t="s">
        <v>339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.5" customHeight="1">
      <c r="A8" s="38">
        <v>1</v>
      </c>
      <c r="B8" s="18" t="s">
        <v>340</v>
      </c>
      <c r="C8" s="73" t="s">
        <v>341</v>
      </c>
      <c r="D8" s="74" t="s">
        <v>342</v>
      </c>
      <c r="E8" s="74" t="s">
        <v>343</v>
      </c>
      <c r="F8" s="75">
        <v>14</v>
      </c>
      <c r="G8" s="76">
        <f>ROUND(10*2*12*7.85*F8,0)</f>
        <v>26376</v>
      </c>
      <c r="H8" s="77">
        <v>16550</v>
      </c>
      <c r="I8" s="705">
        <f t="shared" ref="I8:I45" si="0">+ROUND(H8/1.1,2)</f>
        <v>15045.45</v>
      </c>
      <c r="J8" s="706"/>
      <c r="K8" s="78">
        <f t="shared" ref="K8:K45" si="1">+ROUND(G8*I8,0)</f>
        <v>396838789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.5" customHeight="1">
      <c r="A9" s="38">
        <v>2</v>
      </c>
      <c r="B9" s="18" t="s">
        <v>344</v>
      </c>
      <c r="C9" s="73" t="s">
        <v>345</v>
      </c>
      <c r="D9" s="74" t="s">
        <v>342</v>
      </c>
      <c r="E9" s="74" t="s">
        <v>343</v>
      </c>
      <c r="F9" s="75">
        <v>22</v>
      </c>
      <c r="G9" s="76">
        <f>ROUND(6*2*12*7.85*F9,0)</f>
        <v>24869</v>
      </c>
      <c r="H9" s="77">
        <v>16550</v>
      </c>
      <c r="I9" s="705">
        <f t="shared" si="0"/>
        <v>15045.45</v>
      </c>
      <c r="J9" s="706"/>
      <c r="K9" s="78">
        <f t="shared" si="1"/>
        <v>374165296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9.5" customHeight="1">
      <c r="A10" s="38">
        <v>3</v>
      </c>
      <c r="B10" s="18" t="s">
        <v>100</v>
      </c>
      <c r="C10" s="73" t="s">
        <v>346</v>
      </c>
      <c r="D10" s="74" t="s">
        <v>342</v>
      </c>
      <c r="E10" s="74" t="s">
        <v>343</v>
      </c>
      <c r="F10" s="75">
        <v>1</v>
      </c>
      <c r="G10" s="76">
        <f>ROUND(12*2*6*7.85*F10,0)</f>
        <v>1130</v>
      </c>
      <c r="H10" s="77">
        <v>16550</v>
      </c>
      <c r="I10" s="705">
        <f t="shared" si="0"/>
        <v>15045.45</v>
      </c>
      <c r="J10" s="706"/>
      <c r="K10" s="78">
        <f t="shared" si="1"/>
        <v>17001359</v>
      </c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.5" customHeight="1">
      <c r="A11" s="38">
        <v>4</v>
      </c>
      <c r="B11" s="18" t="s">
        <v>94</v>
      </c>
      <c r="C11" s="73" t="s">
        <v>341</v>
      </c>
      <c r="D11" s="74" t="s">
        <v>97</v>
      </c>
      <c r="E11" s="74" t="s">
        <v>343</v>
      </c>
      <c r="F11" s="75">
        <v>1.5</v>
      </c>
      <c r="G11" s="76">
        <f>ROUND(10*2*12*7.85*F11,0)</f>
        <v>2826</v>
      </c>
      <c r="H11" s="77">
        <v>17550</v>
      </c>
      <c r="I11" s="705">
        <f t="shared" si="0"/>
        <v>15954.55</v>
      </c>
      <c r="J11" s="706"/>
      <c r="K11" s="78">
        <f t="shared" si="1"/>
        <v>45087558</v>
      </c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9.5" customHeight="1">
      <c r="A12" s="38">
        <v>5</v>
      </c>
      <c r="B12" s="18" t="s">
        <v>98</v>
      </c>
      <c r="C12" s="73" t="s">
        <v>346</v>
      </c>
      <c r="D12" s="74" t="s">
        <v>97</v>
      </c>
      <c r="E12" s="74" t="s">
        <v>343</v>
      </c>
      <c r="F12" s="75">
        <v>1</v>
      </c>
      <c r="G12" s="76">
        <f>ROUND(12*2*6*7.85*F12,0)</f>
        <v>1130</v>
      </c>
      <c r="H12" s="77">
        <v>17550</v>
      </c>
      <c r="I12" s="705">
        <f t="shared" si="0"/>
        <v>15954.55</v>
      </c>
      <c r="J12" s="706"/>
      <c r="K12" s="78">
        <f t="shared" si="1"/>
        <v>18028642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9.5" customHeight="1">
      <c r="A13" s="38">
        <v>6</v>
      </c>
      <c r="B13" s="18" t="s">
        <v>101</v>
      </c>
      <c r="C13" s="73" t="s">
        <v>347</v>
      </c>
      <c r="D13" s="74" t="s">
        <v>97</v>
      </c>
      <c r="E13" s="74" t="s">
        <v>343</v>
      </c>
      <c r="F13" s="75">
        <v>1</v>
      </c>
      <c r="G13" s="76">
        <f>ROUND(16*2*6*7.85*F13,0)</f>
        <v>1507</v>
      </c>
      <c r="H13" s="77">
        <v>17550</v>
      </c>
      <c r="I13" s="705">
        <f t="shared" si="0"/>
        <v>15954.55</v>
      </c>
      <c r="J13" s="706"/>
      <c r="K13" s="78">
        <f t="shared" si="1"/>
        <v>24043507</v>
      </c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9.5" customHeight="1">
      <c r="A14" s="38">
        <v>7</v>
      </c>
      <c r="B14" s="18" t="s">
        <v>103</v>
      </c>
      <c r="C14" s="73" t="s">
        <v>348</v>
      </c>
      <c r="D14" s="74" t="s">
        <v>97</v>
      </c>
      <c r="E14" s="74" t="s">
        <v>343</v>
      </c>
      <c r="F14" s="75">
        <v>5</v>
      </c>
      <c r="G14" s="76">
        <f>ROUND(20*2*12*7.85*F14,0)</f>
        <v>18840</v>
      </c>
      <c r="H14" s="77">
        <v>17550</v>
      </c>
      <c r="I14" s="705">
        <f t="shared" si="0"/>
        <v>15954.55</v>
      </c>
      <c r="J14" s="706"/>
      <c r="K14" s="78">
        <f t="shared" si="1"/>
        <v>300583722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9.5" customHeight="1">
      <c r="A15" s="38">
        <v>8</v>
      </c>
      <c r="B15" s="18" t="s">
        <v>105</v>
      </c>
      <c r="C15" s="73" t="s">
        <v>349</v>
      </c>
      <c r="D15" s="74" t="s">
        <v>97</v>
      </c>
      <c r="E15" s="74" t="s">
        <v>343</v>
      </c>
      <c r="F15" s="75">
        <v>3.5</v>
      </c>
      <c r="G15" s="76">
        <f>ROUND(22*2*12*7.85*F15,0)</f>
        <v>14507</v>
      </c>
      <c r="H15" s="77">
        <v>18050</v>
      </c>
      <c r="I15" s="705">
        <f t="shared" si="0"/>
        <v>16409.09</v>
      </c>
      <c r="J15" s="706"/>
      <c r="K15" s="78">
        <f t="shared" si="1"/>
        <v>238046669</v>
      </c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9.5" customHeight="1">
      <c r="A16" s="38">
        <v>9</v>
      </c>
      <c r="B16" s="18" t="s">
        <v>107</v>
      </c>
      <c r="C16" s="73" t="s">
        <v>350</v>
      </c>
      <c r="D16" s="74" t="s">
        <v>97</v>
      </c>
      <c r="E16" s="74" t="s">
        <v>343</v>
      </c>
      <c r="F16" s="75">
        <v>1</v>
      </c>
      <c r="G16" s="76">
        <f>ROUND(25*2*6*7.85*F16,0)</f>
        <v>2355</v>
      </c>
      <c r="H16" s="77">
        <v>18050</v>
      </c>
      <c r="I16" s="705">
        <f t="shared" si="0"/>
        <v>16409.09</v>
      </c>
      <c r="J16" s="706"/>
      <c r="K16" s="78">
        <f t="shared" si="1"/>
        <v>38643407</v>
      </c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9.5" customHeight="1">
      <c r="A17" s="38">
        <v>10</v>
      </c>
      <c r="B17" s="18" t="s">
        <v>109</v>
      </c>
      <c r="C17" s="73" t="s">
        <v>351</v>
      </c>
      <c r="D17" s="74" t="s">
        <v>97</v>
      </c>
      <c r="E17" s="74" t="s">
        <v>343</v>
      </c>
      <c r="F17" s="75">
        <v>1</v>
      </c>
      <c r="G17" s="76">
        <f>ROUND(28*2*6*7.85*F17,0)</f>
        <v>2638</v>
      </c>
      <c r="H17" s="77">
        <v>18050</v>
      </c>
      <c r="I17" s="705">
        <f t="shared" si="0"/>
        <v>16409.09</v>
      </c>
      <c r="J17" s="706"/>
      <c r="K17" s="78">
        <f t="shared" si="1"/>
        <v>43287179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9.5" customHeight="1">
      <c r="A18" s="38">
        <v>11</v>
      </c>
      <c r="B18" s="18" t="s">
        <v>111</v>
      </c>
      <c r="C18" s="73" t="s">
        <v>352</v>
      </c>
      <c r="D18" s="74" t="s">
        <v>97</v>
      </c>
      <c r="E18" s="74" t="s">
        <v>343</v>
      </c>
      <c r="F18" s="75">
        <v>1</v>
      </c>
      <c r="G18" s="76">
        <f>ROUND(32*2*6*7.85*F18,0)</f>
        <v>3014</v>
      </c>
      <c r="H18" s="77">
        <v>18050</v>
      </c>
      <c r="I18" s="705">
        <f t="shared" si="0"/>
        <v>16409.09</v>
      </c>
      <c r="J18" s="706"/>
      <c r="K18" s="78">
        <f t="shared" si="1"/>
        <v>49456997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9.5" customHeight="1">
      <c r="A19" s="38">
        <v>12</v>
      </c>
      <c r="B19" s="18" t="s">
        <v>113</v>
      </c>
      <c r="C19" s="73" t="s">
        <v>353</v>
      </c>
      <c r="D19" s="74" t="s">
        <v>60</v>
      </c>
      <c r="E19" s="74" t="s">
        <v>354</v>
      </c>
      <c r="F19" s="75">
        <v>9</v>
      </c>
      <c r="G19" s="26">
        <f>ROUND(13.4*12*F19,2)</f>
        <v>1447.2</v>
      </c>
      <c r="H19" s="77">
        <v>24050</v>
      </c>
      <c r="I19" s="705">
        <f t="shared" si="0"/>
        <v>21863.64</v>
      </c>
      <c r="J19" s="706"/>
      <c r="K19" s="78">
        <f t="shared" si="1"/>
        <v>31641060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9.5" customHeight="1">
      <c r="A20" s="38">
        <v>13</v>
      </c>
      <c r="B20" s="18" t="s">
        <v>117</v>
      </c>
      <c r="C20" s="73" t="s">
        <v>355</v>
      </c>
      <c r="D20" s="74" t="s">
        <v>60</v>
      </c>
      <c r="E20" s="74" t="s">
        <v>356</v>
      </c>
      <c r="F20" s="75">
        <v>7</v>
      </c>
      <c r="G20" s="26">
        <f t="shared" ref="G20:G21" si="2">ROUND(18.6*12*F20,2)</f>
        <v>1562.4</v>
      </c>
      <c r="H20" s="77">
        <v>18550</v>
      </c>
      <c r="I20" s="705">
        <f t="shared" si="0"/>
        <v>16863.64</v>
      </c>
      <c r="J20" s="706"/>
      <c r="K20" s="78">
        <f t="shared" si="1"/>
        <v>26347751</v>
      </c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30" customHeight="1">
      <c r="A21" s="38">
        <v>14</v>
      </c>
      <c r="B21" s="18" t="s">
        <v>119</v>
      </c>
      <c r="C21" s="73" t="s">
        <v>357</v>
      </c>
      <c r="D21" s="74" t="s">
        <v>60</v>
      </c>
      <c r="E21" s="74" t="s">
        <v>343</v>
      </c>
      <c r="F21" s="75">
        <v>54</v>
      </c>
      <c r="G21" s="26">
        <f t="shared" si="2"/>
        <v>12052.8</v>
      </c>
      <c r="H21" s="77">
        <v>18550</v>
      </c>
      <c r="I21" s="705">
        <f t="shared" si="0"/>
        <v>16863.64</v>
      </c>
      <c r="J21" s="706"/>
      <c r="K21" s="78">
        <f t="shared" si="1"/>
        <v>203254080</v>
      </c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30" customHeight="1">
      <c r="A22" s="38">
        <v>15</v>
      </c>
      <c r="B22" s="18" t="s">
        <v>121</v>
      </c>
      <c r="C22" s="73" t="s">
        <v>358</v>
      </c>
      <c r="D22" s="74" t="s">
        <v>60</v>
      </c>
      <c r="E22" s="74" t="s">
        <v>354</v>
      </c>
      <c r="F22" s="75">
        <v>24</v>
      </c>
      <c r="G22" s="26">
        <f>ROUND(24.6*12*F22,2)</f>
        <v>7084.8</v>
      </c>
      <c r="H22" s="77">
        <v>24050</v>
      </c>
      <c r="I22" s="705">
        <f t="shared" si="0"/>
        <v>21863.64</v>
      </c>
      <c r="J22" s="706"/>
      <c r="K22" s="78">
        <f t="shared" si="1"/>
        <v>154899517</v>
      </c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30" customHeight="1">
      <c r="A23" s="38">
        <v>16</v>
      </c>
      <c r="B23" s="18" t="s">
        <v>123</v>
      </c>
      <c r="C23" s="73" t="s">
        <v>359</v>
      </c>
      <c r="D23" s="74" t="s">
        <v>60</v>
      </c>
      <c r="E23" s="74" t="s">
        <v>354</v>
      </c>
      <c r="F23" s="75">
        <v>7</v>
      </c>
      <c r="G23" s="26">
        <f>ROUND(30.3*12*F23,2)</f>
        <v>2545.1999999999998</v>
      </c>
      <c r="H23" s="77">
        <v>24550</v>
      </c>
      <c r="I23" s="705">
        <f t="shared" si="0"/>
        <v>22318.18</v>
      </c>
      <c r="J23" s="706"/>
      <c r="K23" s="78">
        <f t="shared" si="1"/>
        <v>56804232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6.5" customHeight="1">
      <c r="A24" s="38">
        <v>17</v>
      </c>
      <c r="B24" s="18" t="s">
        <v>125</v>
      </c>
      <c r="C24" s="73" t="s">
        <v>360</v>
      </c>
      <c r="D24" s="74" t="s">
        <v>60</v>
      </c>
      <c r="E24" s="74" t="s">
        <v>354</v>
      </c>
      <c r="F24" s="75">
        <v>3</v>
      </c>
      <c r="G24" s="26">
        <f>ROUND(34.6*12*F24,2)</f>
        <v>1245.5999999999999</v>
      </c>
      <c r="H24" s="77">
        <v>24550</v>
      </c>
      <c r="I24" s="705">
        <f t="shared" si="0"/>
        <v>22318.18</v>
      </c>
      <c r="J24" s="706"/>
      <c r="K24" s="78">
        <f t="shared" si="1"/>
        <v>27799525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6.5" customHeight="1">
      <c r="A25" s="38">
        <v>18</v>
      </c>
      <c r="B25" s="18" t="s">
        <v>127</v>
      </c>
      <c r="C25" s="73" t="s">
        <v>361</v>
      </c>
      <c r="D25" s="74" t="s">
        <v>60</v>
      </c>
      <c r="E25" s="74" t="s">
        <v>356</v>
      </c>
      <c r="F25" s="75">
        <v>2</v>
      </c>
      <c r="G25" s="76">
        <f>ROUND(31.5*12*F25,2)</f>
        <v>756</v>
      </c>
      <c r="H25" s="77">
        <v>20850</v>
      </c>
      <c r="I25" s="705">
        <f t="shared" si="0"/>
        <v>18954.55</v>
      </c>
      <c r="J25" s="706"/>
      <c r="K25" s="78">
        <f t="shared" si="1"/>
        <v>14329640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6.5" customHeight="1">
      <c r="A26" s="38">
        <v>19</v>
      </c>
      <c r="B26" s="18" t="s">
        <v>130</v>
      </c>
      <c r="C26" s="73" t="s">
        <v>362</v>
      </c>
      <c r="D26" s="74" t="s">
        <v>60</v>
      </c>
      <c r="E26" s="74" t="s">
        <v>356</v>
      </c>
      <c r="F26" s="75">
        <v>1</v>
      </c>
      <c r="G26" s="76">
        <f>ROUND(30.6*12*F26,2)</f>
        <v>367.2</v>
      </c>
      <c r="H26" s="77">
        <v>20950</v>
      </c>
      <c r="I26" s="705">
        <f t="shared" si="0"/>
        <v>19045.45</v>
      </c>
      <c r="J26" s="706"/>
      <c r="K26" s="78">
        <f t="shared" si="1"/>
        <v>6993489</v>
      </c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6.5" customHeight="1">
      <c r="A27" s="38">
        <v>20</v>
      </c>
      <c r="B27" s="18" t="s">
        <v>132</v>
      </c>
      <c r="C27" s="73" t="s">
        <v>363</v>
      </c>
      <c r="D27" s="74" t="s">
        <v>60</v>
      </c>
      <c r="E27" s="74" t="s">
        <v>356</v>
      </c>
      <c r="F27" s="75">
        <v>11</v>
      </c>
      <c r="G27" s="76">
        <f>ROUND(44.1*12*F27,2)</f>
        <v>5821.2</v>
      </c>
      <c r="H27" s="77">
        <v>20950</v>
      </c>
      <c r="I27" s="705">
        <f t="shared" si="0"/>
        <v>19045.45</v>
      </c>
      <c r="J27" s="706"/>
      <c r="K27" s="78">
        <f t="shared" si="1"/>
        <v>110867374</v>
      </c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6.5" customHeight="1">
      <c r="A28" s="38">
        <v>21</v>
      </c>
      <c r="B28" s="18" t="s">
        <v>134</v>
      </c>
      <c r="C28" s="73" t="s">
        <v>364</v>
      </c>
      <c r="D28" s="74" t="s">
        <v>60</v>
      </c>
      <c r="E28" s="74" t="s">
        <v>356</v>
      </c>
      <c r="F28" s="75">
        <v>7.5</v>
      </c>
      <c r="G28" s="76">
        <f>ROUND(29.6*12*F28,20)</f>
        <v>2664</v>
      </c>
      <c r="H28" s="77">
        <v>20850</v>
      </c>
      <c r="I28" s="705">
        <f t="shared" si="0"/>
        <v>18954.55</v>
      </c>
      <c r="J28" s="706"/>
      <c r="K28" s="78">
        <f t="shared" si="1"/>
        <v>50494921</v>
      </c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6.5" customHeight="1">
      <c r="A29" s="38">
        <v>22</v>
      </c>
      <c r="B29" s="18" t="s">
        <v>136</v>
      </c>
      <c r="C29" s="73" t="s">
        <v>365</v>
      </c>
      <c r="D29" s="74" t="s">
        <v>60</v>
      </c>
      <c r="E29" s="74" t="s">
        <v>356</v>
      </c>
      <c r="F29" s="75">
        <v>5.5</v>
      </c>
      <c r="G29" s="76">
        <f>ROUND(36.7*12*F29,2)</f>
        <v>2422.1999999999998</v>
      </c>
      <c r="H29" s="77">
        <v>20850</v>
      </c>
      <c r="I29" s="705">
        <f t="shared" si="0"/>
        <v>18954.55</v>
      </c>
      <c r="J29" s="706"/>
      <c r="K29" s="78">
        <f t="shared" si="1"/>
        <v>45911711</v>
      </c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6.5" customHeight="1">
      <c r="A30" s="38">
        <v>23</v>
      </c>
      <c r="B30" s="18" t="s">
        <v>138</v>
      </c>
      <c r="C30" s="73" t="s">
        <v>366</v>
      </c>
      <c r="D30" s="74" t="s">
        <v>60</v>
      </c>
      <c r="E30" s="74" t="s">
        <v>356</v>
      </c>
      <c r="F30" s="75">
        <v>3</v>
      </c>
      <c r="G30" s="76">
        <f>ROUND(181.26*F30,0)</f>
        <v>544</v>
      </c>
      <c r="H30" s="77">
        <v>17350</v>
      </c>
      <c r="I30" s="705">
        <f t="shared" si="0"/>
        <v>15772.73</v>
      </c>
      <c r="J30" s="706"/>
      <c r="K30" s="78">
        <f t="shared" si="1"/>
        <v>8580365</v>
      </c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6.5" customHeight="1">
      <c r="A31" s="38">
        <v>24</v>
      </c>
      <c r="B31" s="18" t="s">
        <v>141</v>
      </c>
      <c r="C31" s="73" t="s">
        <v>367</v>
      </c>
      <c r="D31" s="74" t="s">
        <v>60</v>
      </c>
      <c r="E31" s="74" t="s">
        <v>356</v>
      </c>
      <c r="F31" s="75">
        <v>1</v>
      </c>
      <c r="G31" s="76">
        <f>64.44*F31</f>
        <v>64.44</v>
      </c>
      <c r="H31" s="77">
        <v>17350</v>
      </c>
      <c r="I31" s="705">
        <f t="shared" si="0"/>
        <v>15772.73</v>
      </c>
      <c r="J31" s="706"/>
      <c r="K31" s="78">
        <f t="shared" si="1"/>
        <v>1016395</v>
      </c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6.5" customHeight="1">
      <c r="A32" s="79">
        <v>25</v>
      </c>
      <c r="B32" s="80" t="s">
        <v>143</v>
      </c>
      <c r="C32" s="81" t="s">
        <v>368</v>
      </c>
      <c r="D32" s="74" t="s">
        <v>60</v>
      </c>
      <c r="E32" s="74" t="s">
        <v>343</v>
      </c>
      <c r="F32" s="75">
        <v>1</v>
      </c>
      <c r="G32" s="76">
        <f>238.5*F32</f>
        <v>238.5</v>
      </c>
      <c r="H32" s="77">
        <v>18550</v>
      </c>
      <c r="I32" s="705">
        <f t="shared" si="0"/>
        <v>16863.64</v>
      </c>
      <c r="J32" s="706"/>
      <c r="K32" s="78">
        <f t="shared" si="1"/>
        <v>4021978</v>
      </c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30" customHeight="1">
      <c r="A33" s="79">
        <v>26</v>
      </c>
      <c r="B33" s="80" t="s">
        <v>145</v>
      </c>
      <c r="C33" s="81" t="s">
        <v>369</v>
      </c>
      <c r="D33" s="74" t="s">
        <v>60</v>
      </c>
      <c r="E33" s="74" t="s">
        <v>356</v>
      </c>
      <c r="F33" s="75">
        <v>3</v>
      </c>
      <c r="G33" s="26">
        <f>ROUND(276.66*F33,2)</f>
        <v>829.98</v>
      </c>
      <c r="H33" s="77">
        <v>19550</v>
      </c>
      <c r="I33" s="705">
        <f t="shared" si="0"/>
        <v>17772.73</v>
      </c>
      <c r="J33" s="706"/>
      <c r="K33" s="78">
        <f t="shared" si="1"/>
        <v>14751010</v>
      </c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6.5" customHeight="1">
      <c r="A34" s="38">
        <v>27</v>
      </c>
      <c r="B34" s="18" t="s">
        <v>147</v>
      </c>
      <c r="C34" s="73" t="s">
        <v>370</v>
      </c>
      <c r="D34" s="74" t="s">
        <v>60</v>
      </c>
      <c r="E34" s="74" t="s">
        <v>356</v>
      </c>
      <c r="F34" s="75">
        <v>1</v>
      </c>
      <c r="G34" s="76">
        <f>35.49*F34</f>
        <v>35.49</v>
      </c>
      <c r="H34" s="77">
        <v>17050</v>
      </c>
      <c r="I34" s="705">
        <f t="shared" si="0"/>
        <v>15500</v>
      </c>
      <c r="J34" s="706"/>
      <c r="K34" s="78">
        <f t="shared" si="1"/>
        <v>550095</v>
      </c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6.5" customHeight="1">
      <c r="A35" s="38">
        <v>28</v>
      </c>
      <c r="B35" s="18" t="s">
        <v>151</v>
      </c>
      <c r="C35" s="73" t="s">
        <v>371</v>
      </c>
      <c r="D35" s="74" t="s">
        <v>60</v>
      </c>
      <c r="E35" s="74" t="s">
        <v>356</v>
      </c>
      <c r="F35" s="75">
        <v>7</v>
      </c>
      <c r="G35" s="76">
        <v>288.47000000000003</v>
      </c>
      <c r="H35" s="77">
        <v>17050</v>
      </c>
      <c r="I35" s="705">
        <f t="shared" si="0"/>
        <v>15500</v>
      </c>
      <c r="J35" s="706"/>
      <c r="K35" s="78">
        <f t="shared" si="1"/>
        <v>4471285</v>
      </c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6.5" customHeight="1">
      <c r="A36" s="79">
        <v>29</v>
      </c>
      <c r="B36" s="80" t="s">
        <v>153</v>
      </c>
      <c r="C36" s="81" t="s">
        <v>372</v>
      </c>
      <c r="D36" s="74" t="s">
        <v>60</v>
      </c>
      <c r="E36" s="74" t="s">
        <v>356</v>
      </c>
      <c r="F36" s="75">
        <v>1</v>
      </c>
      <c r="G36" s="76">
        <v>54.19</v>
      </c>
      <c r="H36" s="77">
        <v>17050</v>
      </c>
      <c r="I36" s="705">
        <f t="shared" si="0"/>
        <v>15500</v>
      </c>
      <c r="J36" s="706"/>
      <c r="K36" s="78">
        <f t="shared" si="1"/>
        <v>839945</v>
      </c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9.5" customHeight="1">
      <c r="A37" s="38">
        <v>30</v>
      </c>
      <c r="B37" s="18" t="s">
        <v>155</v>
      </c>
      <c r="C37" s="73" t="s">
        <v>373</v>
      </c>
      <c r="D37" s="74" t="s">
        <v>60</v>
      </c>
      <c r="E37" s="74" t="s">
        <v>356</v>
      </c>
      <c r="F37" s="75">
        <v>12</v>
      </c>
      <c r="G37" s="26">
        <f>ROUND(162.18*F37,2)</f>
        <v>1946.16</v>
      </c>
      <c r="H37" s="77">
        <v>17350</v>
      </c>
      <c r="I37" s="705">
        <f t="shared" si="0"/>
        <v>15772.73</v>
      </c>
      <c r="J37" s="706"/>
      <c r="K37" s="78">
        <f t="shared" si="1"/>
        <v>30696256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6.5" customHeight="1">
      <c r="A38" s="38">
        <v>31</v>
      </c>
      <c r="B38" s="18" t="s">
        <v>157</v>
      </c>
      <c r="C38" s="73" t="s">
        <v>374</v>
      </c>
      <c r="D38" s="74" t="s">
        <v>60</v>
      </c>
      <c r="E38" s="74" t="s">
        <v>356</v>
      </c>
      <c r="F38" s="75">
        <v>6</v>
      </c>
      <c r="G38" s="76">
        <v>597.59999999999991</v>
      </c>
      <c r="H38" s="77">
        <v>17350</v>
      </c>
      <c r="I38" s="705">
        <f t="shared" si="0"/>
        <v>15772.73</v>
      </c>
      <c r="J38" s="706"/>
      <c r="K38" s="78">
        <f t="shared" si="1"/>
        <v>9425783</v>
      </c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6.5" customHeight="1">
      <c r="A39" s="38">
        <v>32</v>
      </c>
      <c r="B39" s="18" t="s">
        <v>159</v>
      </c>
      <c r="C39" s="73" t="s">
        <v>375</v>
      </c>
      <c r="D39" s="74" t="s">
        <v>60</v>
      </c>
      <c r="E39" s="74" t="s">
        <v>356</v>
      </c>
      <c r="F39" s="75">
        <v>10</v>
      </c>
      <c r="G39" s="76">
        <v>577.65</v>
      </c>
      <c r="H39" s="77">
        <v>17350</v>
      </c>
      <c r="I39" s="705">
        <f t="shared" si="0"/>
        <v>15772.73</v>
      </c>
      <c r="J39" s="706"/>
      <c r="K39" s="78">
        <f t="shared" si="1"/>
        <v>9111117</v>
      </c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6.5" customHeight="1">
      <c r="A40" s="38">
        <v>33</v>
      </c>
      <c r="B40" s="18" t="s">
        <v>183</v>
      </c>
      <c r="C40" s="73" t="s">
        <v>376</v>
      </c>
      <c r="D40" s="74" t="s">
        <v>185</v>
      </c>
      <c r="E40" s="74" t="s">
        <v>377</v>
      </c>
      <c r="F40" s="75">
        <v>1</v>
      </c>
      <c r="G40" s="76">
        <v>3.6990000000000003</v>
      </c>
      <c r="H40" s="77">
        <v>18850</v>
      </c>
      <c r="I40" s="705">
        <f t="shared" si="0"/>
        <v>17136.36</v>
      </c>
      <c r="J40" s="706"/>
      <c r="K40" s="78">
        <f t="shared" si="1"/>
        <v>63387</v>
      </c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6.5" customHeight="1">
      <c r="A41" s="38">
        <v>34</v>
      </c>
      <c r="B41" s="18" t="s">
        <v>186</v>
      </c>
      <c r="C41" s="73" t="s">
        <v>378</v>
      </c>
      <c r="D41" s="74" t="s">
        <v>185</v>
      </c>
      <c r="E41" s="74" t="s">
        <v>377</v>
      </c>
      <c r="F41" s="75">
        <v>1</v>
      </c>
      <c r="G41" s="76">
        <v>5.3265600000000006</v>
      </c>
      <c r="H41" s="77">
        <v>18850</v>
      </c>
      <c r="I41" s="705">
        <f t="shared" si="0"/>
        <v>17136.36</v>
      </c>
      <c r="J41" s="706"/>
      <c r="K41" s="78">
        <f t="shared" si="1"/>
        <v>91278</v>
      </c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4.25" customHeight="1">
      <c r="A42" s="38">
        <v>35</v>
      </c>
      <c r="B42" s="18" t="s">
        <v>188</v>
      </c>
      <c r="C42" s="73" t="s">
        <v>379</v>
      </c>
      <c r="D42" s="74" t="s">
        <v>185</v>
      </c>
      <c r="E42" s="74" t="s">
        <v>377</v>
      </c>
      <c r="F42" s="75">
        <v>1</v>
      </c>
      <c r="G42" s="76">
        <v>7.2500400000000003</v>
      </c>
      <c r="H42" s="77">
        <v>18850</v>
      </c>
      <c r="I42" s="705">
        <f t="shared" si="0"/>
        <v>17136.36</v>
      </c>
      <c r="J42" s="706"/>
      <c r="K42" s="78">
        <f t="shared" si="1"/>
        <v>124239</v>
      </c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4.25" customHeight="1">
      <c r="A43" s="38">
        <v>36</v>
      </c>
      <c r="B43" s="18" t="s">
        <v>190</v>
      </c>
      <c r="C43" s="73" t="s">
        <v>380</v>
      </c>
      <c r="D43" s="74" t="s">
        <v>185</v>
      </c>
      <c r="E43" s="74" t="s">
        <v>377</v>
      </c>
      <c r="F43" s="75">
        <v>1</v>
      </c>
      <c r="G43" s="76">
        <v>9.4694400000000005</v>
      </c>
      <c r="H43" s="77">
        <v>18850</v>
      </c>
      <c r="I43" s="705">
        <f t="shared" si="0"/>
        <v>17136.36</v>
      </c>
      <c r="J43" s="706"/>
      <c r="K43" s="78">
        <f t="shared" si="1"/>
        <v>162272</v>
      </c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4.25" customHeight="1">
      <c r="A44" s="38">
        <v>37</v>
      </c>
      <c r="B44" s="18" t="s">
        <v>192</v>
      </c>
      <c r="C44" s="73" t="s">
        <v>381</v>
      </c>
      <c r="D44" s="74" t="s">
        <v>185</v>
      </c>
      <c r="E44" s="74" t="s">
        <v>377</v>
      </c>
      <c r="F44" s="75">
        <v>1</v>
      </c>
      <c r="G44" s="76">
        <v>14.8</v>
      </c>
      <c r="H44" s="77">
        <v>18850</v>
      </c>
      <c r="I44" s="705">
        <f t="shared" si="0"/>
        <v>17136.36</v>
      </c>
      <c r="J44" s="706"/>
      <c r="K44" s="78">
        <f t="shared" si="1"/>
        <v>253618</v>
      </c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6.5" customHeight="1">
      <c r="A45" s="38">
        <v>38</v>
      </c>
      <c r="B45" s="18" t="s">
        <v>194</v>
      </c>
      <c r="C45" s="73" t="s">
        <v>382</v>
      </c>
      <c r="D45" s="74" t="s">
        <v>185</v>
      </c>
      <c r="E45" s="74" t="s">
        <v>377</v>
      </c>
      <c r="F45" s="75">
        <v>1</v>
      </c>
      <c r="G45" s="76">
        <v>53.41</v>
      </c>
      <c r="H45" s="77">
        <v>19250</v>
      </c>
      <c r="I45" s="705">
        <f t="shared" si="0"/>
        <v>17500</v>
      </c>
      <c r="J45" s="706"/>
      <c r="K45" s="78">
        <f t="shared" si="1"/>
        <v>934675</v>
      </c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4.25" customHeight="1">
      <c r="A46" s="707" t="s">
        <v>383</v>
      </c>
      <c r="B46" s="708"/>
      <c r="C46" s="706"/>
      <c r="D46" s="82"/>
      <c r="E46" s="82"/>
      <c r="F46" s="83">
        <f t="shared" ref="F46:G46" si="3">SUBTOTAL(9,F8:F45)</f>
        <v>234</v>
      </c>
      <c r="G46" s="84">
        <f t="shared" si="3"/>
        <v>142431.03503999999</v>
      </c>
      <c r="H46" s="709" t="s">
        <v>384</v>
      </c>
      <c r="I46" s="708"/>
      <c r="J46" s="706"/>
      <c r="K46" s="85">
        <f>SUBTOTAL(9,K8:K45)</f>
        <v>2359620123</v>
      </c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7.25" customHeight="1">
      <c r="A47" s="710" t="s">
        <v>385</v>
      </c>
      <c r="B47" s="708"/>
      <c r="C47" s="708"/>
      <c r="D47" s="708"/>
      <c r="E47" s="708"/>
      <c r="F47" s="706"/>
      <c r="G47" s="711" t="s">
        <v>386</v>
      </c>
      <c r="H47" s="708"/>
      <c r="I47" s="708"/>
      <c r="J47" s="706"/>
      <c r="K47" s="86">
        <f>ROUND(K46*0.1,0)</f>
        <v>235962012</v>
      </c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7.25" customHeight="1">
      <c r="A48" s="712" t="s">
        <v>387</v>
      </c>
      <c r="B48" s="708"/>
      <c r="C48" s="708"/>
      <c r="D48" s="708"/>
      <c r="E48" s="708"/>
      <c r="F48" s="708"/>
      <c r="G48" s="708"/>
      <c r="H48" s="708"/>
      <c r="I48" s="708"/>
      <c r="J48" s="706"/>
      <c r="K48" s="85">
        <f>SUM(K46:K47)</f>
        <v>2595582135</v>
      </c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5.25" customHeight="1">
      <c r="A49" s="713" t="s">
        <v>388</v>
      </c>
      <c r="B49" s="714"/>
      <c r="C49" s="715"/>
      <c r="D49" s="719" t="e">
        <f ca="1">+_xll.VND(K48)</f>
        <v>#NAME?</v>
      </c>
      <c r="E49" s="714"/>
      <c r="F49" s="714"/>
      <c r="G49" s="714"/>
      <c r="H49" s="714"/>
      <c r="I49" s="714"/>
      <c r="J49" s="714"/>
      <c r="K49" s="715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716"/>
      <c r="B50" s="717"/>
      <c r="C50" s="718"/>
      <c r="D50" s="716"/>
      <c r="E50" s="717"/>
      <c r="F50" s="717"/>
      <c r="G50" s="717"/>
      <c r="H50" s="717"/>
      <c r="I50" s="717"/>
      <c r="J50" s="717"/>
      <c r="K50" s="718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3" customHeight="1">
      <c r="A51" s="52"/>
      <c r="B51" s="52"/>
      <c r="C51" s="52"/>
      <c r="D51" s="52"/>
      <c r="E51" s="52"/>
      <c r="F51" s="52"/>
      <c r="G51" s="87"/>
      <c r="H51" s="65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3" customHeight="1">
      <c r="A52" s="720" t="s">
        <v>389</v>
      </c>
      <c r="B52" s="704"/>
      <c r="C52" s="704"/>
      <c r="D52" s="704"/>
      <c r="E52" s="704"/>
      <c r="F52" s="704"/>
      <c r="G52" s="704"/>
      <c r="H52" s="704"/>
      <c r="I52" s="704"/>
      <c r="J52" s="704"/>
      <c r="K52" s="704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23.25" customHeight="1">
      <c r="A53" s="704"/>
      <c r="B53" s="704"/>
      <c r="C53" s="704"/>
      <c r="D53" s="704"/>
      <c r="E53" s="704"/>
      <c r="F53" s="704"/>
      <c r="G53" s="704"/>
      <c r="H53" s="704"/>
      <c r="I53" s="704"/>
      <c r="J53" s="704"/>
      <c r="K53" s="704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45" customHeight="1">
      <c r="A54" s="704"/>
      <c r="B54" s="704"/>
      <c r="C54" s="704"/>
      <c r="D54" s="704"/>
      <c r="E54" s="704"/>
      <c r="F54" s="704"/>
      <c r="G54" s="704"/>
      <c r="H54" s="704"/>
      <c r="I54" s="704"/>
      <c r="J54" s="704"/>
      <c r="K54" s="704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2"/>
      <c r="B55" s="52"/>
      <c r="C55" s="52"/>
      <c r="D55" s="52"/>
      <c r="E55" s="52"/>
      <c r="F55" s="52"/>
      <c r="G55" s="87"/>
      <c r="H55" s="65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22.5" customHeight="1">
      <c r="A56" s="52"/>
      <c r="B56" s="52"/>
      <c r="C56" s="703" t="s">
        <v>390</v>
      </c>
      <c r="D56" s="704"/>
      <c r="E56" s="704"/>
      <c r="F56" s="88"/>
      <c r="G56" s="703" t="s">
        <v>391</v>
      </c>
      <c r="H56" s="704"/>
      <c r="I56" s="704"/>
      <c r="J56" s="704"/>
      <c r="K56" s="704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2"/>
      <c r="B57" s="52"/>
      <c r="C57" s="52"/>
      <c r="D57" s="52"/>
      <c r="E57" s="52"/>
      <c r="F57" s="52"/>
      <c r="G57" s="87"/>
      <c r="H57" s="65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2"/>
      <c r="B58" s="52"/>
      <c r="C58" s="52"/>
      <c r="D58" s="52"/>
      <c r="E58" s="52"/>
      <c r="F58" s="52"/>
      <c r="G58" s="87"/>
      <c r="H58" s="65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52"/>
      <c r="B59" s="52"/>
      <c r="C59" s="52"/>
      <c r="D59" s="52"/>
      <c r="E59" s="52"/>
      <c r="F59" s="52"/>
      <c r="G59" s="87"/>
      <c r="H59" s="65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2"/>
      <c r="B60" s="52"/>
      <c r="C60" s="52"/>
      <c r="D60" s="52"/>
      <c r="E60" s="52"/>
      <c r="F60" s="52"/>
      <c r="G60" s="87"/>
      <c r="H60" s="6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2"/>
      <c r="B61" s="52"/>
      <c r="C61" s="52"/>
      <c r="D61" s="52"/>
      <c r="E61" s="52"/>
      <c r="F61" s="52"/>
      <c r="G61" s="87"/>
      <c r="H61" s="65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2"/>
      <c r="B62" s="52"/>
      <c r="C62" s="52"/>
      <c r="D62" s="52"/>
      <c r="E62" s="52"/>
      <c r="F62" s="52"/>
      <c r="G62" s="87"/>
      <c r="H62" s="65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2"/>
      <c r="B63" s="52"/>
      <c r="C63" s="52"/>
      <c r="D63" s="52"/>
      <c r="E63" s="52"/>
      <c r="F63" s="52"/>
      <c r="G63" s="87"/>
      <c r="H63" s="65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2"/>
      <c r="B64" s="52"/>
      <c r="C64" s="52"/>
      <c r="D64" s="52"/>
      <c r="E64" s="52"/>
      <c r="F64" s="52"/>
      <c r="G64" s="87"/>
      <c r="H64" s="65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2"/>
      <c r="B65" s="52"/>
      <c r="C65" s="52"/>
      <c r="D65" s="52"/>
      <c r="E65" s="52"/>
      <c r="F65" s="52"/>
      <c r="G65" s="87"/>
      <c r="H65" s="65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2"/>
      <c r="B66" s="52"/>
      <c r="C66" s="52"/>
      <c r="D66" s="52"/>
      <c r="E66" s="52"/>
      <c r="F66" s="52"/>
      <c r="G66" s="87"/>
      <c r="H66" s="6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2"/>
      <c r="B67" s="52"/>
      <c r="C67" s="52"/>
      <c r="D67" s="52"/>
      <c r="E67" s="52"/>
      <c r="F67" s="52"/>
      <c r="G67" s="87"/>
      <c r="H67" s="65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52"/>
      <c r="B68" s="52"/>
      <c r="C68" s="52"/>
      <c r="D68" s="52"/>
      <c r="E68" s="52"/>
      <c r="F68" s="52"/>
      <c r="G68" s="87"/>
      <c r="H68" s="65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52"/>
      <c r="B69" s="52"/>
      <c r="C69" s="52"/>
      <c r="D69" s="52"/>
      <c r="E69" s="52"/>
      <c r="F69" s="52"/>
      <c r="G69" s="87"/>
      <c r="H69" s="65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52"/>
      <c r="B70" s="52"/>
      <c r="C70" s="52"/>
      <c r="D70" s="52"/>
      <c r="E70" s="52"/>
      <c r="F70" s="52"/>
      <c r="G70" s="87"/>
      <c r="H70" s="65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2"/>
      <c r="B71" s="52"/>
      <c r="C71" s="52"/>
      <c r="D71" s="52"/>
      <c r="E71" s="52"/>
      <c r="F71" s="52"/>
      <c r="G71" s="87"/>
      <c r="H71" s="65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2"/>
      <c r="B72" s="52"/>
      <c r="C72" s="52"/>
      <c r="D72" s="52"/>
      <c r="E72" s="52"/>
      <c r="F72" s="52"/>
      <c r="G72" s="87"/>
      <c r="H72" s="6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2"/>
      <c r="B73" s="52"/>
      <c r="C73" s="52"/>
      <c r="D73" s="52"/>
      <c r="E73" s="52"/>
      <c r="F73" s="52"/>
      <c r="G73" s="87"/>
      <c r="H73" s="65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2"/>
      <c r="B74" s="52"/>
      <c r="C74" s="52"/>
      <c r="D74" s="52"/>
      <c r="E74" s="52"/>
      <c r="F74" s="52"/>
      <c r="G74" s="87"/>
      <c r="H74" s="65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2"/>
      <c r="B75" s="52"/>
      <c r="C75" s="52"/>
      <c r="D75" s="52"/>
      <c r="E75" s="52"/>
      <c r="F75" s="52"/>
      <c r="G75" s="87"/>
      <c r="H75" s="65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2"/>
      <c r="B76" s="52"/>
      <c r="C76" s="52"/>
      <c r="D76" s="52"/>
      <c r="E76" s="52"/>
      <c r="F76" s="52"/>
      <c r="G76" s="87"/>
      <c r="H76" s="65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2"/>
      <c r="B77" s="52"/>
      <c r="C77" s="52"/>
      <c r="D77" s="52"/>
      <c r="E77" s="52"/>
      <c r="F77" s="52"/>
      <c r="G77" s="87"/>
      <c r="H77" s="65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2"/>
      <c r="B78" s="52"/>
      <c r="C78" s="52"/>
      <c r="D78" s="52"/>
      <c r="E78" s="52"/>
      <c r="F78" s="52"/>
      <c r="G78" s="87"/>
      <c r="H78" s="6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2"/>
      <c r="B79" s="52"/>
      <c r="C79" s="52"/>
      <c r="D79" s="52"/>
      <c r="E79" s="52"/>
      <c r="F79" s="52"/>
      <c r="G79" s="87"/>
      <c r="H79" s="65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2"/>
      <c r="B80" s="52"/>
      <c r="C80" s="52"/>
      <c r="D80" s="52"/>
      <c r="E80" s="52"/>
      <c r="F80" s="52"/>
      <c r="G80" s="87"/>
      <c r="H80" s="65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2"/>
      <c r="B81" s="52"/>
      <c r="C81" s="52"/>
      <c r="D81" s="52"/>
      <c r="E81" s="52"/>
      <c r="F81" s="52"/>
      <c r="G81" s="87"/>
      <c r="H81" s="65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2"/>
      <c r="B82" s="52"/>
      <c r="C82" s="52"/>
      <c r="D82" s="52"/>
      <c r="E82" s="52"/>
      <c r="F82" s="52"/>
      <c r="G82" s="87"/>
      <c r="H82" s="65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2"/>
      <c r="B83" s="52"/>
      <c r="C83" s="52"/>
      <c r="D83" s="52"/>
      <c r="E83" s="52"/>
      <c r="F83" s="52"/>
      <c r="G83" s="87"/>
      <c r="H83" s="65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2"/>
      <c r="B84" s="52"/>
      <c r="C84" s="52"/>
      <c r="D84" s="52"/>
      <c r="E84" s="52"/>
      <c r="F84" s="52"/>
      <c r="G84" s="87"/>
      <c r="H84" s="65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52"/>
      <c r="B85" s="52"/>
      <c r="C85" s="52"/>
      <c r="D85" s="52"/>
      <c r="E85" s="52"/>
      <c r="F85" s="52"/>
      <c r="G85" s="87"/>
      <c r="H85" s="65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52"/>
      <c r="B86" s="52"/>
      <c r="C86" s="52"/>
      <c r="D86" s="52"/>
      <c r="E86" s="52"/>
      <c r="F86" s="52"/>
      <c r="G86" s="87"/>
      <c r="H86" s="65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52"/>
      <c r="B87" s="52"/>
      <c r="C87" s="52"/>
      <c r="D87" s="52"/>
      <c r="E87" s="52"/>
      <c r="F87" s="52"/>
      <c r="G87" s="87"/>
      <c r="H87" s="65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87"/>
      <c r="H88" s="65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87"/>
      <c r="H89" s="65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87"/>
      <c r="H90" s="65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87"/>
      <c r="H91" s="65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87"/>
      <c r="H92" s="65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87"/>
      <c r="H93" s="65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87"/>
      <c r="H94" s="65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87"/>
      <c r="H95" s="65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87"/>
      <c r="H96" s="65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87"/>
      <c r="H97" s="65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87"/>
      <c r="H98" s="65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87"/>
      <c r="H99" s="65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87"/>
      <c r="H100" s="65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87"/>
      <c r="H101" s="65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87"/>
      <c r="H102" s="65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87"/>
      <c r="H103" s="65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87"/>
      <c r="H104" s="65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87"/>
      <c r="H105" s="65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87"/>
      <c r="H106" s="65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87"/>
      <c r="H107" s="65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87"/>
      <c r="H108" s="65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87"/>
      <c r="H109" s="65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87"/>
      <c r="H110" s="65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87"/>
      <c r="H111" s="65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87"/>
      <c r="H112" s="65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87"/>
      <c r="H113" s="65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87"/>
      <c r="H114" s="65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87"/>
      <c r="H115" s="65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87"/>
      <c r="H116" s="65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87"/>
      <c r="H117" s="65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87"/>
      <c r="H118" s="65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87"/>
      <c r="H119" s="65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87"/>
      <c r="H120" s="65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87"/>
      <c r="H121" s="65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87"/>
      <c r="H122" s="65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87"/>
      <c r="H123" s="65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87"/>
      <c r="H124" s="65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87"/>
      <c r="H125" s="65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87"/>
      <c r="H126" s="65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87"/>
      <c r="H127" s="65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87"/>
      <c r="H128" s="65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87"/>
      <c r="H129" s="65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87"/>
      <c r="H130" s="65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87"/>
      <c r="H131" s="65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87"/>
      <c r="H132" s="65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87"/>
      <c r="H133" s="65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87"/>
      <c r="H134" s="65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87"/>
      <c r="H135" s="65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87"/>
      <c r="H136" s="65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87"/>
      <c r="H137" s="65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87"/>
      <c r="H138" s="65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87"/>
      <c r="H139" s="65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87"/>
      <c r="H140" s="65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87"/>
      <c r="H141" s="65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87"/>
      <c r="H142" s="65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87"/>
      <c r="H143" s="65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87"/>
      <c r="H144" s="65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87"/>
      <c r="H145" s="65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87"/>
      <c r="H146" s="65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87"/>
      <c r="H147" s="65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87"/>
      <c r="H148" s="65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87"/>
      <c r="H149" s="65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87"/>
      <c r="H150" s="65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87"/>
      <c r="H151" s="65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87"/>
      <c r="H152" s="65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87"/>
      <c r="H153" s="65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87"/>
      <c r="H154" s="65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87"/>
      <c r="H155" s="65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87"/>
      <c r="H156" s="65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87"/>
      <c r="H157" s="65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87"/>
      <c r="H158" s="65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87"/>
      <c r="H159" s="65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87"/>
      <c r="H160" s="65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87"/>
      <c r="H161" s="65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87"/>
      <c r="H162" s="65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87"/>
      <c r="H163" s="65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87"/>
      <c r="H164" s="65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87"/>
      <c r="H165" s="65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87"/>
      <c r="H166" s="65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87"/>
      <c r="H167" s="65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87"/>
      <c r="H168" s="65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87"/>
      <c r="H169" s="65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87"/>
      <c r="H170" s="65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87"/>
      <c r="H171" s="65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87"/>
      <c r="H172" s="65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87"/>
      <c r="H173" s="65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87"/>
      <c r="H174" s="65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87"/>
      <c r="H175" s="65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87"/>
      <c r="H176" s="65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87"/>
      <c r="H177" s="65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87"/>
      <c r="H178" s="65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87"/>
      <c r="H179" s="65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87"/>
      <c r="H180" s="65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87"/>
      <c r="H181" s="65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87"/>
      <c r="H182" s="65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87"/>
      <c r="H183" s="65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87"/>
      <c r="H184" s="65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87"/>
      <c r="H185" s="65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87"/>
      <c r="H186" s="65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87"/>
      <c r="H187" s="65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87"/>
      <c r="H188" s="65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87"/>
      <c r="H189" s="65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87"/>
      <c r="H190" s="65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87"/>
      <c r="H191" s="65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87"/>
      <c r="H192" s="65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87"/>
      <c r="H193" s="65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87"/>
      <c r="H194" s="65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87"/>
      <c r="H195" s="65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87"/>
      <c r="H196" s="65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87"/>
      <c r="H197" s="65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87"/>
      <c r="H198" s="65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87"/>
      <c r="H199" s="65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87"/>
      <c r="H200" s="65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87"/>
      <c r="H201" s="65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87"/>
      <c r="H202" s="65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87"/>
      <c r="H203" s="65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87"/>
      <c r="H204" s="65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87"/>
      <c r="H205" s="65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87"/>
      <c r="H206" s="65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87"/>
      <c r="H207" s="65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87"/>
      <c r="H208" s="65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87"/>
      <c r="H209" s="65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87"/>
      <c r="H210" s="65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87"/>
      <c r="H211" s="65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87"/>
      <c r="H212" s="65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87"/>
      <c r="H213" s="65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87"/>
      <c r="H214" s="65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87"/>
      <c r="H215" s="65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87"/>
      <c r="H216" s="65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87"/>
      <c r="H217" s="65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87"/>
      <c r="H218" s="65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87"/>
      <c r="H219" s="65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87"/>
      <c r="H220" s="65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87"/>
      <c r="H221" s="65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87"/>
      <c r="H222" s="65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87"/>
      <c r="H223" s="65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87"/>
      <c r="H224" s="65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87"/>
      <c r="H225" s="65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87"/>
      <c r="H226" s="65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87"/>
      <c r="H227" s="65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87"/>
      <c r="H228" s="65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87"/>
      <c r="H229" s="65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87"/>
      <c r="H230" s="65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87"/>
      <c r="H231" s="65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87"/>
      <c r="H232" s="65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87"/>
      <c r="H233" s="65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87"/>
      <c r="H234" s="65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87"/>
      <c r="H235" s="65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87"/>
      <c r="H236" s="65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87"/>
      <c r="H237" s="65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87"/>
      <c r="H238" s="65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87"/>
      <c r="H239" s="65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87"/>
      <c r="H240" s="65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87"/>
      <c r="H241" s="65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87"/>
      <c r="H242" s="65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87"/>
      <c r="H243" s="65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87"/>
      <c r="H244" s="65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87"/>
      <c r="H245" s="65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87"/>
      <c r="H246" s="65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87"/>
      <c r="H247" s="65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87"/>
      <c r="H248" s="65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87"/>
      <c r="H249" s="65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87"/>
      <c r="H250" s="65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87"/>
      <c r="H251" s="65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87"/>
      <c r="H252" s="65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87"/>
      <c r="H253" s="65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87"/>
      <c r="H254" s="65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87"/>
      <c r="H255" s="65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87"/>
      <c r="H256" s="65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G45" xr:uid="{00000000-0009-0000-0000-000002000000}"/>
  <mergeCells count="54">
    <mergeCell ref="A1:K1"/>
    <mergeCell ref="A3:K3"/>
    <mergeCell ref="A4:K4"/>
    <mergeCell ref="A5:G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A49:C50"/>
    <mergeCell ref="D49:K50"/>
    <mergeCell ref="A52:K54"/>
    <mergeCell ref="C56:E56"/>
    <mergeCell ref="G56:K56"/>
    <mergeCell ref="I44:J44"/>
    <mergeCell ref="I45:J45"/>
    <mergeCell ref="A46:C46"/>
    <mergeCell ref="H46:J46"/>
    <mergeCell ref="A47:F47"/>
    <mergeCell ref="G47:J47"/>
    <mergeCell ref="A48:J48"/>
  </mergeCells>
  <pageMargins left="0.94" right="0.19" top="0.17" bottom="0.17" header="0" footer="0"/>
  <pageSetup scale="8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1000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defaultColWidth="14.3984375" defaultRowHeight="15" customHeight="1"/>
  <cols>
    <col min="1" max="1" width="7.3984375" customWidth="1"/>
    <col min="2" max="2" width="27.296875" customWidth="1"/>
    <col min="3" max="3" width="32.59765625" customWidth="1"/>
    <col min="4" max="4" width="18.296875" customWidth="1"/>
    <col min="5" max="5" width="8.09765625" customWidth="1"/>
    <col min="6" max="6" width="16.296875" customWidth="1"/>
    <col min="7" max="7" width="13.3984375" customWidth="1"/>
    <col min="8" max="8" width="17.296875" customWidth="1"/>
    <col min="9" max="9" width="13.8984375" customWidth="1"/>
    <col min="10" max="10" width="17" customWidth="1"/>
    <col min="11" max="11" width="13.09765625" customWidth="1"/>
    <col min="12" max="12" width="16.59765625" customWidth="1"/>
    <col min="13" max="13" width="12" customWidth="1"/>
    <col min="14" max="14" width="16.8984375" customWidth="1"/>
    <col min="15" max="15" width="17.8984375" customWidth="1"/>
    <col min="16" max="19" width="13" customWidth="1"/>
    <col min="20" max="20" width="11.3984375" customWidth="1"/>
    <col min="21" max="21" width="14.59765625" customWidth="1"/>
    <col min="22" max="22" width="14.296875" customWidth="1"/>
    <col min="23" max="27" width="13.69921875" customWidth="1"/>
    <col min="28" max="28" width="11.3984375" customWidth="1"/>
    <col min="29" max="29" width="12.8984375" customWidth="1"/>
    <col min="30" max="30" width="14.296875" customWidth="1"/>
    <col min="31" max="32" width="13.69921875" customWidth="1"/>
    <col min="33" max="33" width="13.8984375" customWidth="1"/>
    <col min="34" max="38" width="13.69921875" customWidth="1"/>
    <col min="39" max="39" width="28.59765625" customWidth="1"/>
  </cols>
  <sheetData>
    <row r="1" spans="1:39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22.5" customHeight="1">
      <c r="A2" s="4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t="12.75" customHeight="1">
      <c r="A3" s="7" t="s">
        <v>7</v>
      </c>
      <c r="B3" s="8"/>
      <c r="C3" s="9">
        <f ca="1">TODAY()</f>
        <v>46086</v>
      </c>
      <c r="D3" s="10"/>
      <c r="E3" s="10"/>
      <c r="F3" s="10"/>
      <c r="G3" s="10"/>
      <c r="H3" s="10"/>
      <c r="I3" s="10"/>
      <c r="J3" s="10"/>
      <c r="K3" s="10"/>
      <c r="L3" s="10"/>
      <c r="M3" s="8"/>
      <c r="N3" s="8"/>
      <c r="O3" s="11"/>
      <c r="P3" s="8"/>
      <c r="Q3" s="8"/>
      <c r="R3" s="8"/>
      <c r="S3" s="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ht="37.5" customHeight="1">
      <c r="A4" s="742" t="s">
        <v>11</v>
      </c>
      <c r="B4" s="727" t="s">
        <v>12</v>
      </c>
      <c r="C4" s="744" t="s">
        <v>13</v>
      </c>
      <c r="D4" s="727" t="s">
        <v>14</v>
      </c>
      <c r="E4" s="727" t="s">
        <v>15</v>
      </c>
      <c r="F4" s="727" t="s">
        <v>16</v>
      </c>
      <c r="G4" s="729" t="s">
        <v>17</v>
      </c>
      <c r="H4" s="730"/>
      <c r="I4" s="729" t="s">
        <v>18</v>
      </c>
      <c r="J4" s="730"/>
      <c r="K4" s="729" t="s">
        <v>19</v>
      </c>
      <c r="L4" s="730"/>
      <c r="M4" s="736" t="s">
        <v>20</v>
      </c>
      <c r="N4" s="737"/>
      <c r="O4" s="738" t="s">
        <v>21</v>
      </c>
      <c r="P4" s="739" t="s">
        <v>22</v>
      </c>
      <c r="Q4" s="737"/>
      <c r="R4" s="740" t="s">
        <v>23</v>
      </c>
      <c r="S4" s="737"/>
      <c r="T4" s="741" t="s">
        <v>24</v>
      </c>
      <c r="U4" s="732"/>
      <c r="V4" s="732"/>
      <c r="W4" s="732"/>
      <c r="X4" s="732"/>
      <c r="Y4" s="732"/>
      <c r="Z4" s="732"/>
      <c r="AA4" s="733"/>
      <c r="AB4" s="731" t="s">
        <v>26</v>
      </c>
      <c r="AC4" s="732"/>
      <c r="AD4" s="732"/>
      <c r="AE4" s="732"/>
      <c r="AF4" s="732"/>
      <c r="AG4" s="732"/>
      <c r="AH4" s="732"/>
      <c r="AI4" s="732"/>
      <c r="AJ4" s="732"/>
      <c r="AK4" s="732"/>
      <c r="AL4" s="733"/>
      <c r="AM4" s="734" t="s">
        <v>27</v>
      </c>
    </row>
    <row r="5" spans="1:39" ht="51.75" customHeight="1">
      <c r="A5" s="743"/>
      <c r="B5" s="728"/>
      <c r="C5" s="728"/>
      <c r="D5" s="728"/>
      <c r="E5" s="728"/>
      <c r="F5" s="728"/>
      <c r="G5" s="12" t="s">
        <v>28</v>
      </c>
      <c r="H5" s="12" t="s">
        <v>29</v>
      </c>
      <c r="I5" s="12" t="s">
        <v>30</v>
      </c>
      <c r="J5" s="12" t="s">
        <v>29</v>
      </c>
      <c r="K5" s="12" t="s">
        <v>31</v>
      </c>
      <c r="L5" s="12" t="s">
        <v>32</v>
      </c>
      <c r="M5" s="12" t="s">
        <v>28</v>
      </c>
      <c r="N5" s="12" t="s">
        <v>32</v>
      </c>
      <c r="O5" s="728"/>
      <c r="P5" s="12" t="s">
        <v>28</v>
      </c>
      <c r="Q5" s="12" t="s">
        <v>32</v>
      </c>
      <c r="R5" s="12" t="s">
        <v>28</v>
      </c>
      <c r="S5" s="12" t="s">
        <v>32</v>
      </c>
      <c r="T5" s="12" t="s">
        <v>28</v>
      </c>
      <c r="U5" s="12" t="s">
        <v>33</v>
      </c>
      <c r="V5" s="12" t="s">
        <v>36</v>
      </c>
      <c r="W5" s="12" t="s">
        <v>37</v>
      </c>
      <c r="X5" s="12" t="s">
        <v>39</v>
      </c>
      <c r="Y5" s="12" t="s">
        <v>392</v>
      </c>
      <c r="Z5" s="12" t="s">
        <v>53</v>
      </c>
      <c r="AA5" s="12" t="s">
        <v>43</v>
      </c>
      <c r="AB5" s="12" t="s">
        <v>28</v>
      </c>
      <c r="AC5" s="12" t="s">
        <v>33</v>
      </c>
      <c r="AD5" s="12" t="s">
        <v>36</v>
      </c>
      <c r="AE5" s="12" t="s">
        <v>37</v>
      </c>
      <c r="AF5" s="12" t="s">
        <v>45</v>
      </c>
      <c r="AG5" s="12" t="s">
        <v>46</v>
      </c>
      <c r="AH5" s="12" t="s">
        <v>47</v>
      </c>
      <c r="AI5" s="12" t="s">
        <v>49</v>
      </c>
      <c r="AJ5" s="12" t="s">
        <v>52</v>
      </c>
      <c r="AK5" s="12" t="s">
        <v>53</v>
      </c>
      <c r="AL5" s="12" t="s">
        <v>43</v>
      </c>
      <c r="AM5" s="735"/>
    </row>
    <row r="6" spans="1:39" ht="15.75" customHeight="1">
      <c r="A6" s="89">
        <v>1</v>
      </c>
      <c r="B6" s="89">
        <v>2</v>
      </c>
      <c r="C6" s="89">
        <v>3</v>
      </c>
      <c r="D6" s="89">
        <v>4</v>
      </c>
      <c r="E6" s="89">
        <v>5</v>
      </c>
      <c r="F6" s="89">
        <v>6</v>
      </c>
      <c r="G6" s="89">
        <v>7</v>
      </c>
      <c r="H6" s="89">
        <v>8</v>
      </c>
      <c r="I6" s="89">
        <v>9</v>
      </c>
      <c r="J6" s="89">
        <v>10</v>
      </c>
      <c r="K6" s="89">
        <v>11</v>
      </c>
      <c r="L6" s="89">
        <v>12</v>
      </c>
      <c r="M6" s="89">
        <v>13</v>
      </c>
      <c r="N6" s="89">
        <v>14</v>
      </c>
      <c r="O6" s="90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>
        <v>15</v>
      </c>
    </row>
    <row r="7" spans="1:39" ht="12.75" customHeight="1">
      <c r="A7" s="13" t="s">
        <v>54</v>
      </c>
      <c r="B7" s="14" t="s">
        <v>55</v>
      </c>
      <c r="C7" s="15"/>
      <c r="D7" s="13"/>
      <c r="E7" s="13"/>
      <c r="F7" s="16"/>
      <c r="G7" s="47"/>
      <c r="H7" s="16">
        <f>SUM(H8:H86)</f>
        <v>447323.94</v>
      </c>
      <c r="I7" s="91"/>
      <c r="J7" s="16">
        <f>SUM(J8:J86)</f>
        <v>2826</v>
      </c>
      <c r="K7" s="92"/>
      <c r="L7" s="16">
        <f>SUM(L8:L86)</f>
        <v>493509.35017994791</v>
      </c>
      <c r="M7" s="93"/>
      <c r="N7" s="16">
        <f>SUM(N8:N86)</f>
        <v>496335.35017994791</v>
      </c>
      <c r="O7" s="17"/>
      <c r="P7" s="16"/>
      <c r="Q7" s="16"/>
      <c r="R7" s="16"/>
      <c r="S7" s="16"/>
      <c r="T7" s="94"/>
      <c r="U7" s="16">
        <f>SUM(U8:U86)</f>
        <v>452389.54138521751</v>
      </c>
      <c r="V7" s="34"/>
      <c r="W7" s="95"/>
      <c r="X7" s="95"/>
      <c r="Y7" s="34"/>
      <c r="Z7" s="34"/>
      <c r="AA7" s="34"/>
      <c r="AB7" s="94"/>
      <c r="AC7" s="16">
        <f>SUM(AC8:AC86)</f>
        <v>43945.80879473043</v>
      </c>
      <c r="AD7" s="34"/>
      <c r="AE7" s="95"/>
      <c r="AF7" s="95"/>
      <c r="AG7" s="95"/>
      <c r="AH7" s="95"/>
      <c r="AI7" s="95"/>
      <c r="AJ7" s="34"/>
      <c r="AK7" s="34"/>
      <c r="AL7" s="34"/>
      <c r="AM7" s="33" t="s">
        <v>56</v>
      </c>
    </row>
    <row r="8" spans="1:39" ht="12.75" customHeight="1">
      <c r="A8" s="18" t="s">
        <v>57</v>
      </c>
      <c r="B8" s="19" t="s">
        <v>58</v>
      </c>
      <c r="C8" s="20" t="s">
        <v>59</v>
      </c>
      <c r="D8" s="18" t="s">
        <v>60</v>
      </c>
      <c r="E8" s="18" t="s">
        <v>61</v>
      </c>
      <c r="F8" s="21">
        <v>78.5</v>
      </c>
      <c r="G8" s="22">
        <f>+H8/F8</f>
        <v>612.19898089171977</v>
      </c>
      <c r="H8" s="21">
        <f>1259.98+46797.64</f>
        <v>48057.62</v>
      </c>
      <c r="I8" s="23">
        <v>36</v>
      </c>
      <c r="J8" s="24">
        <v>2826</v>
      </c>
      <c r="K8" s="21">
        <v>650</v>
      </c>
      <c r="L8" s="25">
        <f t="shared" ref="L8:L86" si="0">+K8*F8</f>
        <v>51025</v>
      </c>
      <c r="M8" s="26">
        <f t="shared" ref="M8:N8" si="1">+K8+I8</f>
        <v>686</v>
      </c>
      <c r="N8" s="27">
        <f t="shared" si="1"/>
        <v>53851</v>
      </c>
      <c r="O8" s="96">
        <v>45316</v>
      </c>
      <c r="P8" s="28"/>
      <c r="Q8" s="28"/>
      <c r="R8" s="28">
        <f t="shared" ref="R8:S8" si="2">+M8-P8</f>
        <v>686</v>
      </c>
      <c r="S8" s="28">
        <f t="shared" si="2"/>
        <v>53851</v>
      </c>
      <c r="T8" s="97">
        <f t="shared" ref="T8:U8" si="3">+R8</f>
        <v>686</v>
      </c>
      <c r="U8" s="28">
        <f t="shared" si="3"/>
        <v>53851</v>
      </c>
      <c r="V8" s="28" t="s">
        <v>62</v>
      </c>
      <c r="W8" s="98">
        <v>45324</v>
      </c>
      <c r="X8" s="98">
        <f>+W8+'Dieu kien giao hang'!$C$21</f>
        <v>45328</v>
      </c>
      <c r="Y8" s="98">
        <f>+X8+'Dieu kien giao hang'!$C$22</f>
        <v>45330</v>
      </c>
      <c r="Z8" s="98"/>
      <c r="AA8" s="98"/>
      <c r="AB8" s="97"/>
      <c r="AC8" s="28"/>
      <c r="AD8" s="28"/>
      <c r="AE8" s="98"/>
      <c r="AF8" s="98"/>
      <c r="AG8" s="98"/>
      <c r="AH8" s="98"/>
      <c r="AI8" s="98"/>
      <c r="AJ8" s="98"/>
      <c r="AK8" s="98"/>
      <c r="AL8" s="98"/>
      <c r="AM8" s="99"/>
    </row>
    <row r="9" spans="1:39" ht="12.75" customHeight="1">
      <c r="A9" s="18" t="s">
        <v>63</v>
      </c>
      <c r="B9" s="19" t="s">
        <v>64</v>
      </c>
      <c r="C9" s="20" t="s">
        <v>65</v>
      </c>
      <c r="D9" s="18" t="s">
        <v>66</v>
      </c>
      <c r="E9" s="18" t="s">
        <v>61</v>
      </c>
      <c r="F9" s="21">
        <f t="shared" ref="F9:F83" si="4">+H9/G9</f>
        <v>11.895</v>
      </c>
      <c r="G9" s="22">
        <v>2220.0992013451032</v>
      </c>
      <c r="H9" s="21">
        <v>26408.080000000002</v>
      </c>
      <c r="I9" s="23"/>
      <c r="J9" s="24"/>
      <c r="K9" s="21">
        <v>2510</v>
      </c>
      <c r="L9" s="25">
        <f t="shared" si="0"/>
        <v>29856.45</v>
      </c>
      <c r="M9" s="26">
        <f t="shared" ref="M9:N9" si="5">+K9+I9</f>
        <v>2510</v>
      </c>
      <c r="N9" s="27">
        <f t="shared" si="5"/>
        <v>29856.45</v>
      </c>
      <c r="O9" s="100">
        <v>45371</v>
      </c>
      <c r="P9" s="28"/>
      <c r="Q9" s="28"/>
      <c r="R9" s="28">
        <f t="shared" ref="R9:S9" si="6">+M9-P9</f>
        <v>2510</v>
      </c>
      <c r="S9" s="28">
        <f t="shared" si="6"/>
        <v>29856.45</v>
      </c>
      <c r="T9" s="97"/>
      <c r="U9" s="28"/>
      <c r="V9" s="28"/>
      <c r="W9" s="28"/>
      <c r="X9" s="28"/>
      <c r="Y9" s="28"/>
      <c r="Z9" s="28"/>
      <c r="AA9" s="28"/>
      <c r="AB9" s="97">
        <f t="shared" ref="AB9:AC9" si="7">+R9</f>
        <v>2510</v>
      </c>
      <c r="AC9" s="28">
        <f t="shared" si="7"/>
        <v>29856.45</v>
      </c>
      <c r="AD9" s="28" t="s">
        <v>67</v>
      </c>
      <c r="AE9" s="98">
        <v>45323</v>
      </c>
      <c r="AF9" s="98">
        <f>+AE9+'Dieu kien giao hang'!$C$6</f>
        <v>45328</v>
      </c>
      <c r="AG9" s="98">
        <f>AF9+'Dieu kien giao hang'!$C$7</f>
        <v>45348</v>
      </c>
      <c r="AH9" s="98">
        <f>AG9+'Dieu kien giao hang'!$C$8</f>
        <v>45353</v>
      </c>
      <c r="AI9" s="98">
        <f>AH9+'Dieu kien giao hang'!$C$10</f>
        <v>45356</v>
      </c>
      <c r="AJ9" s="98">
        <f>AI9+'Dieu kien giao hang'!$C$13</f>
        <v>45368</v>
      </c>
      <c r="AK9" s="28"/>
      <c r="AL9" s="28"/>
      <c r="AM9" s="99"/>
    </row>
    <row r="10" spans="1:39" ht="12.75" customHeight="1">
      <c r="A10" s="18" t="s">
        <v>68</v>
      </c>
      <c r="B10" s="19" t="s">
        <v>64</v>
      </c>
      <c r="C10" s="20" t="s">
        <v>69</v>
      </c>
      <c r="D10" s="18" t="s">
        <v>66</v>
      </c>
      <c r="E10" s="18" t="s">
        <v>61</v>
      </c>
      <c r="F10" s="21">
        <f t="shared" si="4"/>
        <v>15.968595921832847</v>
      </c>
      <c r="G10" s="22">
        <v>736.67591424968475</v>
      </c>
      <c r="H10" s="21">
        <v>11763.68</v>
      </c>
      <c r="I10" s="23"/>
      <c r="J10" s="24"/>
      <c r="K10" s="21">
        <v>835</v>
      </c>
      <c r="L10" s="25">
        <f t="shared" si="0"/>
        <v>13333.777594730427</v>
      </c>
      <c r="M10" s="26">
        <f t="shared" ref="M10:N10" si="8">+K10+I10</f>
        <v>835</v>
      </c>
      <c r="N10" s="27">
        <f t="shared" si="8"/>
        <v>13333.777594730427</v>
      </c>
      <c r="O10" s="100">
        <v>45371</v>
      </c>
      <c r="P10" s="28"/>
      <c r="Q10" s="28"/>
      <c r="R10" s="28">
        <f t="shared" ref="R10:S10" si="9">+M10-P10</f>
        <v>835</v>
      </c>
      <c r="S10" s="28">
        <f t="shared" si="9"/>
        <v>13333.777594730427</v>
      </c>
      <c r="T10" s="97"/>
      <c r="U10" s="28"/>
      <c r="V10" s="28"/>
      <c r="W10" s="28"/>
      <c r="X10" s="28"/>
      <c r="Y10" s="28"/>
      <c r="Z10" s="28"/>
      <c r="AA10" s="28"/>
      <c r="AB10" s="97">
        <f t="shared" ref="AB10:AC10" si="10">+R10</f>
        <v>835</v>
      </c>
      <c r="AC10" s="28">
        <f t="shared" si="10"/>
        <v>13333.777594730427</v>
      </c>
      <c r="AD10" s="28" t="s">
        <v>67</v>
      </c>
      <c r="AE10" s="98">
        <v>45323</v>
      </c>
      <c r="AF10" s="98">
        <f>+AE10+'Dieu kien giao hang'!$C$6</f>
        <v>45328</v>
      </c>
      <c r="AG10" s="98">
        <f>AF10+'Dieu kien giao hang'!$C$7</f>
        <v>45348</v>
      </c>
      <c r="AH10" s="98">
        <f>AG10+'Dieu kien giao hang'!$C$8</f>
        <v>45353</v>
      </c>
      <c r="AI10" s="98">
        <f>AH10+'Dieu kien giao hang'!$C$10</f>
        <v>45356</v>
      </c>
      <c r="AJ10" s="98">
        <f>AI10+'Dieu kien giao hang'!$C$13</f>
        <v>45368</v>
      </c>
      <c r="AK10" s="28"/>
      <c r="AL10" s="28"/>
      <c r="AM10" s="99"/>
    </row>
    <row r="11" spans="1:39" ht="12.75" customHeight="1">
      <c r="A11" s="18" t="s">
        <v>70</v>
      </c>
      <c r="B11" s="19" t="s">
        <v>58</v>
      </c>
      <c r="C11" s="20" t="s">
        <v>71</v>
      </c>
      <c r="D11" s="18" t="s">
        <v>66</v>
      </c>
      <c r="E11" s="18" t="s">
        <v>61</v>
      </c>
      <c r="F11" s="21">
        <f t="shared" si="4"/>
        <v>23.55</v>
      </c>
      <c r="G11" s="22">
        <v>2.2573248407643312</v>
      </c>
      <c r="H11" s="21">
        <v>53.16</v>
      </c>
      <c r="I11" s="23"/>
      <c r="J11" s="24"/>
      <c r="K11" s="21">
        <v>3</v>
      </c>
      <c r="L11" s="25">
        <f t="shared" si="0"/>
        <v>70.650000000000006</v>
      </c>
      <c r="M11" s="26">
        <f t="shared" ref="M11:N11" si="11">+K11+I11</f>
        <v>3</v>
      </c>
      <c r="N11" s="27">
        <f t="shared" si="11"/>
        <v>70.650000000000006</v>
      </c>
      <c r="O11" s="100">
        <v>45371</v>
      </c>
      <c r="P11" s="28"/>
      <c r="Q11" s="28"/>
      <c r="R11" s="28">
        <f t="shared" ref="R11:S11" si="12">+M11-P11</f>
        <v>3</v>
      </c>
      <c r="S11" s="28">
        <f t="shared" si="12"/>
        <v>70.650000000000006</v>
      </c>
      <c r="T11" s="97"/>
      <c r="U11" s="28"/>
      <c r="V11" s="28"/>
      <c r="W11" s="28"/>
      <c r="X11" s="28"/>
      <c r="Y11" s="28"/>
      <c r="Z11" s="28"/>
      <c r="AA11" s="28"/>
      <c r="AB11" s="97">
        <f t="shared" ref="AB11:AC11" si="13">+R11</f>
        <v>3</v>
      </c>
      <c r="AC11" s="28">
        <f t="shared" si="13"/>
        <v>70.650000000000006</v>
      </c>
      <c r="AD11" s="28" t="s">
        <v>67</v>
      </c>
      <c r="AE11" s="98">
        <v>45323</v>
      </c>
      <c r="AF11" s="98">
        <f>+AE11+'Dieu kien giao hang'!$C$6</f>
        <v>45328</v>
      </c>
      <c r="AG11" s="98">
        <f>AF11+'Dieu kien giao hang'!$C$7</f>
        <v>45348</v>
      </c>
      <c r="AH11" s="98">
        <f>AG11+'Dieu kien giao hang'!$C$8</f>
        <v>45353</v>
      </c>
      <c r="AI11" s="98">
        <f>AH11+'Dieu kien giao hang'!$C$10</f>
        <v>45356</v>
      </c>
      <c r="AJ11" s="98">
        <f>AI11+'Dieu kien giao hang'!$C$13</f>
        <v>45368</v>
      </c>
      <c r="AK11" s="28"/>
      <c r="AL11" s="28"/>
      <c r="AM11" s="99"/>
    </row>
    <row r="12" spans="1:39" ht="12.75" customHeight="1">
      <c r="A12" s="18" t="s">
        <v>72</v>
      </c>
      <c r="B12" s="19" t="s">
        <v>58</v>
      </c>
      <c r="C12" s="20" t="s">
        <v>73</v>
      </c>
      <c r="D12" s="18" t="s">
        <v>74</v>
      </c>
      <c r="E12" s="18" t="s">
        <v>61</v>
      </c>
      <c r="F12" s="21">
        <f t="shared" si="4"/>
        <v>47.1</v>
      </c>
      <c r="G12" s="22">
        <v>7.2186836518046707E-2</v>
      </c>
      <c r="H12" s="21">
        <v>3.4</v>
      </c>
      <c r="I12" s="23"/>
      <c r="J12" s="24"/>
      <c r="K12" s="21">
        <v>1</v>
      </c>
      <c r="L12" s="25">
        <f t="shared" si="0"/>
        <v>47.1</v>
      </c>
      <c r="M12" s="26">
        <f t="shared" ref="M12:N12" si="14">+K12+I12</f>
        <v>1</v>
      </c>
      <c r="N12" s="27">
        <f t="shared" si="14"/>
        <v>47.1</v>
      </c>
      <c r="O12" s="100">
        <v>45371</v>
      </c>
      <c r="P12" s="28"/>
      <c r="Q12" s="28"/>
      <c r="R12" s="28">
        <f t="shared" ref="R12:S12" si="15">+M12-P12</f>
        <v>1</v>
      </c>
      <c r="S12" s="28">
        <f t="shared" si="15"/>
        <v>47.1</v>
      </c>
      <c r="T12" s="97"/>
      <c r="U12" s="28"/>
      <c r="V12" s="28"/>
      <c r="W12" s="28"/>
      <c r="X12" s="28"/>
      <c r="Y12" s="28"/>
      <c r="Z12" s="28"/>
      <c r="AA12" s="28"/>
      <c r="AB12" s="97">
        <f t="shared" ref="AB12:AC12" si="16">+R12</f>
        <v>1</v>
      </c>
      <c r="AC12" s="28">
        <f t="shared" si="16"/>
        <v>47.1</v>
      </c>
      <c r="AD12" s="28" t="s">
        <v>67</v>
      </c>
      <c r="AE12" s="98">
        <v>45323</v>
      </c>
      <c r="AF12" s="98">
        <f>+AE12+'Dieu kien giao hang'!$C$6</f>
        <v>45328</v>
      </c>
      <c r="AG12" s="98">
        <f>AF12+'Dieu kien giao hang'!$C$7</f>
        <v>45348</v>
      </c>
      <c r="AH12" s="98">
        <f>AG12+'Dieu kien giao hang'!$C$8</f>
        <v>45353</v>
      </c>
      <c r="AI12" s="98">
        <f>AH12+'Dieu kien giao hang'!$C$10</f>
        <v>45356</v>
      </c>
      <c r="AJ12" s="98">
        <f>AI12+'Dieu kien giao hang'!$C$13</f>
        <v>45368</v>
      </c>
      <c r="AK12" s="28"/>
      <c r="AL12" s="28"/>
      <c r="AM12" s="99"/>
    </row>
    <row r="13" spans="1:39" ht="12.75" customHeight="1">
      <c r="A13" s="18" t="s">
        <v>75</v>
      </c>
      <c r="B13" s="19" t="s">
        <v>58</v>
      </c>
      <c r="C13" s="20" t="s">
        <v>76</v>
      </c>
      <c r="D13" s="18" t="s">
        <v>60</v>
      </c>
      <c r="E13" s="18" t="s">
        <v>61</v>
      </c>
      <c r="F13" s="21">
        <f t="shared" si="4"/>
        <v>47.099999999999994</v>
      </c>
      <c r="G13" s="22">
        <v>1159.5244161358817</v>
      </c>
      <c r="H13" s="21">
        <v>54613.60000000002</v>
      </c>
      <c r="I13" s="23"/>
      <c r="J13" s="24"/>
      <c r="K13" s="21">
        <f>1.12*G13</f>
        <v>1298.6673460721877</v>
      </c>
      <c r="L13" s="25">
        <f t="shared" si="0"/>
        <v>61167.232000000033</v>
      </c>
      <c r="M13" s="26">
        <f t="shared" ref="M13:N13" si="17">+K13+I13</f>
        <v>1298.6673460721877</v>
      </c>
      <c r="N13" s="27">
        <f t="shared" si="17"/>
        <v>61167.232000000033</v>
      </c>
      <c r="O13" s="101">
        <v>45338</v>
      </c>
      <c r="P13" s="28"/>
      <c r="Q13" s="28"/>
      <c r="R13" s="28">
        <f t="shared" ref="R13:S13" si="18">+M13-P13</f>
        <v>1298.6673460721877</v>
      </c>
      <c r="S13" s="28">
        <f t="shared" si="18"/>
        <v>61167.232000000033</v>
      </c>
      <c r="T13" s="97">
        <f t="shared" ref="T13:U13" si="19">+R13</f>
        <v>1298.6673460721877</v>
      </c>
      <c r="U13" s="28">
        <f t="shared" si="19"/>
        <v>61167.232000000033</v>
      </c>
      <c r="V13" s="28" t="s">
        <v>62</v>
      </c>
      <c r="W13" s="98">
        <v>45324</v>
      </c>
      <c r="X13" s="98">
        <f>+W13+'Dieu kien giao hang'!$C$21</f>
        <v>45328</v>
      </c>
      <c r="Y13" s="98">
        <f>+X13+'Dieu kien giao hang'!$C$22</f>
        <v>45330</v>
      </c>
      <c r="Z13" s="98"/>
      <c r="AA13" s="98"/>
      <c r="AB13" s="97"/>
      <c r="AC13" s="28"/>
      <c r="AD13" s="28"/>
      <c r="AE13" s="98"/>
      <c r="AF13" s="98"/>
      <c r="AG13" s="98"/>
      <c r="AH13" s="98"/>
      <c r="AI13" s="98"/>
      <c r="AJ13" s="98"/>
      <c r="AK13" s="98"/>
      <c r="AL13" s="98"/>
      <c r="AM13" s="99"/>
    </row>
    <row r="14" spans="1:39" ht="12.75" customHeight="1">
      <c r="A14" s="18" t="s">
        <v>77</v>
      </c>
      <c r="B14" s="19" t="s">
        <v>78</v>
      </c>
      <c r="C14" s="20" t="s">
        <v>79</v>
      </c>
      <c r="D14" s="18" t="s">
        <v>60</v>
      </c>
      <c r="E14" s="18" t="s">
        <v>61</v>
      </c>
      <c r="F14" s="21">
        <f t="shared" si="4"/>
        <v>47.1</v>
      </c>
      <c r="G14" s="22">
        <v>216</v>
      </c>
      <c r="H14" s="21">
        <v>10173.6</v>
      </c>
      <c r="I14" s="23"/>
      <c r="J14" s="24"/>
      <c r="K14" s="21">
        <f t="shared" ref="K14:K19" si="20">1.08*G14</f>
        <v>233.28000000000003</v>
      </c>
      <c r="L14" s="25">
        <f t="shared" si="0"/>
        <v>10987.488000000001</v>
      </c>
      <c r="M14" s="26">
        <f t="shared" ref="M14:N14" si="21">+K14+I14</f>
        <v>233.28000000000003</v>
      </c>
      <c r="N14" s="27">
        <f t="shared" si="21"/>
        <v>10987.488000000001</v>
      </c>
      <c r="O14" s="101">
        <v>45338</v>
      </c>
      <c r="P14" s="28"/>
      <c r="Q14" s="28"/>
      <c r="R14" s="28">
        <f t="shared" ref="R14:S14" si="22">+M14-P14</f>
        <v>233.28000000000003</v>
      </c>
      <c r="S14" s="28">
        <f t="shared" si="22"/>
        <v>10987.488000000001</v>
      </c>
      <c r="T14" s="97">
        <f t="shared" ref="T14:U14" si="23">+R14</f>
        <v>233.28000000000003</v>
      </c>
      <c r="U14" s="28">
        <f t="shared" si="23"/>
        <v>10987.488000000001</v>
      </c>
      <c r="V14" s="28" t="s">
        <v>62</v>
      </c>
      <c r="W14" s="98">
        <v>45324</v>
      </c>
      <c r="X14" s="98">
        <f>+W14+'Dieu kien giao hang'!$C$21</f>
        <v>45328</v>
      </c>
      <c r="Y14" s="98">
        <f>+X14+'Dieu kien giao hang'!$C$22</f>
        <v>45330</v>
      </c>
      <c r="Z14" s="98"/>
      <c r="AA14" s="98"/>
      <c r="AB14" s="97"/>
      <c r="AC14" s="28"/>
      <c r="AD14" s="28"/>
      <c r="AE14" s="98"/>
      <c r="AF14" s="98"/>
      <c r="AG14" s="98"/>
      <c r="AH14" s="98"/>
      <c r="AI14" s="98"/>
      <c r="AJ14" s="98"/>
      <c r="AK14" s="98"/>
      <c r="AL14" s="98"/>
      <c r="AM14" s="99"/>
    </row>
    <row r="15" spans="1:39" ht="12.75" customHeight="1">
      <c r="A15" s="18" t="s">
        <v>80</v>
      </c>
      <c r="B15" s="19" t="s">
        <v>78</v>
      </c>
      <c r="C15" s="20" t="s">
        <v>81</v>
      </c>
      <c r="D15" s="18" t="s">
        <v>60</v>
      </c>
      <c r="E15" s="18" t="s">
        <v>61</v>
      </c>
      <c r="F15" s="21">
        <f t="shared" si="4"/>
        <v>47.1</v>
      </c>
      <c r="G15" s="22">
        <v>408</v>
      </c>
      <c r="H15" s="21">
        <v>19216.8</v>
      </c>
      <c r="I15" s="23"/>
      <c r="J15" s="24"/>
      <c r="K15" s="21">
        <f t="shared" si="20"/>
        <v>440.64000000000004</v>
      </c>
      <c r="L15" s="25">
        <f t="shared" si="0"/>
        <v>20754.144000000004</v>
      </c>
      <c r="M15" s="26">
        <f t="shared" ref="M15:N15" si="24">+K15+I15</f>
        <v>440.64000000000004</v>
      </c>
      <c r="N15" s="27">
        <f t="shared" si="24"/>
        <v>20754.144000000004</v>
      </c>
      <c r="O15" s="101">
        <v>45338</v>
      </c>
      <c r="P15" s="28"/>
      <c r="Q15" s="28"/>
      <c r="R15" s="28">
        <f t="shared" ref="R15:S15" si="25">+M15-P15</f>
        <v>440.64000000000004</v>
      </c>
      <c r="S15" s="28">
        <f t="shared" si="25"/>
        <v>20754.144000000004</v>
      </c>
      <c r="T15" s="97">
        <f t="shared" ref="T15:U15" si="26">+R15</f>
        <v>440.64000000000004</v>
      </c>
      <c r="U15" s="28">
        <f t="shared" si="26"/>
        <v>20754.144000000004</v>
      </c>
      <c r="V15" s="28" t="s">
        <v>62</v>
      </c>
      <c r="W15" s="98">
        <v>45324</v>
      </c>
      <c r="X15" s="98">
        <f>+W15+'Dieu kien giao hang'!$C$21</f>
        <v>45328</v>
      </c>
      <c r="Y15" s="98">
        <f>+X15+'Dieu kien giao hang'!$C$22</f>
        <v>45330</v>
      </c>
      <c r="Z15" s="98"/>
      <c r="AA15" s="98"/>
      <c r="AB15" s="97"/>
      <c r="AC15" s="28"/>
      <c r="AD15" s="28"/>
      <c r="AE15" s="98"/>
      <c r="AF15" s="98"/>
      <c r="AG15" s="98"/>
      <c r="AH15" s="98"/>
      <c r="AI15" s="98"/>
      <c r="AJ15" s="98"/>
      <c r="AK15" s="98"/>
      <c r="AL15" s="98"/>
      <c r="AM15" s="99"/>
    </row>
    <row r="16" spans="1:39" ht="12.75" customHeight="1">
      <c r="A16" s="18" t="s">
        <v>82</v>
      </c>
      <c r="B16" s="19" t="s">
        <v>78</v>
      </c>
      <c r="C16" s="20" t="s">
        <v>83</v>
      </c>
      <c r="D16" s="18" t="s">
        <v>60</v>
      </c>
      <c r="E16" s="18" t="s">
        <v>61</v>
      </c>
      <c r="F16" s="21">
        <f t="shared" si="4"/>
        <v>47.1</v>
      </c>
      <c r="G16" s="22">
        <v>720</v>
      </c>
      <c r="H16" s="21">
        <v>33912</v>
      </c>
      <c r="I16" s="23"/>
      <c r="J16" s="24"/>
      <c r="K16" s="21">
        <f t="shared" si="20"/>
        <v>777.6</v>
      </c>
      <c r="L16" s="25">
        <f t="shared" si="0"/>
        <v>36624.959999999999</v>
      </c>
      <c r="M16" s="26">
        <f t="shared" ref="M16:N16" si="27">+K16+I16</f>
        <v>777.6</v>
      </c>
      <c r="N16" s="27">
        <f t="shared" si="27"/>
        <v>36624.959999999999</v>
      </c>
      <c r="O16" s="101">
        <v>45338</v>
      </c>
      <c r="P16" s="28"/>
      <c r="Q16" s="28"/>
      <c r="R16" s="28">
        <f t="shared" ref="R16:S16" si="28">+M16-P16</f>
        <v>777.6</v>
      </c>
      <c r="S16" s="28">
        <f t="shared" si="28"/>
        <v>36624.959999999999</v>
      </c>
      <c r="T16" s="97">
        <f t="shared" ref="T16:U16" si="29">+R16</f>
        <v>777.6</v>
      </c>
      <c r="U16" s="28">
        <f t="shared" si="29"/>
        <v>36624.959999999999</v>
      </c>
      <c r="V16" s="28" t="s">
        <v>62</v>
      </c>
      <c r="W16" s="98">
        <v>45324</v>
      </c>
      <c r="X16" s="98">
        <f>+W16+'Dieu kien giao hang'!$C$21</f>
        <v>45328</v>
      </c>
      <c r="Y16" s="98">
        <f>+X16+'Dieu kien giao hang'!$C$22</f>
        <v>45330</v>
      </c>
      <c r="Z16" s="98"/>
      <c r="AA16" s="98"/>
      <c r="AB16" s="97"/>
      <c r="AC16" s="28"/>
      <c r="AD16" s="28"/>
      <c r="AE16" s="98"/>
      <c r="AF16" s="98"/>
      <c r="AG16" s="98"/>
      <c r="AH16" s="98"/>
      <c r="AI16" s="98"/>
      <c r="AJ16" s="98"/>
      <c r="AK16" s="98"/>
      <c r="AL16" s="98"/>
      <c r="AM16" s="99"/>
    </row>
    <row r="17" spans="1:39" ht="12.75" customHeight="1">
      <c r="A17" s="18" t="s">
        <v>84</v>
      </c>
      <c r="B17" s="19" t="s">
        <v>78</v>
      </c>
      <c r="C17" s="20" t="s">
        <v>85</v>
      </c>
      <c r="D17" s="18" t="s">
        <v>60</v>
      </c>
      <c r="E17" s="18" t="s">
        <v>61</v>
      </c>
      <c r="F17" s="21">
        <f t="shared" si="4"/>
        <v>62.8</v>
      </c>
      <c r="G17" s="22">
        <v>232</v>
      </c>
      <c r="H17" s="21">
        <v>14569.599999999999</v>
      </c>
      <c r="I17" s="23"/>
      <c r="J17" s="24"/>
      <c r="K17" s="21">
        <f t="shared" si="20"/>
        <v>250.56</v>
      </c>
      <c r="L17" s="25">
        <f t="shared" si="0"/>
        <v>15735.168</v>
      </c>
      <c r="M17" s="26">
        <f t="shared" ref="M17:N17" si="30">+K17+I17</f>
        <v>250.56</v>
      </c>
      <c r="N17" s="27">
        <f t="shared" si="30"/>
        <v>15735.168</v>
      </c>
      <c r="O17" s="101">
        <v>45338</v>
      </c>
      <c r="P17" s="28"/>
      <c r="Q17" s="28"/>
      <c r="R17" s="28">
        <f t="shared" ref="R17:S17" si="31">+M17-P17</f>
        <v>250.56</v>
      </c>
      <c r="S17" s="28">
        <f t="shared" si="31"/>
        <v>15735.168</v>
      </c>
      <c r="T17" s="97">
        <f t="shared" ref="T17:U17" si="32">+R17</f>
        <v>250.56</v>
      </c>
      <c r="U17" s="28">
        <f t="shared" si="32"/>
        <v>15735.168</v>
      </c>
      <c r="V17" s="28" t="s">
        <v>62</v>
      </c>
      <c r="W17" s="98">
        <v>45324</v>
      </c>
      <c r="X17" s="98">
        <f>+W17+'Dieu kien giao hang'!$C$21</f>
        <v>45328</v>
      </c>
      <c r="Y17" s="98">
        <f>+X17+'Dieu kien giao hang'!$C$22</f>
        <v>45330</v>
      </c>
      <c r="Z17" s="98"/>
      <c r="AA17" s="98"/>
      <c r="AB17" s="97"/>
      <c r="AC17" s="28"/>
      <c r="AD17" s="28"/>
      <c r="AE17" s="98"/>
      <c r="AF17" s="98"/>
      <c r="AG17" s="98"/>
      <c r="AH17" s="98"/>
      <c r="AI17" s="98"/>
      <c r="AJ17" s="98"/>
      <c r="AK17" s="98"/>
      <c r="AL17" s="98"/>
      <c r="AM17" s="99"/>
    </row>
    <row r="18" spans="1:39" ht="12.75" customHeight="1">
      <c r="A18" s="18" t="s">
        <v>86</v>
      </c>
      <c r="B18" s="19" t="s">
        <v>78</v>
      </c>
      <c r="C18" s="20" t="s">
        <v>87</v>
      </c>
      <c r="D18" s="18" t="s">
        <v>60</v>
      </c>
      <c r="E18" s="18" t="s">
        <v>61</v>
      </c>
      <c r="F18" s="21">
        <f t="shared" si="4"/>
        <v>62.8</v>
      </c>
      <c r="G18" s="22">
        <v>140</v>
      </c>
      <c r="H18" s="21">
        <v>8792</v>
      </c>
      <c r="I18" s="23"/>
      <c r="J18" s="24"/>
      <c r="K18" s="21">
        <f t="shared" si="20"/>
        <v>151.20000000000002</v>
      </c>
      <c r="L18" s="25">
        <f t="shared" si="0"/>
        <v>9495.36</v>
      </c>
      <c r="M18" s="26">
        <f t="shared" ref="M18:N18" si="33">+K18+I18</f>
        <v>151.20000000000002</v>
      </c>
      <c r="N18" s="27">
        <f t="shared" si="33"/>
        <v>9495.36</v>
      </c>
      <c r="O18" s="101">
        <v>45338</v>
      </c>
      <c r="P18" s="28"/>
      <c r="Q18" s="28"/>
      <c r="R18" s="28">
        <f t="shared" ref="R18:S18" si="34">+M18-P18</f>
        <v>151.20000000000002</v>
      </c>
      <c r="S18" s="28">
        <f t="shared" si="34"/>
        <v>9495.36</v>
      </c>
      <c r="T18" s="97">
        <f t="shared" ref="T18:U18" si="35">+R18</f>
        <v>151.20000000000002</v>
      </c>
      <c r="U18" s="28">
        <f t="shared" si="35"/>
        <v>9495.36</v>
      </c>
      <c r="V18" s="28" t="s">
        <v>62</v>
      </c>
      <c r="W18" s="98">
        <v>45324</v>
      </c>
      <c r="X18" s="98">
        <f>+W18+'Dieu kien giao hang'!$C$21</f>
        <v>45328</v>
      </c>
      <c r="Y18" s="98">
        <f>+X18+'Dieu kien giao hang'!$C$22</f>
        <v>45330</v>
      </c>
      <c r="Z18" s="98"/>
      <c r="AA18" s="98"/>
      <c r="AB18" s="97"/>
      <c r="AC18" s="28"/>
      <c r="AD18" s="28"/>
      <c r="AE18" s="98"/>
      <c r="AF18" s="98"/>
      <c r="AG18" s="98"/>
      <c r="AH18" s="98"/>
      <c r="AI18" s="98"/>
      <c r="AJ18" s="98"/>
      <c r="AK18" s="98"/>
      <c r="AL18" s="98"/>
      <c r="AM18" s="99"/>
    </row>
    <row r="19" spans="1:39" ht="12.75" customHeight="1">
      <c r="A19" s="18" t="s">
        <v>88</v>
      </c>
      <c r="B19" s="19" t="s">
        <v>78</v>
      </c>
      <c r="C19" s="20" t="s">
        <v>89</v>
      </c>
      <c r="D19" s="18" t="s">
        <v>60</v>
      </c>
      <c r="E19" s="18" t="s">
        <v>61</v>
      </c>
      <c r="F19" s="21">
        <f t="shared" si="4"/>
        <v>62.8</v>
      </c>
      <c r="G19" s="22">
        <v>240</v>
      </c>
      <c r="H19" s="21">
        <v>15072</v>
      </c>
      <c r="I19" s="23"/>
      <c r="J19" s="24"/>
      <c r="K19" s="21">
        <f t="shared" si="20"/>
        <v>259.20000000000005</v>
      </c>
      <c r="L19" s="25">
        <f t="shared" si="0"/>
        <v>16277.760000000002</v>
      </c>
      <c r="M19" s="26">
        <f t="shared" ref="M19:N19" si="36">+K19+I19</f>
        <v>259.20000000000005</v>
      </c>
      <c r="N19" s="27">
        <f t="shared" si="36"/>
        <v>16277.760000000002</v>
      </c>
      <c r="O19" s="101">
        <v>45338</v>
      </c>
      <c r="P19" s="28"/>
      <c r="Q19" s="28"/>
      <c r="R19" s="28">
        <f t="shared" ref="R19:S19" si="37">+M19-P19</f>
        <v>259.20000000000005</v>
      </c>
      <c r="S19" s="28">
        <f t="shared" si="37"/>
        <v>16277.760000000002</v>
      </c>
      <c r="T19" s="97">
        <f t="shared" ref="T19:U19" si="38">+R19</f>
        <v>259.20000000000005</v>
      </c>
      <c r="U19" s="28">
        <f t="shared" si="38"/>
        <v>16277.760000000002</v>
      </c>
      <c r="V19" s="28" t="s">
        <v>62</v>
      </c>
      <c r="W19" s="98">
        <v>45324</v>
      </c>
      <c r="X19" s="98">
        <f>+W19+'Dieu kien giao hang'!$C$21</f>
        <v>45328</v>
      </c>
      <c r="Y19" s="98">
        <f>+X19+'Dieu kien giao hang'!$C$22</f>
        <v>45330</v>
      </c>
      <c r="Z19" s="98"/>
      <c r="AA19" s="98"/>
      <c r="AB19" s="97"/>
      <c r="AC19" s="28"/>
      <c r="AD19" s="28"/>
      <c r="AE19" s="98"/>
      <c r="AF19" s="98"/>
      <c r="AG19" s="98"/>
      <c r="AH19" s="98"/>
      <c r="AI19" s="98"/>
      <c r="AJ19" s="98"/>
      <c r="AK19" s="98"/>
      <c r="AL19" s="98"/>
      <c r="AM19" s="99"/>
    </row>
    <row r="20" spans="1:39" ht="12.75" customHeight="1">
      <c r="A20" s="18" t="s">
        <v>90</v>
      </c>
      <c r="B20" s="19" t="s">
        <v>58</v>
      </c>
      <c r="C20" s="20" t="s">
        <v>91</v>
      </c>
      <c r="D20" s="18" t="s">
        <v>60</v>
      </c>
      <c r="E20" s="18" t="s">
        <v>61</v>
      </c>
      <c r="F20" s="21">
        <f t="shared" si="4"/>
        <v>62.8</v>
      </c>
      <c r="G20" s="22">
        <v>140</v>
      </c>
      <c r="H20" s="21">
        <v>8792</v>
      </c>
      <c r="I20" s="23"/>
      <c r="J20" s="24"/>
      <c r="K20" s="21">
        <f t="shared" ref="K20:K30" si="39">1.12*G20</f>
        <v>156.80000000000001</v>
      </c>
      <c r="L20" s="25">
        <f t="shared" si="0"/>
        <v>9847.0400000000009</v>
      </c>
      <c r="M20" s="26">
        <f t="shared" ref="M20:N20" si="40">+K20+I20</f>
        <v>156.80000000000001</v>
      </c>
      <c r="N20" s="27">
        <f t="shared" si="40"/>
        <v>9847.0400000000009</v>
      </c>
      <c r="O20" s="101">
        <v>45338</v>
      </c>
      <c r="P20" s="28"/>
      <c r="Q20" s="28"/>
      <c r="R20" s="28">
        <f t="shared" ref="R20:S20" si="41">+M20-P20</f>
        <v>156.80000000000001</v>
      </c>
      <c r="S20" s="28">
        <f t="shared" si="41"/>
        <v>9847.0400000000009</v>
      </c>
      <c r="T20" s="97">
        <f t="shared" ref="T20:U20" si="42">+R20</f>
        <v>156.80000000000001</v>
      </c>
      <c r="U20" s="28">
        <f t="shared" si="42"/>
        <v>9847.0400000000009</v>
      </c>
      <c r="V20" s="28" t="s">
        <v>62</v>
      </c>
      <c r="W20" s="98">
        <v>45324</v>
      </c>
      <c r="X20" s="98">
        <f>+W20+'Dieu kien giao hang'!$C$21</f>
        <v>45328</v>
      </c>
      <c r="Y20" s="98">
        <f>+X20+'Dieu kien giao hang'!$C$22</f>
        <v>45330</v>
      </c>
      <c r="Z20" s="98"/>
      <c r="AA20" s="98"/>
      <c r="AB20" s="97"/>
      <c r="AC20" s="28"/>
      <c r="AD20" s="28"/>
      <c r="AE20" s="98"/>
      <c r="AF20" s="98"/>
      <c r="AG20" s="98"/>
      <c r="AH20" s="98"/>
      <c r="AI20" s="98"/>
      <c r="AJ20" s="98"/>
      <c r="AK20" s="98"/>
      <c r="AL20" s="98"/>
      <c r="AM20" s="99"/>
    </row>
    <row r="21" spans="1:39" ht="12.75" customHeight="1">
      <c r="A21" s="18" t="s">
        <v>92</v>
      </c>
      <c r="B21" s="19" t="s">
        <v>58</v>
      </c>
      <c r="C21" s="20" t="s">
        <v>93</v>
      </c>
      <c r="D21" s="18" t="s">
        <v>74</v>
      </c>
      <c r="E21" s="18" t="s">
        <v>61</v>
      </c>
      <c r="F21" s="21">
        <f t="shared" si="4"/>
        <v>78.499999999999986</v>
      </c>
      <c r="G21" s="22">
        <v>0.41579617834394911</v>
      </c>
      <c r="H21" s="21">
        <v>32.64</v>
      </c>
      <c r="I21" s="23"/>
      <c r="J21" s="24"/>
      <c r="K21" s="21">
        <f t="shared" si="39"/>
        <v>0.46569171974522305</v>
      </c>
      <c r="L21" s="25">
        <f t="shared" si="0"/>
        <v>36.556800000000003</v>
      </c>
      <c r="M21" s="26">
        <f t="shared" ref="M21:N21" si="43">+K21+I21</f>
        <v>0.46569171974522305</v>
      </c>
      <c r="N21" s="27">
        <f t="shared" si="43"/>
        <v>36.556800000000003</v>
      </c>
      <c r="O21" s="100">
        <v>45371</v>
      </c>
      <c r="P21" s="28"/>
      <c r="Q21" s="28"/>
      <c r="R21" s="28">
        <f t="shared" ref="R21:S21" si="44">+M21-P21</f>
        <v>0.46569171974522305</v>
      </c>
      <c r="S21" s="28">
        <f t="shared" si="44"/>
        <v>36.556800000000003</v>
      </c>
      <c r="T21" s="97"/>
      <c r="U21" s="28"/>
      <c r="V21" s="28"/>
      <c r="W21" s="28"/>
      <c r="X21" s="28"/>
      <c r="Y21" s="28"/>
      <c r="Z21" s="28"/>
      <c r="AA21" s="28"/>
      <c r="AB21" s="97">
        <f t="shared" ref="AB21:AC21" si="45">+R21</f>
        <v>0.46569171974522305</v>
      </c>
      <c r="AC21" s="28">
        <f t="shared" si="45"/>
        <v>36.556800000000003</v>
      </c>
      <c r="AD21" s="28" t="s">
        <v>67</v>
      </c>
      <c r="AE21" s="98">
        <v>45323</v>
      </c>
      <c r="AF21" s="98">
        <f>+AE21+'Dieu kien giao hang'!$C$6</f>
        <v>45328</v>
      </c>
      <c r="AG21" s="98">
        <f>AF21+'Dieu kien giao hang'!$C$7</f>
        <v>45348</v>
      </c>
      <c r="AH21" s="98">
        <f>AG21+'Dieu kien giao hang'!$C$8</f>
        <v>45353</v>
      </c>
      <c r="AI21" s="98">
        <f>AH21+'Dieu kien giao hang'!$C$10</f>
        <v>45356</v>
      </c>
      <c r="AJ21" s="98">
        <f>AI21+'Dieu kien giao hang'!$C$13</f>
        <v>45368</v>
      </c>
      <c r="AK21" s="28"/>
      <c r="AL21" s="28"/>
      <c r="AM21" s="99"/>
    </row>
    <row r="22" spans="1:39" ht="12.75" customHeight="1">
      <c r="A22" s="18" t="s">
        <v>94</v>
      </c>
      <c r="B22" s="19" t="s">
        <v>58</v>
      </c>
      <c r="C22" s="20" t="s">
        <v>95</v>
      </c>
      <c r="D22" s="18" t="s">
        <v>96</v>
      </c>
      <c r="E22" s="18" t="s">
        <v>61</v>
      </c>
      <c r="F22" s="21">
        <f t="shared" si="4"/>
        <v>78.5</v>
      </c>
      <c r="G22" s="22">
        <v>48.524840764331223</v>
      </c>
      <c r="H22" s="21">
        <v>3809.2000000000007</v>
      </c>
      <c r="I22" s="23"/>
      <c r="J22" s="24"/>
      <c r="K22" s="21">
        <f t="shared" si="39"/>
        <v>54.347821656050975</v>
      </c>
      <c r="L22" s="25">
        <f t="shared" si="0"/>
        <v>4266.3040000000019</v>
      </c>
      <c r="M22" s="26">
        <f t="shared" ref="M22:N22" si="46">+K22+I22</f>
        <v>54.347821656050975</v>
      </c>
      <c r="N22" s="27">
        <f t="shared" si="46"/>
        <v>4266.3040000000019</v>
      </c>
      <c r="O22" s="101">
        <v>45338</v>
      </c>
      <c r="P22" s="28"/>
      <c r="Q22" s="28"/>
      <c r="R22" s="28">
        <f t="shared" ref="R22:S22" si="47">+M22-P22</f>
        <v>54.347821656050975</v>
      </c>
      <c r="S22" s="28">
        <f t="shared" si="47"/>
        <v>4266.3040000000019</v>
      </c>
      <c r="T22" s="97">
        <f t="shared" ref="T22:U22" si="48">+R22</f>
        <v>54.347821656050975</v>
      </c>
      <c r="U22" s="28">
        <f t="shared" si="48"/>
        <v>4266.3040000000019</v>
      </c>
      <c r="V22" s="28" t="s">
        <v>62</v>
      </c>
      <c r="W22" s="98">
        <v>45324</v>
      </c>
      <c r="X22" s="98">
        <f>+W22+'Dieu kien giao hang'!$C$21</f>
        <v>45328</v>
      </c>
      <c r="Y22" s="98">
        <f>+X22+'Dieu kien giao hang'!$C$22</f>
        <v>45330</v>
      </c>
      <c r="Z22" s="98"/>
      <c r="AA22" s="98"/>
      <c r="AB22" s="97"/>
      <c r="AC22" s="28"/>
      <c r="AD22" s="28"/>
      <c r="AE22" s="98"/>
      <c r="AF22" s="98"/>
      <c r="AG22" s="98"/>
      <c r="AH22" s="98"/>
      <c r="AI22" s="98"/>
      <c r="AJ22" s="98"/>
      <c r="AK22" s="98"/>
      <c r="AL22" s="98"/>
      <c r="AM22" s="99"/>
    </row>
    <row r="23" spans="1:39" ht="12.75" customHeight="1">
      <c r="A23" s="18" t="s">
        <v>98</v>
      </c>
      <c r="B23" s="19" t="s">
        <v>58</v>
      </c>
      <c r="C23" s="20" t="s">
        <v>99</v>
      </c>
      <c r="D23" s="18" t="s">
        <v>96</v>
      </c>
      <c r="E23" s="18" t="s">
        <v>61</v>
      </c>
      <c r="F23" s="21">
        <f t="shared" si="4"/>
        <v>94.199999999999989</v>
      </c>
      <c r="G23" s="22">
        <v>1.0292993630573248</v>
      </c>
      <c r="H23" s="21">
        <v>96.96</v>
      </c>
      <c r="I23" s="23"/>
      <c r="J23" s="24"/>
      <c r="K23" s="21">
        <f t="shared" si="39"/>
        <v>1.1528152866242038</v>
      </c>
      <c r="L23" s="25">
        <f t="shared" si="0"/>
        <v>108.59519999999999</v>
      </c>
      <c r="M23" s="26">
        <f t="shared" ref="M23:N23" si="49">+K23+I23</f>
        <v>1.1528152866242038</v>
      </c>
      <c r="N23" s="27">
        <f t="shared" si="49"/>
        <v>108.59519999999999</v>
      </c>
      <c r="O23" s="101">
        <v>45338</v>
      </c>
      <c r="P23" s="28"/>
      <c r="Q23" s="28"/>
      <c r="R23" s="28">
        <f t="shared" ref="R23:S23" si="50">+M23-P23</f>
        <v>1.1528152866242038</v>
      </c>
      <c r="S23" s="28">
        <f t="shared" si="50"/>
        <v>108.59519999999999</v>
      </c>
      <c r="T23" s="97">
        <f t="shared" ref="T23:U23" si="51">+R23</f>
        <v>1.1528152866242038</v>
      </c>
      <c r="U23" s="28">
        <f t="shared" si="51"/>
        <v>108.59519999999999</v>
      </c>
      <c r="V23" s="28" t="s">
        <v>62</v>
      </c>
      <c r="W23" s="98">
        <v>45324</v>
      </c>
      <c r="X23" s="98">
        <f>+W23+'Dieu kien giao hang'!$C$21</f>
        <v>45328</v>
      </c>
      <c r="Y23" s="98">
        <f>+X23+'Dieu kien giao hang'!$C$22</f>
        <v>45330</v>
      </c>
      <c r="Z23" s="98"/>
      <c r="AA23" s="98"/>
      <c r="AB23" s="97"/>
      <c r="AC23" s="28"/>
      <c r="AD23" s="28"/>
      <c r="AE23" s="98"/>
      <c r="AF23" s="98"/>
      <c r="AG23" s="98"/>
      <c r="AH23" s="98"/>
      <c r="AI23" s="98"/>
      <c r="AJ23" s="98"/>
      <c r="AK23" s="98"/>
      <c r="AL23" s="98"/>
      <c r="AM23" s="99"/>
    </row>
    <row r="24" spans="1:39" ht="12.75" customHeight="1">
      <c r="A24" s="18" t="s">
        <v>100</v>
      </c>
      <c r="B24" s="19" t="s">
        <v>58</v>
      </c>
      <c r="C24" s="20" t="s">
        <v>99</v>
      </c>
      <c r="D24" s="18" t="s">
        <v>60</v>
      </c>
      <c r="E24" s="18" t="s">
        <v>61</v>
      </c>
      <c r="F24" s="21">
        <f t="shared" si="4"/>
        <v>94.2</v>
      </c>
      <c r="G24" s="22">
        <v>8.8276008492568998</v>
      </c>
      <c r="H24" s="21">
        <v>831.56</v>
      </c>
      <c r="I24" s="23"/>
      <c r="J24" s="24"/>
      <c r="K24" s="21">
        <f t="shared" si="39"/>
        <v>9.8869129511677283</v>
      </c>
      <c r="L24" s="25">
        <f t="shared" si="0"/>
        <v>931.34720000000004</v>
      </c>
      <c r="M24" s="26">
        <f t="shared" ref="M24:N24" si="52">+K24+I24</f>
        <v>9.8869129511677283</v>
      </c>
      <c r="N24" s="27">
        <f t="shared" si="52"/>
        <v>931.34720000000004</v>
      </c>
      <c r="O24" s="101">
        <v>45338</v>
      </c>
      <c r="P24" s="28"/>
      <c r="Q24" s="28"/>
      <c r="R24" s="28">
        <f t="shared" ref="R24:S24" si="53">+M24-P24</f>
        <v>9.8869129511677283</v>
      </c>
      <c r="S24" s="28">
        <f t="shared" si="53"/>
        <v>931.34720000000004</v>
      </c>
      <c r="T24" s="97">
        <f t="shared" ref="T24:U24" si="54">+R24</f>
        <v>9.8869129511677283</v>
      </c>
      <c r="U24" s="28">
        <f t="shared" si="54"/>
        <v>931.34720000000004</v>
      </c>
      <c r="V24" s="28" t="s">
        <v>62</v>
      </c>
      <c r="W24" s="98">
        <v>45324</v>
      </c>
      <c r="X24" s="98">
        <f>+W24+'Dieu kien giao hang'!$C$21</f>
        <v>45328</v>
      </c>
      <c r="Y24" s="98">
        <f>+X24+'Dieu kien giao hang'!$C$22</f>
        <v>45330</v>
      </c>
      <c r="Z24" s="98"/>
      <c r="AA24" s="98"/>
      <c r="AB24" s="97"/>
      <c r="AC24" s="28"/>
      <c r="AD24" s="28"/>
      <c r="AE24" s="98"/>
      <c r="AF24" s="98"/>
      <c r="AG24" s="98"/>
      <c r="AH24" s="98"/>
      <c r="AI24" s="98"/>
      <c r="AJ24" s="98"/>
      <c r="AK24" s="98"/>
      <c r="AL24" s="98"/>
      <c r="AM24" s="99"/>
    </row>
    <row r="25" spans="1:39" ht="12.75" customHeight="1">
      <c r="A25" s="18" t="s">
        <v>101</v>
      </c>
      <c r="B25" s="19" t="s">
        <v>58</v>
      </c>
      <c r="C25" s="20" t="s">
        <v>102</v>
      </c>
      <c r="D25" s="18" t="s">
        <v>96</v>
      </c>
      <c r="E25" s="18" t="s">
        <v>61</v>
      </c>
      <c r="F25" s="21">
        <f t="shared" si="4"/>
        <v>125.6</v>
      </c>
      <c r="G25" s="22">
        <v>12.253503184713376</v>
      </c>
      <c r="H25" s="21">
        <v>1539.04</v>
      </c>
      <c r="I25" s="23"/>
      <c r="J25" s="24"/>
      <c r="K25" s="21">
        <f t="shared" si="39"/>
        <v>13.723923566878982</v>
      </c>
      <c r="L25" s="25">
        <f t="shared" si="0"/>
        <v>1723.7248</v>
      </c>
      <c r="M25" s="26">
        <f t="shared" ref="M25:N25" si="55">+K25+I25</f>
        <v>13.723923566878982</v>
      </c>
      <c r="N25" s="27">
        <f t="shared" si="55"/>
        <v>1723.7248</v>
      </c>
      <c r="O25" s="101">
        <v>45338</v>
      </c>
      <c r="P25" s="28"/>
      <c r="Q25" s="28"/>
      <c r="R25" s="28">
        <f t="shared" ref="R25:S25" si="56">+M25-P25</f>
        <v>13.723923566878982</v>
      </c>
      <c r="S25" s="28">
        <f t="shared" si="56"/>
        <v>1723.7248</v>
      </c>
      <c r="T25" s="97">
        <f t="shared" ref="T25:U25" si="57">+R25</f>
        <v>13.723923566878982</v>
      </c>
      <c r="U25" s="28">
        <f t="shared" si="57"/>
        <v>1723.7248</v>
      </c>
      <c r="V25" s="28" t="s">
        <v>62</v>
      </c>
      <c r="W25" s="98">
        <v>45324</v>
      </c>
      <c r="X25" s="98">
        <f>+W25+'Dieu kien giao hang'!$C$21</f>
        <v>45328</v>
      </c>
      <c r="Y25" s="98">
        <f>+X25+'Dieu kien giao hang'!$C$22</f>
        <v>45330</v>
      </c>
      <c r="Z25" s="98"/>
      <c r="AA25" s="98"/>
      <c r="AB25" s="97"/>
      <c r="AC25" s="28"/>
      <c r="AD25" s="28"/>
      <c r="AE25" s="98"/>
      <c r="AF25" s="98"/>
      <c r="AG25" s="98"/>
      <c r="AH25" s="98"/>
      <c r="AI25" s="98"/>
      <c r="AJ25" s="98"/>
      <c r="AK25" s="98"/>
      <c r="AL25" s="98"/>
      <c r="AM25" s="99"/>
    </row>
    <row r="26" spans="1:39" ht="12.75" customHeight="1">
      <c r="A26" s="18" t="s">
        <v>103</v>
      </c>
      <c r="B26" s="19" t="s">
        <v>58</v>
      </c>
      <c r="C26" s="20" t="s">
        <v>104</v>
      </c>
      <c r="D26" s="18" t="s">
        <v>96</v>
      </c>
      <c r="E26" s="18" t="s">
        <v>61</v>
      </c>
      <c r="F26" s="21">
        <f t="shared" si="4"/>
        <v>157</v>
      </c>
      <c r="G26" s="22">
        <v>208.22420382165606</v>
      </c>
      <c r="H26" s="21">
        <v>32691.200000000001</v>
      </c>
      <c r="I26" s="23"/>
      <c r="J26" s="24"/>
      <c r="K26" s="21">
        <f t="shared" si="39"/>
        <v>233.21110828025482</v>
      </c>
      <c r="L26" s="25">
        <f t="shared" si="0"/>
        <v>36614.144000000008</v>
      </c>
      <c r="M26" s="26">
        <f t="shared" ref="M26:N26" si="58">+K26+I26</f>
        <v>233.21110828025482</v>
      </c>
      <c r="N26" s="27">
        <f t="shared" si="58"/>
        <v>36614.144000000008</v>
      </c>
      <c r="O26" s="101">
        <v>45338</v>
      </c>
      <c r="P26" s="28"/>
      <c r="Q26" s="28"/>
      <c r="R26" s="28">
        <f t="shared" ref="R26:S26" si="59">+M26-P26</f>
        <v>233.21110828025482</v>
      </c>
      <c r="S26" s="28">
        <f t="shared" si="59"/>
        <v>36614.144000000008</v>
      </c>
      <c r="T26" s="97">
        <f t="shared" ref="T26:U26" si="60">+R26</f>
        <v>233.21110828025482</v>
      </c>
      <c r="U26" s="28">
        <f t="shared" si="60"/>
        <v>36614.144000000008</v>
      </c>
      <c r="V26" s="28" t="s">
        <v>62</v>
      </c>
      <c r="W26" s="98">
        <v>45324</v>
      </c>
      <c r="X26" s="98">
        <f>+W26+'Dieu kien giao hang'!$C$21</f>
        <v>45328</v>
      </c>
      <c r="Y26" s="98">
        <f>+X26+'Dieu kien giao hang'!$C$22</f>
        <v>45330</v>
      </c>
      <c r="Z26" s="98"/>
      <c r="AA26" s="98"/>
      <c r="AB26" s="97"/>
      <c r="AC26" s="28"/>
      <c r="AD26" s="28"/>
      <c r="AE26" s="98"/>
      <c r="AF26" s="98"/>
      <c r="AG26" s="98"/>
      <c r="AH26" s="98"/>
      <c r="AI26" s="98"/>
      <c r="AJ26" s="98"/>
      <c r="AK26" s="98"/>
      <c r="AL26" s="98"/>
      <c r="AM26" s="99"/>
    </row>
    <row r="27" spans="1:39" ht="12.75" customHeight="1">
      <c r="A27" s="18" t="s">
        <v>105</v>
      </c>
      <c r="B27" s="19" t="s">
        <v>58</v>
      </c>
      <c r="C27" s="20" t="s">
        <v>106</v>
      </c>
      <c r="D27" s="18" t="s">
        <v>96</v>
      </c>
      <c r="E27" s="18" t="s">
        <v>61</v>
      </c>
      <c r="F27" s="21">
        <f t="shared" si="4"/>
        <v>172.7</v>
      </c>
      <c r="G27" s="22">
        <v>148.54105385060799</v>
      </c>
      <c r="H27" s="21">
        <v>25653.040000000001</v>
      </c>
      <c r="I27" s="23"/>
      <c r="J27" s="24"/>
      <c r="K27" s="21">
        <f t="shared" si="39"/>
        <v>166.36598031268096</v>
      </c>
      <c r="L27" s="25">
        <f t="shared" si="0"/>
        <v>28731.4048</v>
      </c>
      <c r="M27" s="26">
        <f t="shared" ref="M27:N27" si="61">+K27+I27</f>
        <v>166.36598031268096</v>
      </c>
      <c r="N27" s="27">
        <f t="shared" si="61"/>
        <v>28731.4048</v>
      </c>
      <c r="O27" s="101">
        <v>45338</v>
      </c>
      <c r="P27" s="28"/>
      <c r="Q27" s="28"/>
      <c r="R27" s="28">
        <f t="shared" ref="R27:S27" si="62">+M27-P27</f>
        <v>166.36598031268096</v>
      </c>
      <c r="S27" s="28">
        <f t="shared" si="62"/>
        <v>28731.4048</v>
      </c>
      <c r="T27" s="97">
        <f t="shared" ref="T27:U27" si="63">+R27</f>
        <v>166.36598031268096</v>
      </c>
      <c r="U27" s="28">
        <f t="shared" si="63"/>
        <v>28731.4048</v>
      </c>
      <c r="V27" s="28" t="s">
        <v>62</v>
      </c>
      <c r="W27" s="98">
        <v>45324</v>
      </c>
      <c r="X27" s="98">
        <f>+W27+'Dieu kien giao hang'!$C$21</f>
        <v>45328</v>
      </c>
      <c r="Y27" s="98">
        <f>+X27+'Dieu kien giao hang'!$C$22</f>
        <v>45330</v>
      </c>
      <c r="Z27" s="98"/>
      <c r="AA27" s="98"/>
      <c r="AB27" s="97"/>
      <c r="AC27" s="28"/>
      <c r="AD27" s="28"/>
      <c r="AE27" s="98"/>
      <c r="AF27" s="98"/>
      <c r="AG27" s="98"/>
      <c r="AH27" s="98"/>
      <c r="AI27" s="98"/>
      <c r="AJ27" s="98"/>
      <c r="AK27" s="98"/>
      <c r="AL27" s="98"/>
      <c r="AM27" s="99"/>
    </row>
    <row r="28" spans="1:39" ht="12.75" customHeight="1">
      <c r="A28" s="18" t="s">
        <v>107</v>
      </c>
      <c r="B28" s="19" t="s">
        <v>58</v>
      </c>
      <c r="C28" s="20" t="s">
        <v>108</v>
      </c>
      <c r="D28" s="18" t="s">
        <v>96</v>
      </c>
      <c r="E28" s="18" t="s">
        <v>61</v>
      </c>
      <c r="F28" s="21">
        <f t="shared" si="4"/>
        <v>196.25</v>
      </c>
      <c r="G28" s="22">
        <v>4.4857070063694264</v>
      </c>
      <c r="H28" s="21">
        <v>880.31999999999994</v>
      </c>
      <c r="I28" s="23"/>
      <c r="J28" s="24"/>
      <c r="K28" s="21">
        <f t="shared" si="39"/>
        <v>5.0239918471337583</v>
      </c>
      <c r="L28" s="25">
        <f t="shared" si="0"/>
        <v>985.9584000000001</v>
      </c>
      <c r="M28" s="26">
        <f t="shared" ref="M28:N28" si="64">+K28+I28</f>
        <v>5.0239918471337583</v>
      </c>
      <c r="N28" s="27">
        <f t="shared" si="64"/>
        <v>985.9584000000001</v>
      </c>
      <c r="O28" s="101">
        <v>45338</v>
      </c>
      <c r="P28" s="28"/>
      <c r="Q28" s="28"/>
      <c r="R28" s="28">
        <f t="shared" ref="R28:S28" si="65">+M28-P28</f>
        <v>5.0239918471337583</v>
      </c>
      <c r="S28" s="28">
        <f t="shared" si="65"/>
        <v>985.9584000000001</v>
      </c>
      <c r="T28" s="97">
        <f t="shared" ref="T28:U28" si="66">+R28</f>
        <v>5.0239918471337583</v>
      </c>
      <c r="U28" s="28">
        <f t="shared" si="66"/>
        <v>985.9584000000001</v>
      </c>
      <c r="V28" s="28" t="s">
        <v>62</v>
      </c>
      <c r="W28" s="98">
        <v>45324</v>
      </c>
      <c r="X28" s="98">
        <f>+W28+'Dieu kien giao hang'!$C$21</f>
        <v>45328</v>
      </c>
      <c r="Y28" s="98">
        <f>+X28+'Dieu kien giao hang'!$C$22</f>
        <v>45330</v>
      </c>
      <c r="Z28" s="98"/>
      <c r="AA28" s="98"/>
      <c r="AB28" s="97"/>
      <c r="AC28" s="28"/>
      <c r="AD28" s="28"/>
      <c r="AE28" s="98"/>
      <c r="AF28" s="98"/>
      <c r="AG28" s="98"/>
      <c r="AH28" s="98"/>
      <c r="AI28" s="98"/>
      <c r="AJ28" s="98"/>
      <c r="AK28" s="98"/>
      <c r="AL28" s="98"/>
      <c r="AM28" s="99"/>
    </row>
    <row r="29" spans="1:39" ht="12.75" customHeight="1">
      <c r="A29" s="18" t="s">
        <v>109</v>
      </c>
      <c r="B29" s="19" t="s">
        <v>58</v>
      </c>
      <c r="C29" s="20" t="s">
        <v>110</v>
      </c>
      <c r="D29" s="18" t="s">
        <v>96</v>
      </c>
      <c r="E29" s="18" t="s">
        <v>61</v>
      </c>
      <c r="F29" s="21">
        <f t="shared" si="4"/>
        <v>219.79999999999995</v>
      </c>
      <c r="G29" s="22">
        <v>5.0999090081892628</v>
      </c>
      <c r="H29" s="21">
        <v>1120.9599999999998</v>
      </c>
      <c r="I29" s="23"/>
      <c r="J29" s="24"/>
      <c r="K29" s="21">
        <f t="shared" si="39"/>
        <v>5.7118980891719753</v>
      </c>
      <c r="L29" s="25">
        <f t="shared" si="0"/>
        <v>1255.4751999999999</v>
      </c>
      <c r="M29" s="26">
        <f t="shared" ref="M29:N29" si="67">+K29+I29</f>
        <v>5.7118980891719753</v>
      </c>
      <c r="N29" s="27">
        <f t="shared" si="67"/>
        <v>1255.4751999999999</v>
      </c>
      <c r="O29" s="101">
        <v>45338</v>
      </c>
      <c r="P29" s="28"/>
      <c r="Q29" s="28"/>
      <c r="R29" s="28">
        <f t="shared" ref="R29:S29" si="68">+M29-P29</f>
        <v>5.7118980891719753</v>
      </c>
      <c r="S29" s="28">
        <f t="shared" si="68"/>
        <v>1255.4751999999999</v>
      </c>
      <c r="T29" s="97">
        <f t="shared" ref="T29:U29" si="69">+R29</f>
        <v>5.7118980891719753</v>
      </c>
      <c r="U29" s="28">
        <f t="shared" si="69"/>
        <v>1255.4751999999999</v>
      </c>
      <c r="V29" s="28" t="s">
        <v>62</v>
      </c>
      <c r="W29" s="98">
        <v>45324</v>
      </c>
      <c r="X29" s="98">
        <f>+W29+'Dieu kien giao hang'!$C$21</f>
        <v>45328</v>
      </c>
      <c r="Y29" s="98">
        <f>+X29+'Dieu kien giao hang'!$C$22</f>
        <v>45330</v>
      </c>
      <c r="Z29" s="98"/>
      <c r="AA29" s="98"/>
      <c r="AB29" s="97"/>
      <c r="AC29" s="28"/>
      <c r="AD29" s="28"/>
      <c r="AE29" s="98"/>
      <c r="AF29" s="98"/>
      <c r="AG29" s="98"/>
      <c r="AH29" s="98"/>
      <c r="AI29" s="98"/>
      <c r="AJ29" s="98"/>
      <c r="AK29" s="98"/>
      <c r="AL29" s="98"/>
      <c r="AM29" s="99"/>
    </row>
    <row r="30" spans="1:39" ht="12.75" customHeight="1">
      <c r="A30" s="18" t="s">
        <v>111</v>
      </c>
      <c r="B30" s="19" t="s">
        <v>58</v>
      </c>
      <c r="C30" s="20" t="s">
        <v>112</v>
      </c>
      <c r="D30" s="18" t="s">
        <v>96</v>
      </c>
      <c r="E30" s="18" t="s">
        <v>61</v>
      </c>
      <c r="F30" s="21">
        <f t="shared" si="4"/>
        <v>251.2</v>
      </c>
      <c r="G30" s="22">
        <v>7.6261146496815302</v>
      </c>
      <c r="H30" s="21">
        <v>1915.6800000000003</v>
      </c>
      <c r="I30" s="23"/>
      <c r="J30" s="24"/>
      <c r="K30" s="21">
        <f t="shared" si="39"/>
        <v>8.5412484076433142</v>
      </c>
      <c r="L30" s="25">
        <f t="shared" si="0"/>
        <v>2145.5616000000005</v>
      </c>
      <c r="M30" s="26">
        <f t="shared" ref="M30:N30" si="70">+K30+I30</f>
        <v>8.5412484076433142</v>
      </c>
      <c r="N30" s="27">
        <f t="shared" si="70"/>
        <v>2145.5616000000005</v>
      </c>
      <c r="O30" s="101">
        <v>45338</v>
      </c>
      <c r="P30" s="28"/>
      <c r="Q30" s="28"/>
      <c r="R30" s="28">
        <f t="shared" ref="R30:S30" si="71">+M30-P30</f>
        <v>8.5412484076433142</v>
      </c>
      <c r="S30" s="28">
        <f t="shared" si="71"/>
        <v>2145.5616000000005</v>
      </c>
      <c r="T30" s="97">
        <f t="shared" ref="T30:U30" si="72">+R30</f>
        <v>8.5412484076433142</v>
      </c>
      <c r="U30" s="28">
        <f t="shared" si="72"/>
        <v>2145.5616000000005</v>
      </c>
      <c r="V30" s="28" t="s">
        <v>62</v>
      </c>
      <c r="W30" s="98">
        <v>45324</v>
      </c>
      <c r="X30" s="98">
        <f>+W30+'Dieu kien giao hang'!$C$21</f>
        <v>45328</v>
      </c>
      <c r="Y30" s="98">
        <f>+X30+'Dieu kien giao hang'!$C$22</f>
        <v>45330</v>
      </c>
      <c r="Z30" s="98"/>
      <c r="AA30" s="98"/>
      <c r="AB30" s="97"/>
      <c r="AC30" s="28"/>
      <c r="AD30" s="28"/>
      <c r="AE30" s="98"/>
      <c r="AF30" s="98"/>
      <c r="AG30" s="98"/>
      <c r="AH30" s="98"/>
      <c r="AI30" s="98"/>
      <c r="AJ30" s="98"/>
      <c r="AK30" s="98"/>
      <c r="AL30" s="98"/>
      <c r="AM30" s="99"/>
    </row>
    <row r="31" spans="1:39" ht="12.75" customHeight="1">
      <c r="A31" s="18" t="s">
        <v>113</v>
      </c>
      <c r="B31" s="19" t="s">
        <v>114</v>
      </c>
      <c r="C31" s="20" t="s">
        <v>115</v>
      </c>
      <c r="D31" s="18" t="s">
        <v>60</v>
      </c>
      <c r="E31" s="18" t="s">
        <v>116</v>
      </c>
      <c r="F31" s="21">
        <f t="shared" si="4"/>
        <v>12.511672735061033</v>
      </c>
      <c r="G31" s="22">
        <v>373.52000000000004</v>
      </c>
      <c r="H31" s="21">
        <v>4673.3599999999979</v>
      </c>
      <c r="I31" s="23"/>
      <c r="J31" s="24"/>
      <c r="K31" s="21">
        <f t="shared" ref="K31:K67" si="73">1.06*G31</f>
        <v>395.93120000000005</v>
      </c>
      <c r="L31" s="25">
        <f t="shared" si="0"/>
        <v>4953.761599999998</v>
      </c>
      <c r="M31" s="26">
        <f t="shared" ref="M31:N31" si="74">+K31+I31</f>
        <v>395.93120000000005</v>
      </c>
      <c r="N31" s="27">
        <f t="shared" si="74"/>
        <v>4953.761599999998</v>
      </c>
      <c r="O31" s="101">
        <v>45338</v>
      </c>
      <c r="P31" s="28"/>
      <c r="Q31" s="28"/>
      <c r="R31" s="28">
        <f t="shared" ref="R31:S31" si="75">+M31-P31</f>
        <v>395.93120000000005</v>
      </c>
      <c r="S31" s="28">
        <f t="shared" si="75"/>
        <v>4953.761599999998</v>
      </c>
      <c r="T31" s="97">
        <f t="shared" ref="T31:U31" si="76">+R31</f>
        <v>395.93120000000005</v>
      </c>
      <c r="U31" s="28">
        <f t="shared" si="76"/>
        <v>4953.761599999998</v>
      </c>
      <c r="V31" s="28" t="s">
        <v>62</v>
      </c>
      <c r="W31" s="98">
        <v>45324</v>
      </c>
      <c r="X31" s="98">
        <f>+W31+'Dieu kien giao hang'!$C$21</f>
        <v>45328</v>
      </c>
      <c r="Y31" s="98">
        <f>+X31+'Dieu kien giao hang'!$C$22</f>
        <v>45330</v>
      </c>
      <c r="Z31" s="98"/>
      <c r="AA31" s="98"/>
      <c r="AB31" s="97"/>
      <c r="AC31" s="28"/>
      <c r="AD31" s="28"/>
      <c r="AE31" s="98"/>
      <c r="AF31" s="98"/>
      <c r="AG31" s="98"/>
      <c r="AH31" s="98"/>
      <c r="AI31" s="98"/>
      <c r="AJ31" s="98"/>
      <c r="AK31" s="98"/>
      <c r="AL31" s="98"/>
      <c r="AM31" s="99"/>
    </row>
    <row r="32" spans="1:39" ht="12.75" customHeight="1">
      <c r="A32" s="18" t="s">
        <v>117</v>
      </c>
      <c r="B32" s="19" t="s">
        <v>114</v>
      </c>
      <c r="C32" s="20" t="s">
        <v>118</v>
      </c>
      <c r="D32" s="18" t="s">
        <v>60</v>
      </c>
      <c r="E32" s="18" t="s">
        <v>116</v>
      </c>
      <c r="F32" s="21">
        <f t="shared" si="4"/>
        <v>18.612227628517026</v>
      </c>
      <c r="G32" s="22">
        <v>151.26400000000001</v>
      </c>
      <c r="H32" s="21">
        <v>2815.3599999999997</v>
      </c>
      <c r="I32" s="23"/>
      <c r="J32" s="24"/>
      <c r="K32" s="21">
        <f t="shared" si="73"/>
        <v>160.33984000000001</v>
      </c>
      <c r="L32" s="25">
        <f t="shared" si="0"/>
        <v>2984.2815999999993</v>
      </c>
      <c r="M32" s="26">
        <f t="shared" ref="M32:N32" si="77">+K32+I32</f>
        <v>160.33984000000001</v>
      </c>
      <c r="N32" s="27">
        <f t="shared" si="77"/>
        <v>2984.2815999999993</v>
      </c>
      <c r="O32" s="101">
        <v>45338</v>
      </c>
      <c r="P32" s="28"/>
      <c r="Q32" s="28"/>
      <c r="R32" s="28">
        <f t="shared" ref="R32:S32" si="78">+M32-P32</f>
        <v>160.33984000000001</v>
      </c>
      <c r="S32" s="28">
        <f t="shared" si="78"/>
        <v>2984.2815999999993</v>
      </c>
      <c r="T32" s="97">
        <f t="shared" ref="T32:U32" si="79">+R32</f>
        <v>160.33984000000001</v>
      </c>
      <c r="U32" s="28">
        <f t="shared" si="79"/>
        <v>2984.2815999999993</v>
      </c>
      <c r="V32" s="28" t="s">
        <v>62</v>
      </c>
      <c r="W32" s="98">
        <v>45324</v>
      </c>
      <c r="X32" s="98">
        <f>+W32+'Dieu kien giao hang'!$C$21</f>
        <v>45328</v>
      </c>
      <c r="Y32" s="98">
        <f>+X32+'Dieu kien giao hang'!$C$22</f>
        <v>45330</v>
      </c>
      <c r="Z32" s="98"/>
      <c r="AA32" s="98"/>
      <c r="AB32" s="97"/>
      <c r="AC32" s="28"/>
      <c r="AD32" s="28"/>
      <c r="AE32" s="98"/>
      <c r="AF32" s="98"/>
      <c r="AG32" s="98"/>
      <c r="AH32" s="98"/>
      <c r="AI32" s="98"/>
      <c r="AJ32" s="98"/>
      <c r="AK32" s="98"/>
      <c r="AL32" s="98"/>
      <c r="AM32" s="99"/>
    </row>
    <row r="33" spans="1:39" ht="12.75" customHeight="1">
      <c r="A33" s="18" t="s">
        <v>119</v>
      </c>
      <c r="B33" s="19" t="s">
        <v>114</v>
      </c>
      <c r="C33" s="20" t="s">
        <v>120</v>
      </c>
      <c r="D33" s="18" t="s">
        <v>60</v>
      </c>
      <c r="E33" s="18" t="s">
        <v>116</v>
      </c>
      <c r="F33" s="21">
        <f t="shared" si="4"/>
        <v>20.123097321665341</v>
      </c>
      <c r="G33" s="22">
        <v>1508.4</v>
      </c>
      <c r="H33" s="21">
        <v>30353.680000000004</v>
      </c>
      <c r="I33" s="23"/>
      <c r="J33" s="24"/>
      <c r="K33" s="21">
        <f t="shared" si="73"/>
        <v>1598.9040000000002</v>
      </c>
      <c r="L33" s="25">
        <f t="shared" si="0"/>
        <v>32174.900800000007</v>
      </c>
      <c r="M33" s="26">
        <f t="shared" ref="M33:N33" si="80">+K33+I33</f>
        <v>1598.9040000000002</v>
      </c>
      <c r="N33" s="27">
        <f t="shared" si="80"/>
        <v>32174.900800000007</v>
      </c>
      <c r="O33" s="101">
        <v>45338</v>
      </c>
      <c r="P33" s="28"/>
      <c r="Q33" s="28"/>
      <c r="R33" s="28">
        <f t="shared" ref="R33:S33" si="81">+M33-P33</f>
        <v>1598.9040000000002</v>
      </c>
      <c r="S33" s="28">
        <f t="shared" si="81"/>
        <v>32174.900800000007</v>
      </c>
      <c r="T33" s="97">
        <f t="shared" ref="T33:U33" si="82">+R33</f>
        <v>1598.9040000000002</v>
      </c>
      <c r="U33" s="28">
        <f t="shared" si="82"/>
        <v>32174.900800000007</v>
      </c>
      <c r="V33" s="28" t="s">
        <v>62</v>
      </c>
      <c r="W33" s="98">
        <v>45324</v>
      </c>
      <c r="X33" s="98">
        <f>+W33+'Dieu kien giao hang'!$C$21</f>
        <v>45328</v>
      </c>
      <c r="Y33" s="98">
        <f>+X33+'Dieu kien giao hang'!$C$22</f>
        <v>45330</v>
      </c>
      <c r="Z33" s="98"/>
      <c r="AA33" s="98"/>
      <c r="AB33" s="97"/>
      <c r="AC33" s="28"/>
      <c r="AD33" s="28"/>
      <c r="AE33" s="98"/>
      <c r="AF33" s="98"/>
      <c r="AG33" s="98"/>
      <c r="AH33" s="98"/>
      <c r="AI33" s="98"/>
      <c r="AJ33" s="98"/>
      <c r="AK33" s="98"/>
      <c r="AL33" s="98"/>
      <c r="AM33" s="99"/>
    </row>
    <row r="34" spans="1:39" ht="12.75" customHeight="1">
      <c r="A34" s="18" t="s">
        <v>121</v>
      </c>
      <c r="B34" s="19" t="s">
        <v>114</v>
      </c>
      <c r="C34" s="20" t="s">
        <v>122</v>
      </c>
      <c r="D34" s="18" t="s">
        <v>60</v>
      </c>
      <c r="E34" s="18" t="s">
        <v>116</v>
      </c>
      <c r="F34" s="21">
        <f t="shared" si="4"/>
        <v>22.773663268566121</v>
      </c>
      <c r="G34" s="22">
        <v>550.89599999999996</v>
      </c>
      <c r="H34" s="21">
        <v>12545.92</v>
      </c>
      <c r="I34" s="23"/>
      <c r="J34" s="24"/>
      <c r="K34" s="21">
        <f t="shared" si="73"/>
        <v>583.94975999999997</v>
      </c>
      <c r="L34" s="25">
        <f t="shared" si="0"/>
        <v>13298.675200000001</v>
      </c>
      <c r="M34" s="26">
        <f t="shared" ref="M34:N34" si="83">+K34+I34</f>
        <v>583.94975999999997</v>
      </c>
      <c r="N34" s="27">
        <f t="shared" si="83"/>
        <v>13298.675200000001</v>
      </c>
      <c r="O34" s="101">
        <v>45338</v>
      </c>
      <c r="P34" s="28"/>
      <c r="Q34" s="28"/>
      <c r="R34" s="28">
        <f t="shared" ref="R34:S34" si="84">+M34-P34</f>
        <v>583.94975999999997</v>
      </c>
      <c r="S34" s="28">
        <f t="shared" si="84"/>
        <v>13298.675200000001</v>
      </c>
      <c r="T34" s="97">
        <f t="shared" ref="T34:U34" si="85">+R34</f>
        <v>583.94975999999997</v>
      </c>
      <c r="U34" s="28">
        <f t="shared" si="85"/>
        <v>13298.675200000001</v>
      </c>
      <c r="V34" s="28" t="s">
        <v>62</v>
      </c>
      <c r="W34" s="98">
        <v>45324</v>
      </c>
      <c r="X34" s="98">
        <f>+W34+'Dieu kien giao hang'!$C$21</f>
        <v>45328</v>
      </c>
      <c r="Y34" s="98">
        <f>+X34+'Dieu kien giao hang'!$C$22</f>
        <v>45330</v>
      </c>
      <c r="Z34" s="98"/>
      <c r="AA34" s="98"/>
      <c r="AB34" s="97"/>
      <c r="AC34" s="28"/>
      <c r="AD34" s="28"/>
      <c r="AE34" s="98"/>
      <c r="AF34" s="98"/>
      <c r="AG34" s="98"/>
      <c r="AH34" s="98"/>
      <c r="AI34" s="98"/>
      <c r="AJ34" s="98"/>
      <c r="AK34" s="98"/>
      <c r="AL34" s="98"/>
      <c r="AM34" s="99"/>
    </row>
    <row r="35" spans="1:39" ht="12.75" customHeight="1">
      <c r="A35" s="18" t="s">
        <v>123</v>
      </c>
      <c r="B35" s="19" t="s">
        <v>114</v>
      </c>
      <c r="C35" s="20" t="s">
        <v>124</v>
      </c>
      <c r="D35" s="18" t="s">
        <v>60</v>
      </c>
      <c r="E35" s="18" t="s">
        <v>116</v>
      </c>
      <c r="F35" s="21">
        <f t="shared" si="4"/>
        <v>30.341182626896909</v>
      </c>
      <c r="G35" s="22">
        <v>152.88</v>
      </c>
      <c r="H35" s="21">
        <v>4638.5599999999995</v>
      </c>
      <c r="I35" s="23"/>
      <c r="J35" s="24"/>
      <c r="K35" s="21">
        <f t="shared" si="73"/>
        <v>162.05279999999999</v>
      </c>
      <c r="L35" s="25">
        <f t="shared" si="0"/>
        <v>4916.873599999999</v>
      </c>
      <c r="M35" s="26">
        <f t="shared" ref="M35:N35" si="86">+K35+I35</f>
        <v>162.05279999999999</v>
      </c>
      <c r="N35" s="27">
        <f t="shared" si="86"/>
        <v>4916.873599999999</v>
      </c>
      <c r="O35" s="101">
        <v>45338</v>
      </c>
      <c r="P35" s="28"/>
      <c r="Q35" s="28"/>
      <c r="R35" s="28">
        <f t="shared" ref="R35:S35" si="87">+M35-P35</f>
        <v>162.05279999999999</v>
      </c>
      <c r="S35" s="28">
        <f t="shared" si="87"/>
        <v>4916.873599999999</v>
      </c>
      <c r="T35" s="97">
        <f t="shared" ref="T35:U35" si="88">+R35</f>
        <v>162.05279999999999</v>
      </c>
      <c r="U35" s="28">
        <f t="shared" si="88"/>
        <v>4916.873599999999</v>
      </c>
      <c r="V35" s="28" t="s">
        <v>62</v>
      </c>
      <c r="W35" s="98">
        <v>45324</v>
      </c>
      <c r="X35" s="98">
        <f>+W35+'Dieu kien giao hang'!$C$21</f>
        <v>45328</v>
      </c>
      <c r="Y35" s="98">
        <f>+X35+'Dieu kien giao hang'!$C$22</f>
        <v>45330</v>
      </c>
      <c r="Z35" s="98"/>
      <c r="AA35" s="98"/>
      <c r="AB35" s="97"/>
      <c r="AC35" s="28"/>
      <c r="AD35" s="28"/>
      <c r="AE35" s="98"/>
      <c r="AF35" s="98"/>
      <c r="AG35" s="98"/>
      <c r="AH35" s="98"/>
      <c r="AI35" s="98"/>
      <c r="AJ35" s="98"/>
      <c r="AK35" s="98"/>
      <c r="AL35" s="98"/>
      <c r="AM35" s="99"/>
    </row>
    <row r="36" spans="1:39" ht="12.75" customHeight="1">
      <c r="A36" s="18" t="s">
        <v>125</v>
      </c>
      <c r="B36" s="19" t="s">
        <v>114</v>
      </c>
      <c r="C36" s="20" t="s">
        <v>126</v>
      </c>
      <c r="D36" s="18" t="s">
        <v>60</v>
      </c>
      <c r="E36" s="18" t="s">
        <v>116</v>
      </c>
      <c r="F36" s="21">
        <f t="shared" si="4"/>
        <v>34.59462715335502</v>
      </c>
      <c r="G36" s="22">
        <v>66.408000000000001</v>
      </c>
      <c r="H36" s="21">
        <v>2297.36</v>
      </c>
      <c r="I36" s="23"/>
      <c r="J36" s="24"/>
      <c r="K36" s="21">
        <f t="shared" si="73"/>
        <v>70.392480000000006</v>
      </c>
      <c r="L36" s="25">
        <f t="shared" si="0"/>
        <v>2435.2016000000003</v>
      </c>
      <c r="M36" s="26">
        <f t="shared" ref="M36:N36" si="89">+K36+I36</f>
        <v>70.392480000000006</v>
      </c>
      <c r="N36" s="27">
        <f t="shared" si="89"/>
        <v>2435.2016000000003</v>
      </c>
      <c r="O36" s="101">
        <v>45338</v>
      </c>
      <c r="P36" s="28"/>
      <c r="Q36" s="28"/>
      <c r="R36" s="28">
        <f t="shared" ref="R36:S36" si="90">+M36-P36</f>
        <v>70.392480000000006</v>
      </c>
      <c r="S36" s="28">
        <f t="shared" si="90"/>
        <v>2435.2016000000003</v>
      </c>
      <c r="T36" s="97">
        <f t="shared" ref="T36:U36" si="91">+R36</f>
        <v>70.392480000000006</v>
      </c>
      <c r="U36" s="28">
        <f t="shared" si="91"/>
        <v>2435.2016000000003</v>
      </c>
      <c r="V36" s="28" t="s">
        <v>62</v>
      </c>
      <c r="W36" s="98">
        <v>45324</v>
      </c>
      <c r="X36" s="98">
        <f>+W36+'Dieu kien giao hang'!$C$21</f>
        <v>45328</v>
      </c>
      <c r="Y36" s="98">
        <f>+X36+'Dieu kien giao hang'!$C$22</f>
        <v>45330</v>
      </c>
      <c r="Z36" s="98"/>
      <c r="AA36" s="98"/>
      <c r="AB36" s="97"/>
      <c r="AC36" s="28"/>
      <c r="AD36" s="28"/>
      <c r="AE36" s="98"/>
      <c r="AF36" s="98"/>
      <c r="AG36" s="98"/>
      <c r="AH36" s="98"/>
      <c r="AI36" s="98"/>
      <c r="AJ36" s="98"/>
      <c r="AK36" s="98"/>
      <c r="AL36" s="98"/>
      <c r="AM36" s="99"/>
    </row>
    <row r="37" spans="1:39" ht="12.75" customHeight="1">
      <c r="A37" s="18" t="s">
        <v>127</v>
      </c>
      <c r="B37" s="19" t="s">
        <v>128</v>
      </c>
      <c r="C37" s="20" t="s">
        <v>129</v>
      </c>
      <c r="D37" s="18" t="s">
        <v>60</v>
      </c>
      <c r="E37" s="18" t="s">
        <v>116</v>
      </c>
      <c r="F37" s="21">
        <f t="shared" si="4"/>
        <v>24.855967078189302</v>
      </c>
      <c r="G37" s="22">
        <v>19.439999999999998</v>
      </c>
      <c r="H37" s="21">
        <v>483.2</v>
      </c>
      <c r="I37" s="23"/>
      <c r="J37" s="24"/>
      <c r="K37" s="21">
        <f t="shared" si="73"/>
        <v>20.606399999999997</v>
      </c>
      <c r="L37" s="25">
        <f t="shared" si="0"/>
        <v>512.19200000000001</v>
      </c>
      <c r="M37" s="26">
        <f t="shared" ref="M37:N37" si="92">+K37+I37</f>
        <v>20.606399999999997</v>
      </c>
      <c r="N37" s="27">
        <f t="shared" si="92"/>
        <v>512.19200000000001</v>
      </c>
      <c r="O37" s="101">
        <v>45338</v>
      </c>
      <c r="P37" s="28"/>
      <c r="Q37" s="28"/>
      <c r="R37" s="28">
        <f t="shared" ref="R37:S37" si="93">+M37-P37</f>
        <v>20.606399999999997</v>
      </c>
      <c r="S37" s="28">
        <f t="shared" si="93"/>
        <v>512.19200000000001</v>
      </c>
      <c r="T37" s="97">
        <f t="shared" ref="T37:U37" si="94">+R37</f>
        <v>20.606399999999997</v>
      </c>
      <c r="U37" s="28">
        <f t="shared" si="94"/>
        <v>512.19200000000001</v>
      </c>
      <c r="V37" s="28" t="s">
        <v>62</v>
      </c>
      <c r="W37" s="98">
        <v>45324</v>
      </c>
      <c r="X37" s="98">
        <f>+W37+'Dieu kien giao hang'!$C$21</f>
        <v>45328</v>
      </c>
      <c r="Y37" s="98">
        <f>+X37+'Dieu kien giao hang'!$C$22</f>
        <v>45330</v>
      </c>
      <c r="Z37" s="98"/>
      <c r="AA37" s="98"/>
      <c r="AB37" s="97"/>
      <c r="AC37" s="28"/>
      <c r="AD37" s="28"/>
      <c r="AE37" s="98"/>
      <c r="AF37" s="98"/>
      <c r="AG37" s="98"/>
      <c r="AH37" s="98"/>
      <c r="AI37" s="98"/>
      <c r="AJ37" s="98"/>
      <c r="AK37" s="98"/>
      <c r="AL37" s="98"/>
      <c r="AM37" s="99"/>
    </row>
    <row r="38" spans="1:39" ht="12.75" customHeight="1">
      <c r="A38" s="18" t="s">
        <v>130</v>
      </c>
      <c r="B38" s="19" t="s">
        <v>128</v>
      </c>
      <c r="C38" s="20" t="s">
        <v>131</v>
      </c>
      <c r="D38" s="18" t="s">
        <v>60</v>
      </c>
      <c r="E38" s="18" t="s">
        <v>116</v>
      </c>
      <c r="F38" s="21">
        <f t="shared" si="4"/>
        <v>30.612113402061855</v>
      </c>
      <c r="G38" s="22">
        <v>6.2080000000000002</v>
      </c>
      <c r="H38" s="21">
        <v>190.04</v>
      </c>
      <c r="I38" s="23"/>
      <c r="J38" s="24"/>
      <c r="K38" s="21">
        <f t="shared" si="73"/>
        <v>6.5804800000000006</v>
      </c>
      <c r="L38" s="25">
        <f t="shared" si="0"/>
        <v>201.44240000000002</v>
      </c>
      <c r="M38" s="26">
        <f t="shared" ref="M38:N38" si="95">+K38+I38</f>
        <v>6.5804800000000006</v>
      </c>
      <c r="N38" s="27">
        <f t="shared" si="95"/>
        <v>201.44240000000002</v>
      </c>
      <c r="O38" s="101">
        <v>45338</v>
      </c>
      <c r="P38" s="28"/>
      <c r="Q38" s="28"/>
      <c r="R38" s="28">
        <f t="shared" ref="R38:S38" si="96">+M38-P38</f>
        <v>6.5804800000000006</v>
      </c>
      <c r="S38" s="28">
        <f t="shared" si="96"/>
        <v>201.44240000000002</v>
      </c>
      <c r="T38" s="97">
        <f t="shared" ref="T38:U38" si="97">+R38</f>
        <v>6.5804800000000006</v>
      </c>
      <c r="U38" s="28">
        <f t="shared" si="97"/>
        <v>201.44240000000002</v>
      </c>
      <c r="V38" s="28" t="s">
        <v>62</v>
      </c>
      <c r="W38" s="98">
        <v>45324</v>
      </c>
      <c r="X38" s="98">
        <f>+W38+'Dieu kien giao hang'!$C$21</f>
        <v>45328</v>
      </c>
      <c r="Y38" s="98">
        <f>+X38+'Dieu kien giao hang'!$C$22</f>
        <v>45330</v>
      </c>
      <c r="Z38" s="98"/>
      <c r="AA38" s="98"/>
      <c r="AB38" s="97"/>
      <c r="AC38" s="28"/>
      <c r="AD38" s="28"/>
      <c r="AE38" s="98"/>
      <c r="AF38" s="98"/>
      <c r="AG38" s="98"/>
      <c r="AH38" s="98"/>
      <c r="AI38" s="98"/>
      <c r="AJ38" s="98"/>
      <c r="AK38" s="98"/>
      <c r="AL38" s="98"/>
      <c r="AM38" s="99"/>
    </row>
    <row r="39" spans="1:39" ht="12.75" customHeight="1">
      <c r="A39" s="18" t="s">
        <v>132</v>
      </c>
      <c r="B39" s="19" t="s">
        <v>128</v>
      </c>
      <c r="C39" s="20" t="s">
        <v>133</v>
      </c>
      <c r="D39" s="18" t="s">
        <v>60</v>
      </c>
      <c r="E39" s="18" t="s">
        <v>116</v>
      </c>
      <c r="F39" s="21">
        <f t="shared" si="4"/>
        <v>44.145859590557627</v>
      </c>
      <c r="G39" s="22">
        <v>234.85599999999997</v>
      </c>
      <c r="H39" s="21">
        <v>10367.92</v>
      </c>
      <c r="I39" s="23"/>
      <c r="J39" s="24"/>
      <c r="K39" s="21">
        <f t="shared" si="73"/>
        <v>248.94735999999997</v>
      </c>
      <c r="L39" s="25">
        <f t="shared" si="0"/>
        <v>10989.995200000001</v>
      </c>
      <c r="M39" s="26">
        <f t="shared" ref="M39:N39" si="98">+K39+I39</f>
        <v>248.94735999999997</v>
      </c>
      <c r="N39" s="27">
        <f t="shared" si="98"/>
        <v>10989.995200000001</v>
      </c>
      <c r="O39" s="101">
        <v>45338</v>
      </c>
      <c r="P39" s="28"/>
      <c r="Q39" s="28"/>
      <c r="R39" s="28">
        <f t="shared" ref="R39:S39" si="99">+M39-P39</f>
        <v>248.94735999999997</v>
      </c>
      <c r="S39" s="28">
        <f t="shared" si="99"/>
        <v>10989.995200000001</v>
      </c>
      <c r="T39" s="97">
        <f t="shared" ref="T39:U39" si="100">+R39</f>
        <v>248.94735999999997</v>
      </c>
      <c r="U39" s="28">
        <f t="shared" si="100"/>
        <v>10989.995200000001</v>
      </c>
      <c r="V39" s="28" t="s">
        <v>62</v>
      </c>
      <c r="W39" s="98">
        <v>45324</v>
      </c>
      <c r="X39" s="98">
        <f>+W39+'Dieu kien giao hang'!$C$21</f>
        <v>45328</v>
      </c>
      <c r="Y39" s="98">
        <f>+X39+'Dieu kien giao hang'!$C$22</f>
        <v>45330</v>
      </c>
      <c r="Z39" s="98"/>
      <c r="AA39" s="98"/>
      <c r="AB39" s="97"/>
      <c r="AC39" s="28"/>
      <c r="AD39" s="28"/>
      <c r="AE39" s="98"/>
      <c r="AF39" s="98"/>
      <c r="AG39" s="98"/>
      <c r="AH39" s="98"/>
      <c r="AI39" s="98"/>
      <c r="AJ39" s="98"/>
      <c r="AK39" s="98"/>
      <c r="AL39" s="98"/>
      <c r="AM39" s="99"/>
    </row>
    <row r="40" spans="1:39" ht="12.75" customHeight="1">
      <c r="A40" s="18" t="s">
        <v>134</v>
      </c>
      <c r="B40" s="19" t="s">
        <v>128</v>
      </c>
      <c r="C40" s="20" t="s">
        <v>135</v>
      </c>
      <c r="D40" s="18" t="s">
        <v>60</v>
      </c>
      <c r="E40" s="18" t="s">
        <v>116</v>
      </c>
      <c r="F40" s="21">
        <f t="shared" si="4"/>
        <v>29.561880945376092</v>
      </c>
      <c r="G40" s="22">
        <v>163.15199999999999</v>
      </c>
      <c r="H40" s="21">
        <v>4823.08</v>
      </c>
      <c r="I40" s="23"/>
      <c r="J40" s="24"/>
      <c r="K40" s="21">
        <f t="shared" si="73"/>
        <v>172.94111999999998</v>
      </c>
      <c r="L40" s="25">
        <f t="shared" si="0"/>
        <v>5112.4647999999997</v>
      </c>
      <c r="M40" s="26">
        <f t="shared" ref="M40:N40" si="101">+K40+I40</f>
        <v>172.94111999999998</v>
      </c>
      <c r="N40" s="27">
        <f t="shared" si="101"/>
        <v>5112.4647999999997</v>
      </c>
      <c r="O40" s="101">
        <v>45338</v>
      </c>
      <c r="P40" s="28"/>
      <c r="Q40" s="28"/>
      <c r="R40" s="28">
        <f t="shared" ref="R40:S40" si="102">+M40-P40</f>
        <v>172.94111999999998</v>
      </c>
      <c r="S40" s="28">
        <f t="shared" si="102"/>
        <v>5112.4647999999997</v>
      </c>
      <c r="T40" s="97">
        <f t="shared" ref="T40:U40" si="103">+R40</f>
        <v>172.94111999999998</v>
      </c>
      <c r="U40" s="28">
        <f t="shared" si="103"/>
        <v>5112.4647999999997</v>
      </c>
      <c r="V40" s="28" t="s">
        <v>62</v>
      </c>
      <c r="W40" s="98">
        <v>45324</v>
      </c>
      <c r="X40" s="98">
        <f>+W40+'Dieu kien giao hang'!$C$21</f>
        <v>45328</v>
      </c>
      <c r="Y40" s="98">
        <f>+X40+'Dieu kien giao hang'!$C$22</f>
        <v>45330</v>
      </c>
      <c r="Z40" s="98"/>
      <c r="AA40" s="98"/>
      <c r="AB40" s="97"/>
      <c r="AC40" s="28"/>
      <c r="AD40" s="28"/>
      <c r="AE40" s="98"/>
      <c r="AF40" s="98"/>
      <c r="AG40" s="98"/>
      <c r="AH40" s="98"/>
      <c r="AI40" s="98"/>
      <c r="AJ40" s="98"/>
      <c r="AK40" s="98"/>
      <c r="AL40" s="98"/>
      <c r="AM40" s="99"/>
    </row>
    <row r="41" spans="1:39" ht="12.75" customHeight="1">
      <c r="A41" s="18" t="s">
        <v>136</v>
      </c>
      <c r="B41" s="19" t="s">
        <v>128</v>
      </c>
      <c r="C41" s="20" t="s">
        <v>137</v>
      </c>
      <c r="D41" s="18" t="s">
        <v>60</v>
      </c>
      <c r="E41" s="18" t="s">
        <v>116</v>
      </c>
      <c r="F41" s="21">
        <f t="shared" si="4"/>
        <v>35.582917503726271</v>
      </c>
      <c r="G41" s="22">
        <v>123.44799999999999</v>
      </c>
      <c r="H41" s="21">
        <v>4392.6400000000003</v>
      </c>
      <c r="I41" s="23"/>
      <c r="J41" s="24"/>
      <c r="K41" s="21">
        <f t="shared" si="73"/>
        <v>130.85488000000001</v>
      </c>
      <c r="L41" s="25">
        <f t="shared" si="0"/>
        <v>4656.1984000000011</v>
      </c>
      <c r="M41" s="26">
        <f t="shared" ref="M41:N41" si="104">+K41+I41</f>
        <v>130.85488000000001</v>
      </c>
      <c r="N41" s="27">
        <f t="shared" si="104"/>
        <v>4656.1984000000011</v>
      </c>
      <c r="O41" s="101">
        <v>45338</v>
      </c>
      <c r="P41" s="28"/>
      <c r="Q41" s="28"/>
      <c r="R41" s="28">
        <f t="shared" ref="R41:S41" si="105">+M41-P41</f>
        <v>130.85488000000001</v>
      </c>
      <c r="S41" s="28">
        <f t="shared" si="105"/>
        <v>4656.1984000000011</v>
      </c>
      <c r="T41" s="97">
        <f t="shared" ref="T41:U41" si="106">+R41</f>
        <v>130.85488000000001</v>
      </c>
      <c r="U41" s="28">
        <f t="shared" si="106"/>
        <v>4656.1984000000011</v>
      </c>
      <c r="V41" s="28" t="s">
        <v>62</v>
      </c>
      <c r="W41" s="98">
        <v>45324</v>
      </c>
      <c r="X41" s="98">
        <f>+W41+'Dieu kien giao hang'!$C$21</f>
        <v>45328</v>
      </c>
      <c r="Y41" s="98">
        <f>+X41+'Dieu kien giao hang'!$C$22</f>
        <v>45330</v>
      </c>
      <c r="Z41" s="98"/>
      <c r="AA41" s="98"/>
      <c r="AB41" s="97"/>
      <c r="AC41" s="28"/>
      <c r="AD41" s="28"/>
      <c r="AE41" s="98"/>
      <c r="AF41" s="98"/>
      <c r="AG41" s="98"/>
      <c r="AH41" s="98"/>
      <c r="AI41" s="98"/>
      <c r="AJ41" s="98"/>
      <c r="AK41" s="98"/>
      <c r="AL41" s="98"/>
      <c r="AM41" s="99"/>
    </row>
    <row r="42" spans="1:39" ht="12.75" customHeight="1">
      <c r="A42" s="18" t="s">
        <v>138</v>
      </c>
      <c r="B42" s="19" t="s">
        <v>139</v>
      </c>
      <c r="C42" s="20" t="s">
        <v>140</v>
      </c>
      <c r="D42" s="18" t="s">
        <v>60</v>
      </c>
      <c r="E42" s="18" t="s">
        <v>116</v>
      </c>
      <c r="F42" s="21">
        <f t="shared" si="4"/>
        <v>12.74434719183078</v>
      </c>
      <c r="G42" s="22">
        <v>65.808000000000007</v>
      </c>
      <c r="H42" s="21">
        <v>838.68000000000006</v>
      </c>
      <c r="I42" s="23"/>
      <c r="J42" s="24"/>
      <c r="K42" s="21">
        <f t="shared" si="73"/>
        <v>69.75648000000001</v>
      </c>
      <c r="L42" s="25">
        <f t="shared" si="0"/>
        <v>889.00080000000014</v>
      </c>
      <c r="M42" s="26">
        <f t="shared" ref="M42:N42" si="107">+K42+I42</f>
        <v>69.75648000000001</v>
      </c>
      <c r="N42" s="27">
        <f t="shared" si="107"/>
        <v>889.00080000000014</v>
      </c>
      <c r="O42" s="101">
        <v>45338</v>
      </c>
      <c r="P42" s="28"/>
      <c r="Q42" s="28"/>
      <c r="R42" s="28">
        <f t="shared" ref="R42:S42" si="108">+M42-P42</f>
        <v>69.75648000000001</v>
      </c>
      <c r="S42" s="28">
        <f t="shared" si="108"/>
        <v>889.00080000000014</v>
      </c>
      <c r="T42" s="97">
        <f t="shared" ref="T42:U42" si="109">+R42</f>
        <v>69.75648000000001</v>
      </c>
      <c r="U42" s="28">
        <f t="shared" si="109"/>
        <v>889.00080000000014</v>
      </c>
      <c r="V42" s="28" t="s">
        <v>62</v>
      </c>
      <c r="W42" s="98">
        <v>45324</v>
      </c>
      <c r="X42" s="98">
        <f>+W42+'Dieu kien giao hang'!$C$21</f>
        <v>45328</v>
      </c>
      <c r="Y42" s="98">
        <f>+X42+'Dieu kien giao hang'!$C$22</f>
        <v>45330</v>
      </c>
      <c r="Z42" s="98"/>
      <c r="AA42" s="98"/>
      <c r="AB42" s="97"/>
      <c r="AC42" s="28"/>
      <c r="AD42" s="28"/>
      <c r="AE42" s="98"/>
      <c r="AF42" s="98"/>
      <c r="AG42" s="98"/>
      <c r="AH42" s="98"/>
      <c r="AI42" s="98"/>
      <c r="AJ42" s="98"/>
      <c r="AK42" s="98"/>
      <c r="AL42" s="98"/>
      <c r="AM42" s="99"/>
    </row>
    <row r="43" spans="1:39" ht="12.75" customHeight="1">
      <c r="A43" s="18" t="s">
        <v>141</v>
      </c>
      <c r="B43" s="19" t="s">
        <v>139</v>
      </c>
      <c r="C43" s="20" t="s">
        <v>142</v>
      </c>
      <c r="D43" s="18" t="s">
        <v>60</v>
      </c>
      <c r="E43" s="18" t="s">
        <v>116</v>
      </c>
      <c r="F43" s="21">
        <f t="shared" si="4"/>
        <v>10.700000000000001</v>
      </c>
      <c r="G43" s="22">
        <v>1.2</v>
      </c>
      <c r="H43" s="21">
        <v>12.84</v>
      </c>
      <c r="I43" s="23"/>
      <c r="J43" s="24"/>
      <c r="K43" s="21">
        <f t="shared" si="73"/>
        <v>1.272</v>
      </c>
      <c r="L43" s="25">
        <f t="shared" si="0"/>
        <v>13.610400000000002</v>
      </c>
      <c r="M43" s="26">
        <f t="shared" ref="M43:N43" si="110">+K43+I43</f>
        <v>1.272</v>
      </c>
      <c r="N43" s="27">
        <f t="shared" si="110"/>
        <v>13.610400000000002</v>
      </c>
      <c r="O43" s="101">
        <v>45338</v>
      </c>
      <c r="P43" s="28"/>
      <c r="Q43" s="28"/>
      <c r="R43" s="28">
        <f t="shared" ref="R43:S43" si="111">+M43-P43</f>
        <v>1.272</v>
      </c>
      <c r="S43" s="28">
        <f t="shared" si="111"/>
        <v>13.610400000000002</v>
      </c>
      <c r="T43" s="97">
        <f t="shared" ref="T43:U43" si="112">+R43</f>
        <v>1.272</v>
      </c>
      <c r="U43" s="28">
        <f t="shared" si="112"/>
        <v>13.610400000000002</v>
      </c>
      <c r="V43" s="28" t="s">
        <v>62</v>
      </c>
      <c r="W43" s="98">
        <v>45324</v>
      </c>
      <c r="X43" s="98">
        <f>+W43+'Dieu kien giao hang'!$C$21</f>
        <v>45328</v>
      </c>
      <c r="Y43" s="98">
        <f>+X43+'Dieu kien giao hang'!$C$22</f>
        <v>45330</v>
      </c>
      <c r="Z43" s="98"/>
      <c r="AA43" s="98"/>
      <c r="AB43" s="97"/>
      <c r="AC43" s="28"/>
      <c r="AD43" s="28"/>
      <c r="AE43" s="98"/>
      <c r="AF43" s="98"/>
      <c r="AG43" s="98"/>
      <c r="AH43" s="98"/>
      <c r="AI43" s="98"/>
      <c r="AJ43" s="98"/>
      <c r="AK43" s="98"/>
      <c r="AL43" s="98"/>
      <c r="AM43" s="99"/>
    </row>
    <row r="44" spans="1:39" ht="12.75" customHeight="1">
      <c r="A44" s="18" t="s">
        <v>143</v>
      </c>
      <c r="B44" s="19" t="s">
        <v>139</v>
      </c>
      <c r="C44" s="20" t="s">
        <v>144</v>
      </c>
      <c r="D44" s="18" t="s">
        <v>60</v>
      </c>
      <c r="E44" s="18" t="s">
        <v>116</v>
      </c>
      <c r="F44" s="21">
        <f t="shared" si="4"/>
        <v>17.851929092805005</v>
      </c>
      <c r="G44" s="22">
        <v>15.344000000000001</v>
      </c>
      <c r="H44" s="21">
        <v>273.92</v>
      </c>
      <c r="I44" s="23"/>
      <c r="J44" s="24"/>
      <c r="K44" s="21">
        <f t="shared" si="73"/>
        <v>16.264640000000004</v>
      </c>
      <c r="L44" s="25">
        <f t="shared" si="0"/>
        <v>290.35520000000008</v>
      </c>
      <c r="M44" s="26">
        <f t="shared" ref="M44:N44" si="113">+K44+I44</f>
        <v>16.264640000000004</v>
      </c>
      <c r="N44" s="27">
        <f t="shared" si="113"/>
        <v>290.35520000000008</v>
      </c>
      <c r="O44" s="101">
        <v>45338</v>
      </c>
      <c r="P44" s="28"/>
      <c r="Q44" s="28"/>
      <c r="R44" s="28">
        <f t="shared" ref="R44:S44" si="114">+M44-P44</f>
        <v>16.264640000000004</v>
      </c>
      <c r="S44" s="28">
        <f t="shared" si="114"/>
        <v>290.35520000000008</v>
      </c>
      <c r="T44" s="97">
        <f t="shared" ref="T44:U44" si="115">+R44</f>
        <v>16.264640000000004</v>
      </c>
      <c r="U44" s="28">
        <f t="shared" si="115"/>
        <v>290.35520000000008</v>
      </c>
      <c r="V44" s="28" t="s">
        <v>62</v>
      </c>
      <c r="W44" s="98">
        <v>45324</v>
      </c>
      <c r="X44" s="98">
        <f>+W44+'Dieu kien giao hang'!$C$21</f>
        <v>45328</v>
      </c>
      <c r="Y44" s="98">
        <f>+X44+'Dieu kien giao hang'!$C$22</f>
        <v>45330</v>
      </c>
      <c r="Z44" s="98"/>
      <c r="AA44" s="98"/>
      <c r="AB44" s="97"/>
      <c r="AC44" s="28"/>
      <c r="AD44" s="28"/>
      <c r="AE44" s="98"/>
      <c r="AF44" s="98"/>
      <c r="AG44" s="98"/>
      <c r="AH44" s="98"/>
      <c r="AI44" s="98"/>
      <c r="AJ44" s="98"/>
      <c r="AK44" s="98"/>
      <c r="AL44" s="98"/>
      <c r="AM44" s="99"/>
    </row>
    <row r="45" spans="1:39" ht="12.75" customHeight="1">
      <c r="A45" s="18" t="s">
        <v>145</v>
      </c>
      <c r="B45" s="19" t="s">
        <v>139</v>
      </c>
      <c r="C45" s="20" t="s">
        <v>146</v>
      </c>
      <c r="D45" s="18" t="s">
        <v>60</v>
      </c>
      <c r="E45" s="18" t="s">
        <v>116</v>
      </c>
      <c r="F45" s="21">
        <f t="shared" si="4"/>
        <v>16.435805778969318</v>
      </c>
      <c r="G45" s="22">
        <v>53.712000000000003</v>
      </c>
      <c r="H45" s="21">
        <v>882.80000000000007</v>
      </c>
      <c r="I45" s="23"/>
      <c r="J45" s="24"/>
      <c r="K45" s="21">
        <f t="shared" si="73"/>
        <v>56.934720000000006</v>
      </c>
      <c r="L45" s="25">
        <f t="shared" si="0"/>
        <v>935.76800000000014</v>
      </c>
      <c r="M45" s="26">
        <f t="shared" ref="M45:N45" si="116">+K45+I45</f>
        <v>56.934720000000006</v>
      </c>
      <c r="N45" s="27">
        <f t="shared" si="116"/>
        <v>935.76800000000014</v>
      </c>
      <c r="O45" s="101">
        <v>45338</v>
      </c>
      <c r="P45" s="28"/>
      <c r="Q45" s="28"/>
      <c r="R45" s="28">
        <f t="shared" ref="R45:S45" si="117">+M45-P45</f>
        <v>56.934720000000006</v>
      </c>
      <c r="S45" s="28">
        <f t="shared" si="117"/>
        <v>935.76800000000014</v>
      </c>
      <c r="T45" s="97">
        <f t="shared" ref="T45:U45" si="118">+R45</f>
        <v>56.934720000000006</v>
      </c>
      <c r="U45" s="28">
        <f t="shared" si="118"/>
        <v>935.76800000000014</v>
      </c>
      <c r="V45" s="28" t="s">
        <v>62</v>
      </c>
      <c r="W45" s="98">
        <v>45324</v>
      </c>
      <c r="X45" s="98">
        <f>+W45+'Dieu kien giao hang'!$C$21</f>
        <v>45328</v>
      </c>
      <c r="Y45" s="98">
        <f>+X45+'Dieu kien giao hang'!$C$22</f>
        <v>45330</v>
      </c>
      <c r="Z45" s="98"/>
      <c r="AA45" s="98"/>
      <c r="AB45" s="97"/>
      <c r="AC45" s="28"/>
      <c r="AD45" s="28"/>
      <c r="AE45" s="98"/>
      <c r="AF45" s="98"/>
      <c r="AG45" s="98"/>
      <c r="AH45" s="98"/>
      <c r="AI45" s="98"/>
      <c r="AJ45" s="98"/>
      <c r="AK45" s="98"/>
      <c r="AL45" s="98"/>
      <c r="AM45" s="99"/>
    </row>
    <row r="46" spans="1:39" ht="12.75" customHeight="1">
      <c r="A46" s="18" t="s">
        <v>147</v>
      </c>
      <c r="B46" s="19" t="s">
        <v>139</v>
      </c>
      <c r="C46" s="20" t="s">
        <v>148</v>
      </c>
      <c r="D46" s="18" t="s">
        <v>60</v>
      </c>
      <c r="E46" s="18" t="s">
        <v>116</v>
      </c>
      <c r="F46" s="21">
        <f t="shared" si="4"/>
        <v>5.9119830328738079</v>
      </c>
      <c r="G46" s="22">
        <v>7.5439999999999996</v>
      </c>
      <c r="H46" s="21">
        <v>44.6</v>
      </c>
      <c r="I46" s="23"/>
      <c r="J46" s="24"/>
      <c r="K46" s="21">
        <f t="shared" si="73"/>
        <v>7.9966400000000002</v>
      </c>
      <c r="L46" s="25">
        <f t="shared" si="0"/>
        <v>47.27600000000001</v>
      </c>
      <c r="M46" s="26">
        <f t="shared" ref="M46:N46" si="119">+K46+I46</f>
        <v>7.9966400000000002</v>
      </c>
      <c r="N46" s="27">
        <f t="shared" si="119"/>
        <v>47.27600000000001</v>
      </c>
      <c r="O46" s="101">
        <v>45338</v>
      </c>
      <c r="P46" s="28"/>
      <c r="Q46" s="28"/>
      <c r="R46" s="28">
        <f t="shared" ref="R46:S46" si="120">+M46-P46</f>
        <v>7.9966400000000002</v>
      </c>
      <c r="S46" s="28">
        <f t="shared" si="120"/>
        <v>47.27600000000001</v>
      </c>
      <c r="T46" s="97">
        <f t="shared" ref="T46:U46" si="121">+R46</f>
        <v>7.9966400000000002</v>
      </c>
      <c r="U46" s="28">
        <f t="shared" si="121"/>
        <v>47.27600000000001</v>
      </c>
      <c r="V46" s="28" t="s">
        <v>62</v>
      </c>
      <c r="W46" s="98">
        <v>45324</v>
      </c>
      <c r="X46" s="98">
        <f>+W46+'Dieu kien giao hang'!$C$21</f>
        <v>45328</v>
      </c>
      <c r="Y46" s="98">
        <f>+X46+'Dieu kien giao hang'!$C$22</f>
        <v>45330</v>
      </c>
      <c r="Z46" s="98"/>
      <c r="AA46" s="98"/>
      <c r="AB46" s="97"/>
      <c r="AC46" s="28"/>
      <c r="AD46" s="28"/>
      <c r="AE46" s="98"/>
      <c r="AF46" s="98"/>
      <c r="AG46" s="98"/>
      <c r="AH46" s="98"/>
      <c r="AI46" s="98"/>
      <c r="AJ46" s="98"/>
      <c r="AK46" s="98"/>
      <c r="AL46" s="98"/>
      <c r="AM46" s="99"/>
    </row>
    <row r="47" spans="1:39" ht="12.75" customHeight="1">
      <c r="A47" s="18" t="s">
        <v>149</v>
      </c>
      <c r="B47" s="19" t="s">
        <v>139</v>
      </c>
      <c r="C47" s="20" t="s">
        <v>150</v>
      </c>
      <c r="D47" s="18" t="s">
        <v>60</v>
      </c>
      <c r="E47" s="18" t="s">
        <v>116</v>
      </c>
      <c r="F47" s="21">
        <f t="shared" si="4"/>
        <v>7.6585655008891544</v>
      </c>
      <c r="G47" s="22">
        <v>26.991999999999994</v>
      </c>
      <c r="H47" s="21">
        <v>206.72</v>
      </c>
      <c r="I47" s="23"/>
      <c r="J47" s="24"/>
      <c r="K47" s="21">
        <f t="shared" si="73"/>
        <v>28.611519999999995</v>
      </c>
      <c r="L47" s="25">
        <f t="shared" si="0"/>
        <v>219.12320000000003</v>
      </c>
      <c r="M47" s="26">
        <f t="shared" ref="M47:N47" si="122">+K47+I47</f>
        <v>28.611519999999995</v>
      </c>
      <c r="N47" s="27">
        <f t="shared" si="122"/>
        <v>219.12320000000003</v>
      </c>
      <c r="O47" s="101">
        <v>45338</v>
      </c>
      <c r="P47" s="28"/>
      <c r="Q47" s="28"/>
      <c r="R47" s="28">
        <f t="shared" ref="R47:S47" si="123">+M47-P47</f>
        <v>28.611519999999995</v>
      </c>
      <c r="S47" s="28">
        <f t="shared" si="123"/>
        <v>219.12320000000003</v>
      </c>
      <c r="T47" s="97">
        <f t="shared" ref="T47:U47" si="124">+R47</f>
        <v>28.611519999999995</v>
      </c>
      <c r="U47" s="28">
        <f t="shared" si="124"/>
        <v>219.12320000000003</v>
      </c>
      <c r="V47" s="28" t="s">
        <v>62</v>
      </c>
      <c r="W47" s="98">
        <v>45324</v>
      </c>
      <c r="X47" s="98">
        <f>+W47+'Dieu kien giao hang'!$C$21</f>
        <v>45328</v>
      </c>
      <c r="Y47" s="98">
        <f>+X47+'Dieu kien giao hang'!$C$22</f>
        <v>45330</v>
      </c>
      <c r="Z47" s="98"/>
      <c r="AA47" s="98"/>
      <c r="AB47" s="97"/>
      <c r="AC47" s="28"/>
      <c r="AD47" s="28"/>
      <c r="AE47" s="98"/>
      <c r="AF47" s="98"/>
      <c r="AG47" s="98"/>
      <c r="AH47" s="98"/>
      <c r="AI47" s="98"/>
      <c r="AJ47" s="98"/>
      <c r="AK47" s="98"/>
      <c r="AL47" s="98"/>
      <c r="AM47" s="99"/>
    </row>
    <row r="48" spans="1:39" ht="12.75" customHeight="1">
      <c r="A48" s="18" t="s">
        <v>151</v>
      </c>
      <c r="B48" s="19" t="s">
        <v>139</v>
      </c>
      <c r="C48" s="20" t="s">
        <v>152</v>
      </c>
      <c r="D48" s="18" t="s">
        <v>60</v>
      </c>
      <c r="E48" s="18" t="s">
        <v>116</v>
      </c>
      <c r="F48" s="21">
        <f t="shared" si="4"/>
        <v>6.850681198910082</v>
      </c>
      <c r="G48" s="22">
        <v>73.400000000000006</v>
      </c>
      <c r="H48" s="21">
        <v>502.84000000000003</v>
      </c>
      <c r="I48" s="23"/>
      <c r="J48" s="24"/>
      <c r="K48" s="21">
        <f t="shared" si="73"/>
        <v>77.804000000000016</v>
      </c>
      <c r="L48" s="25">
        <f t="shared" si="0"/>
        <v>533.01040000000012</v>
      </c>
      <c r="M48" s="26">
        <f t="shared" ref="M48:N48" si="125">+K48+I48</f>
        <v>77.804000000000016</v>
      </c>
      <c r="N48" s="27">
        <f t="shared" si="125"/>
        <v>533.01040000000012</v>
      </c>
      <c r="O48" s="101">
        <v>45338</v>
      </c>
      <c r="P48" s="28"/>
      <c r="Q48" s="28"/>
      <c r="R48" s="28">
        <f t="shared" ref="R48:S48" si="126">+M48-P48</f>
        <v>77.804000000000016</v>
      </c>
      <c r="S48" s="28">
        <f t="shared" si="126"/>
        <v>533.01040000000012</v>
      </c>
      <c r="T48" s="97">
        <f t="shared" ref="T48:U48" si="127">+R48</f>
        <v>77.804000000000016</v>
      </c>
      <c r="U48" s="28">
        <f t="shared" si="127"/>
        <v>533.01040000000012</v>
      </c>
      <c r="V48" s="28" t="s">
        <v>62</v>
      </c>
      <c r="W48" s="98">
        <v>45324</v>
      </c>
      <c r="X48" s="98">
        <f>+W48+'Dieu kien giao hang'!$C$21</f>
        <v>45328</v>
      </c>
      <c r="Y48" s="98">
        <f>+X48+'Dieu kien giao hang'!$C$22</f>
        <v>45330</v>
      </c>
      <c r="Z48" s="98"/>
      <c r="AA48" s="98"/>
      <c r="AB48" s="97"/>
      <c r="AC48" s="28"/>
      <c r="AD48" s="28"/>
      <c r="AE48" s="98"/>
      <c r="AF48" s="98"/>
      <c r="AG48" s="98"/>
      <c r="AH48" s="98"/>
      <c r="AI48" s="98"/>
      <c r="AJ48" s="98"/>
      <c r="AK48" s="98"/>
      <c r="AL48" s="98"/>
      <c r="AM48" s="99"/>
    </row>
    <row r="49" spans="1:39" ht="12.75" customHeight="1">
      <c r="A49" s="18" t="s">
        <v>153</v>
      </c>
      <c r="B49" s="19" t="s">
        <v>139</v>
      </c>
      <c r="C49" s="20" t="s">
        <v>154</v>
      </c>
      <c r="D49" s="18" t="s">
        <v>60</v>
      </c>
      <c r="E49" s="18" t="s">
        <v>116</v>
      </c>
      <c r="F49" s="21">
        <f t="shared" si="4"/>
        <v>9.9640546369518326</v>
      </c>
      <c r="G49" s="22">
        <v>11.128</v>
      </c>
      <c r="H49" s="21">
        <v>110.88</v>
      </c>
      <c r="I49" s="23"/>
      <c r="J49" s="24"/>
      <c r="K49" s="21">
        <f t="shared" si="73"/>
        <v>11.795680000000001</v>
      </c>
      <c r="L49" s="25">
        <f t="shared" si="0"/>
        <v>117.53279999999999</v>
      </c>
      <c r="M49" s="26">
        <f t="shared" ref="M49:N49" si="128">+K49+I49</f>
        <v>11.795680000000001</v>
      </c>
      <c r="N49" s="27">
        <f t="shared" si="128"/>
        <v>117.53279999999999</v>
      </c>
      <c r="O49" s="101">
        <v>45338</v>
      </c>
      <c r="P49" s="28"/>
      <c r="Q49" s="28"/>
      <c r="R49" s="28">
        <f t="shared" ref="R49:S49" si="129">+M49-P49</f>
        <v>11.795680000000001</v>
      </c>
      <c r="S49" s="28">
        <f t="shared" si="129"/>
        <v>117.53279999999999</v>
      </c>
      <c r="T49" s="97">
        <f t="shared" ref="T49:U49" si="130">+R49</f>
        <v>11.795680000000001</v>
      </c>
      <c r="U49" s="28">
        <f t="shared" si="130"/>
        <v>117.53279999999999</v>
      </c>
      <c r="V49" s="28" t="s">
        <v>62</v>
      </c>
      <c r="W49" s="98">
        <v>45324</v>
      </c>
      <c r="X49" s="98">
        <f>+W49+'Dieu kien giao hang'!$C$21</f>
        <v>45328</v>
      </c>
      <c r="Y49" s="98">
        <f>+X49+'Dieu kien giao hang'!$C$22</f>
        <v>45330</v>
      </c>
      <c r="Z49" s="98"/>
      <c r="AA49" s="98"/>
      <c r="AB49" s="97"/>
      <c r="AC49" s="28"/>
      <c r="AD49" s="28"/>
      <c r="AE49" s="98"/>
      <c r="AF49" s="98"/>
      <c r="AG49" s="98"/>
      <c r="AH49" s="98"/>
      <c r="AI49" s="98"/>
      <c r="AJ49" s="98"/>
      <c r="AK49" s="98"/>
      <c r="AL49" s="98"/>
      <c r="AM49" s="99"/>
    </row>
    <row r="50" spans="1:39" ht="12.75" customHeight="1">
      <c r="A50" s="18" t="s">
        <v>155</v>
      </c>
      <c r="B50" s="19" t="s">
        <v>139</v>
      </c>
      <c r="C50" s="20" t="s">
        <v>156</v>
      </c>
      <c r="D50" s="18" t="s">
        <v>60</v>
      </c>
      <c r="E50" s="18" t="s">
        <v>116</v>
      </c>
      <c r="F50" s="21">
        <f t="shared" si="4"/>
        <v>13.347169584310905</v>
      </c>
      <c r="G50" s="22">
        <v>265.9679999999999</v>
      </c>
      <c r="H50" s="21">
        <v>3549.9200000000014</v>
      </c>
      <c r="I50" s="23"/>
      <c r="J50" s="24"/>
      <c r="K50" s="21">
        <f t="shared" si="73"/>
        <v>281.9260799999999</v>
      </c>
      <c r="L50" s="25">
        <f t="shared" si="0"/>
        <v>3762.9152000000013</v>
      </c>
      <c r="M50" s="26">
        <f t="shared" ref="M50:N50" si="131">+K50+I50</f>
        <v>281.9260799999999</v>
      </c>
      <c r="N50" s="27">
        <f t="shared" si="131"/>
        <v>3762.9152000000013</v>
      </c>
      <c r="O50" s="101">
        <v>45338</v>
      </c>
      <c r="P50" s="28"/>
      <c r="Q50" s="28"/>
      <c r="R50" s="28">
        <f t="shared" ref="R50:S50" si="132">+M50-P50</f>
        <v>281.9260799999999</v>
      </c>
      <c r="S50" s="28">
        <f t="shared" si="132"/>
        <v>3762.9152000000013</v>
      </c>
      <c r="T50" s="97">
        <f t="shared" ref="T50:U50" si="133">+R50</f>
        <v>281.9260799999999</v>
      </c>
      <c r="U50" s="28">
        <f t="shared" si="133"/>
        <v>3762.9152000000013</v>
      </c>
      <c r="V50" s="28" t="s">
        <v>62</v>
      </c>
      <c r="W50" s="98">
        <v>45324</v>
      </c>
      <c r="X50" s="98">
        <f>+W50+'Dieu kien giao hang'!$C$21</f>
        <v>45328</v>
      </c>
      <c r="Y50" s="98">
        <f>+X50+'Dieu kien giao hang'!$C$22</f>
        <v>45330</v>
      </c>
      <c r="Z50" s="98"/>
      <c r="AA50" s="98"/>
      <c r="AB50" s="97"/>
      <c r="AC50" s="28"/>
      <c r="AD50" s="28"/>
      <c r="AE50" s="98"/>
      <c r="AF50" s="98"/>
      <c r="AG50" s="98"/>
      <c r="AH50" s="98"/>
      <c r="AI50" s="98"/>
      <c r="AJ50" s="98"/>
      <c r="AK50" s="98"/>
      <c r="AL50" s="98"/>
      <c r="AM50" s="99"/>
    </row>
    <row r="51" spans="1:39" ht="12.75" customHeight="1">
      <c r="A51" s="18" t="s">
        <v>157</v>
      </c>
      <c r="B51" s="19" t="s">
        <v>139</v>
      </c>
      <c r="C51" s="20" t="s">
        <v>158</v>
      </c>
      <c r="D51" s="18" t="s">
        <v>60</v>
      </c>
      <c r="E51" s="18" t="s">
        <v>116</v>
      </c>
      <c r="F51" s="21">
        <f t="shared" si="4"/>
        <v>8.279359031824292</v>
      </c>
      <c r="G51" s="22">
        <v>142.78400000000002</v>
      </c>
      <c r="H51" s="21">
        <v>1182.1599999999999</v>
      </c>
      <c r="I51" s="23"/>
      <c r="J51" s="24"/>
      <c r="K51" s="21">
        <f t="shared" si="73"/>
        <v>151.35104000000004</v>
      </c>
      <c r="L51" s="25">
        <f t="shared" si="0"/>
        <v>1253.0896</v>
      </c>
      <c r="M51" s="26">
        <f t="shared" ref="M51:N51" si="134">+K51+I51</f>
        <v>151.35104000000004</v>
      </c>
      <c r="N51" s="27">
        <f t="shared" si="134"/>
        <v>1253.0896</v>
      </c>
      <c r="O51" s="101">
        <v>45338</v>
      </c>
      <c r="P51" s="28"/>
      <c r="Q51" s="28"/>
      <c r="R51" s="28">
        <f t="shared" ref="R51:S51" si="135">+M51-P51</f>
        <v>151.35104000000004</v>
      </c>
      <c r="S51" s="28">
        <f t="shared" si="135"/>
        <v>1253.0896</v>
      </c>
      <c r="T51" s="97">
        <f t="shared" ref="T51:U51" si="136">+R51</f>
        <v>151.35104000000004</v>
      </c>
      <c r="U51" s="28">
        <f t="shared" si="136"/>
        <v>1253.0896</v>
      </c>
      <c r="V51" s="28" t="s">
        <v>62</v>
      </c>
      <c r="W51" s="98">
        <v>45324</v>
      </c>
      <c r="X51" s="98">
        <f>+W51+'Dieu kien giao hang'!$C$21</f>
        <v>45328</v>
      </c>
      <c r="Y51" s="98">
        <f>+X51+'Dieu kien giao hang'!$C$22</f>
        <v>45330</v>
      </c>
      <c r="Z51" s="98"/>
      <c r="AA51" s="98"/>
      <c r="AB51" s="97"/>
      <c r="AC51" s="28"/>
      <c r="AD51" s="28"/>
      <c r="AE51" s="98"/>
      <c r="AF51" s="98"/>
      <c r="AG51" s="98"/>
      <c r="AH51" s="98"/>
      <c r="AI51" s="98"/>
      <c r="AJ51" s="98"/>
      <c r="AK51" s="98"/>
      <c r="AL51" s="98"/>
      <c r="AM51" s="99"/>
    </row>
    <row r="52" spans="1:39" ht="12.75" customHeight="1">
      <c r="A52" s="18" t="s">
        <v>159</v>
      </c>
      <c r="B52" s="19" t="s">
        <v>139</v>
      </c>
      <c r="C52" s="20" t="s">
        <v>160</v>
      </c>
      <c r="D52" s="18" t="s">
        <v>60</v>
      </c>
      <c r="E52" s="18" t="s">
        <v>116</v>
      </c>
      <c r="F52" s="21">
        <f t="shared" si="4"/>
        <v>9.5901077039171287</v>
      </c>
      <c r="G52" s="22">
        <v>116.61600000000003</v>
      </c>
      <c r="H52" s="21">
        <v>1118.3600000000001</v>
      </c>
      <c r="I52" s="23"/>
      <c r="J52" s="24"/>
      <c r="K52" s="21">
        <f t="shared" si="73"/>
        <v>123.61296000000003</v>
      </c>
      <c r="L52" s="25">
        <f t="shared" si="0"/>
        <v>1185.4616000000001</v>
      </c>
      <c r="M52" s="26">
        <f t="shared" ref="M52:N52" si="137">+K52+I52</f>
        <v>123.61296000000003</v>
      </c>
      <c r="N52" s="27">
        <f t="shared" si="137"/>
        <v>1185.4616000000001</v>
      </c>
      <c r="O52" s="101">
        <v>45338</v>
      </c>
      <c r="P52" s="28"/>
      <c r="Q52" s="28"/>
      <c r="R52" s="28">
        <f t="shared" ref="R52:S52" si="138">+M52-P52</f>
        <v>123.61296000000003</v>
      </c>
      <c r="S52" s="28">
        <f t="shared" si="138"/>
        <v>1185.4616000000001</v>
      </c>
      <c r="T52" s="97">
        <f t="shared" ref="T52:U52" si="139">+R52</f>
        <v>123.61296000000003</v>
      </c>
      <c r="U52" s="28">
        <f t="shared" si="139"/>
        <v>1185.4616000000001</v>
      </c>
      <c r="V52" s="28" t="s">
        <v>62</v>
      </c>
      <c r="W52" s="98">
        <v>45324</v>
      </c>
      <c r="X52" s="98">
        <f>+W52+'Dieu kien giao hang'!$C$21</f>
        <v>45328</v>
      </c>
      <c r="Y52" s="98">
        <f>+X52+'Dieu kien giao hang'!$C$22</f>
        <v>45330</v>
      </c>
      <c r="Z52" s="98"/>
      <c r="AA52" s="98"/>
      <c r="AB52" s="97"/>
      <c r="AC52" s="28"/>
      <c r="AD52" s="28"/>
      <c r="AE52" s="98"/>
      <c r="AF52" s="98"/>
      <c r="AG52" s="98"/>
      <c r="AH52" s="98"/>
      <c r="AI52" s="98"/>
      <c r="AJ52" s="98"/>
      <c r="AK52" s="98"/>
      <c r="AL52" s="98"/>
      <c r="AM52" s="99"/>
    </row>
    <row r="53" spans="1:39" ht="12.75" customHeight="1">
      <c r="A53" s="18" t="s">
        <v>161</v>
      </c>
      <c r="B53" s="19" t="s">
        <v>162</v>
      </c>
      <c r="C53" s="20" t="s">
        <v>163</v>
      </c>
      <c r="D53" s="18" t="s">
        <v>164</v>
      </c>
      <c r="E53" s="18" t="s">
        <v>116</v>
      </c>
      <c r="F53" s="21">
        <f t="shared" si="4"/>
        <v>5.1938958707360863</v>
      </c>
      <c r="G53" s="22">
        <v>22.28</v>
      </c>
      <c r="H53" s="21">
        <v>115.72</v>
      </c>
      <c r="I53" s="23"/>
      <c r="J53" s="24"/>
      <c r="K53" s="21">
        <f t="shared" si="73"/>
        <v>23.616800000000001</v>
      </c>
      <c r="L53" s="25">
        <f t="shared" si="0"/>
        <v>122.6632</v>
      </c>
      <c r="M53" s="26">
        <f t="shared" ref="M53:N53" si="140">+K53+I53</f>
        <v>23.616800000000001</v>
      </c>
      <c r="N53" s="27">
        <f t="shared" si="140"/>
        <v>122.6632</v>
      </c>
      <c r="O53" s="100">
        <v>45371</v>
      </c>
      <c r="P53" s="28"/>
      <c r="Q53" s="28"/>
      <c r="R53" s="28">
        <f t="shared" ref="R53:S53" si="141">+M53-P53</f>
        <v>23.616800000000001</v>
      </c>
      <c r="S53" s="28">
        <f t="shared" si="141"/>
        <v>122.6632</v>
      </c>
      <c r="T53" s="97"/>
      <c r="U53" s="28"/>
      <c r="V53" s="28"/>
      <c r="W53" s="28"/>
      <c r="X53" s="28"/>
      <c r="Y53" s="28"/>
      <c r="Z53" s="28"/>
      <c r="AA53" s="28"/>
      <c r="AB53" s="97">
        <f t="shared" ref="AB53:AC53" si="142">+R53</f>
        <v>23.616800000000001</v>
      </c>
      <c r="AC53" s="28">
        <f t="shared" si="142"/>
        <v>122.6632</v>
      </c>
      <c r="AD53" s="28" t="s">
        <v>67</v>
      </c>
      <c r="AE53" s="98">
        <v>45323</v>
      </c>
      <c r="AF53" s="98">
        <f>+AE53+'Dieu kien giao hang'!$C$6</f>
        <v>45328</v>
      </c>
      <c r="AG53" s="98">
        <f>AF53+'Dieu kien giao hang'!$C$7</f>
        <v>45348</v>
      </c>
      <c r="AH53" s="98">
        <f>AG53+'Dieu kien giao hang'!$C$8</f>
        <v>45353</v>
      </c>
      <c r="AI53" s="98">
        <f>AH53+'Dieu kien giao hang'!$C$10</f>
        <v>45356</v>
      </c>
      <c r="AJ53" s="98">
        <f>AI53+'Dieu kien giao hang'!$C$13</f>
        <v>45368</v>
      </c>
      <c r="AK53" s="28"/>
      <c r="AL53" s="28"/>
      <c r="AM53" s="99"/>
    </row>
    <row r="54" spans="1:39" ht="12.75" customHeight="1">
      <c r="A54" s="18" t="s">
        <v>165</v>
      </c>
      <c r="B54" s="19" t="s">
        <v>162</v>
      </c>
      <c r="C54" s="20" t="s">
        <v>163</v>
      </c>
      <c r="D54" s="18" t="s">
        <v>166</v>
      </c>
      <c r="E54" s="18" t="s">
        <v>116</v>
      </c>
      <c r="F54" s="21">
        <f t="shared" si="4"/>
        <v>5.3510638297872353</v>
      </c>
      <c r="G54" s="22">
        <v>11.28</v>
      </c>
      <c r="H54" s="21">
        <v>60.360000000000007</v>
      </c>
      <c r="I54" s="23"/>
      <c r="J54" s="24"/>
      <c r="K54" s="21">
        <f t="shared" si="73"/>
        <v>11.956799999999999</v>
      </c>
      <c r="L54" s="25">
        <f t="shared" si="0"/>
        <v>63.981600000000014</v>
      </c>
      <c r="M54" s="26">
        <f t="shared" ref="M54:N54" si="143">+K54+I54</f>
        <v>11.956799999999999</v>
      </c>
      <c r="N54" s="27">
        <f t="shared" si="143"/>
        <v>63.981600000000014</v>
      </c>
      <c r="O54" s="100">
        <v>45371</v>
      </c>
      <c r="P54" s="28"/>
      <c r="Q54" s="28"/>
      <c r="R54" s="28">
        <f t="shared" ref="R54:S54" si="144">+M54-P54</f>
        <v>11.956799999999999</v>
      </c>
      <c r="S54" s="28">
        <f t="shared" si="144"/>
        <v>63.981600000000014</v>
      </c>
      <c r="T54" s="97"/>
      <c r="U54" s="28"/>
      <c r="V54" s="28"/>
      <c r="W54" s="28"/>
      <c r="X54" s="28"/>
      <c r="Y54" s="28"/>
      <c r="Z54" s="28"/>
      <c r="AA54" s="28"/>
      <c r="AB54" s="97">
        <f t="shared" ref="AB54:AC54" si="145">+R54</f>
        <v>11.956799999999999</v>
      </c>
      <c r="AC54" s="28">
        <f t="shared" si="145"/>
        <v>63.981600000000014</v>
      </c>
      <c r="AD54" s="28" t="s">
        <v>67</v>
      </c>
      <c r="AE54" s="98">
        <v>45323</v>
      </c>
      <c r="AF54" s="98">
        <f>+AE54+'Dieu kien giao hang'!$C$6</f>
        <v>45328</v>
      </c>
      <c r="AG54" s="98">
        <f>AF54+'Dieu kien giao hang'!$C$7</f>
        <v>45348</v>
      </c>
      <c r="AH54" s="98">
        <f>AG54+'Dieu kien giao hang'!$C$8</f>
        <v>45353</v>
      </c>
      <c r="AI54" s="98">
        <f>AH54+'Dieu kien giao hang'!$C$10</f>
        <v>45356</v>
      </c>
      <c r="AJ54" s="98">
        <f>AI54+'Dieu kien giao hang'!$C$13</f>
        <v>45368</v>
      </c>
      <c r="AK54" s="28"/>
      <c r="AL54" s="28"/>
      <c r="AM54" s="99"/>
    </row>
    <row r="55" spans="1:39" ht="12.75" customHeight="1">
      <c r="A55" s="18" t="s">
        <v>167</v>
      </c>
      <c r="B55" s="19" t="s">
        <v>162</v>
      </c>
      <c r="C55" s="20" t="s">
        <v>168</v>
      </c>
      <c r="D55" s="18" t="s">
        <v>166</v>
      </c>
      <c r="E55" s="18" t="s">
        <v>116</v>
      </c>
      <c r="F55" s="21">
        <f t="shared" si="4"/>
        <v>7.3287671232876725</v>
      </c>
      <c r="G55" s="22">
        <v>0.58399999999999996</v>
      </c>
      <c r="H55" s="21">
        <v>4.28</v>
      </c>
      <c r="I55" s="23"/>
      <c r="J55" s="24"/>
      <c r="K55" s="21">
        <f t="shared" si="73"/>
        <v>0.61904000000000003</v>
      </c>
      <c r="L55" s="25">
        <f t="shared" si="0"/>
        <v>4.5368000000000013</v>
      </c>
      <c r="M55" s="26">
        <f t="shared" ref="M55:N55" si="146">+K55+I55</f>
        <v>0.61904000000000003</v>
      </c>
      <c r="N55" s="27">
        <f t="shared" si="146"/>
        <v>4.5368000000000013</v>
      </c>
      <c r="O55" s="100">
        <v>45371</v>
      </c>
      <c r="P55" s="28"/>
      <c r="Q55" s="28"/>
      <c r="R55" s="28">
        <f t="shared" ref="R55:S55" si="147">+M55-P55</f>
        <v>0.61904000000000003</v>
      </c>
      <c r="S55" s="28">
        <f t="shared" si="147"/>
        <v>4.5368000000000013</v>
      </c>
      <c r="T55" s="97"/>
      <c r="U55" s="28"/>
      <c r="V55" s="28"/>
      <c r="W55" s="28"/>
      <c r="X55" s="28"/>
      <c r="Y55" s="28"/>
      <c r="Z55" s="28"/>
      <c r="AA55" s="28"/>
      <c r="AB55" s="97">
        <f t="shared" ref="AB55:AC55" si="148">+R55</f>
        <v>0.61904000000000003</v>
      </c>
      <c r="AC55" s="28">
        <f t="shared" si="148"/>
        <v>4.5368000000000013</v>
      </c>
      <c r="AD55" s="28" t="s">
        <v>67</v>
      </c>
      <c r="AE55" s="98">
        <v>45323</v>
      </c>
      <c r="AF55" s="98">
        <f>+AE55+'Dieu kien giao hang'!$C$6</f>
        <v>45328</v>
      </c>
      <c r="AG55" s="98">
        <f>AF55+'Dieu kien giao hang'!$C$7</f>
        <v>45348</v>
      </c>
      <c r="AH55" s="98">
        <f>AG55+'Dieu kien giao hang'!$C$8</f>
        <v>45353</v>
      </c>
      <c r="AI55" s="98">
        <f>AH55+'Dieu kien giao hang'!$C$10</f>
        <v>45356</v>
      </c>
      <c r="AJ55" s="98">
        <f>AI55+'Dieu kien giao hang'!$C$13</f>
        <v>45368</v>
      </c>
      <c r="AK55" s="28"/>
      <c r="AL55" s="28"/>
      <c r="AM55" s="99"/>
    </row>
    <row r="56" spans="1:39" ht="12.75" customHeight="1">
      <c r="A56" s="18" t="s">
        <v>169</v>
      </c>
      <c r="B56" s="19" t="s">
        <v>162</v>
      </c>
      <c r="C56" s="20" t="s">
        <v>170</v>
      </c>
      <c r="D56" s="18" t="s">
        <v>164</v>
      </c>
      <c r="E56" s="18" t="s">
        <v>116</v>
      </c>
      <c r="F56" s="21">
        <f t="shared" si="4"/>
        <v>11.004366812227074</v>
      </c>
      <c r="G56" s="22">
        <v>0.91600000000000004</v>
      </c>
      <c r="H56" s="21">
        <v>10.08</v>
      </c>
      <c r="I56" s="23"/>
      <c r="J56" s="24"/>
      <c r="K56" s="21">
        <f t="shared" si="73"/>
        <v>0.97096000000000005</v>
      </c>
      <c r="L56" s="25">
        <f t="shared" si="0"/>
        <v>10.684800000000001</v>
      </c>
      <c r="M56" s="26">
        <f t="shared" ref="M56:N56" si="149">+K56+I56</f>
        <v>0.97096000000000005</v>
      </c>
      <c r="N56" s="27">
        <f t="shared" si="149"/>
        <v>10.684800000000001</v>
      </c>
      <c r="O56" s="100">
        <v>45371</v>
      </c>
      <c r="P56" s="28"/>
      <c r="Q56" s="28"/>
      <c r="R56" s="28">
        <f t="shared" ref="R56:S56" si="150">+M56-P56</f>
        <v>0.97096000000000005</v>
      </c>
      <c r="S56" s="28">
        <f t="shared" si="150"/>
        <v>10.684800000000001</v>
      </c>
      <c r="T56" s="97"/>
      <c r="U56" s="28"/>
      <c r="V56" s="28"/>
      <c r="W56" s="28"/>
      <c r="X56" s="28"/>
      <c r="Y56" s="28"/>
      <c r="Z56" s="28"/>
      <c r="AA56" s="28"/>
      <c r="AB56" s="97">
        <f t="shared" ref="AB56:AC56" si="151">+R56</f>
        <v>0.97096000000000005</v>
      </c>
      <c r="AC56" s="28">
        <f t="shared" si="151"/>
        <v>10.684800000000001</v>
      </c>
      <c r="AD56" s="28" t="s">
        <v>67</v>
      </c>
      <c r="AE56" s="98">
        <v>45323</v>
      </c>
      <c r="AF56" s="98">
        <f>+AE56+'Dieu kien giao hang'!$C$6</f>
        <v>45328</v>
      </c>
      <c r="AG56" s="98">
        <f>AF56+'Dieu kien giao hang'!$C$7</f>
        <v>45348</v>
      </c>
      <c r="AH56" s="98">
        <f>AG56+'Dieu kien giao hang'!$C$8</f>
        <v>45353</v>
      </c>
      <c r="AI56" s="98">
        <f>AH56+'Dieu kien giao hang'!$C$10</f>
        <v>45356</v>
      </c>
      <c r="AJ56" s="98">
        <f>AI56+'Dieu kien giao hang'!$C$13</f>
        <v>45368</v>
      </c>
      <c r="AK56" s="28"/>
      <c r="AL56" s="28"/>
      <c r="AM56" s="99"/>
    </row>
    <row r="57" spans="1:39" ht="12.75" customHeight="1">
      <c r="A57" s="18" t="s">
        <v>171</v>
      </c>
      <c r="B57" s="19" t="s">
        <v>162</v>
      </c>
      <c r="C57" s="20" t="s">
        <v>172</v>
      </c>
      <c r="D57" s="18" t="s">
        <v>173</v>
      </c>
      <c r="E57" s="18" t="s">
        <v>116</v>
      </c>
      <c r="F57" s="21">
        <f t="shared" si="4"/>
        <v>14.849537037037038</v>
      </c>
      <c r="G57" s="22">
        <v>13.824</v>
      </c>
      <c r="H57" s="21">
        <v>205.28</v>
      </c>
      <c r="I57" s="23"/>
      <c r="J57" s="24"/>
      <c r="K57" s="21">
        <f t="shared" si="73"/>
        <v>14.65344</v>
      </c>
      <c r="L57" s="25">
        <f t="shared" si="0"/>
        <v>217.5968</v>
      </c>
      <c r="M57" s="26">
        <f t="shared" ref="M57:N57" si="152">+K57+I57</f>
        <v>14.65344</v>
      </c>
      <c r="N57" s="27">
        <f t="shared" si="152"/>
        <v>217.5968</v>
      </c>
      <c r="O57" s="101">
        <v>45338</v>
      </c>
      <c r="P57" s="28"/>
      <c r="Q57" s="28"/>
      <c r="R57" s="28">
        <f t="shared" ref="R57:S57" si="153">+M57-P57</f>
        <v>14.65344</v>
      </c>
      <c r="S57" s="28">
        <f t="shared" si="153"/>
        <v>217.5968</v>
      </c>
      <c r="T57" s="97"/>
      <c r="U57" s="28"/>
      <c r="V57" s="28"/>
      <c r="W57" s="28"/>
      <c r="X57" s="28"/>
      <c r="Y57" s="28"/>
      <c r="Z57" s="28"/>
      <c r="AA57" s="28"/>
      <c r="AB57" s="97">
        <f t="shared" ref="AB57:AC57" si="154">+R57</f>
        <v>14.65344</v>
      </c>
      <c r="AC57" s="28">
        <f t="shared" si="154"/>
        <v>217.5968</v>
      </c>
      <c r="AD57" s="28" t="s">
        <v>67</v>
      </c>
      <c r="AE57" s="98">
        <v>45323</v>
      </c>
      <c r="AF57" s="98">
        <f>+AE57+'Dieu kien giao hang'!$C$6</f>
        <v>45328</v>
      </c>
      <c r="AG57" s="98">
        <f>AF57+'Dieu kien giao hang'!$C$7</f>
        <v>45348</v>
      </c>
      <c r="AH57" s="98">
        <f>AG57+'Dieu kien giao hang'!$C$8</f>
        <v>45353</v>
      </c>
      <c r="AI57" s="98">
        <f>AH57+'Dieu kien giao hang'!$C$10</f>
        <v>45356</v>
      </c>
      <c r="AJ57" s="98">
        <f>AI57+'Dieu kien giao hang'!$C$13</f>
        <v>45368</v>
      </c>
      <c r="AK57" s="28"/>
      <c r="AL57" s="28"/>
      <c r="AM57" s="99"/>
    </row>
    <row r="58" spans="1:39" ht="12.75" customHeight="1">
      <c r="A58" s="18" t="s">
        <v>174</v>
      </c>
      <c r="B58" s="19" t="s">
        <v>162</v>
      </c>
      <c r="C58" s="20" t="s">
        <v>175</v>
      </c>
      <c r="D58" s="18" t="s">
        <v>166</v>
      </c>
      <c r="E58" s="18" t="s">
        <v>116</v>
      </c>
      <c r="F58" s="21">
        <f t="shared" si="4"/>
        <v>16.190476190476193</v>
      </c>
      <c r="G58" s="22">
        <v>1.4279999999999999</v>
      </c>
      <c r="H58" s="21">
        <v>23.12</v>
      </c>
      <c r="I58" s="23"/>
      <c r="J58" s="24"/>
      <c r="K58" s="21">
        <f t="shared" si="73"/>
        <v>1.5136799999999999</v>
      </c>
      <c r="L58" s="25">
        <f t="shared" si="0"/>
        <v>24.507200000000005</v>
      </c>
      <c r="M58" s="26">
        <f t="shared" ref="M58:N58" si="155">+K58+I58</f>
        <v>1.5136799999999999</v>
      </c>
      <c r="N58" s="27">
        <f t="shared" si="155"/>
        <v>24.507200000000005</v>
      </c>
      <c r="O58" s="100">
        <v>45371</v>
      </c>
      <c r="P58" s="28"/>
      <c r="Q58" s="28"/>
      <c r="R58" s="28">
        <f t="shared" ref="R58:S58" si="156">+M58-P58</f>
        <v>1.5136799999999999</v>
      </c>
      <c r="S58" s="28">
        <f t="shared" si="156"/>
        <v>24.507200000000005</v>
      </c>
      <c r="T58" s="97"/>
      <c r="U58" s="28"/>
      <c r="V58" s="28"/>
      <c r="W58" s="28"/>
      <c r="X58" s="28"/>
      <c r="Y58" s="28"/>
      <c r="Z58" s="28"/>
      <c r="AA58" s="28"/>
      <c r="AB58" s="97">
        <f t="shared" ref="AB58:AC58" si="157">+R58</f>
        <v>1.5136799999999999</v>
      </c>
      <c r="AC58" s="28">
        <f t="shared" si="157"/>
        <v>24.507200000000005</v>
      </c>
      <c r="AD58" s="28" t="s">
        <v>67</v>
      </c>
      <c r="AE58" s="98">
        <v>45323</v>
      </c>
      <c r="AF58" s="98">
        <f>+AE58+'Dieu kien giao hang'!$C$6</f>
        <v>45328</v>
      </c>
      <c r="AG58" s="98">
        <f>AF58+'Dieu kien giao hang'!$C$7</f>
        <v>45348</v>
      </c>
      <c r="AH58" s="98">
        <f>AG58+'Dieu kien giao hang'!$C$8</f>
        <v>45353</v>
      </c>
      <c r="AI58" s="98">
        <f>AH58+'Dieu kien giao hang'!$C$10</f>
        <v>45356</v>
      </c>
      <c r="AJ58" s="98">
        <f>AI58+'Dieu kien giao hang'!$C$13</f>
        <v>45368</v>
      </c>
      <c r="AK58" s="28"/>
      <c r="AL58" s="28"/>
      <c r="AM58" s="99"/>
    </row>
    <row r="59" spans="1:39" ht="12.75" customHeight="1">
      <c r="A59" s="18" t="s">
        <v>176</v>
      </c>
      <c r="B59" s="19" t="s">
        <v>162</v>
      </c>
      <c r="C59" s="20" t="s">
        <v>177</v>
      </c>
      <c r="D59" s="18" t="s">
        <v>164</v>
      </c>
      <c r="E59" s="18" t="s">
        <v>116</v>
      </c>
      <c r="F59" s="21">
        <f t="shared" si="4"/>
        <v>26.02510460251046</v>
      </c>
      <c r="G59" s="22">
        <v>2.8679999999999999</v>
      </c>
      <c r="H59" s="21">
        <v>74.64</v>
      </c>
      <c r="I59" s="23"/>
      <c r="J59" s="24"/>
      <c r="K59" s="21">
        <f t="shared" si="73"/>
        <v>3.0400800000000001</v>
      </c>
      <c r="L59" s="25">
        <f t="shared" si="0"/>
        <v>79.118400000000008</v>
      </c>
      <c r="M59" s="26">
        <f t="shared" ref="M59:N59" si="158">+K59+I59</f>
        <v>3.0400800000000001</v>
      </c>
      <c r="N59" s="27">
        <f t="shared" si="158"/>
        <v>79.118400000000008</v>
      </c>
      <c r="O59" s="100">
        <v>45371</v>
      </c>
      <c r="P59" s="28"/>
      <c r="Q59" s="28"/>
      <c r="R59" s="28">
        <f t="shared" ref="R59:S59" si="159">+M59-P59</f>
        <v>3.0400800000000001</v>
      </c>
      <c r="S59" s="28">
        <f t="shared" si="159"/>
        <v>79.118400000000008</v>
      </c>
      <c r="T59" s="97"/>
      <c r="U59" s="28"/>
      <c r="V59" s="28"/>
      <c r="W59" s="28"/>
      <c r="X59" s="28"/>
      <c r="Y59" s="28"/>
      <c r="Z59" s="28"/>
      <c r="AA59" s="28"/>
      <c r="AB59" s="97">
        <f t="shared" ref="AB59:AC59" si="160">+R59</f>
        <v>3.0400800000000001</v>
      </c>
      <c r="AC59" s="28">
        <f t="shared" si="160"/>
        <v>79.118400000000008</v>
      </c>
      <c r="AD59" s="28" t="s">
        <v>67</v>
      </c>
      <c r="AE59" s="98">
        <v>45323</v>
      </c>
      <c r="AF59" s="98">
        <f>+AE59+'Dieu kien giao hang'!$C$6</f>
        <v>45328</v>
      </c>
      <c r="AG59" s="98">
        <f>AF59+'Dieu kien giao hang'!$C$7</f>
        <v>45348</v>
      </c>
      <c r="AH59" s="98">
        <f>AG59+'Dieu kien giao hang'!$C$8</f>
        <v>45353</v>
      </c>
      <c r="AI59" s="98">
        <f>AH59+'Dieu kien giao hang'!$C$10</f>
        <v>45356</v>
      </c>
      <c r="AJ59" s="98">
        <f>AI59+'Dieu kien giao hang'!$C$13</f>
        <v>45368</v>
      </c>
      <c r="AK59" s="28"/>
      <c r="AL59" s="28"/>
      <c r="AM59" s="99"/>
    </row>
    <row r="60" spans="1:39" ht="12.75" customHeight="1">
      <c r="A60" s="18" t="s">
        <v>178</v>
      </c>
      <c r="B60" s="19" t="s">
        <v>162</v>
      </c>
      <c r="C60" s="20" t="s">
        <v>177</v>
      </c>
      <c r="D60" s="18" t="s">
        <v>166</v>
      </c>
      <c r="E60" s="18" t="s">
        <v>116</v>
      </c>
      <c r="F60" s="21">
        <f t="shared" si="4"/>
        <v>26.22668579626972</v>
      </c>
      <c r="G60" s="22">
        <v>2.7880000000000003</v>
      </c>
      <c r="H60" s="21">
        <v>73.11999999999999</v>
      </c>
      <c r="I60" s="23"/>
      <c r="J60" s="24"/>
      <c r="K60" s="21">
        <f t="shared" si="73"/>
        <v>2.9552800000000006</v>
      </c>
      <c r="L60" s="25">
        <f t="shared" si="0"/>
        <v>77.507199999999997</v>
      </c>
      <c r="M60" s="26">
        <f t="shared" ref="M60:N60" si="161">+K60+I60</f>
        <v>2.9552800000000006</v>
      </c>
      <c r="N60" s="27">
        <f t="shared" si="161"/>
        <v>77.507199999999997</v>
      </c>
      <c r="O60" s="100">
        <v>45371</v>
      </c>
      <c r="P60" s="28"/>
      <c r="Q60" s="28"/>
      <c r="R60" s="28">
        <f t="shared" ref="R60:S60" si="162">+M60-P60</f>
        <v>2.9552800000000006</v>
      </c>
      <c r="S60" s="28">
        <f t="shared" si="162"/>
        <v>77.507199999999997</v>
      </c>
      <c r="T60" s="97"/>
      <c r="U60" s="28"/>
      <c r="V60" s="28"/>
      <c r="W60" s="28"/>
      <c r="X60" s="28"/>
      <c r="Y60" s="28"/>
      <c r="Z60" s="28"/>
      <c r="AA60" s="28"/>
      <c r="AB60" s="97">
        <f t="shared" ref="AB60:AC60" si="163">+R60</f>
        <v>2.9552800000000006</v>
      </c>
      <c r="AC60" s="28">
        <f t="shared" si="163"/>
        <v>77.507199999999997</v>
      </c>
      <c r="AD60" s="28" t="s">
        <v>67</v>
      </c>
      <c r="AE60" s="98">
        <v>45323</v>
      </c>
      <c r="AF60" s="98">
        <f>+AE60+'Dieu kien giao hang'!$C$6</f>
        <v>45328</v>
      </c>
      <c r="AG60" s="98">
        <f>AF60+'Dieu kien giao hang'!$C$7</f>
        <v>45348</v>
      </c>
      <c r="AH60" s="98">
        <f>AG60+'Dieu kien giao hang'!$C$8</f>
        <v>45353</v>
      </c>
      <c r="AI60" s="98">
        <f>AH60+'Dieu kien giao hang'!$C$10</f>
        <v>45356</v>
      </c>
      <c r="AJ60" s="98">
        <f>AI60+'Dieu kien giao hang'!$C$13</f>
        <v>45368</v>
      </c>
      <c r="AK60" s="28"/>
      <c r="AL60" s="28"/>
      <c r="AM60" s="99"/>
    </row>
    <row r="61" spans="1:39" ht="12.75" customHeight="1">
      <c r="A61" s="18" t="s">
        <v>179</v>
      </c>
      <c r="B61" s="19" t="s">
        <v>180</v>
      </c>
      <c r="C61" s="20" t="s">
        <v>181</v>
      </c>
      <c r="D61" s="18" t="s">
        <v>182</v>
      </c>
      <c r="E61" s="18" t="s">
        <v>116</v>
      </c>
      <c r="F61" s="21">
        <f t="shared" si="4"/>
        <v>4.3715846994535528E-3</v>
      </c>
      <c r="G61" s="22">
        <v>146.39999999999998</v>
      </c>
      <c r="H61" s="21">
        <v>0.64</v>
      </c>
      <c r="I61" s="23"/>
      <c r="J61" s="24"/>
      <c r="K61" s="21">
        <f t="shared" si="73"/>
        <v>155.184</v>
      </c>
      <c r="L61" s="25">
        <f t="shared" si="0"/>
        <v>0.67840000000000011</v>
      </c>
      <c r="M61" s="26">
        <f t="shared" ref="M61:N61" si="164">+K61+I61</f>
        <v>155.184</v>
      </c>
      <c r="N61" s="27">
        <f t="shared" si="164"/>
        <v>0.67840000000000011</v>
      </c>
      <c r="O61" s="100">
        <v>45371</v>
      </c>
      <c r="P61" s="28"/>
      <c r="Q61" s="28"/>
      <c r="R61" s="28">
        <f t="shared" ref="R61:S61" si="165">+M61-P61</f>
        <v>155.184</v>
      </c>
      <c r="S61" s="28">
        <f t="shared" si="165"/>
        <v>0.67840000000000011</v>
      </c>
      <c r="T61" s="97"/>
      <c r="U61" s="28"/>
      <c r="V61" s="28"/>
      <c r="W61" s="28"/>
      <c r="X61" s="28"/>
      <c r="Y61" s="28"/>
      <c r="Z61" s="28"/>
      <c r="AA61" s="28"/>
      <c r="AB61" s="97">
        <f t="shared" ref="AB61:AC61" si="166">+R61</f>
        <v>155.184</v>
      </c>
      <c r="AC61" s="28">
        <f t="shared" si="166"/>
        <v>0.67840000000000011</v>
      </c>
      <c r="AD61" s="28" t="s">
        <v>67</v>
      </c>
      <c r="AE61" s="98">
        <v>45323</v>
      </c>
      <c r="AF61" s="98">
        <f>+AE61+'Dieu kien giao hang'!$C$6</f>
        <v>45328</v>
      </c>
      <c r="AG61" s="98">
        <f>AF61+'Dieu kien giao hang'!$C$7</f>
        <v>45348</v>
      </c>
      <c r="AH61" s="98">
        <f>AG61+'Dieu kien giao hang'!$C$8</f>
        <v>45353</v>
      </c>
      <c r="AI61" s="98">
        <f>AH61+'Dieu kien giao hang'!$C$10</f>
        <v>45356</v>
      </c>
      <c r="AJ61" s="98">
        <f>AI61+'Dieu kien giao hang'!$C$13</f>
        <v>45368</v>
      </c>
      <c r="AK61" s="28"/>
      <c r="AL61" s="28"/>
      <c r="AM61" s="99"/>
    </row>
    <row r="62" spans="1:39" ht="12.75" customHeight="1">
      <c r="A62" s="18" t="s">
        <v>183</v>
      </c>
      <c r="B62" s="19" t="s">
        <v>180</v>
      </c>
      <c r="C62" s="20" t="s">
        <v>184</v>
      </c>
      <c r="D62" s="18" t="s">
        <v>60</v>
      </c>
      <c r="E62" s="18" t="s">
        <v>116</v>
      </c>
      <c r="F62" s="21">
        <f t="shared" si="4"/>
        <v>0.55147058823529416</v>
      </c>
      <c r="G62" s="22">
        <v>9.7919999999999998</v>
      </c>
      <c r="H62" s="21">
        <v>5.4</v>
      </c>
      <c r="I62" s="23"/>
      <c r="J62" s="24"/>
      <c r="K62" s="21">
        <f t="shared" si="73"/>
        <v>10.379520000000001</v>
      </c>
      <c r="L62" s="25">
        <f t="shared" si="0"/>
        <v>5.7240000000000011</v>
      </c>
      <c r="M62" s="26">
        <f t="shared" ref="M62:N62" si="167">+K62+I62</f>
        <v>10.379520000000001</v>
      </c>
      <c r="N62" s="27">
        <f t="shared" si="167"/>
        <v>5.7240000000000011</v>
      </c>
      <c r="O62" s="101">
        <v>45338</v>
      </c>
      <c r="P62" s="28"/>
      <c r="Q62" s="28"/>
      <c r="R62" s="28">
        <f t="shared" ref="R62:S62" si="168">+M62-P62</f>
        <v>10.379520000000001</v>
      </c>
      <c r="S62" s="28">
        <f t="shared" si="168"/>
        <v>5.7240000000000011</v>
      </c>
      <c r="T62" s="97">
        <f t="shared" ref="T62:U62" si="169">+R62</f>
        <v>10.379520000000001</v>
      </c>
      <c r="U62" s="28">
        <f t="shared" si="169"/>
        <v>5.7240000000000011</v>
      </c>
      <c r="V62" s="28" t="s">
        <v>62</v>
      </c>
      <c r="W62" s="98">
        <v>45324</v>
      </c>
      <c r="X62" s="98">
        <f>+W62+'Dieu kien giao hang'!$C$21</f>
        <v>45328</v>
      </c>
      <c r="Y62" s="98">
        <f>+X62+'Dieu kien giao hang'!$C$22</f>
        <v>45330</v>
      </c>
      <c r="Z62" s="98"/>
      <c r="AA62" s="98"/>
      <c r="AB62" s="97"/>
      <c r="AC62" s="28"/>
      <c r="AD62" s="28"/>
      <c r="AE62" s="98"/>
      <c r="AF62" s="98"/>
      <c r="AG62" s="98"/>
      <c r="AH62" s="98"/>
      <c r="AI62" s="98"/>
      <c r="AJ62" s="98"/>
      <c r="AK62" s="98"/>
      <c r="AL62" s="98"/>
      <c r="AM62" s="99"/>
    </row>
    <row r="63" spans="1:39" ht="12.75" customHeight="1">
      <c r="A63" s="18" t="s">
        <v>186</v>
      </c>
      <c r="B63" s="19" t="s">
        <v>180</v>
      </c>
      <c r="C63" s="20" t="s">
        <v>187</v>
      </c>
      <c r="D63" s="18" t="s">
        <v>60</v>
      </c>
      <c r="E63" s="18" t="s">
        <v>116</v>
      </c>
      <c r="F63" s="21">
        <f t="shared" si="4"/>
        <v>0.78431372549019607</v>
      </c>
      <c r="G63" s="22">
        <v>2.04</v>
      </c>
      <c r="H63" s="21">
        <v>1.6</v>
      </c>
      <c r="I63" s="23"/>
      <c r="J63" s="24"/>
      <c r="K63" s="21">
        <f t="shared" si="73"/>
        <v>2.1624000000000003</v>
      </c>
      <c r="L63" s="25">
        <f t="shared" si="0"/>
        <v>1.6960000000000002</v>
      </c>
      <c r="M63" s="26">
        <f t="shared" ref="M63:N63" si="170">+K63+I63</f>
        <v>2.1624000000000003</v>
      </c>
      <c r="N63" s="27">
        <f t="shared" si="170"/>
        <v>1.6960000000000002</v>
      </c>
      <c r="O63" s="101">
        <v>45338</v>
      </c>
      <c r="P63" s="28"/>
      <c r="Q63" s="28"/>
      <c r="R63" s="28">
        <f t="shared" ref="R63:S63" si="171">+M63-P63</f>
        <v>2.1624000000000003</v>
      </c>
      <c r="S63" s="28">
        <f t="shared" si="171"/>
        <v>1.6960000000000002</v>
      </c>
      <c r="T63" s="97">
        <f t="shared" ref="T63:U63" si="172">+R63</f>
        <v>2.1624000000000003</v>
      </c>
      <c r="U63" s="28">
        <f t="shared" si="172"/>
        <v>1.6960000000000002</v>
      </c>
      <c r="V63" s="28" t="s">
        <v>62</v>
      </c>
      <c r="W63" s="98">
        <v>45324</v>
      </c>
      <c r="X63" s="98">
        <f>+W63+'Dieu kien giao hang'!$C$21</f>
        <v>45328</v>
      </c>
      <c r="Y63" s="98">
        <f>+X63+'Dieu kien giao hang'!$C$22</f>
        <v>45330</v>
      </c>
      <c r="Z63" s="98"/>
      <c r="AA63" s="98"/>
      <c r="AB63" s="97"/>
      <c r="AC63" s="28"/>
      <c r="AD63" s="28"/>
      <c r="AE63" s="98"/>
      <c r="AF63" s="98"/>
      <c r="AG63" s="98"/>
      <c r="AH63" s="98"/>
      <c r="AI63" s="98"/>
      <c r="AJ63" s="98"/>
      <c r="AK63" s="98"/>
      <c r="AL63" s="98"/>
      <c r="AM63" s="99"/>
    </row>
    <row r="64" spans="1:39" ht="12.75" customHeight="1">
      <c r="A64" s="18" t="s">
        <v>188</v>
      </c>
      <c r="B64" s="19" t="s">
        <v>180</v>
      </c>
      <c r="C64" s="20" t="s">
        <v>189</v>
      </c>
      <c r="D64" s="18" t="s">
        <v>60</v>
      </c>
      <c r="E64" s="18" t="s">
        <v>116</v>
      </c>
      <c r="F64" s="21">
        <f t="shared" si="4"/>
        <v>0.9378531073446329</v>
      </c>
      <c r="G64" s="22">
        <v>10.62</v>
      </c>
      <c r="H64" s="21">
        <v>9.9600000000000009</v>
      </c>
      <c r="I64" s="23"/>
      <c r="J64" s="24"/>
      <c r="K64" s="21">
        <f t="shared" si="73"/>
        <v>11.257199999999999</v>
      </c>
      <c r="L64" s="25">
        <f t="shared" si="0"/>
        <v>10.557600000000001</v>
      </c>
      <c r="M64" s="26">
        <f t="shared" ref="M64:N64" si="173">+K64+I64</f>
        <v>11.257199999999999</v>
      </c>
      <c r="N64" s="27">
        <f t="shared" si="173"/>
        <v>10.557600000000001</v>
      </c>
      <c r="O64" s="101">
        <v>45338</v>
      </c>
      <c r="P64" s="28"/>
      <c r="Q64" s="28"/>
      <c r="R64" s="28">
        <f t="shared" ref="R64:S64" si="174">+M64-P64</f>
        <v>11.257199999999999</v>
      </c>
      <c r="S64" s="28">
        <f t="shared" si="174"/>
        <v>10.557600000000001</v>
      </c>
      <c r="T64" s="97">
        <f t="shared" ref="T64:U64" si="175">+R64</f>
        <v>11.257199999999999</v>
      </c>
      <c r="U64" s="28">
        <f t="shared" si="175"/>
        <v>10.557600000000001</v>
      </c>
      <c r="V64" s="28" t="s">
        <v>62</v>
      </c>
      <c r="W64" s="98">
        <v>45324</v>
      </c>
      <c r="X64" s="98">
        <f>+W64+'Dieu kien giao hang'!$C$21</f>
        <v>45328</v>
      </c>
      <c r="Y64" s="98">
        <f>+X64+'Dieu kien giao hang'!$C$22</f>
        <v>45330</v>
      </c>
      <c r="Z64" s="98"/>
      <c r="AA64" s="98"/>
      <c r="AB64" s="97"/>
      <c r="AC64" s="28"/>
      <c r="AD64" s="28"/>
      <c r="AE64" s="98"/>
      <c r="AF64" s="98"/>
      <c r="AG64" s="98"/>
      <c r="AH64" s="98"/>
      <c r="AI64" s="98"/>
      <c r="AJ64" s="98"/>
      <c r="AK64" s="98"/>
      <c r="AL64" s="98"/>
      <c r="AM64" s="99"/>
    </row>
    <row r="65" spans="1:39" ht="12.75" customHeight="1">
      <c r="A65" s="18" t="s">
        <v>190</v>
      </c>
      <c r="B65" s="19" t="s">
        <v>180</v>
      </c>
      <c r="C65" s="20" t="s">
        <v>191</v>
      </c>
      <c r="D65" s="18" t="s">
        <v>60</v>
      </c>
      <c r="E65" s="18" t="s">
        <v>116</v>
      </c>
      <c r="F65" s="21">
        <f t="shared" si="4"/>
        <v>1.4267676767676765</v>
      </c>
      <c r="G65" s="22">
        <v>9.5040000000000013</v>
      </c>
      <c r="H65" s="21">
        <v>13.559999999999999</v>
      </c>
      <c r="I65" s="23"/>
      <c r="J65" s="24"/>
      <c r="K65" s="21">
        <f t="shared" si="73"/>
        <v>10.074240000000001</v>
      </c>
      <c r="L65" s="25">
        <f t="shared" si="0"/>
        <v>14.3736</v>
      </c>
      <c r="M65" s="26">
        <f t="shared" ref="M65:N65" si="176">+K65+I65</f>
        <v>10.074240000000001</v>
      </c>
      <c r="N65" s="27">
        <f t="shared" si="176"/>
        <v>14.3736</v>
      </c>
      <c r="O65" s="101">
        <v>45338</v>
      </c>
      <c r="P65" s="28"/>
      <c r="Q65" s="28"/>
      <c r="R65" s="28">
        <f t="shared" ref="R65:S65" si="177">+M65-P65</f>
        <v>10.074240000000001</v>
      </c>
      <c r="S65" s="28">
        <f t="shared" si="177"/>
        <v>14.3736</v>
      </c>
      <c r="T65" s="97">
        <f t="shared" ref="T65:U65" si="178">+R65</f>
        <v>10.074240000000001</v>
      </c>
      <c r="U65" s="28">
        <f t="shared" si="178"/>
        <v>14.3736</v>
      </c>
      <c r="V65" s="28" t="s">
        <v>62</v>
      </c>
      <c r="W65" s="98">
        <v>45324</v>
      </c>
      <c r="X65" s="98">
        <f>+W65+'Dieu kien giao hang'!$C$21</f>
        <v>45328</v>
      </c>
      <c r="Y65" s="98">
        <f>+X65+'Dieu kien giao hang'!$C$22</f>
        <v>45330</v>
      </c>
      <c r="Z65" s="98"/>
      <c r="AA65" s="98"/>
      <c r="AB65" s="97"/>
      <c r="AC65" s="28"/>
      <c r="AD65" s="28"/>
      <c r="AE65" s="98"/>
      <c r="AF65" s="98"/>
      <c r="AG65" s="98"/>
      <c r="AH65" s="98"/>
      <c r="AI65" s="98"/>
      <c r="AJ65" s="98"/>
      <c r="AK65" s="98"/>
      <c r="AL65" s="98"/>
      <c r="AM65" s="99"/>
    </row>
    <row r="66" spans="1:39" ht="12.75" customHeight="1">
      <c r="A66" s="18" t="s">
        <v>192</v>
      </c>
      <c r="B66" s="19" t="s">
        <v>180</v>
      </c>
      <c r="C66" s="20" t="s">
        <v>193</v>
      </c>
      <c r="D66" s="18" t="s">
        <v>60</v>
      </c>
      <c r="E66" s="18" t="s">
        <v>116</v>
      </c>
      <c r="F66" s="21">
        <f t="shared" si="4"/>
        <v>2</v>
      </c>
      <c r="G66" s="22">
        <v>4.28</v>
      </c>
      <c r="H66" s="21">
        <v>8.56</v>
      </c>
      <c r="I66" s="23"/>
      <c r="J66" s="24"/>
      <c r="K66" s="21">
        <f t="shared" si="73"/>
        <v>4.5368000000000004</v>
      </c>
      <c r="L66" s="25">
        <f t="shared" si="0"/>
        <v>9.0736000000000008</v>
      </c>
      <c r="M66" s="26">
        <f t="shared" ref="M66:N66" si="179">+K66+I66</f>
        <v>4.5368000000000004</v>
      </c>
      <c r="N66" s="27">
        <f t="shared" si="179"/>
        <v>9.0736000000000008</v>
      </c>
      <c r="O66" s="101">
        <v>45338</v>
      </c>
      <c r="P66" s="28"/>
      <c r="Q66" s="28"/>
      <c r="R66" s="28">
        <f t="shared" ref="R66:S66" si="180">+M66-P66</f>
        <v>4.5368000000000004</v>
      </c>
      <c r="S66" s="28">
        <f t="shared" si="180"/>
        <v>9.0736000000000008</v>
      </c>
      <c r="T66" s="97">
        <f t="shared" ref="T66:U66" si="181">+R66</f>
        <v>4.5368000000000004</v>
      </c>
      <c r="U66" s="28">
        <f t="shared" si="181"/>
        <v>9.0736000000000008</v>
      </c>
      <c r="V66" s="28" t="s">
        <v>62</v>
      </c>
      <c r="W66" s="98">
        <v>45324</v>
      </c>
      <c r="X66" s="98">
        <f>+W66+'Dieu kien giao hang'!$C$21</f>
        <v>45328</v>
      </c>
      <c r="Y66" s="98">
        <f>+X66+'Dieu kien giao hang'!$C$22</f>
        <v>45330</v>
      </c>
      <c r="Z66" s="98"/>
      <c r="AA66" s="98"/>
      <c r="AB66" s="97"/>
      <c r="AC66" s="28"/>
      <c r="AD66" s="28"/>
      <c r="AE66" s="98"/>
      <c r="AF66" s="98"/>
      <c r="AG66" s="98"/>
      <c r="AH66" s="98"/>
      <c r="AI66" s="98"/>
      <c r="AJ66" s="98"/>
      <c r="AK66" s="98"/>
      <c r="AL66" s="98"/>
      <c r="AM66" s="99"/>
    </row>
    <row r="67" spans="1:39" ht="12.75" customHeight="1">
      <c r="A67" s="18" t="s">
        <v>194</v>
      </c>
      <c r="B67" s="19" t="s">
        <v>180</v>
      </c>
      <c r="C67" s="20" t="s">
        <v>195</v>
      </c>
      <c r="D67" s="18" t="s">
        <v>60</v>
      </c>
      <c r="E67" s="18" t="s">
        <v>116</v>
      </c>
      <c r="F67" s="21">
        <f t="shared" si="4"/>
        <v>8.3393177737881494</v>
      </c>
      <c r="G67" s="22">
        <v>13.368000000000002</v>
      </c>
      <c r="H67" s="21">
        <v>111.47999999999999</v>
      </c>
      <c r="I67" s="23"/>
      <c r="J67" s="24"/>
      <c r="K67" s="21">
        <f t="shared" si="73"/>
        <v>14.170080000000002</v>
      </c>
      <c r="L67" s="25">
        <f t="shared" si="0"/>
        <v>118.1688</v>
      </c>
      <c r="M67" s="26">
        <f t="shared" ref="M67:N67" si="182">+K67+I67</f>
        <v>14.170080000000002</v>
      </c>
      <c r="N67" s="27">
        <f t="shared" si="182"/>
        <v>118.1688</v>
      </c>
      <c r="O67" s="101">
        <v>45338</v>
      </c>
      <c r="P67" s="28"/>
      <c r="Q67" s="28"/>
      <c r="R67" s="28">
        <f t="shared" ref="R67:S67" si="183">+M67-P67</f>
        <v>14.170080000000002</v>
      </c>
      <c r="S67" s="28">
        <f t="shared" si="183"/>
        <v>118.1688</v>
      </c>
      <c r="T67" s="97">
        <f t="shared" ref="T67:U67" si="184">+R67</f>
        <v>14.170080000000002</v>
      </c>
      <c r="U67" s="28">
        <f t="shared" si="184"/>
        <v>118.1688</v>
      </c>
      <c r="V67" s="28" t="s">
        <v>62</v>
      </c>
      <c r="W67" s="98">
        <v>45324</v>
      </c>
      <c r="X67" s="98">
        <f>+W67+'Dieu kien giao hang'!$C$21</f>
        <v>45328</v>
      </c>
      <c r="Y67" s="98">
        <f>+X67+'Dieu kien giao hang'!$C$22</f>
        <v>45330</v>
      </c>
      <c r="Z67" s="98"/>
      <c r="AA67" s="98"/>
      <c r="AB67" s="97"/>
      <c r="AC67" s="28"/>
      <c r="AD67" s="28"/>
      <c r="AE67" s="98"/>
      <c r="AF67" s="98"/>
      <c r="AG67" s="98"/>
      <c r="AH67" s="98"/>
      <c r="AI67" s="98"/>
      <c r="AJ67" s="98"/>
      <c r="AK67" s="98"/>
      <c r="AL67" s="98"/>
      <c r="AM67" s="99"/>
    </row>
    <row r="68" spans="1:39" ht="12.75" customHeight="1">
      <c r="A68" s="18" t="s">
        <v>196</v>
      </c>
      <c r="B68" s="19" t="s">
        <v>197</v>
      </c>
      <c r="C68" s="20" t="s">
        <v>198</v>
      </c>
      <c r="D68" s="18" t="s">
        <v>199</v>
      </c>
      <c r="E68" s="18" t="s">
        <v>61</v>
      </c>
      <c r="F68" s="21">
        <f t="shared" si="4"/>
        <v>2.29</v>
      </c>
      <c r="G68" s="22">
        <v>34.934497816593883</v>
      </c>
      <c r="H68" s="21">
        <v>80</v>
      </c>
      <c r="I68" s="23"/>
      <c r="J68" s="24"/>
      <c r="K68" s="21">
        <f>1.12*G68</f>
        <v>39.126637554585152</v>
      </c>
      <c r="L68" s="25">
        <f t="shared" si="0"/>
        <v>89.6</v>
      </c>
      <c r="M68" s="26">
        <f t="shared" ref="M68:N68" si="185">+K68+I68</f>
        <v>39.126637554585152</v>
      </c>
      <c r="N68" s="27">
        <f t="shared" si="185"/>
        <v>89.6</v>
      </c>
      <c r="O68" s="102">
        <v>45392</v>
      </c>
      <c r="P68" s="28"/>
      <c r="Q68" s="28"/>
      <c r="R68" s="28">
        <f t="shared" ref="R68:S68" si="186">+M68-P68</f>
        <v>39.126637554585152</v>
      </c>
      <c r="S68" s="28">
        <f t="shared" si="186"/>
        <v>89.6</v>
      </c>
      <c r="T68" s="97">
        <f t="shared" ref="T68:U68" si="187">+R68</f>
        <v>39.126637554585152</v>
      </c>
      <c r="U68" s="28">
        <f t="shared" si="187"/>
        <v>89.6</v>
      </c>
      <c r="V68" s="28" t="s">
        <v>200</v>
      </c>
      <c r="W68" s="98">
        <v>45329</v>
      </c>
      <c r="X68" s="98">
        <f>+W68+'Dieu kien giao hang'!$C$31</f>
        <v>45355</v>
      </c>
      <c r="Y68" s="98">
        <f>+X68+'Dieu kien giao hang'!$C$32</f>
        <v>45357</v>
      </c>
      <c r="Z68" s="98"/>
      <c r="AA68" s="98"/>
      <c r="AB68" s="97"/>
      <c r="AC68" s="28"/>
      <c r="AD68" s="28"/>
      <c r="AE68" s="28"/>
      <c r="AF68" s="28"/>
      <c r="AG68" s="28"/>
      <c r="AH68" s="28"/>
      <c r="AI68" s="28"/>
      <c r="AJ68" s="28"/>
      <c r="AK68" s="98"/>
      <c r="AL68" s="98"/>
      <c r="AM68" s="99"/>
    </row>
    <row r="69" spans="1:39" ht="12.75" customHeight="1">
      <c r="A69" s="18" t="s">
        <v>201</v>
      </c>
      <c r="B69" s="19" t="s">
        <v>202</v>
      </c>
      <c r="C69" s="29" t="s">
        <v>203</v>
      </c>
      <c r="D69" s="18" t="s">
        <v>204</v>
      </c>
      <c r="E69" s="18" t="s">
        <v>205</v>
      </c>
      <c r="F69" s="21">
        <f t="shared" si="4"/>
        <v>6.3037974683544301E-2</v>
      </c>
      <c r="G69" s="22">
        <v>632</v>
      </c>
      <c r="H69" s="21">
        <v>39.839999999999996</v>
      </c>
      <c r="I69" s="23"/>
      <c r="J69" s="24"/>
      <c r="K69" s="21">
        <v>700</v>
      </c>
      <c r="L69" s="25">
        <f t="shared" si="0"/>
        <v>44.12658227848101</v>
      </c>
      <c r="M69" s="27">
        <f t="shared" ref="M69:N69" si="188">+K69+I69</f>
        <v>700</v>
      </c>
      <c r="N69" s="27">
        <f t="shared" si="188"/>
        <v>44.12658227848101</v>
      </c>
      <c r="O69" s="102">
        <v>45392</v>
      </c>
      <c r="P69" s="28"/>
      <c r="Q69" s="28"/>
      <c r="R69" s="28">
        <f t="shared" ref="R69:S69" si="189">+M69-P69</f>
        <v>700</v>
      </c>
      <c r="S69" s="28">
        <f t="shared" si="189"/>
        <v>44.12658227848101</v>
      </c>
      <c r="T69" s="97">
        <f t="shared" ref="T69:U69" si="190">+R69</f>
        <v>700</v>
      </c>
      <c r="U69" s="28">
        <f t="shared" si="190"/>
        <v>44.12658227848101</v>
      </c>
      <c r="V69" s="28" t="s">
        <v>200</v>
      </c>
      <c r="W69" s="98">
        <v>45329</v>
      </c>
      <c r="X69" s="98">
        <f>+W69+'Dieu kien giao hang'!$C$31</f>
        <v>45355</v>
      </c>
      <c r="Y69" s="98">
        <f>+X69+'Dieu kien giao hang'!$C$32</f>
        <v>45357</v>
      </c>
      <c r="Z69" s="98"/>
      <c r="AA69" s="98"/>
      <c r="AB69" s="97"/>
      <c r="AC69" s="28"/>
      <c r="AD69" s="28"/>
      <c r="AE69" s="28"/>
      <c r="AF69" s="28"/>
      <c r="AG69" s="28"/>
      <c r="AH69" s="28"/>
      <c r="AI69" s="28"/>
      <c r="AJ69" s="28"/>
      <c r="AK69" s="98"/>
      <c r="AL69" s="98"/>
      <c r="AM69" s="99"/>
    </row>
    <row r="70" spans="1:39" ht="12.75" customHeight="1">
      <c r="A70" s="18" t="s">
        <v>206</v>
      </c>
      <c r="B70" s="19" t="s">
        <v>207</v>
      </c>
      <c r="C70" s="20" t="s">
        <v>208</v>
      </c>
      <c r="D70" s="18" t="s">
        <v>209</v>
      </c>
      <c r="E70" s="18" t="s">
        <v>210</v>
      </c>
      <c r="F70" s="21">
        <f t="shared" si="4"/>
        <v>1.7299999999999998</v>
      </c>
      <c r="G70" s="22">
        <v>24</v>
      </c>
      <c r="H70" s="21">
        <v>41.519999999999996</v>
      </c>
      <c r="I70" s="23"/>
      <c r="J70" s="24"/>
      <c r="K70" s="21">
        <f t="shared" ref="K70:K79" si="191">+G70</f>
        <v>24</v>
      </c>
      <c r="L70" s="25">
        <f t="shared" si="0"/>
        <v>41.519999999999996</v>
      </c>
      <c r="M70" s="27">
        <f t="shared" ref="M70:N70" si="192">+K70+I70</f>
        <v>24</v>
      </c>
      <c r="N70" s="27">
        <f t="shared" si="192"/>
        <v>41.519999999999996</v>
      </c>
      <c r="O70" s="102">
        <v>45392</v>
      </c>
      <c r="P70" s="28"/>
      <c r="Q70" s="28"/>
      <c r="R70" s="28">
        <f t="shared" ref="R70:S70" si="193">+M70-P70</f>
        <v>24</v>
      </c>
      <c r="S70" s="28">
        <f t="shared" si="193"/>
        <v>41.519999999999996</v>
      </c>
      <c r="T70" s="97">
        <f t="shared" ref="T70:U70" si="194">+R70</f>
        <v>24</v>
      </c>
      <c r="U70" s="28">
        <f t="shared" si="194"/>
        <v>41.519999999999996</v>
      </c>
      <c r="V70" s="28" t="s">
        <v>200</v>
      </c>
      <c r="W70" s="98">
        <v>45329</v>
      </c>
      <c r="X70" s="98">
        <f>+W70+'Dieu kien giao hang'!$C$31</f>
        <v>45355</v>
      </c>
      <c r="Y70" s="98">
        <f>+X70+'Dieu kien giao hang'!$C$32</f>
        <v>45357</v>
      </c>
      <c r="Z70" s="98"/>
      <c r="AA70" s="98"/>
      <c r="AB70" s="97"/>
      <c r="AC70" s="28"/>
      <c r="AD70" s="28"/>
      <c r="AE70" s="28"/>
      <c r="AF70" s="28"/>
      <c r="AG70" s="28"/>
      <c r="AH70" s="28"/>
      <c r="AI70" s="28"/>
      <c r="AJ70" s="28"/>
      <c r="AK70" s="98"/>
      <c r="AL70" s="98"/>
      <c r="AM70" s="99"/>
    </row>
    <row r="71" spans="1:39" ht="12.75" customHeight="1">
      <c r="A71" s="18" t="s">
        <v>211</v>
      </c>
      <c r="B71" s="19" t="s">
        <v>212</v>
      </c>
      <c r="C71" s="20" t="s">
        <v>213</v>
      </c>
      <c r="D71" s="18" t="s">
        <v>209</v>
      </c>
      <c r="E71" s="18" t="s">
        <v>210</v>
      </c>
      <c r="F71" s="21">
        <f t="shared" si="4"/>
        <v>1.1059999999999999</v>
      </c>
      <c r="G71" s="22">
        <v>40</v>
      </c>
      <c r="H71" s="21">
        <v>44.239999999999995</v>
      </c>
      <c r="I71" s="23"/>
      <c r="J71" s="24"/>
      <c r="K71" s="21">
        <f t="shared" si="191"/>
        <v>40</v>
      </c>
      <c r="L71" s="25">
        <f t="shared" si="0"/>
        <v>44.239999999999995</v>
      </c>
      <c r="M71" s="27">
        <f t="shared" ref="M71:N71" si="195">+K71+I71</f>
        <v>40</v>
      </c>
      <c r="N71" s="27">
        <f t="shared" si="195"/>
        <v>44.239999999999995</v>
      </c>
      <c r="O71" s="102">
        <v>45392</v>
      </c>
      <c r="P71" s="28"/>
      <c r="Q71" s="28"/>
      <c r="R71" s="28">
        <f t="shared" ref="R71:S71" si="196">+M71-P71</f>
        <v>40</v>
      </c>
      <c r="S71" s="28">
        <f t="shared" si="196"/>
        <v>44.239999999999995</v>
      </c>
      <c r="T71" s="97">
        <f t="shared" ref="T71:U71" si="197">+R71</f>
        <v>40</v>
      </c>
      <c r="U71" s="28">
        <f t="shared" si="197"/>
        <v>44.239999999999995</v>
      </c>
      <c r="V71" s="28" t="s">
        <v>200</v>
      </c>
      <c r="W71" s="98">
        <v>45329</v>
      </c>
      <c r="X71" s="98">
        <f>+W71+'Dieu kien giao hang'!$C$31</f>
        <v>45355</v>
      </c>
      <c r="Y71" s="98">
        <f>+X71+'Dieu kien giao hang'!$C$32</f>
        <v>45357</v>
      </c>
      <c r="Z71" s="98"/>
      <c r="AA71" s="98"/>
      <c r="AB71" s="97"/>
      <c r="AC71" s="28"/>
      <c r="AD71" s="28"/>
      <c r="AE71" s="28"/>
      <c r="AF71" s="28"/>
      <c r="AG71" s="28"/>
      <c r="AH71" s="28"/>
      <c r="AI71" s="28"/>
      <c r="AJ71" s="28"/>
      <c r="AK71" s="98"/>
      <c r="AL71" s="98"/>
      <c r="AM71" s="99"/>
    </row>
    <row r="72" spans="1:39" ht="12.75" customHeight="1">
      <c r="A72" s="18" t="s">
        <v>214</v>
      </c>
      <c r="B72" s="19" t="s">
        <v>207</v>
      </c>
      <c r="C72" s="20" t="s">
        <v>215</v>
      </c>
      <c r="D72" s="18" t="s">
        <v>209</v>
      </c>
      <c r="E72" s="18" t="s">
        <v>210</v>
      </c>
      <c r="F72" s="21">
        <f t="shared" si="4"/>
        <v>3.94</v>
      </c>
      <c r="G72" s="22">
        <v>4</v>
      </c>
      <c r="H72" s="21">
        <v>15.76</v>
      </c>
      <c r="I72" s="23"/>
      <c r="J72" s="24"/>
      <c r="K72" s="21">
        <f t="shared" si="191"/>
        <v>4</v>
      </c>
      <c r="L72" s="25">
        <f t="shared" si="0"/>
        <v>15.76</v>
      </c>
      <c r="M72" s="27">
        <f t="shared" ref="M72:N72" si="198">+K72+I72</f>
        <v>4</v>
      </c>
      <c r="N72" s="27">
        <f t="shared" si="198"/>
        <v>15.76</v>
      </c>
      <c r="O72" s="102">
        <v>45392</v>
      </c>
      <c r="P72" s="28"/>
      <c r="Q72" s="28"/>
      <c r="R72" s="28">
        <f t="shared" ref="R72:S72" si="199">+M72-P72</f>
        <v>4</v>
      </c>
      <c r="S72" s="28">
        <f t="shared" si="199"/>
        <v>15.76</v>
      </c>
      <c r="T72" s="97">
        <f t="shared" ref="T72:U72" si="200">+R72</f>
        <v>4</v>
      </c>
      <c r="U72" s="28">
        <f t="shared" si="200"/>
        <v>15.76</v>
      </c>
      <c r="V72" s="28" t="s">
        <v>200</v>
      </c>
      <c r="W72" s="98">
        <v>45329</v>
      </c>
      <c r="X72" s="98">
        <f>+W72+'Dieu kien giao hang'!$C$31</f>
        <v>45355</v>
      </c>
      <c r="Y72" s="98">
        <f>+X72+'Dieu kien giao hang'!$C$32</f>
        <v>45357</v>
      </c>
      <c r="Z72" s="98"/>
      <c r="AA72" s="98"/>
      <c r="AB72" s="97"/>
      <c r="AC72" s="28"/>
      <c r="AD72" s="28"/>
      <c r="AE72" s="28"/>
      <c r="AF72" s="28"/>
      <c r="AG72" s="28"/>
      <c r="AH72" s="28"/>
      <c r="AI72" s="28"/>
      <c r="AJ72" s="28"/>
      <c r="AK72" s="98"/>
      <c r="AL72" s="98"/>
      <c r="AM72" s="99"/>
    </row>
    <row r="73" spans="1:39" ht="12.75" customHeight="1">
      <c r="A73" s="18" t="s">
        <v>216</v>
      </c>
      <c r="B73" s="19" t="s">
        <v>217</v>
      </c>
      <c r="C73" s="20" t="s">
        <v>218</v>
      </c>
      <c r="D73" s="18" t="s">
        <v>209</v>
      </c>
      <c r="E73" s="18" t="s">
        <v>210</v>
      </c>
      <c r="F73" s="21">
        <f t="shared" si="4"/>
        <v>7.42</v>
      </c>
      <c r="G73" s="22">
        <v>4</v>
      </c>
      <c r="H73" s="21">
        <v>29.68</v>
      </c>
      <c r="I73" s="23"/>
      <c r="J73" s="24"/>
      <c r="K73" s="21">
        <f t="shared" si="191"/>
        <v>4</v>
      </c>
      <c r="L73" s="25">
        <f t="shared" si="0"/>
        <v>29.68</v>
      </c>
      <c r="M73" s="27">
        <f t="shared" ref="M73:N73" si="201">+K73+I73</f>
        <v>4</v>
      </c>
      <c r="N73" s="27">
        <f t="shared" si="201"/>
        <v>29.68</v>
      </c>
      <c r="O73" s="102">
        <v>45392</v>
      </c>
      <c r="P73" s="28"/>
      <c r="Q73" s="28"/>
      <c r="R73" s="28">
        <f t="shared" ref="R73:S73" si="202">+M73-P73</f>
        <v>4</v>
      </c>
      <c r="S73" s="28">
        <f t="shared" si="202"/>
        <v>29.68</v>
      </c>
      <c r="T73" s="97">
        <f t="shared" ref="T73:U73" si="203">+R73</f>
        <v>4</v>
      </c>
      <c r="U73" s="28">
        <f t="shared" si="203"/>
        <v>29.68</v>
      </c>
      <c r="V73" s="28" t="s">
        <v>200</v>
      </c>
      <c r="W73" s="98">
        <v>45329</v>
      </c>
      <c r="X73" s="98">
        <f>+W73+'Dieu kien giao hang'!$C$31</f>
        <v>45355</v>
      </c>
      <c r="Y73" s="98">
        <f>+X73+'Dieu kien giao hang'!$C$32</f>
        <v>45357</v>
      </c>
      <c r="Z73" s="98"/>
      <c r="AA73" s="98"/>
      <c r="AB73" s="97"/>
      <c r="AC73" s="28"/>
      <c r="AD73" s="28"/>
      <c r="AE73" s="28"/>
      <c r="AF73" s="28"/>
      <c r="AG73" s="28"/>
      <c r="AH73" s="28"/>
      <c r="AI73" s="28"/>
      <c r="AJ73" s="28"/>
      <c r="AK73" s="98"/>
      <c r="AL73" s="98"/>
      <c r="AM73" s="99"/>
    </row>
    <row r="74" spans="1:39" ht="12.75" customHeight="1">
      <c r="A74" s="18" t="s">
        <v>219</v>
      </c>
      <c r="B74" s="19" t="s">
        <v>220</v>
      </c>
      <c r="C74" s="20" t="s">
        <v>221</v>
      </c>
      <c r="D74" s="18" t="s">
        <v>209</v>
      </c>
      <c r="E74" s="18" t="s">
        <v>210</v>
      </c>
      <c r="F74" s="21">
        <f t="shared" si="4"/>
        <v>5.69</v>
      </c>
      <c r="G74" s="22">
        <v>4</v>
      </c>
      <c r="H74" s="21">
        <v>22.76</v>
      </c>
      <c r="I74" s="23"/>
      <c r="J74" s="24"/>
      <c r="K74" s="21">
        <f t="shared" si="191"/>
        <v>4</v>
      </c>
      <c r="L74" s="25">
        <f t="shared" si="0"/>
        <v>22.76</v>
      </c>
      <c r="M74" s="27">
        <f t="shared" ref="M74:N74" si="204">+K74+I74</f>
        <v>4</v>
      </c>
      <c r="N74" s="27">
        <f t="shared" si="204"/>
        <v>22.76</v>
      </c>
      <c r="O74" s="102">
        <v>45392</v>
      </c>
      <c r="P74" s="28"/>
      <c r="Q74" s="28"/>
      <c r="R74" s="28">
        <f t="shared" ref="R74:S74" si="205">+M74-P74</f>
        <v>4</v>
      </c>
      <c r="S74" s="28">
        <f t="shared" si="205"/>
        <v>22.76</v>
      </c>
      <c r="T74" s="97">
        <f t="shared" ref="T74:U74" si="206">+R74</f>
        <v>4</v>
      </c>
      <c r="U74" s="28">
        <f t="shared" si="206"/>
        <v>22.76</v>
      </c>
      <c r="V74" s="28" t="s">
        <v>200</v>
      </c>
      <c r="W74" s="98">
        <v>45329</v>
      </c>
      <c r="X74" s="98">
        <f>+W74+'Dieu kien giao hang'!$C$31</f>
        <v>45355</v>
      </c>
      <c r="Y74" s="98">
        <f>+X74+'Dieu kien giao hang'!$C$32</f>
        <v>45357</v>
      </c>
      <c r="Z74" s="98"/>
      <c r="AA74" s="98"/>
      <c r="AB74" s="97"/>
      <c r="AC74" s="28"/>
      <c r="AD74" s="28"/>
      <c r="AE74" s="28"/>
      <c r="AF74" s="28"/>
      <c r="AG74" s="28"/>
      <c r="AH74" s="28"/>
      <c r="AI74" s="28"/>
      <c r="AJ74" s="28"/>
      <c r="AK74" s="98"/>
      <c r="AL74" s="98"/>
      <c r="AM74" s="99"/>
    </row>
    <row r="75" spans="1:39" ht="12.75" customHeight="1">
      <c r="A75" s="18" t="s">
        <v>222</v>
      </c>
      <c r="B75" s="19" t="s">
        <v>223</v>
      </c>
      <c r="C75" s="20" t="s">
        <v>224</v>
      </c>
      <c r="D75" s="18" t="s">
        <v>225</v>
      </c>
      <c r="E75" s="18" t="s">
        <v>210</v>
      </c>
      <c r="F75" s="21">
        <f t="shared" si="4"/>
        <v>0.04</v>
      </c>
      <c r="G75" s="22">
        <v>4</v>
      </c>
      <c r="H75" s="21">
        <v>0.16</v>
      </c>
      <c r="I75" s="23"/>
      <c r="J75" s="24"/>
      <c r="K75" s="21">
        <f t="shared" si="191"/>
        <v>4</v>
      </c>
      <c r="L75" s="25">
        <f t="shared" si="0"/>
        <v>0.16</v>
      </c>
      <c r="M75" s="27">
        <f t="shared" ref="M75:N75" si="207">+K75+I75</f>
        <v>4</v>
      </c>
      <c r="N75" s="27">
        <f t="shared" si="207"/>
        <v>0.16</v>
      </c>
      <c r="O75" s="102">
        <v>45392</v>
      </c>
      <c r="P75" s="28"/>
      <c r="Q75" s="28"/>
      <c r="R75" s="28">
        <f t="shared" ref="R75:S75" si="208">+M75-P75</f>
        <v>4</v>
      </c>
      <c r="S75" s="28">
        <f t="shared" si="208"/>
        <v>0.16</v>
      </c>
      <c r="T75" s="97">
        <f t="shared" ref="T75:U75" si="209">+R75</f>
        <v>4</v>
      </c>
      <c r="U75" s="28">
        <f t="shared" si="209"/>
        <v>0.16</v>
      </c>
      <c r="V75" s="28" t="s">
        <v>200</v>
      </c>
      <c r="W75" s="98">
        <v>45329</v>
      </c>
      <c r="X75" s="98">
        <f>+W75+'Dieu kien giao hang'!$C$31</f>
        <v>45355</v>
      </c>
      <c r="Y75" s="98">
        <f>+X75+'Dieu kien giao hang'!$C$32</f>
        <v>45357</v>
      </c>
      <c r="Z75" s="98"/>
      <c r="AA75" s="98"/>
      <c r="AB75" s="97"/>
      <c r="AC75" s="28"/>
      <c r="AD75" s="28"/>
      <c r="AE75" s="28"/>
      <c r="AF75" s="28"/>
      <c r="AG75" s="28"/>
      <c r="AH75" s="28"/>
      <c r="AI75" s="28"/>
      <c r="AJ75" s="28"/>
      <c r="AK75" s="98"/>
      <c r="AL75" s="98"/>
      <c r="AM75" s="99"/>
    </row>
    <row r="76" spans="1:39" ht="12.75" customHeight="1">
      <c r="A76" s="18" t="s">
        <v>226</v>
      </c>
      <c r="B76" s="19" t="s">
        <v>217</v>
      </c>
      <c r="C76" s="20" t="s">
        <v>227</v>
      </c>
      <c r="D76" s="18" t="s">
        <v>209</v>
      </c>
      <c r="E76" s="18" t="s">
        <v>210</v>
      </c>
      <c r="F76" s="21">
        <f t="shared" si="4"/>
        <v>12.07</v>
      </c>
      <c r="G76" s="22">
        <v>12</v>
      </c>
      <c r="H76" s="21">
        <v>144.84</v>
      </c>
      <c r="I76" s="23"/>
      <c r="J76" s="24"/>
      <c r="K76" s="21">
        <f t="shared" si="191"/>
        <v>12</v>
      </c>
      <c r="L76" s="25">
        <f t="shared" si="0"/>
        <v>144.84</v>
      </c>
      <c r="M76" s="27">
        <f t="shared" ref="M76:N76" si="210">+K76+I76</f>
        <v>12</v>
      </c>
      <c r="N76" s="27">
        <f t="shared" si="210"/>
        <v>144.84</v>
      </c>
      <c r="O76" s="102">
        <v>45392</v>
      </c>
      <c r="P76" s="28"/>
      <c r="Q76" s="28"/>
      <c r="R76" s="28">
        <f t="shared" ref="R76:S76" si="211">+M76-P76</f>
        <v>12</v>
      </c>
      <c r="S76" s="28">
        <f t="shared" si="211"/>
        <v>144.84</v>
      </c>
      <c r="T76" s="97">
        <f t="shared" ref="T76:U76" si="212">+R76</f>
        <v>12</v>
      </c>
      <c r="U76" s="28">
        <f t="shared" si="212"/>
        <v>144.84</v>
      </c>
      <c r="V76" s="28" t="s">
        <v>200</v>
      </c>
      <c r="W76" s="98">
        <v>45329</v>
      </c>
      <c r="X76" s="98">
        <f>+W76+'Dieu kien giao hang'!$C$31</f>
        <v>45355</v>
      </c>
      <c r="Y76" s="98">
        <f>+X76+'Dieu kien giao hang'!$C$32</f>
        <v>45357</v>
      </c>
      <c r="Z76" s="98"/>
      <c r="AA76" s="98"/>
      <c r="AB76" s="97"/>
      <c r="AC76" s="28"/>
      <c r="AD76" s="28"/>
      <c r="AE76" s="28"/>
      <c r="AF76" s="28"/>
      <c r="AG76" s="28"/>
      <c r="AH76" s="28"/>
      <c r="AI76" s="28"/>
      <c r="AJ76" s="28"/>
      <c r="AK76" s="98"/>
      <c r="AL76" s="98"/>
      <c r="AM76" s="99"/>
    </row>
    <row r="77" spans="1:39" ht="12.75" customHeight="1">
      <c r="A77" s="18" t="s">
        <v>228</v>
      </c>
      <c r="B77" s="19" t="s">
        <v>220</v>
      </c>
      <c r="C77" s="20" t="s">
        <v>229</v>
      </c>
      <c r="D77" s="18" t="s">
        <v>209</v>
      </c>
      <c r="E77" s="18" t="s">
        <v>210</v>
      </c>
      <c r="F77" s="21">
        <f t="shared" si="4"/>
        <v>8.1</v>
      </c>
      <c r="G77" s="22">
        <v>12</v>
      </c>
      <c r="H77" s="21">
        <v>97.199999999999989</v>
      </c>
      <c r="I77" s="23"/>
      <c r="J77" s="24"/>
      <c r="K77" s="21">
        <f t="shared" si="191"/>
        <v>12</v>
      </c>
      <c r="L77" s="25">
        <f t="shared" si="0"/>
        <v>97.199999999999989</v>
      </c>
      <c r="M77" s="27">
        <f t="shared" ref="M77:N77" si="213">+K77+I77</f>
        <v>12</v>
      </c>
      <c r="N77" s="27">
        <f t="shared" si="213"/>
        <v>97.199999999999989</v>
      </c>
      <c r="O77" s="102">
        <v>45392</v>
      </c>
      <c r="P77" s="28"/>
      <c r="Q77" s="28"/>
      <c r="R77" s="28">
        <f t="shared" ref="R77:S77" si="214">+M77-P77</f>
        <v>12</v>
      </c>
      <c r="S77" s="28">
        <f t="shared" si="214"/>
        <v>97.199999999999989</v>
      </c>
      <c r="T77" s="97">
        <f t="shared" ref="T77:U77" si="215">+R77</f>
        <v>12</v>
      </c>
      <c r="U77" s="28">
        <f t="shared" si="215"/>
        <v>97.199999999999989</v>
      </c>
      <c r="V77" s="28" t="s">
        <v>200</v>
      </c>
      <c r="W77" s="98">
        <v>45329</v>
      </c>
      <c r="X77" s="98">
        <f>+W77+'Dieu kien giao hang'!$C$31</f>
        <v>45355</v>
      </c>
      <c r="Y77" s="98">
        <f>+X77+'Dieu kien giao hang'!$C$32</f>
        <v>45357</v>
      </c>
      <c r="Z77" s="98"/>
      <c r="AA77" s="98"/>
      <c r="AB77" s="97"/>
      <c r="AC77" s="28"/>
      <c r="AD77" s="28"/>
      <c r="AE77" s="28"/>
      <c r="AF77" s="28"/>
      <c r="AG77" s="28"/>
      <c r="AH77" s="28"/>
      <c r="AI77" s="28"/>
      <c r="AJ77" s="28"/>
      <c r="AK77" s="98"/>
      <c r="AL77" s="98"/>
      <c r="AM77" s="99"/>
    </row>
    <row r="78" spans="1:39" ht="12.75" customHeight="1">
      <c r="A78" s="18" t="s">
        <v>230</v>
      </c>
      <c r="B78" s="19" t="s">
        <v>223</v>
      </c>
      <c r="C78" s="20" t="s">
        <v>231</v>
      </c>
      <c r="D78" s="18" t="s">
        <v>225</v>
      </c>
      <c r="E78" s="18" t="s">
        <v>210</v>
      </c>
      <c r="F78" s="21">
        <f t="shared" si="4"/>
        <v>5.000000000000001E-2</v>
      </c>
      <c r="G78" s="22">
        <v>12</v>
      </c>
      <c r="H78" s="21">
        <v>0.60000000000000009</v>
      </c>
      <c r="I78" s="23"/>
      <c r="J78" s="24"/>
      <c r="K78" s="21">
        <f t="shared" si="191"/>
        <v>12</v>
      </c>
      <c r="L78" s="25">
        <f t="shared" si="0"/>
        <v>0.60000000000000009</v>
      </c>
      <c r="M78" s="27">
        <f t="shared" ref="M78:N78" si="216">+K78+I78</f>
        <v>12</v>
      </c>
      <c r="N78" s="27">
        <f t="shared" si="216"/>
        <v>0.60000000000000009</v>
      </c>
      <c r="O78" s="102">
        <v>45392</v>
      </c>
      <c r="P78" s="28"/>
      <c r="Q78" s="28"/>
      <c r="R78" s="28">
        <f t="shared" ref="R78:S78" si="217">+M78-P78</f>
        <v>12</v>
      </c>
      <c r="S78" s="28">
        <f t="shared" si="217"/>
        <v>0.60000000000000009</v>
      </c>
      <c r="T78" s="97">
        <f t="shared" ref="T78:U78" si="218">+R78</f>
        <v>12</v>
      </c>
      <c r="U78" s="28">
        <f t="shared" si="218"/>
        <v>0.60000000000000009</v>
      </c>
      <c r="V78" s="28" t="s">
        <v>200</v>
      </c>
      <c r="W78" s="98">
        <v>45329</v>
      </c>
      <c r="X78" s="98">
        <f>+W78+'Dieu kien giao hang'!$C$31</f>
        <v>45355</v>
      </c>
      <c r="Y78" s="98">
        <f>+X78+'Dieu kien giao hang'!$C$32</f>
        <v>45357</v>
      </c>
      <c r="Z78" s="98"/>
      <c r="AA78" s="98"/>
      <c r="AB78" s="97"/>
      <c r="AC78" s="28"/>
      <c r="AD78" s="28"/>
      <c r="AE78" s="28"/>
      <c r="AF78" s="28"/>
      <c r="AG78" s="28"/>
      <c r="AH78" s="28"/>
      <c r="AI78" s="28"/>
      <c r="AJ78" s="28"/>
      <c r="AK78" s="98"/>
      <c r="AL78" s="98"/>
      <c r="AM78" s="99"/>
    </row>
    <row r="79" spans="1:39" ht="12.75" customHeight="1">
      <c r="A79" s="18" t="s">
        <v>232</v>
      </c>
      <c r="B79" s="19" t="s">
        <v>207</v>
      </c>
      <c r="C79" s="20" t="s">
        <v>233</v>
      </c>
      <c r="D79" s="18" t="s">
        <v>209</v>
      </c>
      <c r="E79" s="18" t="s">
        <v>210</v>
      </c>
      <c r="F79" s="21">
        <f t="shared" si="4"/>
        <v>0.88100000000000001</v>
      </c>
      <c r="G79" s="22">
        <v>40</v>
      </c>
      <c r="H79" s="21">
        <v>35.24</v>
      </c>
      <c r="I79" s="23"/>
      <c r="J79" s="24"/>
      <c r="K79" s="21">
        <f t="shared" si="191"/>
        <v>40</v>
      </c>
      <c r="L79" s="25">
        <f t="shared" si="0"/>
        <v>35.24</v>
      </c>
      <c r="M79" s="27">
        <f t="shared" ref="M79:N79" si="219">+K79+I79</f>
        <v>40</v>
      </c>
      <c r="N79" s="27">
        <f t="shared" si="219"/>
        <v>35.24</v>
      </c>
      <c r="O79" s="102">
        <v>45392</v>
      </c>
      <c r="P79" s="28"/>
      <c r="Q79" s="28"/>
      <c r="R79" s="28">
        <f t="shared" ref="R79:S79" si="220">+M79-P79</f>
        <v>40</v>
      </c>
      <c r="S79" s="28">
        <f t="shared" si="220"/>
        <v>35.24</v>
      </c>
      <c r="T79" s="97">
        <f t="shared" ref="T79:U79" si="221">+R79</f>
        <v>40</v>
      </c>
      <c r="U79" s="28">
        <f t="shared" si="221"/>
        <v>35.24</v>
      </c>
      <c r="V79" s="28" t="s">
        <v>200</v>
      </c>
      <c r="W79" s="98">
        <v>45329</v>
      </c>
      <c r="X79" s="98">
        <f>+W79+'Dieu kien giao hang'!$C$31</f>
        <v>45355</v>
      </c>
      <c r="Y79" s="98">
        <f>+X79+'Dieu kien giao hang'!$C$32</f>
        <v>45357</v>
      </c>
      <c r="Z79" s="98"/>
      <c r="AA79" s="98"/>
      <c r="AB79" s="97"/>
      <c r="AC79" s="28"/>
      <c r="AD79" s="28"/>
      <c r="AE79" s="28"/>
      <c r="AF79" s="28"/>
      <c r="AG79" s="28"/>
      <c r="AH79" s="28"/>
      <c r="AI79" s="28"/>
      <c r="AJ79" s="28"/>
      <c r="AK79" s="98"/>
      <c r="AL79" s="98"/>
      <c r="AM79" s="99"/>
    </row>
    <row r="80" spans="1:39" ht="12.75" customHeight="1">
      <c r="A80" s="18" t="s">
        <v>234</v>
      </c>
      <c r="B80" s="19" t="s">
        <v>235</v>
      </c>
      <c r="C80" s="29" t="s">
        <v>236</v>
      </c>
      <c r="D80" s="18" t="s">
        <v>237</v>
      </c>
      <c r="E80" s="18" t="s">
        <v>205</v>
      </c>
      <c r="F80" s="21">
        <f t="shared" si="4"/>
        <v>0.18145522388059701</v>
      </c>
      <c r="G80" s="22">
        <v>1072</v>
      </c>
      <c r="H80" s="21">
        <v>194.51999999999998</v>
      </c>
      <c r="I80" s="23"/>
      <c r="J80" s="24"/>
      <c r="K80" s="21">
        <v>1110</v>
      </c>
      <c r="L80" s="25">
        <f t="shared" si="0"/>
        <v>201.41529850746269</v>
      </c>
      <c r="M80" s="27">
        <f t="shared" ref="M80:N80" si="222">+K80+I80</f>
        <v>1110</v>
      </c>
      <c r="N80" s="27">
        <f t="shared" si="222"/>
        <v>201.41529850746269</v>
      </c>
      <c r="O80" s="102">
        <v>45392</v>
      </c>
      <c r="P80" s="28"/>
      <c r="Q80" s="28"/>
      <c r="R80" s="28">
        <f t="shared" ref="R80:S80" si="223">+M80-P80</f>
        <v>1110</v>
      </c>
      <c r="S80" s="28">
        <f t="shared" si="223"/>
        <v>201.41529850746269</v>
      </c>
      <c r="T80" s="97">
        <f t="shared" ref="T80:U80" si="224">+R80</f>
        <v>1110</v>
      </c>
      <c r="U80" s="28">
        <f t="shared" si="224"/>
        <v>201.41529850746269</v>
      </c>
      <c r="V80" s="28" t="s">
        <v>200</v>
      </c>
      <c r="W80" s="98">
        <v>45329</v>
      </c>
      <c r="X80" s="98">
        <f>+W80+'Dieu kien giao hang'!$C$31</f>
        <v>45355</v>
      </c>
      <c r="Y80" s="98">
        <f>+X80+'Dieu kien giao hang'!$C$32</f>
        <v>45357</v>
      </c>
      <c r="Z80" s="98"/>
      <c r="AA80" s="98"/>
      <c r="AB80" s="97"/>
      <c r="AC80" s="28"/>
      <c r="AD80" s="28"/>
      <c r="AE80" s="28"/>
      <c r="AF80" s="28"/>
      <c r="AG80" s="28"/>
      <c r="AH80" s="28"/>
      <c r="AI80" s="28"/>
      <c r="AJ80" s="28"/>
      <c r="AK80" s="98"/>
      <c r="AL80" s="98"/>
      <c r="AM80" s="99" t="s">
        <v>301</v>
      </c>
    </row>
    <row r="81" spans="1:39" ht="12.75" customHeight="1">
      <c r="A81" s="18" t="s">
        <v>238</v>
      </c>
      <c r="B81" s="19" t="s">
        <v>235</v>
      </c>
      <c r="C81" s="29" t="s">
        <v>239</v>
      </c>
      <c r="D81" s="18" t="s">
        <v>237</v>
      </c>
      <c r="E81" s="18" t="s">
        <v>205</v>
      </c>
      <c r="F81" s="21">
        <f t="shared" si="4"/>
        <v>0.158</v>
      </c>
      <c r="G81" s="22">
        <v>2840</v>
      </c>
      <c r="H81" s="21">
        <v>448.72</v>
      </c>
      <c r="I81" s="23"/>
      <c r="J81" s="24"/>
      <c r="K81" s="21">
        <v>2930</v>
      </c>
      <c r="L81" s="25">
        <f t="shared" si="0"/>
        <v>462.94</v>
      </c>
      <c r="M81" s="27">
        <f t="shared" ref="M81:N81" si="225">+K81+I81</f>
        <v>2930</v>
      </c>
      <c r="N81" s="27">
        <f t="shared" si="225"/>
        <v>462.94</v>
      </c>
      <c r="O81" s="102">
        <v>45392</v>
      </c>
      <c r="P81" s="28"/>
      <c r="Q81" s="28"/>
      <c r="R81" s="28">
        <f t="shared" ref="R81:S81" si="226">+M81-P81</f>
        <v>2930</v>
      </c>
      <c r="S81" s="28">
        <f t="shared" si="226"/>
        <v>462.94</v>
      </c>
      <c r="T81" s="97">
        <f t="shared" ref="T81:U81" si="227">+R81</f>
        <v>2930</v>
      </c>
      <c r="U81" s="28">
        <f t="shared" si="227"/>
        <v>462.94</v>
      </c>
      <c r="V81" s="28" t="s">
        <v>200</v>
      </c>
      <c r="W81" s="98">
        <v>45329</v>
      </c>
      <c r="X81" s="98">
        <f>+W81+'Dieu kien giao hang'!$C$31</f>
        <v>45355</v>
      </c>
      <c r="Y81" s="98">
        <f>+X81+'Dieu kien giao hang'!$C$32</f>
        <v>45357</v>
      </c>
      <c r="Z81" s="98"/>
      <c r="AA81" s="98"/>
      <c r="AB81" s="97"/>
      <c r="AC81" s="28"/>
      <c r="AD81" s="28"/>
      <c r="AE81" s="28"/>
      <c r="AF81" s="28"/>
      <c r="AG81" s="28"/>
      <c r="AH81" s="28"/>
      <c r="AI81" s="28"/>
      <c r="AJ81" s="28"/>
      <c r="AK81" s="98"/>
      <c r="AL81" s="98"/>
      <c r="AM81" s="99" t="s">
        <v>301</v>
      </c>
    </row>
    <row r="82" spans="1:39" ht="12.75" customHeight="1">
      <c r="A82" s="18" t="s">
        <v>240</v>
      </c>
      <c r="B82" s="19" t="s">
        <v>235</v>
      </c>
      <c r="C82" s="29" t="s">
        <v>241</v>
      </c>
      <c r="D82" s="18" t="s">
        <v>237</v>
      </c>
      <c r="E82" s="18" t="s">
        <v>205</v>
      </c>
      <c r="F82" s="21">
        <f t="shared" si="4"/>
        <v>0.27311175337186894</v>
      </c>
      <c r="G82" s="22">
        <v>4152</v>
      </c>
      <c r="H82" s="21">
        <v>1133.9599999999998</v>
      </c>
      <c r="I82" s="23"/>
      <c r="J82" s="24"/>
      <c r="K82" s="21">
        <v>4280</v>
      </c>
      <c r="L82" s="25">
        <f t="shared" si="0"/>
        <v>1168.9183044315992</v>
      </c>
      <c r="M82" s="27">
        <f t="shared" ref="M82:N82" si="228">+K82+I82</f>
        <v>4280</v>
      </c>
      <c r="N82" s="27">
        <f t="shared" si="228"/>
        <v>1168.9183044315992</v>
      </c>
      <c r="O82" s="102">
        <v>45392</v>
      </c>
      <c r="P82" s="28"/>
      <c r="Q82" s="28"/>
      <c r="R82" s="28">
        <f t="shared" ref="R82:S82" si="229">+M82-P82</f>
        <v>4280</v>
      </c>
      <c r="S82" s="28">
        <f t="shared" si="229"/>
        <v>1168.9183044315992</v>
      </c>
      <c r="T82" s="97">
        <f t="shared" ref="T82:U82" si="230">+R82</f>
        <v>4280</v>
      </c>
      <c r="U82" s="28">
        <f t="shared" si="230"/>
        <v>1168.9183044315992</v>
      </c>
      <c r="V82" s="28" t="s">
        <v>200</v>
      </c>
      <c r="W82" s="98">
        <v>45329</v>
      </c>
      <c r="X82" s="98">
        <f>+W82+'Dieu kien giao hang'!$C$31</f>
        <v>45355</v>
      </c>
      <c r="Y82" s="98">
        <f>+X82+'Dieu kien giao hang'!$C$32</f>
        <v>45357</v>
      </c>
      <c r="Z82" s="98"/>
      <c r="AA82" s="98"/>
      <c r="AB82" s="97"/>
      <c r="AC82" s="28"/>
      <c r="AD82" s="28"/>
      <c r="AE82" s="28"/>
      <c r="AF82" s="28"/>
      <c r="AG82" s="28"/>
      <c r="AH82" s="28"/>
      <c r="AI82" s="28"/>
      <c r="AJ82" s="28"/>
      <c r="AK82" s="98"/>
      <c r="AL82" s="98"/>
      <c r="AM82" s="99" t="s">
        <v>301</v>
      </c>
    </row>
    <row r="83" spans="1:39" ht="12.75" customHeight="1">
      <c r="A83" s="18" t="s">
        <v>242</v>
      </c>
      <c r="B83" s="19" t="s">
        <v>235</v>
      </c>
      <c r="C83" s="29" t="s">
        <v>243</v>
      </c>
      <c r="D83" s="18" t="s">
        <v>237</v>
      </c>
      <c r="E83" s="18" t="s">
        <v>205</v>
      </c>
      <c r="F83" s="21">
        <f t="shared" si="4"/>
        <v>0.20600000000000002</v>
      </c>
      <c r="G83" s="22">
        <v>20</v>
      </c>
      <c r="H83" s="21">
        <v>4.12</v>
      </c>
      <c r="I83" s="23"/>
      <c r="J83" s="24"/>
      <c r="K83" s="21">
        <v>25</v>
      </c>
      <c r="L83" s="25">
        <f t="shared" si="0"/>
        <v>5.15</v>
      </c>
      <c r="M83" s="27">
        <f t="shared" ref="M83:N83" si="231">+K83+I83</f>
        <v>25</v>
      </c>
      <c r="N83" s="27">
        <f t="shared" si="231"/>
        <v>5.15</v>
      </c>
      <c r="O83" s="102">
        <v>45392</v>
      </c>
      <c r="P83" s="28"/>
      <c r="Q83" s="28"/>
      <c r="R83" s="28">
        <f t="shared" ref="R83:S83" si="232">+M83-P83</f>
        <v>25</v>
      </c>
      <c r="S83" s="28">
        <f t="shared" si="232"/>
        <v>5.15</v>
      </c>
      <c r="T83" s="97">
        <f t="shared" ref="T83:U83" si="233">+R83</f>
        <v>25</v>
      </c>
      <c r="U83" s="28">
        <f t="shared" si="233"/>
        <v>5.15</v>
      </c>
      <c r="V83" s="28" t="s">
        <v>200</v>
      </c>
      <c r="W83" s="98">
        <v>45329</v>
      </c>
      <c r="X83" s="98">
        <f>+W83+'Dieu kien giao hang'!$C$31</f>
        <v>45355</v>
      </c>
      <c r="Y83" s="98">
        <f>+X83+'Dieu kien giao hang'!$C$32</f>
        <v>45357</v>
      </c>
      <c r="Z83" s="98"/>
      <c r="AA83" s="98"/>
      <c r="AB83" s="97"/>
      <c r="AC83" s="28"/>
      <c r="AD83" s="28"/>
      <c r="AE83" s="28"/>
      <c r="AF83" s="28"/>
      <c r="AG83" s="28"/>
      <c r="AH83" s="28"/>
      <c r="AI83" s="28"/>
      <c r="AJ83" s="28"/>
      <c r="AK83" s="98"/>
      <c r="AL83" s="98"/>
      <c r="AM83" s="99" t="s">
        <v>301</v>
      </c>
    </row>
    <row r="84" spans="1:39" ht="12.75" customHeight="1">
      <c r="A84" s="18" t="s">
        <v>244</v>
      </c>
      <c r="B84" s="19" t="s">
        <v>235</v>
      </c>
      <c r="C84" s="29" t="s">
        <v>245</v>
      </c>
      <c r="D84" s="18" t="s">
        <v>237</v>
      </c>
      <c r="E84" s="18" t="s">
        <v>205</v>
      </c>
      <c r="F84" s="21">
        <v>0.20749999999999999</v>
      </c>
      <c r="G84" s="22">
        <f>3800*4</f>
        <v>15200</v>
      </c>
      <c r="H84" s="21">
        <f>+G84*F84</f>
        <v>3154</v>
      </c>
      <c r="I84" s="23"/>
      <c r="J84" s="24"/>
      <c r="K84" s="21">
        <v>16000</v>
      </c>
      <c r="L84" s="25">
        <f t="shared" si="0"/>
        <v>3320</v>
      </c>
      <c r="M84" s="27">
        <f t="shared" ref="M84:N84" si="234">+K84+I84</f>
        <v>16000</v>
      </c>
      <c r="N84" s="27">
        <f t="shared" si="234"/>
        <v>3320</v>
      </c>
      <c r="O84" s="102">
        <v>45392</v>
      </c>
      <c r="P84" s="28"/>
      <c r="Q84" s="28"/>
      <c r="R84" s="28">
        <f t="shared" ref="R84:S84" si="235">+M84-P84</f>
        <v>16000</v>
      </c>
      <c r="S84" s="28">
        <f t="shared" si="235"/>
        <v>3320</v>
      </c>
      <c r="T84" s="97">
        <f t="shared" ref="T84:U84" si="236">+R84</f>
        <v>16000</v>
      </c>
      <c r="U84" s="28">
        <f t="shared" si="236"/>
        <v>3320</v>
      </c>
      <c r="V84" s="28" t="s">
        <v>200</v>
      </c>
      <c r="W84" s="98">
        <v>45329</v>
      </c>
      <c r="X84" s="98">
        <f>+W84+'Dieu kien giao hang'!$C$31</f>
        <v>45355</v>
      </c>
      <c r="Y84" s="98">
        <f>+X84+'Dieu kien giao hang'!$C$32</f>
        <v>45357</v>
      </c>
      <c r="Z84" s="98"/>
      <c r="AA84" s="98"/>
      <c r="AB84" s="97"/>
      <c r="AC84" s="28"/>
      <c r="AD84" s="28"/>
      <c r="AE84" s="28"/>
      <c r="AF84" s="28"/>
      <c r="AG84" s="28"/>
      <c r="AH84" s="28"/>
      <c r="AI84" s="28"/>
      <c r="AJ84" s="28"/>
      <c r="AK84" s="98"/>
      <c r="AL84" s="98"/>
      <c r="AM84" s="99" t="s">
        <v>301</v>
      </c>
    </row>
    <row r="85" spans="1:39" ht="12.75" customHeight="1">
      <c r="A85" s="18" t="s">
        <v>246</v>
      </c>
      <c r="B85" s="19" t="s">
        <v>247</v>
      </c>
      <c r="C85" s="20" t="s">
        <v>248</v>
      </c>
      <c r="D85" s="30" t="s">
        <v>249</v>
      </c>
      <c r="E85" s="18" t="s">
        <v>250</v>
      </c>
      <c r="F85" s="21">
        <f t="shared" ref="F85:F86" si="237">+H85/G85</f>
        <v>128</v>
      </c>
      <c r="G85" s="22">
        <v>56</v>
      </c>
      <c r="H85" s="21">
        <v>7168</v>
      </c>
      <c r="I85" s="23"/>
      <c r="J85" s="24"/>
      <c r="K85" s="21">
        <f t="shared" ref="K85:K86" si="238">+G85*1.25</f>
        <v>70</v>
      </c>
      <c r="L85" s="25">
        <f t="shared" si="0"/>
        <v>8960</v>
      </c>
      <c r="M85" s="26">
        <f t="shared" ref="M85:N85" si="239">+K85+I85</f>
        <v>70</v>
      </c>
      <c r="N85" s="27">
        <f t="shared" si="239"/>
        <v>8960</v>
      </c>
      <c r="O85" s="102">
        <v>45392</v>
      </c>
      <c r="P85" s="28"/>
      <c r="Q85" s="28"/>
      <c r="R85" s="28">
        <f t="shared" ref="R85:S85" si="240">+M85-P85</f>
        <v>70</v>
      </c>
      <c r="S85" s="28">
        <f t="shared" si="240"/>
        <v>8960</v>
      </c>
      <c r="T85" s="97">
        <f t="shared" ref="T85:U85" si="241">+R85</f>
        <v>70</v>
      </c>
      <c r="U85" s="28">
        <f t="shared" si="241"/>
        <v>8960</v>
      </c>
      <c r="V85" s="28" t="s">
        <v>200</v>
      </c>
      <c r="W85" s="98">
        <v>45329</v>
      </c>
      <c r="X85" s="98">
        <f>+W85+'Dieu kien giao hang'!$C$31</f>
        <v>45355</v>
      </c>
      <c r="Y85" s="98">
        <f>+X85+'Dieu kien giao hang'!$C$32</f>
        <v>45357</v>
      </c>
      <c r="Z85" s="98"/>
      <c r="AA85" s="98"/>
      <c r="AB85" s="97"/>
      <c r="AC85" s="28"/>
      <c r="AD85" s="28"/>
      <c r="AE85" s="28"/>
      <c r="AF85" s="28"/>
      <c r="AG85" s="28"/>
      <c r="AH85" s="28"/>
      <c r="AI85" s="28"/>
      <c r="AJ85" s="28"/>
      <c r="AK85" s="98"/>
      <c r="AL85" s="98"/>
      <c r="AM85" s="99"/>
    </row>
    <row r="86" spans="1:39" ht="12.75" customHeight="1">
      <c r="A86" s="18" t="s">
        <v>251</v>
      </c>
      <c r="B86" s="19" t="s">
        <v>247</v>
      </c>
      <c r="C86" s="20" t="s">
        <v>252</v>
      </c>
      <c r="D86" s="30" t="s">
        <v>249</v>
      </c>
      <c r="E86" s="18" t="s">
        <v>250</v>
      </c>
      <c r="F86" s="21">
        <f t="shared" si="237"/>
        <v>128</v>
      </c>
      <c r="G86" s="22">
        <v>216</v>
      </c>
      <c r="H86" s="21">
        <v>27648</v>
      </c>
      <c r="I86" s="23"/>
      <c r="J86" s="24"/>
      <c r="K86" s="21">
        <f t="shared" si="238"/>
        <v>270</v>
      </c>
      <c r="L86" s="25">
        <f t="shared" si="0"/>
        <v>34560</v>
      </c>
      <c r="M86" s="26">
        <f t="shared" ref="M86:N86" si="242">+K86+I86</f>
        <v>270</v>
      </c>
      <c r="N86" s="27">
        <f t="shared" si="242"/>
        <v>34560</v>
      </c>
      <c r="O86" s="102">
        <v>45392</v>
      </c>
      <c r="P86" s="28"/>
      <c r="Q86" s="28"/>
      <c r="R86" s="28">
        <f t="shared" ref="R86:S86" si="243">+M86-P86</f>
        <v>270</v>
      </c>
      <c r="S86" s="28">
        <f t="shared" si="243"/>
        <v>34560</v>
      </c>
      <c r="T86" s="97">
        <f t="shared" ref="T86:U86" si="244">+R86</f>
        <v>270</v>
      </c>
      <c r="U86" s="28">
        <f t="shared" si="244"/>
        <v>34560</v>
      </c>
      <c r="V86" s="28" t="s">
        <v>200</v>
      </c>
      <c r="W86" s="98">
        <v>45329</v>
      </c>
      <c r="X86" s="98">
        <f>+W86+'Dieu kien giao hang'!$C$31</f>
        <v>45355</v>
      </c>
      <c r="Y86" s="98">
        <f>+X86+'Dieu kien giao hang'!$C$32</f>
        <v>45357</v>
      </c>
      <c r="Z86" s="98"/>
      <c r="AA86" s="98"/>
      <c r="AB86" s="97"/>
      <c r="AC86" s="28"/>
      <c r="AD86" s="28"/>
      <c r="AE86" s="28"/>
      <c r="AF86" s="28"/>
      <c r="AG86" s="28"/>
      <c r="AH86" s="28"/>
      <c r="AI86" s="28"/>
      <c r="AJ86" s="28"/>
      <c r="AK86" s="98"/>
      <c r="AL86" s="98"/>
      <c r="AM86" s="99"/>
    </row>
    <row r="87" spans="1:39" ht="12.75" customHeight="1">
      <c r="A87" s="31" t="s">
        <v>255</v>
      </c>
      <c r="B87" s="32" t="s">
        <v>256</v>
      </c>
      <c r="C87" s="15"/>
      <c r="D87" s="33"/>
      <c r="E87" s="33"/>
      <c r="F87" s="34"/>
      <c r="G87" s="103"/>
      <c r="H87" s="34">
        <f>+SUM(H88:H101)</f>
        <v>46.52</v>
      </c>
      <c r="I87" s="104"/>
      <c r="J87" s="48"/>
      <c r="K87" s="34"/>
      <c r="L87" s="34">
        <f>+SUM(L88:L101)</f>
        <v>0</v>
      </c>
      <c r="M87" s="105"/>
      <c r="N87" s="34">
        <f>+SUM(N88:N101)</f>
        <v>0</v>
      </c>
      <c r="O87" s="35"/>
      <c r="P87" s="106"/>
      <c r="Q87" s="106"/>
      <c r="R87" s="107">
        <f t="shared" ref="R87:S87" si="245">+M87-P87</f>
        <v>0</v>
      </c>
      <c r="S87" s="107">
        <f t="shared" si="245"/>
        <v>0</v>
      </c>
      <c r="T87" s="108"/>
      <c r="U87" s="106"/>
      <c r="V87" s="106"/>
      <c r="W87" s="106"/>
      <c r="X87" s="106"/>
      <c r="Y87" s="106"/>
      <c r="Z87" s="106"/>
      <c r="AA87" s="106"/>
      <c r="AB87" s="108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9"/>
    </row>
    <row r="88" spans="1:39" ht="12.75" customHeight="1">
      <c r="A88" s="18" t="s">
        <v>257</v>
      </c>
      <c r="B88" s="36" t="s">
        <v>258</v>
      </c>
      <c r="C88" s="37" t="s">
        <v>259</v>
      </c>
      <c r="D88" s="18" t="s">
        <v>260</v>
      </c>
      <c r="E88" s="38" t="s">
        <v>205</v>
      </c>
      <c r="F88" s="21"/>
      <c r="G88" s="22">
        <v>54</v>
      </c>
      <c r="H88" s="21"/>
      <c r="I88" s="23">
        <v>60</v>
      </c>
      <c r="J88" s="24"/>
      <c r="K88" s="21"/>
      <c r="L88" s="25"/>
      <c r="M88" s="26">
        <f t="shared" ref="M88:M101" si="246">+K88+I88</f>
        <v>60</v>
      </c>
      <c r="N88" s="27"/>
      <c r="O88" s="110">
        <v>45328</v>
      </c>
      <c r="P88" s="28"/>
      <c r="Q88" s="28"/>
      <c r="R88" s="28">
        <f t="shared" ref="R88:S88" si="247">+M88-P88</f>
        <v>60</v>
      </c>
      <c r="S88" s="28">
        <f t="shared" si="247"/>
        <v>0</v>
      </c>
      <c r="T88" s="97">
        <f t="shared" ref="T88:U88" si="248">+R88</f>
        <v>60</v>
      </c>
      <c r="U88" s="28">
        <f t="shared" si="248"/>
        <v>0</v>
      </c>
      <c r="V88" s="28" t="s">
        <v>200</v>
      </c>
      <c r="W88" s="98">
        <v>45329</v>
      </c>
      <c r="X88" s="98">
        <f>+W88+'Dieu kien giao hang'!$C$31</f>
        <v>45355</v>
      </c>
      <c r="Y88" s="98">
        <f>+X88+'Dieu kien giao hang'!$C$32</f>
        <v>45357</v>
      </c>
      <c r="Z88" s="98"/>
      <c r="AA88" s="98"/>
      <c r="AB88" s="97"/>
      <c r="AC88" s="28"/>
      <c r="AD88" s="28"/>
      <c r="AE88" s="28"/>
      <c r="AF88" s="28"/>
      <c r="AG88" s="28"/>
      <c r="AH88" s="28"/>
      <c r="AI88" s="28"/>
      <c r="AJ88" s="28"/>
      <c r="AK88" s="98"/>
      <c r="AL88" s="98"/>
      <c r="AM88" s="99" t="s">
        <v>261</v>
      </c>
    </row>
    <row r="89" spans="1:39" ht="12.75" customHeight="1">
      <c r="A89" s="18" t="s">
        <v>262</v>
      </c>
      <c r="B89" s="36" t="s">
        <v>263</v>
      </c>
      <c r="C89" s="37" t="s">
        <v>264</v>
      </c>
      <c r="D89" s="18" t="s">
        <v>199</v>
      </c>
      <c r="E89" s="38" t="s">
        <v>253</v>
      </c>
      <c r="F89" s="21"/>
      <c r="G89" s="39">
        <v>96</v>
      </c>
      <c r="H89" s="21">
        <v>5.4</v>
      </c>
      <c r="I89" s="23"/>
      <c r="J89" s="24"/>
      <c r="K89" s="21">
        <v>100</v>
      </c>
      <c r="L89" s="25"/>
      <c r="M89" s="26">
        <f t="shared" si="246"/>
        <v>100</v>
      </c>
      <c r="N89" s="27"/>
      <c r="O89" s="102">
        <v>45392</v>
      </c>
      <c r="P89" s="28"/>
      <c r="Q89" s="28"/>
      <c r="R89" s="28">
        <f t="shared" ref="R89:S89" si="249">+M89-P89</f>
        <v>100</v>
      </c>
      <c r="S89" s="28">
        <f t="shared" si="249"/>
        <v>0</v>
      </c>
      <c r="T89" s="97">
        <f t="shared" ref="T89:U89" si="250">+R89</f>
        <v>100</v>
      </c>
      <c r="U89" s="28">
        <f t="shared" si="250"/>
        <v>0</v>
      </c>
      <c r="V89" s="28" t="s">
        <v>200</v>
      </c>
      <c r="W89" s="98">
        <v>45329</v>
      </c>
      <c r="X89" s="98">
        <f>+W89+'Dieu kien giao hang'!$C$31</f>
        <v>45355</v>
      </c>
      <c r="Y89" s="98">
        <f>+X89+'Dieu kien giao hang'!$C$32</f>
        <v>45357</v>
      </c>
      <c r="Z89" s="98"/>
      <c r="AA89" s="98"/>
      <c r="AB89" s="97"/>
      <c r="AC89" s="28"/>
      <c r="AD89" s="28"/>
      <c r="AE89" s="28"/>
      <c r="AF89" s="28"/>
      <c r="AG89" s="28"/>
      <c r="AH89" s="28"/>
      <c r="AI89" s="28"/>
      <c r="AJ89" s="28"/>
      <c r="AK89" s="98"/>
      <c r="AL89" s="98"/>
      <c r="AM89" s="99"/>
    </row>
    <row r="90" spans="1:39" ht="12.75" customHeight="1">
      <c r="A90" s="18" t="s">
        <v>265</v>
      </c>
      <c r="B90" s="36" t="s">
        <v>266</v>
      </c>
      <c r="C90" s="37" t="s">
        <v>267</v>
      </c>
      <c r="D90" s="18" t="s">
        <v>199</v>
      </c>
      <c r="E90" s="38" t="s">
        <v>253</v>
      </c>
      <c r="F90" s="21"/>
      <c r="G90" s="39">
        <v>96</v>
      </c>
      <c r="H90" s="21">
        <v>0.48</v>
      </c>
      <c r="I90" s="23"/>
      <c r="J90" s="24"/>
      <c r="K90" s="21">
        <v>100</v>
      </c>
      <c r="L90" s="25"/>
      <c r="M90" s="26">
        <f t="shared" si="246"/>
        <v>100</v>
      </c>
      <c r="N90" s="27"/>
      <c r="O90" s="102">
        <v>45392</v>
      </c>
      <c r="P90" s="28"/>
      <c r="Q90" s="28"/>
      <c r="R90" s="28">
        <f t="shared" ref="R90:S90" si="251">+M90-P90</f>
        <v>100</v>
      </c>
      <c r="S90" s="28">
        <f t="shared" si="251"/>
        <v>0</v>
      </c>
      <c r="T90" s="97">
        <f t="shared" ref="T90:U90" si="252">+R90</f>
        <v>100</v>
      </c>
      <c r="U90" s="28">
        <f t="shared" si="252"/>
        <v>0</v>
      </c>
      <c r="V90" s="28" t="s">
        <v>200</v>
      </c>
      <c r="W90" s="98">
        <v>45329</v>
      </c>
      <c r="X90" s="98">
        <f>+W90+'Dieu kien giao hang'!$C$31</f>
        <v>45355</v>
      </c>
      <c r="Y90" s="98">
        <f>+X90+'Dieu kien giao hang'!$C$32</f>
        <v>45357</v>
      </c>
      <c r="Z90" s="98"/>
      <c r="AA90" s="98"/>
      <c r="AB90" s="97"/>
      <c r="AC90" s="28"/>
      <c r="AD90" s="28"/>
      <c r="AE90" s="28"/>
      <c r="AF90" s="28"/>
      <c r="AG90" s="28"/>
      <c r="AH90" s="28"/>
      <c r="AI90" s="28"/>
      <c r="AJ90" s="28"/>
      <c r="AK90" s="98"/>
      <c r="AL90" s="98"/>
      <c r="AM90" s="99"/>
    </row>
    <row r="91" spans="1:39" ht="12.75" customHeight="1">
      <c r="A91" s="18" t="s">
        <v>268</v>
      </c>
      <c r="B91" s="36" t="s">
        <v>269</v>
      </c>
      <c r="C91" s="37" t="s">
        <v>270</v>
      </c>
      <c r="D91" s="18" t="s">
        <v>199</v>
      </c>
      <c r="E91" s="38" t="s">
        <v>253</v>
      </c>
      <c r="F91" s="21"/>
      <c r="G91" s="39">
        <v>12</v>
      </c>
      <c r="H91" s="21">
        <v>3</v>
      </c>
      <c r="I91" s="23"/>
      <c r="J91" s="24"/>
      <c r="K91" s="21">
        <v>18</v>
      </c>
      <c r="L91" s="25"/>
      <c r="M91" s="26">
        <f t="shared" si="246"/>
        <v>18</v>
      </c>
      <c r="N91" s="27"/>
      <c r="O91" s="102">
        <v>45392</v>
      </c>
      <c r="P91" s="28"/>
      <c r="Q91" s="28"/>
      <c r="R91" s="28">
        <f t="shared" ref="R91:S91" si="253">+M91-P91</f>
        <v>18</v>
      </c>
      <c r="S91" s="28">
        <f t="shared" si="253"/>
        <v>0</v>
      </c>
      <c r="T91" s="97">
        <f t="shared" ref="T91:U91" si="254">+R91</f>
        <v>18</v>
      </c>
      <c r="U91" s="28">
        <f t="shared" si="254"/>
        <v>0</v>
      </c>
      <c r="V91" s="28" t="s">
        <v>200</v>
      </c>
      <c r="W91" s="98">
        <v>45329</v>
      </c>
      <c r="X91" s="98">
        <f>+W91+'Dieu kien giao hang'!$C$31</f>
        <v>45355</v>
      </c>
      <c r="Y91" s="98">
        <f>+X91+'Dieu kien giao hang'!$C$32</f>
        <v>45357</v>
      </c>
      <c r="Z91" s="98"/>
      <c r="AA91" s="98"/>
      <c r="AB91" s="97"/>
      <c r="AC91" s="28"/>
      <c r="AD91" s="28"/>
      <c r="AE91" s="28"/>
      <c r="AF91" s="28"/>
      <c r="AG91" s="28"/>
      <c r="AH91" s="28"/>
      <c r="AI91" s="28"/>
      <c r="AJ91" s="28"/>
      <c r="AK91" s="98"/>
      <c r="AL91" s="98"/>
      <c r="AM91" s="99"/>
    </row>
    <row r="92" spans="1:39" ht="12.75" customHeight="1">
      <c r="A92" s="18" t="s">
        <v>271</v>
      </c>
      <c r="B92" s="36" t="s">
        <v>272</v>
      </c>
      <c r="C92" s="37" t="s">
        <v>273</v>
      </c>
      <c r="D92" s="18" t="s">
        <v>199</v>
      </c>
      <c r="E92" s="38" t="s">
        <v>253</v>
      </c>
      <c r="F92" s="21"/>
      <c r="G92" s="39">
        <v>96</v>
      </c>
      <c r="H92" s="21">
        <v>0.60000000000000009</v>
      </c>
      <c r="I92" s="23"/>
      <c r="J92" s="24"/>
      <c r="K92" s="21">
        <v>100</v>
      </c>
      <c r="L92" s="25"/>
      <c r="M92" s="26">
        <f t="shared" si="246"/>
        <v>100</v>
      </c>
      <c r="N92" s="27"/>
      <c r="O92" s="102">
        <v>45392</v>
      </c>
      <c r="P92" s="28"/>
      <c r="Q92" s="28"/>
      <c r="R92" s="28">
        <f t="shared" ref="R92:S92" si="255">+M92-P92</f>
        <v>100</v>
      </c>
      <c r="S92" s="28">
        <f t="shared" si="255"/>
        <v>0</v>
      </c>
      <c r="T92" s="97">
        <f t="shared" ref="T92:U92" si="256">+R92</f>
        <v>100</v>
      </c>
      <c r="U92" s="28">
        <f t="shared" si="256"/>
        <v>0</v>
      </c>
      <c r="V92" s="28" t="s">
        <v>200</v>
      </c>
      <c r="W92" s="98">
        <v>45329</v>
      </c>
      <c r="X92" s="98">
        <f>+W92+'Dieu kien giao hang'!$C$31</f>
        <v>45355</v>
      </c>
      <c r="Y92" s="98">
        <f>+X92+'Dieu kien giao hang'!$C$32</f>
        <v>45357</v>
      </c>
      <c r="Z92" s="98"/>
      <c r="AA92" s="98"/>
      <c r="AB92" s="97"/>
      <c r="AC92" s="28"/>
      <c r="AD92" s="28"/>
      <c r="AE92" s="28"/>
      <c r="AF92" s="28"/>
      <c r="AG92" s="28"/>
      <c r="AH92" s="28"/>
      <c r="AI92" s="28"/>
      <c r="AJ92" s="28"/>
      <c r="AK92" s="98"/>
      <c r="AL92" s="98"/>
      <c r="AM92" s="99"/>
    </row>
    <row r="93" spans="1:39" ht="12.75" customHeight="1">
      <c r="A93" s="18" t="s">
        <v>274</v>
      </c>
      <c r="B93" s="36" t="s">
        <v>272</v>
      </c>
      <c r="C93" s="37" t="s">
        <v>275</v>
      </c>
      <c r="D93" s="18" t="s">
        <v>199</v>
      </c>
      <c r="E93" s="38" t="s">
        <v>253</v>
      </c>
      <c r="F93" s="21"/>
      <c r="G93" s="39">
        <v>96</v>
      </c>
      <c r="H93" s="21">
        <v>0.84000000000000008</v>
      </c>
      <c r="I93" s="23"/>
      <c r="J93" s="24"/>
      <c r="K93" s="21">
        <v>100</v>
      </c>
      <c r="L93" s="25"/>
      <c r="M93" s="26">
        <f t="shared" si="246"/>
        <v>100</v>
      </c>
      <c r="N93" s="27"/>
      <c r="O93" s="102">
        <v>45392</v>
      </c>
      <c r="P93" s="28"/>
      <c r="Q93" s="28"/>
      <c r="R93" s="28">
        <f t="shared" ref="R93:S93" si="257">+M93-P93</f>
        <v>100</v>
      </c>
      <c r="S93" s="28">
        <f t="shared" si="257"/>
        <v>0</v>
      </c>
      <c r="T93" s="97">
        <f t="shared" ref="T93:U93" si="258">+R93</f>
        <v>100</v>
      </c>
      <c r="U93" s="28">
        <f t="shared" si="258"/>
        <v>0</v>
      </c>
      <c r="V93" s="28" t="s">
        <v>200</v>
      </c>
      <c r="W93" s="98">
        <v>45329</v>
      </c>
      <c r="X93" s="98">
        <f>+W93+'Dieu kien giao hang'!$C$31</f>
        <v>45355</v>
      </c>
      <c r="Y93" s="98">
        <f>+X93+'Dieu kien giao hang'!$C$32</f>
        <v>45357</v>
      </c>
      <c r="Z93" s="98"/>
      <c r="AA93" s="98"/>
      <c r="AB93" s="97"/>
      <c r="AC93" s="28"/>
      <c r="AD93" s="28"/>
      <c r="AE93" s="28"/>
      <c r="AF93" s="28"/>
      <c r="AG93" s="28"/>
      <c r="AH93" s="28"/>
      <c r="AI93" s="28"/>
      <c r="AJ93" s="28"/>
      <c r="AK93" s="98"/>
      <c r="AL93" s="98"/>
      <c r="AM93" s="99"/>
    </row>
    <row r="94" spans="1:39" ht="12.75" customHeight="1">
      <c r="A94" s="18" t="s">
        <v>276</v>
      </c>
      <c r="B94" s="36" t="s">
        <v>277</v>
      </c>
      <c r="C94" s="37" t="s">
        <v>254</v>
      </c>
      <c r="D94" s="18" t="s">
        <v>278</v>
      </c>
      <c r="E94" s="38" t="s">
        <v>253</v>
      </c>
      <c r="F94" s="21"/>
      <c r="G94" s="39">
        <v>96</v>
      </c>
      <c r="H94" s="21">
        <v>4.92</v>
      </c>
      <c r="I94" s="23"/>
      <c r="J94" s="24"/>
      <c r="K94" s="21">
        <v>100</v>
      </c>
      <c r="L94" s="25"/>
      <c r="M94" s="26">
        <f t="shared" si="246"/>
        <v>100</v>
      </c>
      <c r="N94" s="27"/>
      <c r="O94" s="102">
        <v>45392</v>
      </c>
      <c r="P94" s="28"/>
      <c r="Q94" s="28"/>
      <c r="R94" s="28">
        <f t="shared" ref="R94:S94" si="259">+M94-P94</f>
        <v>100</v>
      </c>
      <c r="S94" s="28">
        <f t="shared" si="259"/>
        <v>0</v>
      </c>
      <c r="T94" s="97">
        <f t="shared" ref="T94:U94" si="260">+R94</f>
        <v>100</v>
      </c>
      <c r="U94" s="28">
        <f t="shared" si="260"/>
        <v>0</v>
      </c>
      <c r="V94" s="28" t="s">
        <v>200</v>
      </c>
      <c r="W94" s="98">
        <v>45329</v>
      </c>
      <c r="X94" s="98">
        <f>+W94+'Dieu kien giao hang'!$C$31</f>
        <v>45355</v>
      </c>
      <c r="Y94" s="98">
        <f>+X94+'Dieu kien giao hang'!$C$32</f>
        <v>45357</v>
      </c>
      <c r="Z94" s="98"/>
      <c r="AA94" s="98"/>
      <c r="AB94" s="97"/>
      <c r="AC94" s="28"/>
      <c r="AD94" s="28"/>
      <c r="AE94" s="28"/>
      <c r="AF94" s="28"/>
      <c r="AG94" s="28"/>
      <c r="AH94" s="28"/>
      <c r="AI94" s="28"/>
      <c r="AJ94" s="28"/>
      <c r="AK94" s="98"/>
      <c r="AL94" s="98"/>
      <c r="AM94" s="99"/>
    </row>
    <row r="95" spans="1:39" ht="12.75" customHeight="1">
      <c r="A95" s="18" t="s">
        <v>279</v>
      </c>
      <c r="B95" s="36" t="s">
        <v>280</v>
      </c>
      <c r="C95" s="40" t="s">
        <v>281</v>
      </c>
      <c r="D95" s="18" t="s">
        <v>282</v>
      </c>
      <c r="E95" s="38" t="s">
        <v>116</v>
      </c>
      <c r="F95" s="21"/>
      <c r="G95" s="39">
        <v>20.8</v>
      </c>
      <c r="H95" s="21">
        <v>2.08</v>
      </c>
      <c r="I95" s="23"/>
      <c r="J95" s="24"/>
      <c r="K95" s="21">
        <v>30</v>
      </c>
      <c r="L95" s="25"/>
      <c r="M95" s="26">
        <f t="shared" si="246"/>
        <v>30</v>
      </c>
      <c r="N95" s="27"/>
      <c r="O95" s="102">
        <v>45392</v>
      </c>
      <c r="P95" s="28"/>
      <c r="Q95" s="28"/>
      <c r="R95" s="28">
        <f t="shared" ref="R95:S95" si="261">+M95-P95</f>
        <v>30</v>
      </c>
      <c r="S95" s="28">
        <f t="shared" si="261"/>
        <v>0</v>
      </c>
      <c r="T95" s="97">
        <f t="shared" ref="T95:U95" si="262">+R95</f>
        <v>30</v>
      </c>
      <c r="U95" s="28">
        <f t="shared" si="262"/>
        <v>0</v>
      </c>
      <c r="V95" s="28" t="s">
        <v>200</v>
      </c>
      <c r="W95" s="98">
        <v>45329</v>
      </c>
      <c r="X95" s="98">
        <f>+W95+'Dieu kien giao hang'!$C$31</f>
        <v>45355</v>
      </c>
      <c r="Y95" s="98">
        <f>+X95+'Dieu kien giao hang'!$C$32</f>
        <v>45357</v>
      </c>
      <c r="Z95" s="98"/>
      <c r="AA95" s="98"/>
      <c r="AB95" s="97"/>
      <c r="AC95" s="28"/>
      <c r="AD95" s="28"/>
      <c r="AE95" s="28"/>
      <c r="AF95" s="28"/>
      <c r="AG95" s="28"/>
      <c r="AH95" s="28"/>
      <c r="AI95" s="28"/>
      <c r="AJ95" s="28"/>
      <c r="AK95" s="98"/>
      <c r="AL95" s="98"/>
      <c r="AM95" s="99"/>
    </row>
    <row r="96" spans="1:39" ht="12.75" customHeight="1">
      <c r="A96" s="18" t="s">
        <v>283</v>
      </c>
      <c r="B96" s="36" t="s">
        <v>280</v>
      </c>
      <c r="C96" s="40" t="s">
        <v>284</v>
      </c>
      <c r="D96" s="18" t="s">
        <v>282</v>
      </c>
      <c r="E96" s="38" t="s">
        <v>116</v>
      </c>
      <c r="F96" s="21"/>
      <c r="G96" s="39">
        <v>19.899999999999999</v>
      </c>
      <c r="H96" s="21">
        <v>3.92</v>
      </c>
      <c r="I96" s="23"/>
      <c r="J96" s="24"/>
      <c r="K96" s="21">
        <v>30</v>
      </c>
      <c r="L96" s="25"/>
      <c r="M96" s="26">
        <f t="shared" si="246"/>
        <v>30</v>
      </c>
      <c r="N96" s="27"/>
      <c r="O96" s="102">
        <v>45392</v>
      </c>
      <c r="P96" s="28"/>
      <c r="Q96" s="28"/>
      <c r="R96" s="28">
        <f t="shared" ref="R96:S96" si="263">+M96-P96</f>
        <v>30</v>
      </c>
      <c r="S96" s="28">
        <f t="shared" si="263"/>
        <v>0</v>
      </c>
      <c r="T96" s="97">
        <f t="shared" ref="T96:U96" si="264">+R96</f>
        <v>30</v>
      </c>
      <c r="U96" s="28">
        <f t="shared" si="264"/>
        <v>0</v>
      </c>
      <c r="V96" s="28" t="s">
        <v>200</v>
      </c>
      <c r="W96" s="98">
        <v>45329</v>
      </c>
      <c r="X96" s="98">
        <f>+W96+'Dieu kien giao hang'!$C$31</f>
        <v>45355</v>
      </c>
      <c r="Y96" s="98">
        <f>+X96+'Dieu kien giao hang'!$C$32</f>
        <v>45357</v>
      </c>
      <c r="Z96" s="98"/>
      <c r="AA96" s="98"/>
      <c r="AB96" s="97"/>
      <c r="AC96" s="28"/>
      <c r="AD96" s="28"/>
      <c r="AE96" s="28"/>
      <c r="AF96" s="28"/>
      <c r="AG96" s="28"/>
      <c r="AH96" s="28"/>
      <c r="AI96" s="28"/>
      <c r="AJ96" s="28"/>
      <c r="AK96" s="98"/>
      <c r="AL96" s="98"/>
      <c r="AM96" s="99"/>
    </row>
    <row r="97" spans="1:39" ht="12.75" customHeight="1">
      <c r="A97" s="18" t="s">
        <v>285</v>
      </c>
      <c r="B97" s="36" t="s">
        <v>286</v>
      </c>
      <c r="C97" s="37" t="s">
        <v>287</v>
      </c>
      <c r="D97" s="30" t="s">
        <v>288</v>
      </c>
      <c r="E97" s="38" t="s">
        <v>289</v>
      </c>
      <c r="F97" s="21"/>
      <c r="G97" s="39">
        <v>2</v>
      </c>
      <c r="H97" s="21">
        <v>8.1999999999999993</v>
      </c>
      <c r="I97" s="23"/>
      <c r="J97" s="24"/>
      <c r="K97" s="39">
        <v>2</v>
      </c>
      <c r="L97" s="25"/>
      <c r="M97" s="26">
        <f t="shared" si="246"/>
        <v>2</v>
      </c>
      <c r="N97" s="27"/>
      <c r="O97" s="102">
        <v>45392</v>
      </c>
      <c r="P97" s="28"/>
      <c r="Q97" s="28"/>
      <c r="R97" s="28">
        <f t="shared" ref="R97:S97" si="265">+M97-P97</f>
        <v>2</v>
      </c>
      <c r="S97" s="28">
        <f t="shared" si="265"/>
        <v>0</v>
      </c>
      <c r="T97" s="97">
        <f t="shared" ref="T97:U97" si="266">+R97</f>
        <v>2</v>
      </c>
      <c r="U97" s="28">
        <f t="shared" si="266"/>
        <v>0</v>
      </c>
      <c r="V97" s="28" t="s">
        <v>200</v>
      </c>
      <c r="W97" s="98">
        <v>45329</v>
      </c>
      <c r="X97" s="98">
        <f>+W97+'Dieu kien giao hang'!$C$31</f>
        <v>45355</v>
      </c>
      <c r="Y97" s="98">
        <f>+X97+'Dieu kien giao hang'!$C$32</f>
        <v>45357</v>
      </c>
      <c r="Z97" s="98"/>
      <c r="AA97" s="98"/>
      <c r="AB97" s="97"/>
      <c r="AC97" s="28"/>
      <c r="AD97" s="28"/>
      <c r="AE97" s="28"/>
      <c r="AF97" s="28"/>
      <c r="AG97" s="28"/>
      <c r="AH97" s="28"/>
      <c r="AI97" s="28"/>
      <c r="AJ97" s="28"/>
      <c r="AK97" s="98"/>
      <c r="AL97" s="98"/>
      <c r="AM97" s="99"/>
    </row>
    <row r="98" spans="1:39" ht="12.75" customHeight="1">
      <c r="A98" s="18" t="s">
        <v>290</v>
      </c>
      <c r="B98" s="36" t="s">
        <v>223</v>
      </c>
      <c r="C98" s="37" t="s">
        <v>291</v>
      </c>
      <c r="D98" s="18" t="s">
        <v>292</v>
      </c>
      <c r="E98" s="38" t="s">
        <v>116</v>
      </c>
      <c r="F98" s="21"/>
      <c r="G98" s="39">
        <v>29.231999999999999</v>
      </c>
      <c r="H98" s="21">
        <v>2.88</v>
      </c>
      <c r="I98" s="23"/>
      <c r="J98" s="24"/>
      <c r="K98" s="21">
        <v>40</v>
      </c>
      <c r="L98" s="25"/>
      <c r="M98" s="26">
        <f t="shared" si="246"/>
        <v>40</v>
      </c>
      <c r="N98" s="27"/>
      <c r="O98" s="102">
        <v>45392</v>
      </c>
      <c r="P98" s="28"/>
      <c r="Q98" s="28"/>
      <c r="R98" s="28">
        <f t="shared" ref="R98:S98" si="267">+M98-P98</f>
        <v>40</v>
      </c>
      <c r="S98" s="28">
        <f t="shared" si="267"/>
        <v>0</v>
      </c>
      <c r="T98" s="97">
        <f t="shared" ref="T98:U98" si="268">+R98</f>
        <v>40</v>
      </c>
      <c r="U98" s="28">
        <f t="shared" si="268"/>
        <v>0</v>
      </c>
      <c r="V98" s="28" t="s">
        <v>200</v>
      </c>
      <c r="W98" s="98">
        <v>45329</v>
      </c>
      <c r="X98" s="98">
        <f>+W98+'Dieu kien giao hang'!$C$31</f>
        <v>45355</v>
      </c>
      <c r="Y98" s="98">
        <f>+X98+'Dieu kien giao hang'!$C$32</f>
        <v>45357</v>
      </c>
      <c r="Z98" s="98"/>
      <c r="AA98" s="98"/>
      <c r="AB98" s="97"/>
      <c r="AC98" s="28"/>
      <c r="AD98" s="28"/>
      <c r="AE98" s="28"/>
      <c r="AF98" s="28"/>
      <c r="AG98" s="28"/>
      <c r="AH98" s="28"/>
      <c r="AI98" s="28"/>
      <c r="AJ98" s="28"/>
      <c r="AK98" s="98"/>
      <c r="AL98" s="98"/>
      <c r="AM98" s="99"/>
    </row>
    <row r="99" spans="1:39" ht="12.75" customHeight="1">
      <c r="A99" s="18" t="s">
        <v>293</v>
      </c>
      <c r="B99" s="36" t="s">
        <v>294</v>
      </c>
      <c r="C99" s="37" t="s">
        <v>295</v>
      </c>
      <c r="D99" s="30" t="s">
        <v>296</v>
      </c>
      <c r="E99" s="38" t="s">
        <v>253</v>
      </c>
      <c r="F99" s="21"/>
      <c r="G99" s="39">
        <v>288</v>
      </c>
      <c r="H99" s="21">
        <v>8.76</v>
      </c>
      <c r="I99" s="23"/>
      <c r="J99" s="24"/>
      <c r="K99" s="21">
        <v>300</v>
      </c>
      <c r="L99" s="25"/>
      <c r="M99" s="26">
        <f t="shared" si="246"/>
        <v>300</v>
      </c>
      <c r="N99" s="27"/>
      <c r="O99" s="102">
        <v>45392</v>
      </c>
      <c r="P99" s="28"/>
      <c r="Q99" s="28"/>
      <c r="R99" s="28">
        <f t="shared" ref="R99:S99" si="269">+M99-P99</f>
        <v>300</v>
      </c>
      <c r="S99" s="28">
        <f t="shared" si="269"/>
        <v>0</v>
      </c>
      <c r="T99" s="97">
        <f t="shared" ref="T99:U99" si="270">+R99</f>
        <v>300</v>
      </c>
      <c r="U99" s="28">
        <f t="shared" si="270"/>
        <v>0</v>
      </c>
      <c r="V99" s="28" t="s">
        <v>200</v>
      </c>
      <c r="W99" s="98">
        <v>45329</v>
      </c>
      <c r="X99" s="98">
        <f>+W99+'Dieu kien giao hang'!$C$31</f>
        <v>45355</v>
      </c>
      <c r="Y99" s="98">
        <f>+X99+'Dieu kien giao hang'!$C$32</f>
        <v>45357</v>
      </c>
      <c r="Z99" s="98"/>
      <c r="AA99" s="98"/>
      <c r="AB99" s="97"/>
      <c r="AC99" s="28"/>
      <c r="AD99" s="28"/>
      <c r="AE99" s="28"/>
      <c r="AF99" s="28"/>
      <c r="AG99" s="28"/>
      <c r="AH99" s="28"/>
      <c r="AI99" s="28"/>
      <c r="AJ99" s="28"/>
      <c r="AK99" s="98"/>
      <c r="AL99" s="98"/>
      <c r="AM99" s="99"/>
    </row>
    <row r="100" spans="1:39" ht="12.75" customHeight="1">
      <c r="A100" s="18" t="s">
        <v>297</v>
      </c>
      <c r="B100" s="36" t="s">
        <v>294</v>
      </c>
      <c r="C100" s="37" t="s">
        <v>298</v>
      </c>
      <c r="D100" s="30" t="s">
        <v>296</v>
      </c>
      <c r="E100" s="38" t="s">
        <v>253</v>
      </c>
      <c r="F100" s="21"/>
      <c r="G100" s="39">
        <v>152</v>
      </c>
      <c r="H100" s="21">
        <v>4.5999999999999996</v>
      </c>
      <c r="I100" s="23"/>
      <c r="J100" s="24"/>
      <c r="K100" s="21">
        <v>180</v>
      </c>
      <c r="L100" s="25"/>
      <c r="M100" s="26">
        <f t="shared" si="246"/>
        <v>180</v>
      </c>
      <c r="N100" s="27"/>
      <c r="O100" s="102">
        <v>45392</v>
      </c>
      <c r="P100" s="28"/>
      <c r="Q100" s="28"/>
      <c r="R100" s="28">
        <f t="shared" ref="R100:S100" si="271">+M100-P100</f>
        <v>180</v>
      </c>
      <c r="S100" s="28">
        <f t="shared" si="271"/>
        <v>0</v>
      </c>
      <c r="T100" s="97">
        <f t="shared" ref="T100:U100" si="272">+R100</f>
        <v>180</v>
      </c>
      <c r="U100" s="28">
        <f t="shared" si="272"/>
        <v>0</v>
      </c>
      <c r="V100" s="28" t="s">
        <v>200</v>
      </c>
      <c r="W100" s="98">
        <v>45329</v>
      </c>
      <c r="X100" s="98">
        <f>+W100+'Dieu kien giao hang'!$C$31</f>
        <v>45355</v>
      </c>
      <c r="Y100" s="98">
        <f>+X100+'Dieu kien giao hang'!$C$32</f>
        <v>45357</v>
      </c>
      <c r="Z100" s="98"/>
      <c r="AA100" s="98"/>
      <c r="AB100" s="97"/>
      <c r="AC100" s="28"/>
      <c r="AD100" s="28"/>
      <c r="AE100" s="28"/>
      <c r="AF100" s="28"/>
      <c r="AG100" s="28"/>
      <c r="AH100" s="28"/>
      <c r="AI100" s="28"/>
      <c r="AJ100" s="28"/>
      <c r="AK100" s="98"/>
      <c r="AL100" s="98"/>
      <c r="AM100" s="99"/>
    </row>
    <row r="101" spans="1:39" ht="12.75" customHeight="1">
      <c r="A101" s="18" t="s">
        <v>299</v>
      </c>
      <c r="B101" s="36" t="s">
        <v>223</v>
      </c>
      <c r="C101" s="37" t="s">
        <v>300</v>
      </c>
      <c r="D101" s="18" t="s">
        <v>282</v>
      </c>
      <c r="E101" s="38" t="s">
        <v>253</v>
      </c>
      <c r="F101" s="21"/>
      <c r="G101" s="39">
        <v>4</v>
      </c>
      <c r="H101" s="21">
        <v>0.84</v>
      </c>
      <c r="I101" s="23"/>
      <c r="J101" s="24"/>
      <c r="K101" s="21">
        <v>4</v>
      </c>
      <c r="L101" s="25"/>
      <c r="M101" s="26">
        <f t="shared" si="246"/>
        <v>4</v>
      </c>
      <c r="N101" s="27"/>
      <c r="O101" s="102">
        <v>45392</v>
      </c>
      <c r="P101" s="28"/>
      <c r="Q101" s="28"/>
      <c r="R101" s="28">
        <f t="shared" ref="R101:S101" si="273">+M101-P101</f>
        <v>4</v>
      </c>
      <c r="S101" s="28">
        <f t="shared" si="273"/>
        <v>0</v>
      </c>
      <c r="T101" s="97">
        <f t="shared" ref="T101:U101" si="274">+R101</f>
        <v>4</v>
      </c>
      <c r="U101" s="28">
        <f t="shared" si="274"/>
        <v>0</v>
      </c>
      <c r="V101" s="28" t="s">
        <v>200</v>
      </c>
      <c r="W101" s="98">
        <v>45329</v>
      </c>
      <c r="X101" s="98">
        <f>+W101+'Dieu kien giao hang'!$C$31</f>
        <v>45355</v>
      </c>
      <c r="Y101" s="98">
        <f>+X101+'Dieu kien giao hang'!$C$32</f>
        <v>45357</v>
      </c>
      <c r="Z101" s="98"/>
      <c r="AA101" s="98"/>
      <c r="AB101" s="97"/>
      <c r="AC101" s="28"/>
      <c r="AD101" s="28"/>
      <c r="AE101" s="28"/>
      <c r="AF101" s="28"/>
      <c r="AG101" s="28"/>
      <c r="AH101" s="28"/>
      <c r="AI101" s="28"/>
      <c r="AJ101" s="28"/>
      <c r="AK101" s="98"/>
      <c r="AL101" s="98"/>
      <c r="AM101" s="99" t="s">
        <v>301</v>
      </c>
    </row>
    <row r="102" spans="1:39" ht="12.75" customHeight="1">
      <c r="A102" s="46"/>
      <c r="B102" s="50"/>
      <c r="C102" s="49"/>
      <c r="D102" s="51"/>
      <c r="E102" s="51"/>
      <c r="F102" s="111"/>
      <c r="G102" s="112"/>
      <c r="H102" s="111"/>
      <c r="I102" s="113"/>
      <c r="J102" s="114"/>
      <c r="K102" s="111"/>
      <c r="L102" s="115"/>
      <c r="M102" s="116"/>
      <c r="N102" s="116"/>
      <c r="O102" s="117"/>
      <c r="P102" s="116"/>
      <c r="Q102" s="116"/>
      <c r="R102" s="118"/>
      <c r="S102" s="118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9"/>
    </row>
    <row r="103" spans="1:39" ht="12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3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4"/>
    </row>
    <row r="104" spans="1:39" ht="12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3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4"/>
    </row>
    <row r="105" spans="1:39" ht="12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3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4"/>
    </row>
    <row r="106" spans="1:39" ht="12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3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4"/>
    </row>
    <row r="107" spans="1:39" ht="12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3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4"/>
    </row>
    <row r="108" spans="1:39" ht="12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3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4"/>
    </row>
    <row r="109" spans="1:39" ht="12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3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4"/>
    </row>
    <row r="110" spans="1:39" ht="12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3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4"/>
    </row>
    <row r="111" spans="1:39" ht="12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3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4"/>
    </row>
    <row r="112" spans="1:39" ht="12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3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4"/>
    </row>
    <row r="113" spans="1:39" ht="12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3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4"/>
    </row>
    <row r="114" spans="1:39" ht="12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3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4"/>
    </row>
    <row r="115" spans="1:39" ht="12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3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4"/>
    </row>
    <row r="116" spans="1:39" ht="12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3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4"/>
    </row>
    <row r="117" spans="1:39" ht="12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3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4"/>
    </row>
    <row r="118" spans="1:39" ht="12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3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4"/>
    </row>
    <row r="119" spans="1:39" ht="12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3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4"/>
    </row>
    <row r="120" spans="1:39" ht="12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3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4"/>
    </row>
    <row r="121" spans="1:39" ht="12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3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4"/>
    </row>
    <row r="122" spans="1:39" ht="12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3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4"/>
    </row>
    <row r="123" spans="1:39" ht="12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3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4"/>
    </row>
    <row r="124" spans="1:39" ht="12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3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4"/>
    </row>
    <row r="125" spans="1:39" ht="12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3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4"/>
    </row>
    <row r="126" spans="1:39" ht="12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3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4"/>
    </row>
    <row r="127" spans="1:39" ht="12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3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4"/>
    </row>
    <row r="128" spans="1:39" ht="12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3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4"/>
    </row>
    <row r="129" spans="1:39" ht="12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3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4"/>
    </row>
    <row r="130" spans="1:39" ht="12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3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4"/>
    </row>
    <row r="131" spans="1:39" ht="12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3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4"/>
    </row>
    <row r="132" spans="1:39" ht="12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3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4"/>
    </row>
    <row r="133" spans="1:39" ht="12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3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4"/>
    </row>
    <row r="134" spans="1:39" ht="12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3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4"/>
    </row>
    <row r="135" spans="1:39" ht="12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3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4"/>
    </row>
    <row r="136" spans="1:39" ht="12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3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4"/>
    </row>
    <row r="137" spans="1:39" ht="12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3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4"/>
    </row>
    <row r="138" spans="1:39" ht="12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3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4"/>
    </row>
    <row r="139" spans="1:39" ht="12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3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4"/>
    </row>
    <row r="140" spans="1:39" ht="12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3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4"/>
    </row>
    <row r="141" spans="1:39" ht="12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3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4"/>
    </row>
    <row r="142" spans="1:39" ht="12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3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4"/>
    </row>
    <row r="143" spans="1:39" ht="12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3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4"/>
    </row>
    <row r="144" spans="1:39" ht="12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3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4"/>
    </row>
    <row r="145" spans="1:39" ht="12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3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4"/>
    </row>
    <row r="146" spans="1:39" ht="12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3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4"/>
    </row>
    <row r="147" spans="1:39" ht="12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3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4"/>
    </row>
    <row r="148" spans="1:39" ht="12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3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4"/>
    </row>
    <row r="149" spans="1:39" ht="12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3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4"/>
    </row>
    <row r="150" spans="1:39" ht="12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3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4"/>
    </row>
    <row r="151" spans="1:39" ht="12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3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4"/>
    </row>
    <row r="152" spans="1:39" ht="12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3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4"/>
    </row>
    <row r="153" spans="1:39" ht="12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3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4"/>
    </row>
    <row r="154" spans="1:39" ht="12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3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4"/>
    </row>
    <row r="155" spans="1:39" ht="12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3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4"/>
    </row>
    <row r="156" spans="1:39" ht="12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3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4"/>
    </row>
    <row r="157" spans="1:39" ht="12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3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4"/>
    </row>
    <row r="158" spans="1:39" ht="12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3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4"/>
    </row>
    <row r="159" spans="1:39" ht="12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3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4"/>
    </row>
    <row r="160" spans="1:39" ht="12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3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4"/>
    </row>
    <row r="161" spans="1:39" ht="12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3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4"/>
    </row>
    <row r="162" spans="1:39" ht="12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3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4"/>
    </row>
    <row r="163" spans="1:39" ht="12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3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4"/>
    </row>
    <row r="164" spans="1:39" ht="12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3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4"/>
    </row>
    <row r="165" spans="1:39" ht="12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3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4"/>
    </row>
    <row r="166" spans="1:39" ht="12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3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4"/>
    </row>
    <row r="167" spans="1:39" ht="12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3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4"/>
    </row>
    <row r="168" spans="1:39" ht="12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3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4"/>
    </row>
    <row r="169" spans="1:39" ht="12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3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4"/>
    </row>
    <row r="170" spans="1:39" ht="12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3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4"/>
    </row>
    <row r="171" spans="1:39" ht="12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3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4"/>
    </row>
    <row r="172" spans="1:39" ht="12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3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4"/>
    </row>
    <row r="173" spans="1:39" ht="12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3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4"/>
    </row>
    <row r="174" spans="1:39" ht="12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3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4"/>
    </row>
    <row r="175" spans="1:39" ht="12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3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4"/>
    </row>
    <row r="176" spans="1:39" ht="12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3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4"/>
    </row>
    <row r="177" spans="1:39" ht="12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3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4"/>
    </row>
    <row r="178" spans="1:39" ht="12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3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4"/>
    </row>
    <row r="179" spans="1:39" ht="12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3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4"/>
    </row>
    <row r="180" spans="1:39" ht="12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3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4"/>
    </row>
    <row r="181" spans="1:39" ht="12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3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4"/>
    </row>
    <row r="182" spans="1:39" ht="12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3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4"/>
    </row>
    <row r="183" spans="1:39" ht="12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3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4"/>
    </row>
    <row r="184" spans="1:39" ht="12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3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4"/>
    </row>
    <row r="185" spans="1:39" ht="12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3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4"/>
    </row>
    <row r="186" spans="1:39" ht="12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3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4"/>
    </row>
    <row r="187" spans="1:39" ht="12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3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4"/>
    </row>
    <row r="188" spans="1:39" ht="12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3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4"/>
    </row>
    <row r="189" spans="1:39" ht="12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3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4"/>
    </row>
    <row r="190" spans="1:39" ht="12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3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4"/>
    </row>
    <row r="191" spans="1:39" ht="12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3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4"/>
    </row>
    <row r="192" spans="1:39" ht="12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3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4"/>
    </row>
    <row r="193" spans="1:39" ht="12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3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4"/>
    </row>
    <row r="194" spans="1:39" ht="12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3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4"/>
    </row>
    <row r="195" spans="1:39" ht="12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3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4"/>
    </row>
    <row r="196" spans="1:39" ht="12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3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4"/>
    </row>
    <row r="197" spans="1:39" ht="12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3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4"/>
    </row>
    <row r="198" spans="1:39" ht="12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3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4"/>
    </row>
    <row r="199" spans="1:39" ht="12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3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4"/>
    </row>
    <row r="200" spans="1:39" ht="12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3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4"/>
    </row>
    <row r="201" spans="1:39" ht="12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3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4"/>
    </row>
    <row r="202" spans="1:39" ht="12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3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4"/>
    </row>
    <row r="203" spans="1:39" ht="12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3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4"/>
    </row>
    <row r="204" spans="1:39" ht="12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3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4"/>
    </row>
    <row r="205" spans="1:39" ht="12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3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4"/>
    </row>
    <row r="206" spans="1:39" ht="12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3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4"/>
    </row>
    <row r="207" spans="1:39" ht="12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3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4"/>
    </row>
    <row r="208" spans="1:39" ht="12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3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4"/>
    </row>
    <row r="209" spans="1:39" ht="12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3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4"/>
    </row>
    <row r="210" spans="1:39" ht="12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3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4"/>
    </row>
    <row r="211" spans="1:39" ht="12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3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4"/>
    </row>
    <row r="212" spans="1:39" ht="12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3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4"/>
    </row>
    <row r="213" spans="1:39" ht="12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3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4"/>
    </row>
    <row r="214" spans="1:39" ht="12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3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4"/>
    </row>
    <row r="215" spans="1:39" ht="12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3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4"/>
    </row>
    <row r="216" spans="1:39" ht="12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3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4"/>
    </row>
    <row r="217" spans="1:39" ht="12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3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4"/>
    </row>
    <row r="218" spans="1:39" ht="12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3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4"/>
    </row>
    <row r="219" spans="1:39" ht="12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3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4"/>
    </row>
    <row r="220" spans="1:39" ht="12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3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4"/>
    </row>
    <row r="221" spans="1:39" ht="12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3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4"/>
    </row>
    <row r="222" spans="1:39" ht="12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3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4"/>
    </row>
    <row r="223" spans="1:39" ht="12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3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4"/>
    </row>
    <row r="224" spans="1:39" ht="12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3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4"/>
    </row>
    <row r="225" spans="1:39" ht="12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3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4"/>
    </row>
    <row r="226" spans="1:39" ht="12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3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4"/>
    </row>
    <row r="227" spans="1:39" ht="12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3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4"/>
    </row>
    <row r="228" spans="1:39" ht="12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3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4"/>
    </row>
    <row r="229" spans="1:39" ht="12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3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4"/>
    </row>
    <row r="230" spans="1:39" ht="12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3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4"/>
    </row>
    <row r="231" spans="1:39" ht="12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3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4"/>
    </row>
    <row r="232" spans="1:39" ht="12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3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4"/>
    </row>
    <row r="233" spans="1:39" ht="12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3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4"/>
    </row>
    <row r="234" spans="1:39" ht="12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3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4"/>
    </row>
    <row r="235" spans="1:39" ht="12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3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4"/>
    </row>
    <row r="236" spans="1:39" ht="12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3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4"/>
    </row>
    <row r="237" spans="1:39" ht="12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3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4"/>
    </row>
    <row r="238" spans="1:39" ht="12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3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4"/>
    </row>
    <row r="239" spans="1:39" ht="12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3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4"/>
    </row>
    <row r="240" spans="1:39" ht="12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3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4"/>
    </row>
    <row r="241" spans="1:39" ht="12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3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4"/>
    </row>
    <row r="242" spans="1:39" ht="12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3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4"/>
    </row>
    <row r="243" spans="1:39" ht="12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3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4"/>
    </row>
    <row r="244" spans="1:39" ht="12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3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4"/>
    </row>
    <row r="245" spans="1:39" ht="12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3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4"/>
    </row>
    <row r="246" spans="1:39" ht="12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3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4"/>
    </row>
    <row r="247" spans="1:39" ht="12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3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4"/>
    </row>
    <row r="248" spans="1:39" ht="12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3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4"/>
    </row>
    <row r="249" spans="1:39" ht="12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3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4"/>
    </row>
    <row r="250" spans="1:39" ht="12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3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4"/>
    </row>
    <row r="251" spans="1:39" ht="12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3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4"/>
    </row>
    <row r="252" spans="1:39" ht="12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3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4"/>
    </row>
    <row r="253" spans="1:39" ht="12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3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4"/>
    </row>
    <row r="254" spans="1:39" ht="12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3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4"/>
    </row>
    <row r="255" spans="1:39" ht="12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3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4"/>
    </row>
    <row r="256" spans="1:39" ht="12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3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4"/>
    </row>
    <row r="257" spans="1:39" ht="12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3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4"/>
    </row>
    <row r="258" spans="1:39" ht="12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3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4"/>
    </row>
    <row r="259" spans="1:39" ht="12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3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4"/>
    </row>
    <row r="260" spans="1:39" ht="12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3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4"/>
    </row>
    <row r="261" spans="1:39" ht="12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3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4"/>
    </row>
    <row r="262" spans="1:39" ht="12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3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4"/>
    </row>
    <row r="263" spans="1:39" ht="12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3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4"/>
    </row>
    <row r="264" spans="1:39" ht="12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3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4"/>
    </row>
    <row r="265" spans="1:39" ht="12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3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4"/>
    </row>
    <row r="266" spans="1:39" ht="12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3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4"/>
    </row>
    <row r="267" spans="1:39" ht="12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3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4"/>
    </row>
    <row r="268" spans="1:39" ht="12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3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4"/>
    </row>
    <row r="269" spans="1:39" ht="12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3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4"/>
    </row>
    <row r="270" spans="1:39" ht="12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3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4"/>
    </row>
    <row r="271" spans="1:39" ht="12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3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4"/>
    </row>
    <row r="272" spans="1:39" ht="12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3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4"/>
    </row>
    <row r="273" spans="1:39" ht="12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3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4"/>
    </row>
    <row r="274" spans="1:39" ht="12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3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4"/>
    </row>
    <row r="275" spans="1:39" ht="12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3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4"/>
    </row>
    <row r="276" spans="1:39" ht="12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3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4"/>
    </row>
    <row r="277" spans="1:39" ht="12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3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4"/>
    </row>
    <row r="278" spans="1:39" ht="12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3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4"/>
    </row>
    <row r="279" spans="1:39" ht="12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3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4"/>
    </row>
    <row r="280" spans="1:39" ht="12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3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4"/>
    </row>
    <row r="281" spans="1:39" ht="12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3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4"/>
    </row>
    <row r="282" spans="1:39" ht="12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3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4"/>
    </row>
    <row r="283" spans="1:39" ht="12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3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4"/>
    </row>
    <row r="284" spans="1:39" ht="12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3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4"/>
    </row>
    <row r="285" spans="1:39" ht="12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3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4"/>
    </row>
    <row r="286" spans="1:39" ht="12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3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4"/>
    </row>
    <row r="287" spans="1:39" ht="12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3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4"/>
    </row>
    <row r="288" spans="1:39" ht="12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3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4"/>
    </row>
    <row r="289" spans="1:39" ht="12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3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4"/>
    </row>
    <row r="290" spans="1:39" ht="12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3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4"/>
    </row>
    <row r="291" spans="1:39" ht="12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3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4"/>
    </row>
    <row r="292" spans="1:39" ht="12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3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4"/>
    </row>
    <row r="293" spans="1:39" ht="12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3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4"/>
    </row>
    <row r="294" spans="1:39" ht="12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3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4"/>
    </row>
    <row r="295" spans="1:39" ht="12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3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4"/>
    </row>
    <row r="296" spans="1:39" ht="12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3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4"/>
    </row>
    <row r="297" spans="1:39" ht="12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3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4"/>
    </row>
    <row r="298" spans="1:39" ht="12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3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4"/>
    </row>
    <row r="299" spans="1:39" ht="12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3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4"/>
    </row>
    <row r="300" spans="1:39" ht="12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3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4"/>
    </row>
    <row r="301" spans="1:39" ht="12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3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4"/>
    </row>
    <row r="302" spans="1:39" ht="15.75" customHeight="1"/>
    <row r="303" spans="1:39" ht="15.75" customHeight="1"/>
    <row r="304" spans="1:3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6:AM102" xr:uid="{00000000-0009-0000-0000-000003000000}"/>
  <mergeCells count="16">
    <mergeCell ref="A4:A5"/>
    <mergeCell ref="B4:B5"/>
    <mergeCell ref="C4:C5"/>
    <mergeCell ref="D4:D5"/>
    <mergeCell ref="E4:E5"/>
    <mergeCell ref="F4:F5"/>
    <mergeCell ref="G4:H4"/>
    <mergeCell ref="AB4:AL4"/>
    <mergeCell ref="AM4:AM5"/>
    <mergeCell ref="I4:J4"/>
    <mergeCell ref="K4:L4"/>
    <mergeCell ref="M4:N4"/>
    <mergeCell ref="O4:O5"/>
    <mergeCell ref="P4:Q4"/>
    <mergeCell ref="R4:S4"/>
    <mergeCell ref="T4:AA4"/>
  </mergeCells>
  <printOptions horizontalCentered="1"/>
  <pageMargins left="0.23622047244094491" right="0" top="0.39370078740157483" bottom="0.39370078740157483" header="0" footer="0"/>
  <pageSetup paperSize="9" scale="27" fitToHeight="0" orientation="landscape" r:id="rId1"/>
  <headerFooter>
    <oddFooter>&amp;CPage &amp;P of 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17</vt:i4>
      </vt:variant>
    </vt:vector>
  </HeadingPairs>
  <TitlesOfParts>
    <vt:vector size="32" baseType="lpstr">
      <vt:lpstr>Giải tình Tam Đa</vt:lpstr>
      <vt:lpstr>Giải tình ngọc hiếu</vt:lpstr>
      <vt:lpstr>Giải tình hùng nguyên</vt:lpstr>
      <vt:lpstr>Giải tình Quang Thịnh Phát</vt:lpstr>
      <vt:lpstr>25-GEN-G-07</vt:lpstr>
      <vt:lpstr>Tổng hợp</vt:lpstr>
      <vt:lpstr>Giải tình Hoàng Hà vit</vt:lpstr>
      <vt:lpstr>Ngọc Hiếu 26-1</vt:lpstr>
      <vt:lpstr>Hùng nguyên 26-1 (2)</vt:lpstr>
      <vt:lpstr>Hùng nguyên 27-1</vt:lpstr>
      <vt:lpstr>BG Gnee 2</vt:lpstr>
      <vt:lpstr>Báo giá của GNEE</vt:lpstr>
      <vt:lpstr>Dieu kien giao hang</vt:lpstr>
      <vt:lpstr>PL01 Hung nguyen</vt:lpstr>
      <vt:lpstr>vogt 060_Plan_Khong su dung</vt:lpstr>
      <vt:lpstr>'Giải tình Hoàng Hà vit'!Print_Area</vt:lpstr>
      <vt:lpstr>'Giải tình hùng nguyên'!Print_Area</vt:lpstr>
      <vt:lpstr>'Giải tình ngọc hiếu'!Print_Area</vt:lpstr>
      <vt:lpstr>'Giải tình Quang Thịnh Phát'!Print_Area</vt:lpstr>
      <vt:lpstr>'Giải tình Tam Đa'!Print_Area</vt:lpstr>
      <vt:lpstr>'Hùng nguyên 26-1 (2)'!Print_Area</vt:lpstr>
      <vt:lpstr>'Hùng nguyên 27-1'!Print_Area</vt:lpstr>
      <vt:lpstr>'Ngọc Hiếu 26-1'!Print_Area</vt:lpstr>
      <vt:lpstr>'25-GEN-G-07'!Print_Titles</vt:lpstr>
      <vt:lpstr>'Giải tình Hoàng Hà vit'!Print_Titles</vt:lpstr>
      <vt:lpstr>'Giải tình hùng nguyên'!Print_Titles</vt:lpstr>
      <vt:lpstr>'Giải tình ngọc hiếu'!Print_Titles</vt:lpstr>
      <vt:lpstr>'Giải tình Quang Thịnh Phát'!Print_Titles</vt:lpstr>
      <vt:lpstr>'Giải tình Tam Đa'!Print_Titles</vt:lpstr>
      <vt:lpstr>'Hùng nguyên 26-1 (2)'!Print_Titles</vt:lpstr>
      <vt:lpstr>'Hùng nguyên 27-1'!Print_Titles</vt:lpstr>
      <vt:lpstr>'Ngọc Hiếu 26-1'!Print_Titles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VAN DUC</dc:creator>
  <cp:lastModifiedBy>Chu Đức</cp:lastModifiedBy>
  <cp:lastPrinted>2026-03-02T07:50:13Z</cp:lastPrinted>
  <dcterms:created xsi:type="dcterms:W3CDTF">2024-04-07T12:42:39Z</dcterms:created>
  <dcterms:modified xsi:type="dcterms:W3CDTF">2026-03-05T06:40:25Z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_Rate" linkTarget="Prop_Matl_Rate">
    <vt:lpwstr>#REF!</vt:lpwstr>
  </property>
</Properties>
</file>