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gb./Desktop/"/>
    </mc:Choice>
  </mc:AlternateContent>
  <xr:revisionPtr revIDLastSave="0" documentId="8_{76A3E002-A810-B043-AE5A-5488861AF911}" xr6:coauthVersionLast="47" xr6:coauthVersionMax="47" xr10:uidLastSave="{00000000-0000-0000-0000-000000000000}"/>
  <bookViews>
    <workbookView xWindow="25600" yWindow="0" windowWidth="38400" windowHeight="21600" activeTab="9" xr2:uid="{CECA111F-62BB-A049-A835-0396EBD83598}"/>
  </bookViews>
  <sheets>
    <sheet name="DATA" sheetId="1" r:id="rId1"/>
    <sheet name="PIE1" sheetId="11" r:id="rId2"/>
    <sheet name="PiePivot" sheetId="7" r:id="rId3"/>
    <sheet name="LinesPivot" sheetId="2" r:id="rId4"/>
    <sheet name="ChannelPivot" sheetId="3" r:id="rId5"/>
    <sheet name="CAMPAIGN" sheetId="12" r:id="rId6"/>
    <sheet name="CategoryPivot" sheetId="5" r:id="rId7"/>
    <sheet name="SalesPivot" sheetId="6" r:id="rId8"/>
    <sheet name="SparklinesPivot" sheetId="8" r:id="rId9"/>
    <sheet name="DASHBOARD" sheetId="10" r:id="rId10"/>
    <sheet name="CODE" sheetId="9" r:id="rId11"/>
  </sheets>
  <externalReferences>
    <externalReference r:id="rId12"/>
  </externalReferences>
  <definedNames>
    <definedName name="_xlchart.v5.0" hidden="1">[1]MapPivot!$A$3:$B$3</definedName>
    <definedName name="_xlchart.v5.1" hidden="1">[1]MapPivot!$A$4:$B$16</definedName>
    <definedName name="_xlchart.v5.10" hidden="1">[1]MapPivot!$A$4:$B$16</definedName>
    <definedName name="_xlchart.v5.11" hidden="1">[1]MapPivot!$C$3</definedName>
    <definedName name="_xlchart.v5.12" hidden="1">[1]MapPivot!$C$4:$C$16</definedName>
    <definedName name="_xlchart.v5.13" hidden="1">SparklinesPivot!$B$4</definedName>
    <definedName name="_xlchart.v5.14" hidden="1">SparklinesPivot!$B$5</definedName>
    <definedName name="_xlchart.v5.15" hidden="1">SparklinesPivot!$B$5:$B$19</definedName>
    <definedName name="_xlchart.v5.16" hidden="1">SparklinesPivot!$B$6:$B$18</definedName>
    <definedName name="_xlchart.v5.17" hidden="1">SparklinesPivot!$C$3</definedName>
    <definedName name="_xlchart.v5.18" hidden="1">SparklinesPivot!$C$4</definedName>
    <definedName name="_xlchart.v5.19" hidden="1">SparklinesPivot!$C$5</definedName>
    <definedName name="_xlchart.v5.2" hidden="1">[1]MapPivot!$C$3</definedName>
    <definedName name="_xlchart.v5.20" hidden="1">SparklinesPivot!$C$5:$C$19</definedName>
    <definedName name="_xlchart.v5.21" hidden="1">SparklinesPivot!$C$6:$C$18</definedName>
    <definedName name="_xlchart.v5.22" hidden="1">[1]MapPivot!$A$3:$B$3</definedName>
    <definedName name="_xlchart.v5.23" hidden="1">[1]MapPivot!$A$4:$B$16</definedName>
    <definedName name="_xlchart.v5.24" hidden="1">[1]MapPivot!$C$3</definedName>
    <definedName name="_xlchart.v5.25" hidden="1">[1]MapPivot!$C$4:$C$16</definedName>
    <definedName name="_xlchart.v5.26" hidden="1">[1]MapPivot!$A$3:$B$3</definedName>
    <definedName name="_xlchart.v5.27" hidden="1">[1]MapPivot!$A$4:$B$16</definedName>
    <definedName name="_xlchart.v5.28" hidden="1">[1]MapPivot!$C$3</definedName>
    <definedName name="_xlchart.v5.29" hidden="1">[1]MapPivot!$C$4:$C$16</definedName>
    <definedName name="_xlchart.v5.3" hidden="1">[1]MapPivot!$C$4:$C$16</definedName>
    <definedName name="_xlchart.v5.4" hidden="1">SparklinesPivot!$B$4</definedName>
    <definedName name="_xlchart.v5.5" hidden="1">SparklinesPivot!$B$5:$B$19</definedName>
    <definedName name="_xlchart.v5.6" hidden="1">SparklinesPivot!$C$3</definedName>
    <definedName name="_xlchart.v5.7" hidden="1">SparklinesPivot!$C$4</definedName>
    <definedName name="_xlchart.v5.8" hidden="1">SparklinesPivot!$C$5:$C$19</definedName>
    <definedName name="_xlchart.v5.9" hidden="1">[1]MapPivot!$A$3:$B$3</definedName>
  </definedNames>
  <calcPr calcId="191029"/>
  <pivotCaches>
    <pivotCache cacheId="72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5" i="1" l="1"/>
  <c r="U65" i="1"/>
  <c r="X64" i="1"/>
  <c r="U64" i="1"/>
  <c r="X63" i="1"/>
  <c r="U63" i="1"/>
  <c r="X62" i="1"/>
  <c r="U62" i="1"/>
  <c r="X61" i="1"/>
  <c r="U61" i="1"/>
  <c r="X60" i="1"/>
  <c r="U60" i="1"/>
  <c r="X59" i="1"/>
  <c r="U59" i="1"/>
  <c r="X58" i="1"/>
  <c r="U58" i="1"/>
  <c r="X57" i="1"/>
  <c r="U57" i="1"/>
  <c r="X56" i="1"/>
  <c r="U56" i="1"/>
  <c r="X55" i="1"/>
  <c r="U55" i="1"/>
  <c r="X54" i="1"/>
  <c r="U54" i="1"/>
  <c r="X53" i="1"/>
  <c r="U53" i="1"/>
  <c r="X52" i="1"/>
  <c r="U52" i="1"/>
  <c r="X51" i="1"/>
  <c r="U51" i="1"/>
  <c r="X50" i="1"/>
  <c r="U50" i="1"/>
  <c r="X49" i="1"/>
  <c r="U49" i="1"/>
  <c r="X48" i="1"/>
  <c r="U48" i="1"/>
  <c r="X47" i="1"/>
  <c r="U47" i="1"/>
  <c r="X46" i="1"/>
  <c r="U46" i="1"/>
  <c r="X45" i="1"/>
  <c r="U45" i="1"/>
  <c r="X44" i="1"/>
  <c r="U44" i="1"/>
  <c r="X43" i="1"/>
  <c r="U43" i="1"/>
  <c r="X42" i="1"/>
  <c r="U42" i="1"/>
  <c r="X41" i="1"/>
  <c r="U41" i="1"/>
  <c r="X40" i="1"/>
  <c r="U40" i="1"/>
  <c r="X39" i="1"/>
  <c r="U39" i="1"/>
  <c r="X38" i="1"/>
  <c r="U38" i="1"/>
  <c r="X37" i="1"/>
  <c r="U37" i="1"/>
  <c r="X36" i="1"/>
  <c r="U36" i="1"/>
  <c r="X35" i="1"/>
  <c r="U35" i="1"/>
  <c r="X34" i="1"/>
  <c r="U34" i="1"/>
  <c r="X33" i="1"/>
  <c r="U33" i="1"/>
  <c r="X32" i="1"/>
  <c r="U32" i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X31" i="1" l="1"/>
  <c r="U31" i="1"/>
  <c r="X30" i="1"/>
  <c r="U30" i="1"/>
  <c r="X29" i="1"/>
  <c r="U29" i="1"/>
  <c r="X28" i="1"/>
  <c r="U28" i="1"/>
  <c r="X27" i="1"/>
  <c r="U27" i="1"/>
  <c r="X26" i="1"/>
  <c r="U26" i="1"/>
  <c r="X25" i="1"/>
  <c r="U25" i="1"/>
  <c r="X24" i="1"/>
  <c r="U24" i="1"/>
  <c r="X23" i="1"/>
  <c r="U23" i="1"/>
  <c r="X22" i="1"/>
  <c r="U22" i="1"/>
  <c r="X21" i="1"/>
  <c r="U21" i="1"/>
  <c r="X20" i="1"/>
  <c r="U20" i="1"/>
  <c r="X19" i="1"/>
  <c r="U19" i="1"/>
  <c r="X18" i="1"/>
  <c r="U18" i="1"/>
  <c r="X17" i="1"/>
  <c r="U17" i="1"/>
  <c r="X16" i="1"/>
  <c r="U16" i="1"/>
  <c r="X15" i="1"/>
  <c r="U15" i="1"/>
  <c r="X14" i="1"/>
  <c r="U14" i="1"/>
  <c r="X13" i="1"/>
  <c r="U13" i="1"/>
  <c r="X12" i="1"/>
  <c r="U12" i="1"/>
  <c r="X11" i="1"/>
  <c r="U11" i="1"/>
  <c r="X8" i="1"/>
  <c r="U8" i="1"/>
  <c r="X6" i="1"/>
  <c r="U6" i="1"/>
  <c r="X10" i="1"/>
  <c r="U10" i="1"/>
  <c r="X9" i="1"/>
  <c r="U9" i="1"/>
  <c r="X7" i="1"/>
  <c r="U7" i="1"/>
  <c r="X5" i="1"/>
  <c r="U5" i="1"/>
  <c r="X4" i="1"/>
  <c r="U4" i="1"/>
</calcChain>
</file>

<file path=xl/sharedStrings.xml><?xml version="1.0" encoding="utf-8"?>
<sst xmlns="http://schemas.openxmlformats.org/spreadsheetml/2006/main" count="1251" uniqueCount="366">
  <si>
    <t>CHANNELS</t>
  </si>
  <si>
    <t>TYPE OF 
KEY PERSON</t>
  </si>
  <si>
    <t>STAFF</t>
  </si>
  <si>
    <t>GROUP PRODUCT</t>
  </si>
  <si>
    <t>COGS</t>
  </si>
  <si>
    <t>2020|21</t>
  </si>
  <si>
    <t>Dspace</t>
  </si>
  <si>
    <t>KH000001</t>
  </si>
  <si>
    <t>B2B</t>
  </si>
  <si>
    <t>Archtechture Partners</t>
  </si>
  <si>
    <t>Ad ID.fan1daadk1240</t>
  </si>
  <si>
    <t>Quận 1</t>
  </si>
  <si>
    <t>Ho Chi Minh</t>
  </si>
  <si>
    <t>SON00001</t>
  </si>
  <si>
    <t>In-house</t>
  </si>
  <si>
    <t>TRANG</t>
  </si>
  <si>
    <t>CHAIR</t>
  </si>
  <si>
    <t>HP00000000014</t>
  </si>
  <si>
    <t>CONTRACT</t>
  </si>
  <si>
    <t>Handpick</t>
  </si>
  <si>
    <t>KH000002</t>
  </si>
  <si>
    <t>HP00000000015</t>
  </si>
  <si>
    <t>KH000003</t>
  </si>
  <si>
    <t>Interior Partners</t>
  </si>
  <si>
    <t>SON00003</t>
  </si>
  <si>
    <t>HP00000000016</t>
  </si>
  <si>
    <t>KH000004</t>
  </si>
  <si>
    <t>Real Estate Partners</t>
  </si>
  <si>
    <t>SON00004</t>
  </si>
  <si>
    <t>HP00000000017</t>
  </si>
  <si>
    <t>KH000005</t>
  </si>
  <si>
    <t>Online Partners</t>
  </si>
  <si>
    <t>SON00005</t>
  </si>
  <si>
    <t>SOFA</t>
  </si>
  <si>
    <t>HP00000000018</t>
  </si>
  <si>
    <t>KH000006</t>
  </si>
  <si>
    <t>B2C</t>
  </si>
  <si>
    <t>Hospitality Projects</t>
  </si>
  <si>
    <t>SON00006</t>
  </si>
  <si>
    <t>HP00000000010</t>
  </si>
  <si>
    <t>KH000007</t>
  </si>
  <si>
    <t>Restaurant Projects</t>
  </si>
  <si>
    <t>SON00007</t>
  </si>
  <si>
    <t>THẢO</t>
  </si>
  <si>
    <t>HP00000000019</t>
  </si>
  <si>
    <t>KH000008</t>
  </si>
  <si>
    <t>SON00008</t>
  </si>
  <si>
    <t>LINH</t>
  </si>
  <si>
    <t>HP00000000020</t>
  </si>
  <si>
    <t>KH000009</t>
  </si>
  <si>
    <t>SON00009</t>
  </si>
  <si>
    <t>Partner</t>
  </si>
  <si>
    <t>P001</t>
  </si>
  <si>
    <t>HP00000000021</t>
  </si>
  <si>
    <t>Quận 2</t>
  </si>
  <si>
    <t>SON00010</t>
  </si>
  <si>
    <t>P002</t>
  </si>
  <si>
    <t>HP00000000022</t>
  </si>
  <si>
    <t>SON00011</t>
  </si>
  <si>
    <t>P003</t>
  </si>
  <si>
    <t>HP00000000023</t>
  </si>
  <si>
    <t>Quận 4</t>
  </si>
  <si>
    <t>SON00012</t>
  </si>
  <si>
    <t>P004</t>
  </si>
  <si>
    <t>HP00000000024</t>
  </si>
  <si>
    <t>P005</t>
  </si>
  <si>
    <t>HP00000000025</t>
  </si>
  <si>
    <t>Quận 6</t>
  </si>
  <si>
    <t>SON00014</t>
  </si>
  <si>
    <t>P006</t>
  </si>
  <si>
    <t>HP00000000026</t>
  </si>
  <si>
    <t>Quận 7</t>
  </si>
  <si>
    <t>SON00015</t>
  </si>
  <si>
    <t>P007</t>
  </si>
  <si>
    <t>HP00000000027</t>
  </si>
  <si>
    <t>Quận 8</t>
  </si>
  <si>
    <t>SON00016</t>
  </si>
  <si>
    <t>TABLE</t>
  </si>
  <si>
    <t>HP00000000028</t>
  </si>
  <si>
    <t>KH000010</t>
  </si>
  <si>
    <t>Other Projects</t>
  </si>
  <si>
    <t>Quận 9</t>
  </si>
  <si>
    <t>SON00017</t>
  </si>
  <si>
    <t>HP00000000029</t>
  </si>
  <si>
    <t>KH000018</t>
  </si>
  <si>
    <t>Gallery D2 (POS)</t>
  </si>
  <si>
    <t>Ad ID.fan1ddame034</t>
  </si>
  <si>
    <t>SON00018</t>
  </si>
  <si>
    <t>HP00000000030</t>
  </si>
  <si>
    <t>KH000019</t>
  </si>
  <si>
    <t>Factory Binh Duong (POS)</t>
  </si>
  <si>
    <t>SON00019</t>
  </si>
  <si>
    <t>HP00000000031</t>
  </si>
  <si>
    <t>CASH</t>
  </si>
  <si>
    <t>KH000020</t>
  </si>
  <si>
    <t>B2C - online</t>
  </si>
  <si>
    <t>Website</t>
  </si>
  <si>
    <t>SPRING CAMPAIGN</t>
  </si>
  <si>
    <t>SON00020</t>
  </si>
  <si>
    <t>HP00000000032</t>
  </si>
  <si>
    <t>COD</t>
  </si>
  <si>
    <t>KH000021</t>
  </si>
  <si>
    <t>Facebook</t>
  </si>
  <si>
    <t xml:space="preserve">Quận 3 </t>
  </si>
  <si>
    <t>SON00021</t>
  </si>
  <si>
    <t>BED</t>
  </si>
  <si>
    <t>HP00000000033</t>
  </si>
  <si>
    <t>KH000022</t>
  </si>
  <si>
    <t>Tiki</t>
  </si>
  <si>
    <t>HP00000000034</t>
  </si>
  <si>
    <t>KH000023</t>
  </si>
  <si>
    <t>Lazada</t>
  </si>
  <si>
    <t>HP00000000035</t>
  </si>
  <si>
    <t>KH000024</t>
  </si>
  <si>
    <t>Shoppee</t>
  </si>
  <si>
    <t>BAG</t>
  </si>
  <si>
    <t>HP00000000036</t>
  </si>
  <si>
    <t>KH000025</t>
  </si>
  <si>
    <t>Chợ Tốt</t>
  </si>
  <si>
    <t>HP00000000037</t>
  </si>
  <si>
    <t>KH000026</t>
  </si>
  <si>
    <t>Sendo</t>
  </si>
  <si>
    <t>HP00000000038</t>
  </si>
  <si>
    <t>KH000027</t>
  </si>
  <si>
    <t>KOLs</t>
  </si>
  <si>
    <t>SON00022</t>
  </si>
  <si>
    <t>HP00000000039</t>
  </si>
  <si>
    <t>KH000028</t>
  </si>
  <si>
    <t>PHÚ NHUẬN</t>
  </si>
  <si>
    <t>HP00000000040</t>
  </si>
  <si>
    <t>Ghế ăn không tay</t>
  </si>
  <si>
    <t>Ghế ăn có tay</t>
  </si>
  <si>
    <t>Ghế cao size nhỏ</t>
  </si>
  <si>
    <t>Giường đơn</t>
  </si>
  <si>
    <t>Giường tầng</t>
  </si>
  <si>
    <t>Đầu giường</t>
  </si>
  <si>
    <t>Bàn ăn 4 người</t>
  </si>
  <si>
    <t>Bàn ăn 6 người</t>
  </si>
  <si>
    <t>Bàn ăn 8 người</t>
  </si>
  <si>
    <t>Bàn ăn từ 10 người trở lên</t>
  </si>
  <si>
    <t>Sofa 2 người ngồi</t>
  </si>
  <si>
    <t>Sofa 3 người ngồi</t>
  </si>
  <si>
    <t>Sofa 4 người ngồi</t>
  </si>
  <si>
    <t>Sofa chữ L</t>
  </si>
  <si>
    <t>Túi</t>
  </si>
  <si>
    <t>Mã ĐH</t>
  </si>
  <si>
    <t>Mã hàng</t>
  </si>
  <si>
    <t>Sản phẩm</t>
  </si>
  <si>
    <t>Thành Phố</t>
  </si>
  <si>
    <t>Quận</t>
  </si>
  <si>
    <t>Ngày Bán</t>
  </si>
  <si>
    <t>Năm Tài Chính</t>
  </si>
  <si>
    <t>Brand</t>
  </si>
  <si>
    <t>Mã KH</t>
  </si>
  <si>
    <t>Nguồn</t>
  </si>
  <si>
    <t>Kênh</t>
  </si>
  <si>
    <t>Quảng Cáo
 Khuyến Mãi</t>
  </si>
  <si>
    <t>Số Lượng</t>
  </si>
  <si>
    <t>Gỉam Gía</t>
  </si>
  <si>
    <t>Chiết Khấu</t>
  </si>
  <si>
    <t>Gía Niêm Yết</t>
  </si>
  <si>
    <t>Doanh Thu</t>
  </si>
  <si>
    <t>Doanh thu sau
GGHB</t>
  </si>
  <si>
    <t>Thanh toán</t>
  </si>
  <si>
    <t>Row Labels</t>
  </si>
  <si>
    <t>Grand Total</t>
  </si>
  <si>
    <t>Column Labels</t>
  </si>
  <si>
    <t>Sum of Doanh thu sau
GGHB</t>
  </si>
  <si>
    <t>Feb</t>
  </si>
  <si>
    <t>1-Feb</t>
  </si>
  <si>
    <t>Mar</t>
  </si>
  <si>
    <t>Apr</t>
  </si>
  <si>
    <t>1-Apr</t>
  </si>
  <si>
    <t>May</t>
  </si>
  <si>
    <t>1-May</t>
  </si>
  <si>
    <t>Sum of Doanh Thu</t>
  </si>
  <si>
    <t>Sum of Số Lượng</t>
  </si>
  <si>
    <t>Sum of Doanh thu sau
GGHB2</t>
  </si>
  <si>
    <t>Hanoi</t>
  </si>
  <si>
    <t>SALES GROUP</t>
  </si>
  <si>
    <t>#</t>
  </si>
  <si>
    <t>BRAND2</t>
  </si>
  <si>
    <t>BUSINESS MODEL</t>
  </si>
  <si>
    <t>CITY</t>
  </si>
  <si>
    <t>KEY PERSON TYPE</t>
  </si>
  <si>
    <t>Can Tho</t>
  </si>
  <si>
    <t>Da Nang</t>
  </si>
  <si>
    <t>Haiphong</t>
  </si>
  <si>
    <t>Contract</t>
  </si>
  <si>
    <t>B2B - online</t>
  </si>
  <si>
    <t>Bà Rịa</t>
  </si>
  <si>
    <t>Coffee &amp; Beverage Projects</t>
  </si>
  <si>
    <t>Bạc Liêu</t>
  </si>
  <si>
    <t>Bảo Lộc</t>
  </si>
  <si>
    <t>Bắc Giang</t>
  </si>
  <si>
    <t>Bắc Kạn</t>
  </si>
  <si>
    <t>Bắc Ninh</t>
  </si>
  <si>
    <t>Biên Hòa</t>
  </si>
  <si>
    <t>Bến Tre</t>
  </si>
  <si>
    <t>Buôn Ma Thuột</t>
  </si>
  <si>
    <t>Cẩm Phả</t>
  </si>
  <si>
    <t>Cà Mau</t>
  </si>
  <si>
    <t>Cam Ranh</t>
  </si>
  <si>
    <t>Cao Bằng</t>
  </si>
  <si>
    <t>TeleSales / Others</t>
  </si>
  <si>
    <t>Cao Lãnh</t>
  </si>
  <si>
    <t>Châu Đốc</t>
  </si>
  <si>
    <t>Chí Linh</t>
  </si>
  <si>
    <t>Dĩ An</t>
  </si>
  <si>
    <t>Đà Lạt</t>
  </si>
  <si>
    <t>Điện Biên Phủ</t>
  </si>
  <si>
    <t>Đông Hà</t>
  </si>
  <si>
    <t>Đồng Hới</t>
  </si>
  <si>
    <t>Đồng Xoài</t>
  </si>
  <si>
    <t>Gia Nghĩa</t>
  </si>
  <si>
    <t>Hà Giang</t>
  </si>
  <si>
    <t>Hà Tiên</t>
  </si>
  <si>
    <t>Hà Tĩnh</t>
  </si>
  <si>
    <t>Hạ Long</t>
  </si>
  <si>
    <t>Hải Dương</t>
  </si>
  <si>
    <t>Hòa Bình</t>
  </si>
  <si>
    <t>Hội An</t>
  </si>
  <si>
    <t>Huế</t>
  </si>
  <si>
    <t>Hưng Yên</t>
  </si>
  <si>
    <t>Kon Tum</t>
  </si>
  <si>
    <t>Lai Châu</t>
  </si>
  <si>
    <t>Lạng Sơn</t>
  </si>
  <si>
    <t>Lào Cai</t>
  </si>
  <si>
    <t>Long Khánh</t>
  </si>
  <si>
    <t>Long Xuyên</t>
  </si>
  <si>
    <t>Móng Cái</t>
  </si>
  <si>
    <t>Mỹ Tho</t>
  </si>
  <si>
    <t>Nam Định</t>
  </si>
  <si>
    <t>Ngã Bảy</t>
  </si>
  <si>
    <t>Nha Trang</t>
  </si>
  <si>
    <t>Ninh Bình</t>
  </si>
  <si>
    <t>Phan Rang–Tháp Chàm</t>
  </si>
  <si>
    <t>Phan Thiết</t>
  </si>
  <si>
    <t>Phủ Lý</t>
  </si>
  <si>
    <t>Phúc Yên</t>
  </si>
  <si>
    <t>Pleiku</t>
  </si>
  <si>
    <t>Quảng Ngãi</t>
  </si>
  <si>
    <t>Quy Nhơn</t>
  </si>
  <si>
    <t>Rạch Giá</t>
  </si>
  <si>
    <t>Sa Đéc</t>
  </si>
  <si>
    <t>Sầm Sơn</t>
  </si>
  <si>
    <t>Sóc Trăng</t>
  </si>
  <si>
    <t>Sơn La</t>
  </si>
  <si>
    <t>Sông Công</t>
  </si>
  <si>
    <t>Tam Điệp</t>
  </si>
  <si>
    <t>Tam Kỳ</t>
  </si>
  <si>
    <t>Tân An</t>
  </si>
  <si>
    <t>Tây Ninh</t>
  </si>
  <si>
    <t>Thái Bình</t>
  </si>
  <si>
    <t>Thái Nguyên</t>
  </si>
  <si>
    <t>Thanh Hóa</t>
  </si>
  <si>
    <t>Thủ Dầu Một</t>
  </si>
  <si>
    <t>Thuận An</t>
  </si>
  <si>
    <t>Trà Vinh</t>
  </si>
  <si>
    <t>Tuy Hòa</t>
  </si>
  <si>
    <t>Tuyên Quang</t>
  </si>
  <si>
    <t>Uông Bí</t>
  </si>
  <si>
    <t>Vị Thanh</t>
  </si>
  <si>
    <t>Việt Trì</t>
  </si>
  <si>
    <t>Vinh</t>
  </si>
  <si>
    <t>Vĩnh Long</t>
  </si>
  <si>
    <t>Vĩnh Yên</t>
  </si>
  <si>
    <t>Vũng Tàu</t>
  </si>
  <si>
    <t>Yên Bái</t>
  </si>
  <si>
    <t>Hoàng Kiếm</t>
  </si>
  <si>
    <t>Hai Bà Trưng</t>
  </si>
  <si>
    <t>Hoàng Mai</t>
  </si>
  <si>
    <t>(blank)</t>
  </si>
  <si>
    <t>Ad ID.fan1daadk1245</t>
  </si>
  <si>
    <t>DOUBLE DAY 03</t>
  </si>
  <si>
    <t>DOUBLE DAY 04</t>
  </si>
  <si>
    <t>Ad ID.fan1ddfafda</t>
  </si>
  <si>
    <t>Ad ID.fan12034</t>
  </si>
  <si>
    <t>DOUBLE DAY 05</t>
  </si>
  <si>
    <t>SON00023</t>
  </si>
  <si>
    <t>SON00024</t>
  </si>
  <si>
    <t>SON00025</t>
  </si>
  <si>
    <t>SON00026</t>
  </si>
  <si>
    <t>SON00027</t>
  </si>
  <si>
    <t>SON00028</t>
  </si>
  <si>
    <t>SON00029</t>
  </si>
  <si>
    <t>SON00030</t>
  </si>
  <si>
    <t>SON00031</t>
  </si>
  <si>
    <t>SON00032</t>
  </si>
  <si>
    <t>SON00033</t>
  </si>
  <si>
    <t>SON00034</t>
  </si>
  <si>
    <t>SON00035</t>
  </si>
  <si>
    <t>SON00036</t>
  </si>
  <si>
    <t>SON00037</t>
  </si>
  <si>
    <t>SON00038</t>
  </si>
  <si>
    <t>SON00039</t>
  </si>
  <si>
    <t>SON00040</t>
  </si>
  <si>
    <t>SON00041</t>
  </si>
  <si>
    <t>SON00042</t>
  </si>
  <si>
    <t>SON00043</t>
  </si>
  <si>
    <t>SON00044</t>
  </si>
  <si>
    <t>SON00045</t>
  </si>
  <si>
    <t>SON00046</t>
  </si>
  <si>
    <t>SON00047</t>
  </si>
  <si>
    <t>SON00048</t>
  </si>
  <si>
    <t>SON00049</t>
  </si>
  <si>
    <t>SON00050</t>
  </si>
  <si>
    <t>4-Feb</t>
  </si>
  <si>
    <t>6-Feb</t>
  </si>
  <si>
    <t>7-Feb</t>
  </si>
  <si>
    <t>10-Feb</t>
  </si>
  <si>
    <t>13-Feb</t>
  </si>
  <si>
    <t>4-Mar</t>
  </si>
  <si>
    <t>8-Mar</t>
  </si>
  <si>
    <t>12-Mar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</si>
  <si>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</si>
  <si>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</si>
  <si>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</si>
  <si>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</si>
  <si>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</si>
  <si>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</si>
  <si>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</si>
  <si>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</si>
  <si>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</si>
  <si>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</si>
  <si>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</si>
  <si>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</si>
  <si>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</si>
  <si>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</si>
  <si>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</si>
  <si>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</si>
  <si>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</si>
  <si>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</si>
  <si>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</si>
  <si>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</si>
  <si>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</si>
  <si>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</si>
  <si>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</si>
  <si>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</si>
  <si>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</si>
  <si>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</si>
  <si>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</si>
  <si>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</si>
  <si>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</si>
  <si>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</si>
  <si>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</si>
  <si>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</si>
  <si>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</si>
  <si>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</si>
  <si>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</si>
  <si>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</si>
  <si>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</si>
  <si>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</si>
  <si>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</si>
  <si>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</si>
  <si>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</si>
  <si>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</si>
  <si>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</si>
  <si>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</si>
  <si>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</si>
  <si>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2-May</t>
  </si>
  <si>
    <t>3-May</t>
  </si>
  <si>
    <t>4-May</t>
  </si>
  <si>
    <t>5-May</t>
  </si>
  <si>
    <t>6-May</t>
  </si>
  <si>
    <t>Count of Mã 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</si>
</sst>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mm/dd/yy;@"/>
    <numFmt numFmtId="167" formatCode="yyyy\-mm\-dd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 Historic"/>
      <family val="2"/>
    </font>
    <font>
      <b/>
      <sz val="12"/>
      <color theme="1"/>
      <name val="Segoe UI Historic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rgb="FF002060"/>
      <name val="Segoe UI Historic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9" fontId="2" fillId="5" borderId="0" xfId="2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9" fontId="7" fillId="0" borderId="0" xfId="2" applyFont="1" applyAlignment="1">
      <alignment horizontal="center"/>
    </xf>
    <xf numFmtId="41" fontId="7" fillId="0" borderId="0" xfId="1" applyFont="1" applyAlignment="1">
      <alignment horizontal="center"/>
    </xf>
    <xf numFmtId="41" fontId="2" fillId="0" borderId="0" xfId="1" applyFont="1" applyAlignment="1">
      <alignment horizontal="center"/>
    </xf>
    <xf numFmtId="1" fontId="2" fillId="0" borderId="0" xfId="0" applyNumberFormat="1" applyFont="1" applyAlignment="1">
      <alignment horizontal="left"/>
    </xf>
    <xf numFmtId="41" fontId="2" fillId="5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0" fontId="0" fillId="0" borderId="0" xfId="0" applyNumberFormat="1"/>
    <xf numFmtId="0" fontId="8" fillId="6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0" fillId="0" borderId="0" xfId="0" pivotButton="1" applyNumberFormat="1"/>
    <xf numFmtId="41" fontId="0" fillId="0" borderId="0" xfId="0" applyNumberFormat="1" applyAlignment="1">
      <alignment horizontal="left"/>
    </xf>
    <xf numFmtId="41" fontId="0" fillId="0" borderId="0" xfId="0" applyNumberFormat="1" applyAlignment="1">
      <alignment horizontal="left" indent="1"/>
    </xf>
    <xf numFmtId="41" fontId="0" fillId="0" borderId="0" xfId="1" pivotButton="1" applyFont="1"/>
    <xf numFmtId="41" fontId="0" fillId="0" borderId="0" xfId="1" applyFont="1"/>
    <xf numFmtId="9" fontId="0" fillId="0" borderId="0" xfId="2" applyFont="1"/>
    <xf numFmtId="0" fontId="8" fillId="6" borderId="0" xfId="0" applyFont="1" applyFill="1" applyAlignment="1">
      <alignment horizontal="center" vertical="center"/>
    </xf>
    <xf numFmtId="167" fontId="4" fillId="0" borderId="0" xfId="0" applyNumberFormat="1" applyFont="1"/>
    <xf numFmtId="167" fontId="2" fillId="2" borderId="0" xfId="0" applyNumberFormat="1" applyFont="1" applyFill="1" applyAlignment="1">
      <alignment horizontal="center" vertical="center"/>
    </xf>
    <xf numFmtId="167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42"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numFmt numFmtId="167" formatCode="yyyy\-mm\-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Historic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 Historic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[210808-DataCracyShareDataSM.xlsx]PIE1!PIE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 TRỌNG DOANH THU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587103850824616E-7"/>
              <c:y val="3.887876173012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AC4F5E1-7A46-EA44-8518-53E910EA37B7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E68AB42-D9D4-BB4A-BA2F-BA4E7DE4FEC8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6212386758106849"/>
                  <c:h val="0.13474698795180723"/>
                </c:manualLayout>
              </c15:layout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AEFE35-9D4B-D04B-A437-60563533B278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D2C2B23E-6AF5-8643-B6B6-203F848467C6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481720430107527"/>
                  <c:h val="0.14124150577068276"/>
                </c:manualLayout>
              </c15:layout>
              <c15:dlblFieldTable/>
              <c15:showDataLabelsRang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'PIE1'!$C$4:$C$5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6A-4A44-A1D4-63DF6B08E6B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6A-4A44-A1D4-63DF6B08E6BD}"/>
              </c:ext>
            </c:extLst>
          </c:dPt>
          <c:dLbls>
            <c:dLbl>
              <c:idx val="0"/>
              <c:layout>
                <c:manualLayout>
                  <c:x val="1.9587103850824616E-7"/>
                  <c:y val="3.887876173012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C4F5E1-7A46-EA44-8518-53E910EA37B7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3E68AB42-D9D4-BB4A-BA2F-BA4E7DE4FEC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212386758106849"/>
                      <c:h val="0.1347469879518072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F6A-4A44-A1D4-63DF6B08E6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AEFE35-9D4B-D04B-A437-60563533B278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D2C2B23E-6AF5-8643-B6B6-203F848467C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81720430107527"/>
                      <c:h val="0.1412415057706827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F6A-4A44-A1D4-63DF6B08E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'PIE1'!$C$4:$C$5</c:f>
              <c:strCache>
                <c:ptCount val="2"/>
                <c:pt idx="0">
                  <c:v>Dspace</c:v>
                </c:pt>
                <c:pt idx="1">
                  <c:v>Handpick</c:v>
                </c:pt>
              </c:strCache>
            </c:strRef>
          </c:cat>
          <c:val>
            <c:numRef>
              <c:f>'PIE1'!$C$4:$C$5</c:f>
              <c:numCache>
                <c:formatCode>_(* #,##0_);_(* \(#,##0\);_(* "-"_);_(@_)</c:formatCode>
                <c:ptCount val="2"/>
                <c:pt idx="0">
                  <c:v>922400000</c:v>
                </c:pt>
                <c:pt idx="1">
                  <c:v>7583354000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'PIE1'!$C$4:$C$5</c15:f>
                <c15:dlblRangeCache>
                  <c:ptCount val="2"/>
                  <c:pt idx="0">
                    <c:v> 922,400,000 </c:v>
                  </c:pt>
                  <c:pt idx="1">
                    <c:v> 7,583,354,000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F6A-4A44-A1D4-63DF6B08E6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[210808-DataCracyShareDataSM.xlsx]CAMPAIGN!PivotTable14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DOANH SỐ THEO CHƯƠNG TRÌNH QUẢNG CÁO</a:t>
            </a:r>
            <a:r>
              <a:rPr lang="en-US" b="1" baseline="0"/>
              <a:t> KHUYẾN MÃI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29E-2"/>
              <c:y val="-1.038703770399364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71621621621621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755094264260768E-2"/>
              <c:y val="8.6376136789874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7403305636791461E-2"/>
              <c:y val="-8.63761367898758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4526909446745707E-2"/>
                  <c:h val="3.0188459808061341E-2"/>
                </c:manualLayout>
              </c15:layout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4054054054054057E-2"/>
              <c:y val="-2.83286118980175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6.4189189189189311E-2"/>
              <c:y val="-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1"/>
          <c:tx>
            <c:strRef>
              <c:f>CAMPAIGN!$D$2</c:f>
              <c:strCache>
                <c:ptCount val="1"/>
                <c:pt idx="0">
                  <c:v>Sum of Số Lượng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3B89-B74E-82B3-EFDBF306896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DA5-F242-9734-AA787853A356}"/>
              </c:ext>
            </c:extLst>
          </c:dPt>
          <c:dLbls>
            <c:dLbl>
              <c:idx val="1"/>
              <c:layout>
                <c:manualLayout>
                  <c:x val="3.9695945945945929E-2"/>
                  <c:y val="-1.0387037703993649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71621621621621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6755094264260768E-2"/>
                  <c:y val="8.6376136789874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89-B74E-82B3-EFDBF3068967}"/>
                </c:ext>
              </c:extLst>
            </c:dLbl>
            <c:dLbl>
              <c:idx val="5"/>
              <c:layout>
                <c:manualLayout>
                  <c:x val="-1.7403305636791461E-2"/>
                  <c:y val="-8.63761367898758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4526909446745707E-2"/>
                      <c:h val="3.0188459808061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DA5-F242-9734-AA787853A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CAMPAIGN!$B$3:$B$17</c:f>
              <c:multiLvlStrCache>
                <c:ptCount val="12"/>
                <c:lvl>
                  <c:pt idx="0">
                    <c:v>Ad ID.fan1ddame034</c:v>
                  </c:pt>
                  <c:pt idx="1">
                    <c:v>(blank)</c:v>
                  </c:pt>
                  <c:pt idx="2">
                    <c:v>Ad ID.fan1daadk1240</c:v>
                  </c:pt>
                  <c:pt idx="3">
                    <c:v>Ad ID.fan1ddame034</c:v>
                  </c:pt>
                  <c:pt idx="4">
                    <c:v>SPRING CAMPAIGN</c:v>
                  </c:pt>
                  <c:pt idx="5">
                    <c:v>(blank)</c:v>
                  </c:pt>
                  <c:pt idx="6">
                    <c:v>Ad ID.fan1daadk1245</c:v>
                  </c:pt>
                  <c:pt idx="7">
                    <c:v>DOUBLE DAY 03</c:v>
                  </c:pt>
                  <c:pt idx="8">
                    <c:v>DOUBLE DAY 04</c:v>
                  </c:pt>
                  <c:pt idx="9">
                    <c:v>Ad ID.fan1ddfafda</c:v>
                  </c:pt>
                  <c:pt idx="10">
                    <c:v>Ad ID.fan12034</c:v>
                  </c:pt>
                  <c:pt idx="11">
                    <c:v>DOUBLE DAY 05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CAMPAIGN!$D$3:$D$17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1200</c:v>
                </c:pt>
                <c:pt idx="3">
                  <c:v>1</c:v>
                </c:pt>
                <c:pt idx="4">
                  <c:v>7</c:v>
                </c:pt>
                <c:pt idx="5">
                  <c:v>755</c:v>
                </c:pt>
                <c:pt idx="6">
                  <c:v>325</c:v>
                </c:pt>
                <c:pt idx="7">
                  <c:v>102</c:v>
                </c:pt>
                <c:pt idx="8">
                  <c:v>251</c:v>
                </c:pt>
                <c:pt idx="9">
                  <c:v>69</c:v>
                </c:pt>
                <c:pt idx="10">
                  <c:v>1408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5-F242-9734-AA787853A356}"/>
            </c:ext>
          </c:extLst>
        </c:ser>
        <c:ser>
          <c:idx val="0"/>
          <c:order val="0"/>
          <c:tx>
            <c:strRef>
              <c:f>CAMPAIGN!$C$2</c:f>
              <c:strCache>
                <c:ptCount val="1"/>
                <c:pt idx="0">
                  <c:v>Sum of Doanh thu sau
GGHB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4DA5-F242-9734-AA787853A356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B89-B74E-82B3-EFDBF3068967}"/>
              </c:ext>
            </c:extLst>
          </c:dPt>
          <c:dLbls>
            <c:dLbl>
              <c:idx val="2"/>
              <c:layout>
                <c:manualLayout>
                  <c:x val="-5.4054054054054057E-2"/>
                  <c:y val="-2.83286118980175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96959459459459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A5-F242-9734-AA787853A356}"/>
                </c:ext>
              </c:extLst>
            </c:dLbl>
            <c:dLbl>
              <c:idx val="5"/>
              <c:layout>
                <c:manualLayout>
                  <c:x val="-6.4189189189189311E-2"/>
                  <c:y val="-2.8328611898016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9-B74E-82B3-EFDBF3068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CAMPAIGN!$B$3:$B$17</c:f>
              <c:multiLvlStrCache>
                <c:ptCount val="12"/>
                <c:lvl>
                  <c:pt idx="0">
                    <c:v>Ad ID.fan1ddame034</c:v>
                  </c:pt>
                  <c:pt idx="1">
                    <c:v>(blank)</c:v>
                  </c:pt>
                  <c:pt idx="2">
                    <c:v>Ad ID.fan1daadk1240</c:v>
                  </c:pt>
                  <c:pt idx="3">
                    <c:v>Ad ID.fan1ddame034</c:v>
                  </c:pt>
                  <c:pt idx="4">
                    <c:v>SPRING CAMPAIGN</c:v>
                  </c:pt>
                  <c:pt idx="5">
                    <c:v>(blank)</c:v>
                  </c:pt>
                  <c:pt idx="6">
                    <c:v>Ad ID.fan1daadk1245</c:v>
                  </c:pt>
                  <c:pt idx="7">
                    <c:v>DOUBLE DAY 03</c:v>
                  </c:pt>
                  <c:pt idx="8">
                    <c:v>DOUBLE DAY 04</c:v>
                  </c:pt>
                  <c:pt idx="9">
                    <c:v>Ad ID.fan1ddfafda</c:v>
                  </c:pt>
                  <c:pt idx="10">
                    <c:v>Ad ID.fan12034</c:v>
                  </c:pt>
                  <c:pt idx="11">
                    <c:v>DOUBLE DAY 05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CAMPAIGN!$C$3:$C$17</c:f>
              <c:numCache>
                <c:formatCode>_(* #,##0_);_(* \(#,##0\);_(* "-"_);_(@_)</c:formatCode>
                <c:ptCount val="12"/>
                <c:pt idx="0">
                  <c:v>211200000</c:v>
                </c:pt>
                <c:pt idx="1">
                  <c:v>711200000</c:v>
                </c:pt>
                <c:pt idx="2">
                  <c:v>2136090000</c:v>
                </c:pt>
                <c:pt idx="3">
                  <c:v>2156000</c:v>
                </c:pt>
                <c:pt idx="4">
                  <c:v>13420000</c:v>
                </c:pt>
                <c:pt idx="5">
                  <c:v>1490610000</c:v>
                </c:pt>
                <c:pt idx="6">
                  <c:v>613360000</c:v>
                </c:pt>
                <c:pt idx="7">
                  <c:v>92500000</c:v>
                </c:pt>
                <c:pt idx="8">
                  <c:v>402300000</c:v>
                </c:pt>
                <c:pt idx="9">
                  <c:v>100870000</c:v>
                </c:pt>
                <c:pt idx="10">
                  <c:v>2707628000</c:v>
                </c:pt>
                <c:pt idx="11">
                  <c:v>24420000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A5-F242-9734-AA787853A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01071"/>
        <c:axId val="1101635791"/>
        <c:axId val="1510500448"/>
      </c:line3DChart>
      <c:catAx>
        <c:axId val="10045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635791"/>
        <c:crosses val="autoZero"/>
        <c:auto val="1"/>
        <c:lblAlgn val="ctr"/>
        <c:lblOffset val="100"/>
        <c:noMultiLvlLbl val="0"/>
      </c:catAx>
      <c:valAx>
        <c:axId val="11016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04501071"/>
        <c:crosses val="autoZero"/>
        <c:crossBetween val="between"/>
      </c:valAx>
      <c:serAx>
        <c:axId val="1510500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635791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05184487900766"/>
          <c:y val="6.8200091986773723E-2"/>
          <c:w val="0.40793003748042195"/>
          <c:h val="6.826118218402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[210808-DataCracyShareDataSM.xlsx]ChannelPivot!Channels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DOANH SỐ TRÊN KÊNH BÁN HÀNG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ChannelPivot!$I$30:$I$31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ChannelPivot!$I$32:$I$57</c:f>
              <c:numCache>
                <c:formatCode>_(* #,##0_);_(* \(#,##0\);_(* "-"_);_(@_)</c:formatCode>
                <c:ptCount val="19"/>
                <c:pt idx="2">
                  <c:v>393250000</c:v>
                </c:pt>
                <c:pt idx="3">
                  <c:v>8250000</c:v>
                </c:pt>
                <c:pt idx="4">
                  <c:v>17600000</c:v>
                </c:pt>
                <c:pt idx="6">
                  <c:v>6820000</c:v>
                </c:pt>
                <c:pt idx="8">
                  <c:v>90200000</c:v>
                </c:pt>
                <c:pt idx="10">
                  <c:v>554400000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1-114C-B0E2-4351052A79E3}"/>
            </c:ext>
          </c:extLst>
        </c:ser>
        <c:ser>
          <c:idx val="1"/>
          <c:order val="1"/>
          <c:tx>
            <c:strRef>
              <c:f>ChannelPivot!$J$30:$J$31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ChannelPivot!$J$32:$J$57</c:f>
              <c:numCache>
                <c:formatCode>_(* #,##0_);_(* \(#,##0\);_(* "-"_);_(@_)</c:formatCode>
                <c:ptCount val="19"/>
                <c:pt idx="1">
                  <c:v>211200000</c:v>
                </c:pt>
                <c:pt idx="2">
                  <c:v>1980000</c:v>
                </c:pt>
                <c:pt idx="3">
                  <c:v>4048000</c:v>
                </c:pt>
                <c:pt idx="4">
                  <c:v>19360000</c:v>
                </c:pt>
                <c:pt idx="5">
                  <c:v>186120000</c:v>
                </c:pt>
                <c:pt idx="6">
                  <c:v>1283920000</c:v>
                </c:pt>
                <c:pt idx="7">
                  <c:v>2156000</c:v>
                </c:pt>
                <c:pt idx="9">
                  <c:v>567600000</c:v>
                </c:pt>
                <c:pt idx="11">
                  <c:v>11000000</c:v>
                </c:pt>
                <c:pt idx="12">
                  <c:v>16720000</c:v>
                </c:pt>
                <c:pt idx="14">
                  <c:v>2420000</c:v>
                </c:pt>
                <c:pt idx="15">
                  <c:v>20000000</c:v>
                </c:pt>
                <c:pt idx="16">
                  <c:v>154000000</c:v>
                </c:pt>
                <c:pt idx="17">
                  <c:v>3300000</c:v>
                </c:pt>
                <c:pt idx="18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1-114C-B0E2-4351052A79E3}"/>
            </c:ext>
          </c:extLst>
        </c:ser>
        <c:ser>
          <c:idx val="2"/>
          <c:order val="2"/>
          <c:tx>
            <c:strRef>
              <c:f>ChannelPivot!$K$30:$K$31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ChannelPivot!$K$32:$K$57</c:f>
              <c:numCache>
                <c:formatCode>_(* #,##0_);_(* \(#,##0\);_(* "-"_);_(@_)</c:formatCode>
                <c:ptCount val="19"/>
                <c:pt idx="0">
                  <c:v>500000000</c:v>
                </c:pt>
                <c:pt idx="1">
                  <c:v>211200000</c:v>
                </c:pt>
                <c:pt idx="2">
                  <c:v>395230000</c:v>
                </c:pt>
                <c:pt idx="3">
                  <c:v>12298000</c:v>
                </c:pt>
                <c:pt idx="4">
                  <c:v>36960000</c:v>
                </c:pt>
                <c:pt idx="5">
                  <c:v>372240000</c:v>
                </c:pt>
                <c:pt idx="6">
                  <c:v>2273260000</c:v>
                </c:pt>
                <c:pt idx="7">
                  <c:v>4312000</c:v>
                </c:pt>
                <c:pt idx="8">
                  <c:v>90200000</c:v>
                </c:pt>
                <c:pt idx="9">
                  <c:v>567600000</c:v>
                </c:pt>
                <c:pt idx="10">
                  <c:v>554400000</c:v>
                </c:pt>
                <c:pt idx="12">
                  <c:v>16720000</c:v>
                </c:pt>
                <c:pt idx="13">
                  <c:v>300000000</c:v>
                </c:pt>
                <c:pt idx="15">
                  <c:v>5900000</c:v>
                </c:pt>
                <c:pt idx="17">
                  <c:v>3300000</c:v>
                </c:pt>
                <c:pt idx="18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1-114C-B0E2-4351052A79E3}"/>
            </c:ext>
          </c:extLst>
        </c:ser>
        <c:ser>
          <c:idx val="3"/>
          <c:order val="3"/>
          <c:tx>
            <c:strRef>
              <c:f>ChannelPivot!$L$30:$L$31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ChannelPivot!$L$32:$L$57</c:f>
              <c:numCache>
                <c:formatCode>_(* #,##0_);_(* \(#,##0\);_(* "-"_);_(@_)</c:formatCode>
                <c:ptCount val="19"/>
                <c:pt idx="12">
                  <c:v>33440000</c:v>
                </c:pt>
                <c:pt idx="17">
                  <c:v>6600000</c:v>
                </c:pt>
                <c:pt idx="18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1-114C-B0E2-4351052A79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6449375"/>
        <c:axId val="1106585615"/>
      </c:barChart>
      <c:catAx>
        <c:axId val="11064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6585615"/>
        <c:crosses val="autoZero"/>
        <c:auto val="1"/>
        <c:lblAlgn val="ctr"/>
        <c:lblOffset val="100"/>
        <c:noMultiLvlLbl val="0"/>
      </c:catAx>
      <c:valAx>
        <c:axId val="1106585615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extTo"/>
        <c:crossAx val="1106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[210808-DataCracyShareDataSM.xlsx]CategoryPivot!Category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theo danh mục sản phẩm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27432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27432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27432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CategoryPivot!$D$4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27432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CategoryPivot!$C$5:$C$25</c:f>
              <c:multiLvlStrCache>
                <c:ptCount val="15"/>
                <c:lvl>
                  <c:pt idx="0">
                    <c:v>Túi</c:v>
                  </c:pt>
                  <c:pt idx="1">
                    <c:v>Đầu giường</c:v>
                  </c:pt>
                  <c:pt idx="2">
                    <c:v>Giường đơn</c:v>
                  </c:pt>
                  <c:pt idx="3">
                    <c:v>Giường tầng</c:v>
                  </c:pt>
                  <c:pt idx="4">
                    <c:v>Ghế ăn có tay</c:v>
                  </c:pt>
                  <c:pt idx="5">
                    <c:v>Ghế ăn không tay</c:v>
                  </c:pt>
                  <c:pt idx="6">
                    <c:v>Ghế cao size nhỏ</c:v>
                  </c:pt>
                  <c:pt idx="7">
                    <c:v>Sofa 2 người ngồi</c:v>
                  </c:pt>
                  <c:pt idx="8">
                    <c:v>Sofa 3 người ngồi</c:v>
                  </c:pt>
                  <c:pt idx="9">
                    <c:v>Sofa 4 người ngồi</c:v>
                  </c:pt>
                  <c:pt idx="10">
                    <c:v>Sofa chữ L</c:v>
                  </c:pt>
                  <c:pt idx="11">
                    <c:v>Bàn ăn 4 người</c:v>
                  </c:pt>
                  <c:pt idx="12">
                    <c:v>Bàn ăn 6 người</c:v>
                  </c:pt>
                  <c:pt idx="13">
                    <c:v>Bàn ăn 8 người</c:v>
                  </c:pt>
                  <c:pt idx="14">
                    <c:v>Bàn ăn từ 10 người trở lên</c:v>
                  </c:pt>
                </c:lvl>
                <c:lvl>
                  <c:pt idx="0">
                    <c:v>BAG</c:v>
                  </c:pt>
                  <c:pt idx="1">
                    <c:v>BED</c:v>
                  </c:pt>
                  <c:pt idx="4">
                    <c:v>CHAIR</c:v>
                  </c:pt>
                  <c:pt idx="7">
                    <c:v>SOFA</c:v>
                  </c:pt>
                  <c:pt idx="11">
                    <c:v>TABLE</c:v>
                  </c:pt>
                </c:lvl>
              </c:multiLvlStrCache>
            </c:multiLvlStrRef>
          </c:cat>
          <c:val>
            <c:numRef>
              <c:f>CategoryPivot!$D$5:$D$25</c:f>
              <c:numCache>
                <c:formatCode>_(* #,##0_);_(* \(#,##0\);_(* "-"_);_(@_)</c:formatCode>
                <c:ptCount val="15"/>
                <c:pt idx="0">
                  <c:v>77000000</c:v>
                </c:pt>
                <c:pt idx="1">
                  <c:v>1210000</c:v>
                </c:pt>
                <c:pt idx="2">
                  <c:v>33440000</c:v>
                </c:pt>
                <c:pt idx="3">
                  <c:v>6600000</c:v>
                </c:pt>
                <c:pt idx="4">
                  <c:v>2890800000</c:v>
                </c:pt>
                <c:pt idx="5">
                  <c:v>728816000</c:v>
                </c:pt>
                <c:pt idx="6">
                  <c:v>610500000</c:v>
                </c:pt>
                <c:pt idx="7">
                  <c:v>40700000</c:v>
                </c:pt>
                <c:pt idx="8">
                  <c:v>190400000</c:v>
                </c:pt>
                <c:pt idx="9">
                  <c:v>1258800000</c:v>
                </c:pt>
                <c:pt idx="10">
                  <c:v>1141100000</c:v>
                </c:pt>
                <c:pt idx="11">
                  <c:v>39160000</c:v>
                </c:pt>
                <c:pt idx="12">
                  <c:v>558360000</c:v>
                </c:pt>
                <c:pt idx="13">
                  <c:v>922400000</c:v>
                </c:pt>
                <c:pt idx="14">
                  <c:v>6468000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7-7F4E-9F01-F2724197F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-50"/>
        <c:axId val="1489935888"/>
        <c:axId val="1489525184"/>
      </c:barChart>
      <c:catAx>
        <c:axId val="14899358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525184"/>
        <c:crosses val="autoZero"/>
        <c:auto val="1"/>
        <c:lblAlgn val="ctr"/>
        <c:lblOffset val="100"/>
        <c:noMultiLvlLbl val="0"/>
      </c:catAx>
      <c:valAx>
        <c:axId val="14895251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9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[210808-DataCracyShareDataSM.xlsx]LinesPivot!PivotTable7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DOANH THU THEO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LinesPivot!$C$3:$C$4</c:f>
              <c:strCache>
                <c:ptCount val="1"/>
                <c:pt idx="0">
                  <c:v>Dspace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LinesPivot!$B$5:$B$70</c:f>
              <c:multiLvlStrCache>
                <c:ptCount val="61"/>
                <c:lvl>
                  <c:pt idx="0">
                    <c:v>1-Feb</c:v>
                  </c:pt>
                  <c:pt idx="1">
                    <c:v>4-Feb</c:v>
                  </c:pt>
                  <c:pt idx="2">
                    <c:v>6-Feb</c:v>
                  </c:pt>
                  <c:pt idx="3">
                    <c:v>7-Feb</c:v>
                  </c:pt>
                  <c:pt idx="4">
                    <c:v>10-Feb</c:v>
                  </c:pt>
                  <c:pt idx="5">
                    <c:v>13-Feb</c:v>
                  </c:pt>
                  <c:pt idx="6">
                    <c:v>4-Mar</c:v>
                  </c:pt>
                  <c:pt idx="7">
                    <c:v>8-Mar</c:v>
                  </c:pt>
                  <c:pt idx="8">
                    <c:v>12-Mar</c:v>
                  </c:pt>
                  <c:pt idx="9">
                    <c:v>16-Mar</c:v>
                  </c:pt>
                  <c:pt idx="10">
                    <c:v>17-Mar</c:v>
                  </c:pt>
                  <c:pt idx="11">
                    <c:v>18-Mar</c:v>
                  </c:pt>
                  <c:pt idx="12">
                    <c:v>19-Mar</c:v>
                  </c:pt>
                  <c:pt idx="13">
                    <c:v>20-Mar</c:v>
                  </c:pt>
                  <c:pt idx="14">
                    <c:v>21-Mar</c:v>
                  </c:pt>
                  <c:pt idx="15">
                    <c:v>22-Mar</c:v>
                  </c:pt>
                  <c:pt idx="16">
                    <c:v>23-Mar</c:v>
                  </c:pt>
                  <c:pt idx="17">
                    <c:v>24-Mar</c:v>
                  </c:pt>
                  <c:pt idx="18">
                    <c:v>25-Mar</c:v>
                  </c:pt>
                  <c:pt idx="19">
                    <c:v>26-Mar</c:v>
                  </c:pt>
                  <c:pt idx="20">
                    <c:v>27-Mar</c:v>
                  </c:pt>
                  <c:pt idx="21">
                    <c:v>28-Mar</c:v>
                  </c:pt>
                  <c:pt idx="22">
                    <c:v>29-Mar</c:v>
                  </c:pt>
                  <c:pt idx="23">
                    <c:v>30-Mar</c:v>
                  </c:pt>
                  <c:pt idx="24">
                    <c:v>31-Mar</c:v>
                  </c:pt>
                  <c:pt idx="25">
                    <c:v>1-Apr</c:v>
                  </c:pt>
                  <c:pt idx="26">
                    <c:v>2-Apr</c:v>
                  </c:pt>
                  <c:pt idx="27">
                    <c:v>3-Apr</c:v>
                  </c:pt>
                  <c:pt idx="28">
                    <c:v>4-Apr</c:v>
                  </c:pt>
                  <c:pt idx="29">
                    <c:v>5-Apr</c:v>
                  </c:pt>
                  <c:pt idx="30">
                    <c:v>6-Apr</c:v>
                  </c:pt>
                  <c:pt idx="31">
                    <c:v>7-Apr</c:v>
                  </c:pt>
                  <c:pt idx="32">
                    <c:v>8-Apr</c:v>
                  </c:pt>
                  <c:pt idx="33">
                    <c:v>9-Apr</c:v>
                  </c:pt>
                  <c:pt idx="34">
                    <c:v>10-Apr</c:v>
                  </c:pt>
                  <c:pt idx="35">
                    <c:v>11-Apr</c:v>
                  </c:pt>
                  <c:pt idx="36">
                    <c:v>12-Apr</c:v>
                  </c:pt>
                  <c:pt idx="37">
                    <c:v>13-Apr</c:v>
                  </c:pt>
                  <c:pt idx="38">
                    <c:v>14-Apr</c:v>
                  </c:pt>
                  <c:pt idx="39">
                    <c:v>15-Apr</c:v>
                  </c:pt>
                  <c:pt idx="40">
                    <c:v>16-Apr</c:v>
                  </c:pt>
                  <c:pt idx="41">
                    <c:v>17-Apr</c:v>
                  </c:pt>
                  <c:pt idx="42">
                    <c:v>18-Apr</c:v>
                  </c:pt>
                  <c:pt idx="43">
                    <c:v>19-Apr</c:v>
                  </c:pt>
                  <c:pt idx="44">
                    <c:v>20-Apr</c:v>
                  </c:pt>
                  <c:pt idx="45">
                    <c:v>21-Apr</c:v>
                  </c:pt>
                  <c:pt idx="46">
                    <c:v>22-Apr</c:v>
                  </c:pt>
                  <c:pt idx="47">
                    <c:v>23-Apr</c:v>
                  </c:pt>
                  <c:pt idx="48">
                    <c:v>24-Apr</c:v>
                  </c:pt>
                  <c:pt idx="49">
                    <c:v>25-Apr</c:v>
                  </c:pt>
                  <c:pt idx="50">
                    <c:v>26-Apr</c:v>
                  </c:pt>
                  <c:pt idx="51">
                    <c:v>27-Apr</c:v>
                  </c:pt>
                  <c:pt idx="52">
                    <c:v>28-Apr</c:v>
                  </c:pt>
                  <c:pt idx="53">
                    <c:v>29-Apr</c:v>
                  </c:pt>
                  <c:pt idx="54">
                    <c:v>30-Apr</c:v>
                  </c:pt>
                  <c:pt idx="55">
                    <c:v>1-May</c:v>
                  </c:pt>
                  <c:pt idx="56">
                    <c:v>2-May</c:v>
                  </c:pt>
                  <c:pt idx="57">
                    <c:v>3-May</c:v>
                  </c:pt>
                  <c:pt idx="58">
                    <c:v>4-May</c:v>
                  </c:pt>
                  <c:pt idx="59">
                    <c:v>5-May</c:v>
                  </c:pt>
                  <c:pt idx="60">
                    <c:v>6-May</c:v>
                  </c:pt>
                </c:lvl>
                <c:lvl>
                  <c:pt idx="0">
                    <c:v>Feb</c:v>
                  </c:pt>
                  <c:pt idx="6">
                    <c:v>Mar</c:v>
                  </c:pt>
                  <c:pt idx="25">
                    <c:v>Apr</c:v>
                  </c:pt>
                  <c:pt idx="55">
                    <c:v>May</c:v>
                  </c:pt>
                </c:lvl>
              </c:multiLvlStrCache>
            </c:multiLvlStrRef>
          </c:cat>
          <c:val>
            <c:numRef>
              <c:f>LinesPivot!$C$5:$C$70</c:f>
              <c:numCache>
                <c:formatCode>_(* #,##0_);_(* \(#,##0\);_(* "-"_);_(@_)</c:formatCode>
                <c:ptCount val="61"/>
                <c:pt idx="16">
                  <c:v>211200000</c:v>
                </c:pt>
                <c:pt idx="44">
                  <c:v>500000000</c:v>
                </c:pt>
                <c:pt idx="53">
                  <c:v>211200000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1-3B4E-88E5-5FA3D4B35FAB}"/>
            </c:ext>
          </c:extLst>
        </c:ser>
        <c:ser>
          <c:idx val="1"/>
          <c:order val="1"/>
          <c:tx>
            <c:strRef>
              <c:f>LinesPivot!$D$3:$D$4</c:f>
              <c:strCache>
                <c:ptCount val="1"/>
                <c:pt idx="0">
                  <c:v>Handpick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LinesPivot!$B$5:$B$70</c:f>
              <c:multiLvlStrCache>
                <c:ptCount val="61"/>
                <c:lvl>
                  <c:pt idx="0">
                    <c:v>1-Feb</c:v>
                  </c:pt>
                  <c:pt idx="1">
                    <c:v>4-Feb</c:v>
                  </c:pt>
                  <c:pt idx="2">
                    <c:v>6-Feb</c:v>
                  </c:pt>
                  <c:pt idx="3">
                    <c:v>7-Feb</c:v>
                  </c:pt>
                  <c:pt idx="4">
                    <c:v>10-Feb</c:v>
                  </c:pt>
                  <c:pt idx="5">
                    <c:v>13-Feb</c:v>
                  </c:pt>
                  <c:pt idx="6">
                    <c:v>4-Mar</c:v>
                  </c:pt>
                  <c:pt idx="7">
                    <c:v>8-Mar</c:v>
                  </c:pt>
                  <c:pt idx="8">
                    <c:v>12-Mar</c:v>
                  </c:pt>
                  <c:pt idx="9">
                    <c:v>16-Mar</c:v>
                  </c:pt>
                  <c:pt idx="10">
                    <c:v>17-Mar</c:v>
                  </c:pt>
                  <c:pt idx="11">
                    <c:v>18-Mar</c:v>
                  </c:pt>
                  <c:pt idx="12">
                    <c:v>19-Mar</c:v>
                  </c:pt>
                  <c:pt idx="13">
                    <c:v>20-Mar</c:v>
                  </c:pt>
                  <c:pt idx="14">
                    <c:v>21-Mar</c:v>
                  </c:pt>
                  <c:pt idx="15">
                    <c:v>22-Mar</c:v>
                  </c:pt>
                  <c:pt idx="16">
                    <c:v>23-Mar</c:v>
                  </c:pt>
                  <c:pt idx="17">
                    <c:v>24-Mar</c:v>
                  </c:pt>
                  <c:pt idx="18">
                    <c:v>25-Mar</c:v>
                  </c:pt>
                  <c:pt idx="19">
                    <c:v>26-Mar</c:v>
                  </c:pt>
                  <c:pt idx="20">
                    <c:v>27-Mar</c:v>
                  </c:pt>
                  <c:pt idx="21">
                    <c:v>28-Mar</c:v>
                  </c:pt>
                  <c:pt idx="22">
                    <c:v>29-Mar</c:v>
                  </c:pt>
                  <c:pt idx="23">
                    <c:v>30-Mar</c:v>
                  </c:pt>
                  <c:pt idx="24">
                    <c:v>31-Mar</c:v>
                  </c:pt>
                  <c:pt idx="25">
                    <c:v>1-Apr</c:v>
                  </c:pt>
                  <c:pt idx="26">
                    <c:v>2-Apr</c:v>
                  </c:pt>
                  <c:pt idx="27">
                    <c:v>3-Apr</c:v>
                  </c:pt>
                  <c:pt idx="28">
                    <c:v>4-Apr</c:v>
                  </c:pt>
                  <c:pt idx="29">
                    <c:v>5-Apr</c:v>
                  </c:pt>
                  <c:pt idx="30">
                    <c:v>6-Apr</c:v>
                  </c:pt>
                  <c:pt idx="31">
                    <c:v>7-Apr</c:v>
                  </c:pt>
                  <c:pt idx="32">
                    <c:v>8-Apr</c:v>
                  </c:pt>
                  <c:pt idx="33">
                    <c:v>9-Apr</c:v>
                  </c:pt>
                  <c:pt idx="34">
                    <c:v>10-Apr</c:v>
                  </c:pt>
                  <c:pt idx="35">
                    <c:v>11-Apr</c:v>
                  </c:pt>
                  <c:pt idx="36">
                    <c:v>12-Apr</c:v>
                  </c:pt>
                  <c:pt idx="37">
                    <c:v>13-Apr</c:v>
                  </c:pt>
                  <c:pt idx="38">
                    <c:v>14-Apr</c:v>
                  </c:pt>
                  <c:pt idx="39">
                    <c:v>15-Apr</c:v>
                  </c:pt>
                  <c:pt idx="40">
                    <c:v>16-Apr</c:v>
                  </c:pt>
                  <c:pt idx="41">
                    <c:v>17-Apr</c:v>
                  </c:pt>
                  <c:pt idx="42">
                    <c:v>18-Apr</c:v>
                  </c:pt>
                  <c:pt idx="43">
                    <c:v>19-Apr</c:v>
                  </c:pt>
                  <c:pt idx="44">
                    <c:v>20-Apr</c:v>
                  </c:pt>
                  <c:pt idx="45">
                    <c:v>21-Apr</c:v>
                  </c:pt>
                  <c:pt idx="46">
                    <c:v>22-Apr</c:v>
                  </c:pt>
                  <c:pt idx="47">
                    <c:v>23-Apr</c:v>
                  </c:pt>
                  <c:pt idx="48">
                    <c:v>24-Apr</c:v>
                  </c:pt>
                  <c:pt idx="49">
                    <c:v>25-Apr</c:v>
                  </c:pt>
                  <c:pt idx="50">
                    <c:v>26-Apr</c:v>
                  </c:pt>
                  <c:pt idx="51">
                    <c:v>27-Apr</c:v>
                  </c:pt>
                  <c:pt idx="52">
                    <c:v>28-Apr</c:v>
                  </c:pt>
                  <c:pt idx="53">
                    <c:v>29-Apr</c:v>
                  </c:pt>
                  <c:pt idx="54">
                    <c:v>30-Apr</c:v>
                  </c:pt>
                  <c:pt idx="55">
                    <c:v>1-May</c:v>
                  </c:pt>
                  <c:pt idx="56">
                    <c:v>2-May</c:v>
                  </c:pt>
                  <c:pt idx="57">
                    <c:v>3-May</c:v>
                  </c:pt>
                  <c:pt idx="58">
                    <c:v>4-May</c:v>
                  </c:pt>
                  <c:pt idx="59">
                    <c:v>5-May</c:v>
                  </c:pt>
                  <c:pt idx="60">
                    <c:v>6-May</c:v>
                  </c:pt>
                </c:lvl>
                <c:lvl>
                  <c:pt idx="0">
                    <c:v>Feb</c:v>
                  </c:pt>
                  <c:pt idx="6">
                    <c:v>Mar</c:v>
                  </c:pt>
                  <c:pt idx="25">
                    <c:v>Apr</c:v>
                  </c:pt>
                  <c:pt idx="55">
                    <c:v>May</c:v>
                  </c:pt>
                </c:lvl>
              </c:multiLvlStrCache>
            </c:multiLvlStrRef>
          </c:cat>
          <c:val>
            <c:numRef>
              <c:f>LinesPivot!$D$5:$D$70</c:f>
              <c:numCache>
                <c:formatCode>_(* #,##0_);_(* \(#,##0\);_(* "-"_);_(@_)</c:formatCode>
                <c:ptCount val="61"/>
                <c:pt idx="0">
                  <c:v>246400000</c:v>
                </c:pt>
                <c:pt idx="1">
                  <c:v>68200000</c:v>
                </c:pt>
                <c:pt idx="2">
                  <c:v>90200000</c:v>
                </c:pt>
                <c:pt idx="3">
                  <c:v>562650000</c:v>
                </c:pt>
                <c:pt idx="4">
                  <c:v>6820000</c:v>
                </c:pt>
                <c:pt idx="5">
                  <c:v>17600000</c:v>
                </c:pt>
                <c:pt idx="6">
                  <c:v>567600000</c:v>
                </c:pt>
                <c:pt idx="7">
                  <c:v>19360000</c:v>
                </c:pt>
                <c:pt idx="8">
                  <c:v>1980000</c:v>
                </c:pt>
                <c:pt idx="9">
                  <c:v>4048000</c:v>
                </c:pt>
                <c:pt idx="10">
                  <c:v>206800000</c:v>
                </c:pt>
                <c:pt idx="11">
                  <c:v>94600000</c:v>
                </c:pt>
                <c:pt idx="12">
                  <c:v>774400000</c:v>
                </c:pt>
                <c:pt idx="13">
                  <c:v>198000000</c:v>
                </c:pt>
                <c:pt idx="14">
                  <c:v>10120000</c:v>
                </c:pt>
                <c:pt idx="15">
                  <c:v>186120000</c:v>
                </c:pt>
                <c:pt idx="17">
                  <c:v>2156000</c:v>
                </c:pt>
                <c:pt idx="18">
                  <c:v>2200000</c:v>
                </c:pt>
                <c:pt idx="19">
                  <c:v>8360000</c:v>
                </c:pt>
                <c:pt idx="20">
                  <c:v>1650000</c:v>
                </c:pt>
                <c:pt idx="21">
                  <c:v>1210000</c:v>
                </c:pt>
                <c:pt idx="22">
                  <c:v>77000000</c:v>
                </c:pt>
                <c:pt idx="23">
                  <c:v>5500000</c:v>
                </c:pt>
                <c:pt idx="24">
                  <c:v>10000000</c:v>
                </c:pt>
                <c:pt idx="25">
                  <c:v>150000000</c:v>
                </c:pt>
                <c:pt idx="26">
                  <c:v>5900000</c:v>
                </c:pt>
                <c:pt idx="27">
                  <c:v>246400000</c:v>
                </c:pt>
                <c:pt idx="28">
                  <c:v>68200000</c:v>
                </c:pt>
                <c:pt idx="29">
                  <c:v>8250000</c:v>
                </c:pt>
                <c:pt idx="30">
                  <c:v>6820000</c:v>
                </c:pt>
                <c:pt idx="31">
                  <c:v>17600000</c:v>
                </c:pt>
                <c:pt idx="32">
                  <c:v>90200000</c:v>
                </c:pt>
                <c:pt idx="33">
                  <c:v>554400000</c:v>
                </c:pt>
                <c:pt idx="34">
                  <c:v>567600000</c:v>
                </c:pt>
                <c:pt idx="35">
                  <c:v>19360000</c:v>
                </c:pt>
                <c:pt idx="36">
                  <c:v>1980000</c:v>
                </c:pt>
                <c:pt idx="37">
                  <c:v>4048000</c:v>
                </c:pt>
                <c:pt idx="38">
                  <c:v>206800000</c:v>
                </c:pt>
                <c:pt idx="39">
                  <c:v>94600000</c:v>
                </c:pt>
                <c:pt idx="40">
                  <c:v>774400000</c:v>
                </c:pt>
                <c:pt idx="41">
                  <c:v>198000000</c:v>
                </c:pt>
                <c:pt idx="42">
                  <c:v>10120000</c:v>
                </c:pt>
                <c:pt idx="43">
                  <c:v>186120000</c:v>
                </c:pt>
                <c:pt idx="45">
                  <c:v>2156000</c:v>
                </c:pt>
                <c:pt idx="46">
                  <c:v>2200000</c:v>
                </c:pt>
                <c:pt idx="47">
                  <c:v>8360000</c:v>
                </c:pt>
                <c:pt idx="48">
                  <c:v>1650000</c:v>
                </c:pt>
                <c:pt idx="49">
                  <c:v>774400000</c:v>
                </c:pt>
                <c:pt idx="50">
                  <c:v>198000000</c:v>
                </c:pt>
                <c:pt idx="51">
                  <c:v>10120000</c:v>
                </c:pt>
                <c:pt idx="52">
                  <c:v>186120000</c:v>
                </c:pt>
                <c:pt idx="54">
                  <c:v>2156000</c:v>
                </c:pt>
                <c:pt idx="55">
                  <c:v>2200000</c:v>
                </c:pt>
                <c:pt idx="56">
                  <c:v>8360000</c:v>
                </c:pt>
                <c:pt idx="57">
                  <c:v>1650000</c:v>
                </c:pt>
                <c:pt idx="58">
                  <c:v>2200000</c:v>
                </c:pt>
                <c:pt idx="59">
                  <c:v>8360000</c:v>
                </c:pt>
                <c:pt idx="60">
                  <c:v>1650000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1-3B4E-88E5-5FA3D4B35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656655"/>
        <c:axId val="384478767"/>
      </c:lineChart>
      <c:catAx>
        <c:axId val="9826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4478767"/>
        <c:crosses val="autoZero"/>
        <c:auto val="1"/>
        <c:lblAlgn val="ctr"/>
        <c:lblOffset val="100"/>
        <c:noMultiLvlLbl val="0"/>
      </c:catAx>
      <c:valAx>
        <c:axId val="384478767"/>
        <c:scaling>
          <c:orientation val="minMax"/>
          <c:max val="9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82656655"/>
        <c:crosses val="autoZero"/>
        <c:crossBetween val="between"/>
        <c:majorUnit val="50000000"/>
        <c:minorUnit val="500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[210808-DataCracyShareDataSM.xlsx]SalesPivot!Sales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NHÂN VIÊN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SalesPivot!$I$4</c:f>
              <c:strCache>
                <c:ptCount val="1"/>
                <c:pt idx="0">
                  <c:v>Count of Mã 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SalesPivot!$H$5:$H$17</c:f>
              <c:multiLvlStrCache>
                <c:ptCount val="10"/>
                <c:lvl>
                  <c:pt idx="0">
                    <c:v>LINH</c:v>
                  </c:pt>
                  <c:pt idx="1">
                    <c:v>THẢO</c:v>
                  </c:pt>
                  <c:pt idx="2">
                    <c:v>TRANG</c:v>
                  </c:pt>
                  <c:pt idx="3">
                    <c:v>P001</c:v>
                  </c:pt>
                  <c:pt idx="4">
                    <c:v>P002</c:v>
                  </c:pt>
                  <c:pt idx="5">
                    <c:v>P003</c:v>
                  </c:pt>
                  <c:pt idx="6">
                    <c:v>P004</c:v>
                  </c:pt>
                  <c:pt idx="7">
                    <c:v>P005</c:v>
                  </c:pt>
                  <c:pt idx="8">
                    <c:v>P006</c:v>
                  </c:pt>
                  <c:pt idx="9">
                    <c:v>P007</c:v>
                  </c:pt>
                </c:lvl>
                <c:lvl>
                  <c:pt idx="0">
                    <c:v>In-house</c:v>
                  </c:pt>
                  <c:pt idx="3">
                    <c:v>Partner</c:v>
                  </c:pt>
                </c:lvl>
              </c:multiLvlStrCache>
            </c:multiLvlStrRef>
          </c:cat>
          <c:val>
            <c:numRef>
              <c:f>SalesPivot!$I$5:$I$17</c:f>
              <c:numCache>
                <c:formatCode>_(* #,##0_);_(* \(#,##0\);_(* "-"_);_(@_)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25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B745-8E70-A097590C84F6}"/>
            </c:ext>
          </c:extLst>
        </c:ser>
        <c:ser>
          <c:idx val="1"/>
          <c:order val="1"/>
          <c:tx>
            <c:strRef>
              <c:f>SalesPivot!$J$4</c:f>
              <c:strCache>
                <c:ptCount val="1"/>
                <c:pt idx="0">
                  <c:v>Sum of Doanh thu sau
GGHB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SalesPivot!$H$5:$H$17</c:f>
              <c:multiLvlStrCache>
                <c:ptCount val="10"/>
                <c:lvl>
                  <c:pt idx="0">
                    <c:v>LINH</c:v>
                  </c:pt>
                  <c:pt idx="1">
                    <c:v>THẢO</c:v>
                  </c:pt>
                  <c:pt idx="2">
                    <c:v>TRANG</c:v>
                  </c:pt>
                  <c:pt idx="3">
                    <c:v>P001</c:v>
                  </c:pt>
                  <c:pt idx="4">
                    <c:v>P002</c:v>
                  </c:pt>
                  <c:pt idx="5">
                    <c:v>P003</c:v>
                  </c:pt>
                  <c:pt idx="6">
                    <c:v>P004</c:v>
                  </c:pt>
                  <c:pt idx="7">
                    <c:v>P005</c:v>
                  </c:pt>
                  <c:pt idx="8">
                    <c:v>P006</c:v>
                  </c:pt>
                  <c:pt idx="9">
                    <c:v>P007</c:v>
                  </c:pt>
                </c:lvl>
                <c:lvl>
                  <c:pt idx="0">
                    <c:v>In-house</c:v>
                  </c:pt>
                  <c:pt idx="3">
                    <c:v>Partner</c:v>
                  </c:pt>
                </c:lvl>
              </c:multiLvlStrCache>
            </c:multiLvlStrRef>
          </c:cat>
          <c:val>
            <c:numRef>
              <c:f>SalesPivot!$J$5:$J$17</c:f>
              <c:numCache>
                <c:formatCode>_(* #,##0_);_(* \(#,##0\);_(* "-"_);_(@_)</c:formatCode>
                <c:ptCount val="10"/>
                <c:pt idx="0">
                  <c:v>1135200000</c:v>
                </c:pt>
                <c:pt idx="1">
                  <c:v>1108800000</c:v>
                </c:pt>
                <c:pt idx="2">
                  <c:v>2402528000</c:v>
                </c:pt>
                <c:pt idx="3">
                  <c:v>188720000</c:v>
                </c:pt>
                <c:pt idx="4">
                  <c:v>18660000</c:v>
                </c:pt>
                <c:pt idx="5">
                  <c:v>41536000</c:v>
                </c:pt>
                <c:pt idx="6">
                  <c:v>420200000</c:v>
                </c:pt>
                <c:pt idx="7">
                  <c:v>190410000</c:v>
                </c:pt>
                <c:pt idx="8">
                  <c:v>2405700000</c:v>
                </c:pt>
                <c:pt idx="9">
                  <c:v>594000000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B745-8E70-A097590C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1983856"/>
        <c:axId val="1101981936"/>
      </c:barChart>
      <c:catAx>
        <c:axId val="15819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981936"/>
        <c:crosses val="autoZero"/>
        <c:auto val="1"/>
        <c:lblAlgn val="ctr"/>
        <c:lblOffset val="100"/>
        <c:noMultiLvlLbl val="0"/>
      </c:catAx>
      <c:valAx>
        <c:axId val="11019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81983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[210808-DataCracyShareDataSM.xlsx]PiePivot!PIE 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TỈ TRỌNG NHÓM SẢN PHẨM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5437201907790141"/>
              <c:y val="5.301914580265092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83F104-6647-DE41-B40D-07B8882869DE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60DEF4D4-121F-254C-A5B3-3DA9C4144F07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C41E79AD-8295-1349-BC39-304BF00E850C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4626391096979333"/>
              <c:y val="3.829160530191458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CDEC5CF-3914-B34F-9063-BA1126165F5E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BF6E14AE-6D90-8A48-9F7D-DF5503CCF2EB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87A5ED57-D3F6-9646-8B8D-305548D99472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8.5850556438791734E-2"/>
              <c:y val="-2.65448818897637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B125A65-9F14-2249-AC4A-166DEA46E1A1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0E1CA4CB-7D5D-4C4A-BC69-15082613EE44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7E58C2F9-34C0-744D-AF43-DEF71793912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BC3F62-E33A-354F-92CC-8F6536668A7E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8E8B653C-B403-B244-94DF-20432563CD36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D322E16B-F8DB-B747-A16B-CC59DCB718E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3676A8C-4E5E-1946-8FE7-91D3F3234D6C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D0F1ADC6-CD76-9E43-AB62-688A75B20B37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B7929C12-CAA6-124F-9368-3994698DD37F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8.5850556438791734E-2"/>
              <c:y val="-2.65448818897637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D819D9-437F-264C-A55F-FD6FCBE4B986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48E4BD3F-75FB-D247-801E-8DA3225A21E6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8D7F9988-5B53-F548-BE24-92C3A3AAE8DC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4626391096979333"/>
              <c:y val="3.829160530191458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3728733-8DA4-DA4E-97E2-285CE48D7D93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4B9F3A74-D43C-3C4F-A7DC-A0CDDA466D99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8F49643D-5ADF-4C47-BB41-39ADCFF5D25C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B2ABB5-4C20-9044-8138-6E82A2165E6F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97A34650-DCDF-7E42-B3E6-6874F6E60C81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EB256363-26BF-8E46-BB9E-092FBD8DCED5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F683109-C9E3-614B-B02F-8DA6E25020EB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92F8670F-1634-EC42-95A8-3EF3102F013C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7365574-B360-C649-A422-2D783084D05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5437201907790141"/>
              <c:y val="5.301914580265092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7C46D7-0294-6A4F-83E2-9A770F357778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34E4741D-6A1A-E347-9346-A8D8D4674F0F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ADA7862F-E81C-CE48-81E5-F1F5951F2D5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B985AE8-39BF-0942-A09B-8289025C8368}" type="CELLRANGE">
                  <a:rPr lang="en-US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D60F7848-1959-D448-B9D3-C2E3CC615D7E}" type="CATEGORYNAM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3C9F069-7333-DC43-9082-6333D379F4AA}" type="PERCENTA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6657125984251969"/>
              <c:y val="1.249894812766724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FD5F68-B269-BE49-8E00-A917A6B39563}" type="CELLRANGE">
                  <a:rPr lang="en-US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118879A0-8BBE-8145-912B-D5DEB4087B19}" type="CATEGORYNAM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9A5D4BD6-6268-DB49-87F2-4A449AE593DC}" type="PERCENTA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CF34B4-7369-DD42-8465-57961122E49F}" type="CELLRANGE">
                  <a:rPr lang="en-US" sz="60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sz="600" baseline="0"/>
                  <a:t>
</a:t>
                </a:r>
                <a:fld id="{F9F38C18-A23A-4343-9E57-190E84927FC8}" type="CATEGORYNAM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600" baseline="0"/>
                  <a:t>
</a:t>
                </a:r>
                <a:fld id="{DB3027F6-6F39-4F46-A38A-172F5C43A3CD}" type="PERCENTAG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5291889763779529"/>
                  <c:h val="0.12789324998497326"/>
                </c:manualLayout>
              </c15:layout>
              <c15:dlblFieldTable/>
              <c15:showDataLabelsRange val="1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FBA6F78-8EB5-7843-A998-5087B839B65D}" type="CELLRANGE">
                  <a:rPr lang="en-US" sz="60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sz="600" baseline="0"/>
                  <a:t>
</a:t>
                </a:r>
                <a:fld id="{30466E8C-067B-F742-A792-CE327B43E022}" type="CATEGORYNAM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600" baseline="0"/>
                  <a:t>
</a:t>
                </a:r>
                <a:fld id="{52046111-BEC0-914B-9C0C-BC3A4F00E6DB}" type="PERCENTAG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60728346456693"/>
                  <c:h val="0.15262096531826652"/>
                </c:manualLayout>
              </c15:layout>
              <c15:dlblFieldTable/>
              <c15:showDataLabelsRange val="1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F9E776-B29D-714A-B327-424BE14F0139}" type="CELLRANGE">
                  <a:rPr lang="en-US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B33D4E02-7641-C348-AF5A-6C442FD76FB6}" type="CATEGORYNAM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33631A0-16F5-2D47-8E4B-874D7037E8B1}" type="PERCENTA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7B2AFF7-3244-7141-9D8B-F3314089E168}" type="CELLRANGE">
                  <a:rPr lang="en-US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453A3591-EB9A-7241-900E-D1D116DC02D1}" type="CATEGORYNAM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D4C9029C-D7AD-A641-AF93-C30736752D90}" type="PERCENTA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6657125984251969"/>
              <c:y val="1.249894812766724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14A51BA-2453-2342-B322-9D353D779E19}" type="CELLRAN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4F4F5DC9-1DDE-3748-97F1-D9E8D6020F3D}" type="CATEGORYNAM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2B113778-C773-644A-B6AB-B4DB0FD1263F}" type="PERCENTA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A3B427A-9B7E-CC47-80EE-AABFF361CAF5}" type="CELLRANG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sz="600" baseline="0"/>
                  <a:t>
</a:t>
                </a:r>
                <a:fld id="{5DA7912F-3169-C145-A211-81DFA44C41E0}" type="CATEGORYNAM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600" baseline="0"/>
                  <a:t>
</a:t>
                </a:r>
                <a:fld id="{D2D192CC-E911-4542-A4B0-AFD77FA2411B}" type="PERCENTAG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5291889763779529"/>
                  <c:h val="0.12789324998497326"/>
                </c:manualLayout>
              </c15:layout>
              <c15:dlblFieldTable/>
              <c15:showDataLabelsRange val="1"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F110A5-AE4E-7640-B392-A04D84264798}" type="CELLRANG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sz="600" baseline="0"/>
                  <a:t>
</a:t>
                </a:r>
                <a:fld id="{D29206A2-E208-E44F-BDDE-99FE19719243}" type="CATEGORYNAM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600" baseline="0"/>
                  <a:t>
</a:t>
                </a:r>
                <a:fld id="{3625BFEE-95A3-664E-87C0-D31584244290}" type="PERCENTAGE">
                  <a:rPr lang="en-US" sz="600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60728346456693"/>
                  <c:h val="0.15262096531826652"/>
                </c:manualLayout>
              </c15:layout>
              <c15:dlblFieldTable/>
              <c15:showDataLabelsRange val="1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DB3F54-17CD-AA41-83F0-1AD52A81A5D4}" type="CELLRANGE">
                  <a:rPr lang="en-US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693F04A6-3E83-7344-BE11-BC9FFE509B74}" type="CATEGORYNAM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28B4899B-E5CC-D147-AFD3-D4A0DD7BEA45}" type="PERCENTAGE">
                  <a:rPr lang="en-US" baseline="0"/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315B704-E1FA-0B43-BD85-E563DE45B233}" type="CELLRANGE">
                  <a:rPr lang="en-US"/>
                  <a:pPr>
                    <a:defRPr sz="500"/>
                  </a:pPr>
                  <a:t>[CELLRANGE]</a:t>
                </a:fld>
                <a:r>
                  <a:rPr lang="en-US" baseline="0"/>
                  <a:t>
</a:t>
                </a:r>
                <a:fld id="{9B932697-524E-144C-9E23-4B2C049311DF}" type="CATEGORYNAME">
                  <a:rPr lang="en-US" baseline="0"/>
                  <a:pPr>
                    <a:defRPr sz="500"/>
                  </a:pPr>
                  <a:t>[CATEGORY NAME]</a:t>
                </a:fld>
                <a:r>
                  <a:rPr lang="en-US" baseline="0"/>
                  <a:t>
</a:t>
                </a:r>
                <a:fld id="{56AF6417-CB73-C849-864B-146DF4523EC8}" type="PERCENTAGE">
                  <a:rPr lang="en-US" baseline="0"/>
                  <a:pPr>
                    <a:defRPr sz="500"/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6657125984251969"/>
              <c:y val="1.249894812766724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3B88821-8413-FA47-8BEA-E649E252597C}" type="CELLRANGE">
                  <a:rPr lang="en-US" baseline="0"/>
                  <a:pPr>
                    <a:defRPr sz="600"/>
                  </a:pPr>
                  <a:t>[CELLRANGE]</a:t>
                </a:fld>
                <a:r>
                  <a:rPr lang="en-US" baseline="0"/>
                  <a:t>
</a:t>
                </a:r>
                <a:fld id="{9F9F182F-039E-7F42-8A61-19C9C5F1D7BD}" type="CATEGORYNAME">
                  <a:rPr lang="en-US" baseline="0"/>
                  <a:pPr>
                    <a:defRPr sz="600"/>
                  </a:pPr>
                  <a:t>[CATEGORY NAME]</a:t>
                </a:fld>
                <a:r>
                  <a:rPr lang="en-US" baseline="0"/>
                  <a:t>
</a:t>
                </a:r>
                <a:fld id="{BFC6F62A-955B-A54F-A285-DDA2FEEA029F}" type="PERCENTAGE">
                  <a:rPr lang="en-US" baseline="0"/>
                  <a:pPr>
                    <a:defRPr sz="600"/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BF791-7ECD-2B46-B5C0-06B9CA0754E6}" type="CELLRANGE">
                  <a:rPr lang="en-US" sz="600" baseline="0"/>
                  <a:pPr>
                    <a:defRPr sz="600"/>
                  </a:pPr>
                  <a:t>[CELLRANGE]</a:t>
                </a:fld>
                <a:r>
                  <a:rPr lang="en-US" sz="600" baseline="0"/>
                  <a:t>
</a:t>
                </a:r>
                <a:fld id="{1250DF47-7D14-8644-B766-27439AEBE635}" type="CATEGORYNAME">
                  <a:rPr lang="en-US" sz="600" baseline="0"/>
                  <a:pPr>
                    <a:defRPr sz="600"/>
                  </a:pPr>
                  <a:t>[CATEGORY NAME]</a:t>
                </a:fld>
                <a:r>
                  <a:rPr lang="en-US" sz="600" baseline="0"/>
                  <a:t>
</a:t>
                </a:r>
                <a:fld id="{826739FC-796C-D148-9D33-7E6D13F37B29}" type="PERCENTAGE">
                  <a:rPr lang="en-US" sz="600" baseline="0"/>
                  <a:pPr>
                    <a:defRPr sz="600"/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5291889763779529"/>
                  <c:h val="0.12789324998497326"/>
                </c:manualLayout>
              </c15:layout>
              <c15:dlblFieldTable/>
              <c15:showDataLabelsRange val="1"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FC36576-7C4E-4F46-84B4-230B29A79FD9}" type="CELLRANGE">
                  <a:rPr lang="en-US" sz="600" baseline="0"/>
                  <a:pPr>
                    <a:defRPr sz="600"/>
                  </a:pPr>
                  <a:t>[CELLRANGE]</a:t>
                </a:fld>
                <a:r>
                  <a:rPr lang="en-US" sz="600" baseline="0"/>
                  <a:t>
</a:t>
                </a:r>
                <a:fld id="{97EE4D00-4E55-6B45-881F-C4D3FFA2EE82}" type="CATEGORYNAME">
                  <a:rPr lang="en-US" sz="600" baseline="0"/>
                  <a:pPr>
                    <a:defRPr sz="600"/>
                  </a:pPr>
                  <a:t>[CATEGORY NAME]</a:t>
                </a:fld>
                <a:r>
                  <a:rPr lang="en-US" sz="600" baseline="0"/>
                  <a:t>
</a:t>
                </a:r>
                <a:fld id="{E030692F-5BDF-B242-A8EC-6B6D99B111EA}" type="PERCENTAGE">
                  <a:rPr lang="en-US" sz="600" baseline="0"/>
                  <a:pPr>
                    <a:defRPr sz="600"/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60728346456693"/>
                  <c:h val="0.15262096531826652"/>
                </c:manualLayout>
              </c15:layout>
              <c15:dlblFieldTable/>
              <c15:showDataLabelsRange val="1"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C10BDB-5DF0-FB42-8E6D-863E60EE1F19}" type="CELLRANGE">
                  <a:rPr lang="en-US"/>
                  <a:pPr>
                    <a:defRPr sz="500"/>
                  </a:pPr>
                  <a:t>[CELLRANGE]</a:t>
                </a:fld>
                <a:r>
                  <a:rPr lang="en-US" baseline="0"/>
                  <a:t>
</a:t>
                </a:r>
                <a:fld id="{E74C3A31-8869-2846-AA85-FF4B4E4778A5}" type="CATEGORYNAME">
                  <a:rPr lang="en-US" baseline="0"/>
                  <a:pPr>
                    <a:defRPr sz="500"/>
                  </a:pPr>
                  <a:t>[CATEGORY NAME]</a:t>
                </a:fld>
                <a:r>
                  <a:rPr lang="en-US" baseline="0"/>
                  <a:t>
</a:t>
                </a:r>
                <a:fld id="{1962E0D0-B74B-4741-9D8C-8788D6BC0EAE}" type="PERCENTAGE">
                  <a:rPr lang="en-US" baseline="0"/>
                  <a:pPr>
                    <a:defRPr sz="500"/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PiePivot!$D$4:$D$9</c:f>
              <c:strCache>
                <c:ptCount val="1"/>
                <c:pt idx="0">
                  <c:v>Sum of Doanh thu sau
GGHB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34-6D41-BA90-0FC5AAA470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34-6D41-BA90-0FC5AAA470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34-6D41-BA90-0FC5AAA470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34-6D41-BA90-0FC5AAA470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34-6D41-BA90-0FC5AAA4702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15B704-E1FA-0B43-BD85-E563DE45B2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B932697-524E-144C-9E23-4B2C049311DF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6AF6417-CB73-C849-864B-146DF4523EC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34-6D41-BA90-0FC5AAA4702D}"/>
                </c:ext>
              </c:extLst>
            </c:dLbl>
            <c:dLbl>
              <c:idx val="1"/>
              <c:layout>
                <c:manualLayout>
                  <c:x val="0.16657125984251969"/>
                  <c:y val="1.249894812766724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B88821-8413-FA47-8BEA-E649E252597C}" type="CELLRANGE">
                      <a:rPr lang="en-US" baseline="0"/>
                      <a:pPr>
                        <a:defRPr sz="600"/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9F9F182F-039E-7F42-8A61-19C9C5F1D7BD}" type="CATEGORYNAME">
                      <a:rPr lang="en-US" baseline="0"/>
                      <a:pPr>
                        <a:defRPr sz="600"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BFC6F62A-955B-A54F-A285-DDA2FEEA029F}" type="PERCENTAGE">
                      <a:rPr lang="en-US" baseline="0"/>
                      <a:pPr>
                        <a:defRPr sz="600"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34-6D41-BA90-0FC5AAA4702D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1BF791-7ECD-2B46-B5C0-06B9CA0754E6}" type="CELLRANGE">
                      <a:rPr lang="en-US" sz="600" baseline="0"/>
                      <a:pPr>
                        <a:defRPr sz="600"/>
                      </a:pPr>
                      <a:t>[CELLRANGE]</a:t>
                    </a:fld>
                    <a:r>
                      <a:rPr lang="en-US" sz="600" baseline="0"/>
                      <a:t>
</a:t>
                    </a:r>
                    <a:fld id="{1250DF47-7D14-8644-B766-27439AEBE635}" type="CATEGORYNAME">
                      <a:rPr lang="en-US" sz="600" baseline="0"/>
                      <a:pPr>
                        <a:defRPr sz="600"/>
                      </a:pPr>
                      <a:t>[CATEGORY NAME]</a:t>
                    </a:fld>
                    <a:r>
                      <a:rPr lang="en-US" sz="600" baseline="0"/>
                      <a:t>
</a:t>
                    </a:r>
                    <a:fld id="{826739FC-796C-D148-9D33-7E6D13F37B29}" type="PERCENTAGE">
                      <a:rPr lang="en-US" sz="600" baseline="0"/>
                      <a:pPr>
                        <a:defRPr sz="600"/>
                      </a:pPr>
                      <a:t>[PERCENTAGE]</a:t>
                    </a:fld>
                    <a:endParaRPr lang="en-US" sz="600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291889763779529"/>
                      <c:h val="0.1278932499849732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E34-6D41-BA90-0FC5AAA4702D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FC36576-7C4E-4F46-84B4-230B29A79FD9}" type="CELLRANGE">
                      <a:rPr lang="en-US" sz="600" baseline="0"/>
                      <a:pPr>
                        <a:defRPr sz="600"/>
                      </a:pPr>
                      <a:t>[CELLRANGE]</a:t>
                    </a:fld>
                    <a:r>
                      <a:rPr lang="en-US" sz="600" baseline="0"/>
                      <a:t>
</a:t>
                    </a:r>
                    <a:fld id="{97EE4D00-4E55-6B45-881F-C4D3FFA2EE82}" type="CATEGORYNAME">
                      <a:rPr lang="en-US" sz="600" baseline="0"/>
                      <a:pPr>
                        <a:defRPr sz="600"/>
                      </a:pPr>
                      <a:t>[CATEGORY NAME]</a:t>
                    </a:fld>
                    <a:r>
                      <a:rPr lang="en-US" sz="600" baseline="0"/>
                      <a:t>
</a:t>
                    </a:r>
                    <a:fld id="{E030692F-5BDF-B242-A8EC-6B6D99B111EA}" type="PERCENTAGE">
                      <a:rPr lang="en-US" sz="600" baseline="0"/>
                      <a:pPr>
                        <a:defRPr sz="600"/>
                      </a:pPr>
                      <a:t>[PERCENTAGE]</a:t>
                    </a:fld>
                    <a:endParaRPr lang="en-US" sz="600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60728346456693"/>
                      <c:h val="0.1526209653182665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34-6D41-BA90-0FC5AAA470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C10BDB-5DF0-FB42-8E6D-863E60EE1F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E74C3A31-8869-2846-AA85-FF4B4E4778A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1962E0D0-B74B-4741-9D8C-8788D6BC0E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34-6D41-BA90-0FC5AAA4702D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PiePivot!$D$4:$D$9</c:f>
              <c:strCache>
                <c:ptCount val="5"/>
                <c:pt idx="0">
                  <c:v>BAG</c:v>
                </c:pt>
                <c:pt idx="1">
                  <c:v>BED</c:v>
                </c:pt>
                <c:pt idx="2">
                  <c:v>CHAIR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PiePivot!$D$4:$D$9</c:f>
              <c:numCache>
                <c:formatCode>0.00%</c:formatCode>
                <c:ptCount val="5"/>
                <c:pt idx="0">
                  <c:v>9.0526953871461601E-3</c:v>
                </c:pt>
                <c:pt idx="1">
                  <c:v>4.8496582431140148E-3</c:v>
                </c:pt>
                <c:pt idx="2">
                  <c:v>0.49732404675705411</c:v>
                </c:pt>
                <c:pt idx="3">
                  <c:v>0.30932002030625388</c:v>
                </c:pt>
                <c:pt idx="4">
                  <c:v>0.17945357930643185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PiePivot!$D$4:$D$9</c15:f>
                <c15:dlblRangeCache>
                  <c:ptCount val="6"/>
                  <c:pt idx="0">
                    <c:v> 77,000,000 </c:v>
                  </c:pt>
                  <c:pt idx="1">
                    <c:v> 41,250,000 </c:v>
                  </c:pt>
                  <c:pt idx="2">
                    <c:v> 4,230,116,000 </c:v>
                  </c:pt>
                  <c:pt idx="3">
                    <c:v> 2,631,000,000 </c:v>
                  </c:pt>
                  <c:pt idx="4">
                    <c:v> 1,526,388,000 </c:v>
                  </c:pt>
                  <c:pt idx="5">
                    <c:v> 8,505,754,000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E34-6D41-BA90-0FC5AAA4702D}"/>
            </c:ext>
          </c:extLst>
        </c:ser>
        <c:ser>
          <c:idx val="1"/>
          <c:order val="1"/>
          <c:tx>
            <c:strRef>
              <c:f>PiePivot!$D$4:$D$9</c:f>
              <c:strCache>
                <c:ptCount val="1"/>
                <c:pt idx="0">
                  <c:v>Sum of Doanh thu sau
GGHB2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E34-6D41-BA90-0FC5AAA470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E34-6D41-BA90-0FC5AAA470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E34-6D41-BA90-0FC5AAA470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E34-6D41-BA90-0FC5AAA470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E34-6D41-BA90-0FC5AAA4702D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PiePivot!$D$4:$D$9</c:f>
              <c:strCache>
                <c:ptCount val="5"/>
                <c:pt idx="0">
                  <c:v>BAG</c:v>
                </c:pt>
                <c:pt idx="1">
                  <c:v>BED</c:v>
                </c:pt>
                <c:pt idx="2">
                  <c:v>CHAIR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PiePivot!$D$4:$D$9</c:f>
              <c:numCache>
                <c:formatCode>_(* #,##0_);_(* \(#,##0\);_(* "-"_);_(@_)</c:formatCode>
                <c:ptCount val="5"/>
                <c:pt idx="0">
                  <c:v>77000000</c:v>
                </c:pt>
                <c:pt idx="1">
                  <c:v>41250000</c:v>
                </c:pt>
                <c:pt idx="2">
                  <c:v>4230116000</c:v>
                </c:pt>
                <c:pt idx="3">
                  <c:v>2631000000</c:v>
                </c:pt>
                <c:pt idx="4">
                  <c:v>1526388000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34-6D41-BA90-0FC5AAA4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380314960629917E-2"/>
          <c:y val="0.92678337440644343"/>
          <c:w val="0.8928799212598425"/>
          <c:h val="4.698729658792651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[210808-DataCracyShareDataSM.xlsx]LinesPivot!PivotTable7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DOANH THU THEO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LinesPivot!$C$3:$C$4</c:f>
              <c:strCache>
                <c:ptCount val="1"/>
                <c:pt idx="0">
                  <c:v>Dspace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LinesPivot!$B$5:$B$70</c:f>
              <c:multiLvlStrCache>
                <c:ptCount val="61"/>
                <c:lvl>
                  <c:pt idx="0">
                    <c:v>1-Feb</c:v>
                  </c:pt>
                  <c:pt idx="1">
                    <c:v>4-Feb</c:v>
                  </c:pt>
                  <c:pt idx="2">
                    <c:v>6-Feb</c:v>
                  </c:pt>
                  <c:pt idx="3">
                    <c:v>7-Feb</c:v>
                  </c:pt>
                  <c:pt idx="4">
                    <c:v>10-Feb</c:v>
                  </c:pt>
                  <c:pt idx="5">
                    <c:v>13-Feb</c:v>
                  </c:pt>
                  <c:pt idx="6">
                    <c:v>4-Mar</c:v>
                  </c:pt>
                  <c:pt idx="7">
                    <c:v>8-Mar</c:v>
                  </c:pt>
                  <c:pt idx="8">
                    <c:v>12-Mar</c:v>
                  </c:pt>
                  <c:pt idx="9">
                    <c:v>16-Mar</c:v>
                  </c:pt>
                  <c:pt idx="10">
                    <c:v>17-Mar</c:v>
                  </c:pt>
                  <c:pt idx="11">
                    <c:v>18-Mar</c:v>
                  </c:pt>
                  <c:pt idx="12">
                    <c:v>19-Mar</c:v>
                  </c:pt>
                  <c:pt idx="13">
                    <c:v>20-Mar</c:v>
                  </c:pt>
                  <c:pt idx="14">
                    <c:v>21-Mar</c:v>
                  </c:pt>
                  <c:pt idx="15">
                    <c:v>22-Mar</c:v>
                  </c:pt>
                  <c:pt idx="16">
                    <c:v>23-Mar</c:v>
                  </c:pt>
                  <c:pt idx="17">
                    <c:v>24-Mar</c:v>
                  </c:pt>
                  <c:pt idx="18">
                    <c:v>25-Mar</c:v>
                  </c:pt>
                  <c:pt idx="19">
                    <c:v>26-Mar</c:v>
                  </c:pt>
                  <c:pt idx="20">
                    <c:v>27-Mar</c:v>
                  </c:pt>
                  <c:pt idx="21">
                    <c:v>28-Mar</c:v>
                  </c:pt>
                  <c:pt idx="22">
                    <c:v>29-Mar</c:v>
                  </c:pt>
                  <c:pt idx="23">
                    <c:v>30-Mar</c:v>
                  </c:pt>
                  <c:pt idx="24">
                    <c:v>31-Mar</c:v>
                  </c:pt>
                  <c:pt idx="25">
                    <c:v>1-Apr</c:v>
                  </c:pt>
                  <c:pt idx="26">
                    <c:v>2-Apr</c:v>
                  </c:pt>
                  <c:pt idx="27">
                    <c:v>3-Apr</c:v>
                  </c:pt>
                  <c:pt idx="28">
                    <c:v>4-Apr</c:v>
                  </c:pt>
                  <c:pt idx="29">
                    <c:v>5-Apr</c:v>
                  </c:pt>
                  <c:pt idx="30">
                    <c:v>6-Apr</c:v>
                  </c:pt>
                  <c:pt idx="31">
                    <c:v>7-Apr</c:v>
                  </c:pt>
                  <c:pt idx="32">
                    <c:v>8-Apr</c:v>
                  </c:pt>
                  <c:pt idx="33">
                    <c:v>9-Apr</c:v>
                  </c:pt>
                  <c:pt idx="34">
                    <c:v>10-Apr</c:v>
                  </c:pt>
                  <c:pt idx="35">
                    <c:v>11-Apr</c:v>
                  </c:pt>
                  <c:pt idx="36">
                    <c:v>12-Apr</c:v>
                  </c:pt>
                  <c:pt idx="37">
                    <c:v>13-Apr</c:v>
                  </c:pt>
                  <c:pt idx="38">
                    <c:v>14-Apr</c:v>
                  </c:pt>
                  <c:pt idx="39">
                    <c:v>15-Apr</c:v>
                  </c:pt>
                  <c:pt idx="40">
                    <c:v>16-Apr</c:v>
                  </c:pt>
                  <c:pt idx="41">
                    <c:v>17-Apr</c:v>
                  </c:pt>
                  <c:pt idx="42">
                    <c:v>18-Apr</c:v>
                  </c:pt>
                  <c:pt idx="43">
                    <c:v>19-Apr</c:v>
                  </c:pt>
                  <c:pt idx="44">
                    <c:v>20-Apr</c:v>
                  </c:pt>
                  <c:pt idx="45">
                    <c:v>21-Apr</c:v>
                  </c:pt>
                  <c:pt idx="46">
                    <c:v>22-Apr</c:v>
                  </c:pt>
                  <c:pt idx="47">
                    <c:v>23-Apr</c:v>
                  </c:pt>
                  <c:pt idx="48">
                    <c:v>24-Apr</c:v>
                  </c:pt>
                  <c:pt idx="49">
                    <c:v>25-Apr</c:v>
                  </c:pt>
                  <c:pt idx="50">
                    <c:v>26-Apr</c:v>
                  </c:pt>
                  <c:pt idx="51">
                    <c:v>27-Apr</c:v>
                  </c:pt>
                  <c:pt idx="52">
                    <c:v>28-Apr</c:v>
                  </c:pt>
                  <c:pt idx="53">
                    <c:v>29-Apr</c:v>
                  </c:pt>
                  <c:pt idx="54">
                    <c:v>30-Apr</c:v>
                  </c:pt>
                  <c:pt idx="55">
                    <c:v>1-May</c:v>
                  </c:pt>
                  <c:pt idx="56">
                    <c:v>2-May</c:v>
                  </c:pt>
                  <c:pt idx="57">
                    <c:v>3-May</c:v>
                  </c:pt>
                  <c:pt idx="58">
                    <c:v>4-May</c:v>
                  </c:pt>
                  <c:pt idx="59">
                    <c:v>5-May</c:v>
                  </c:pt>
                  <c:pt idx="60">
                    <c:v>6-May</c:v>
                  </c:pt>
                </c:lvl>
                <c:lvl>
                  <c:pt idx="0">
                    <c:v>Feb</c:v>
                  </c:pt>
                  <c:pt idx="6">
                    <c:v>Mar</c:v>
                  </c:pt>
                  <c:pt idx="25">
                    <c:v>Apr</c:v>
                  </c:pt>
                  <c:pt idx="55">
                    <c:v>May</c:v>
                  </c:pt>
                </c:lvl>
              </c:multiLvlStrCache>
            </c:multiLvlStrRef>
          </c:cat>
          <c:val>
            <c:numRef>
              <c:f>LinesPivot!$C$5:$C$70</c:f>
              <c:numCache>
                <c:formatCode>_(* #,##0_);_(* \(#,##0\);_(* "-"_);_(@_)</c:formatCode>
                <c:ptCount val="61"/>
                <c:pt idx="16">
                  <c:v>211200000</c:v>
                </c:pt>
                <c:pt idx="44">
                  <c:v>500000000</c:v>
                </c:pt>
                <c:pt idx="53">
                  <c:v>211200000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D-E44F-972D-231CE9C70A0B}"/>
            </c:ext>
          </c:extLst>
        </c:ser>
        <c:ser>
          <c:idx val="1"/>
          <c:order val="1"/>
          <c:tx>
            <c:strRef>
              <c:f>LinesPivot!$D$3:$D$4</c:f>
              <c:strCache>
                <c:ptCount val="1"/>
                <c:pt idx="0">
                  <c:v>Handpick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LinesPivot!$B$5:$B$70</c:f>
              <c:multiLvlStrCache>
                <c:ptCount val="61"/>
                <c:lvl>
                  <c:pt idx="0">
                    <c:v>1-Feb</c:v>
                  </c:pt>
                  <c:pt idx="1">
                    <c:v>4-Feb</c:v>
                  </c:pt>
                  <c:pt idx="2">
                    <c:v>6-Feb</c:v>
                  </c:pt>
                  <c:pt idx="3">
                    <c:v>7-Feb</c:v>
                  </c:pt>
                  <c:pt idx="4">
                    <c:v>10-Feb</c:v>
                  </c:pt>
                  <c:pt idx="5">
                    <c:v>13-Feb</c:v>
                  </c:pt>
                  <c:pt idx="6">
                    <c:v>4-Mar</c:v>
                  </c:pt>
                  <c:pt idx="7">
                    <c:v>8-Mar</c:v>
                  </c:pt>
                  <c:pt idx="8">
                    <c:v>12-Mar</c:v>
                  </c:pt>
                  <c:pt idx="9">
                    <c:v>16-Mar</c:v>
                  </c:pt>
                  <c:pt idx="10">
                    <c:v>17-Mar</c:v>
                  </c:pt>
                  <c:pt idx="11">
                    <c:v>18-Mar</c:v>
                  </c:pt>
                  <c:pt idx="12">
                    <c:v>19-Mar</c:v>
                  </c:pt>
                  <c:pt idx="13">
                    <c:v>20-Mar</c:v>
                  </c:pt>
                  <c:pt idx="14">
                    <c:v>21-Mar</c:v>
                  </c:pt>
                  <c:pt idx="15">
                    <c:v>22-Mar</c:v>
                  </c:pt>
                  <c:pt idx="16">
                    <c:v>23-Mar</c:v>
                  </c:pt>
                  <c:pt idx="17">
                    <c:v>24-Mar</c:v>
                  </c:pt>
                  <c:pt idx="18">
                    <c:v>25-Mar</c:v>
                  </c:pt>
                  <c:pt idx="19">
                    <c:v>26-Mar</c:v>
                  </c:pt>
                  <c:pt idx="20">
                    <c:v>27-Mar</c:v>
                  </c:pt>
                  <c:pt idx="21">
                    <c:v>28-Mar</c:v>
                  </c:pt>
                  <c:pt idx="22">
                    <c:v>29-Mar</c:v>
                  </c:pt>
                  <c:pt idx="23">
                    <c:v>30-Mar</c:v>
                  </c:pt>
                  <c:pt idx="24">
                    <c:v>31-Mar</c:v>
                  </c:pt>
                  <c:pt idx="25">
                    <c:v>1-Apr</c:v>
                  </c:pt>
                  <c:pt idx="26">
                    <c:v>2-Apr</c:v>
                  </c:pt>
                  <c:pt idx="27">
                    <c:v>3-Apr</c:v>
                  </c:pt>
                  <c:pt idx="28">
                    <c:v>4-Apr</c:v>
                  </c:pt>
                  <c:pt idx="29">
                    <c:v>5-Apr</c:v>
                  </c:pt>
                  <c:pt idx="30">
                    <c:v>6-Apr</c:v>
                  </c:pt>
                  <c:pt idx="31">
                    <c:v>7-Apr</c:v>
                  </c:pt>
                  <c:pt idx="32">
                    <c:v>8-Apr</c:v>
                  </c:pt>
                  <c:pt idx="33">
                    <c:v>9-Apr</c:v>
                  </c:pt>
                  <c:pt idx="34">
                    <c:v>10-Apr</c:v>
                  </c:pt>
                  <c:pt idx="35">
                    <c:v>11-Apr</c:v>
                  </c:pt>
                  <c:pt idx="36">
                    <c:v>12-Apr</c:v>
                  </c:pt>
                  <c:pt idx="37">
                    <c:v>13-Apr</c:v>
                  </c:pt>
                  <c:pt idx="38">
                    <c:v>14-Apr</c:v>
                  </c:pt>
                  <c:pt idx="39">
                    <c:v>15-Apr</c:v>
                  </c:pt>
                  <c:pt idx="40">
                    <c:v>16-Apr</c:v>
                  </c:pt>
                  <c:pt idx="41">
                    <c:v>17-Apr</c:v>
                  </c:pt>
                  <c:pt idx="42">
                    <c:v>18-Apr</c:v>
                  </c:pt>
                  <c:pt idx="43">
                    <c:v>19-Apr</c:v>
                  </c:pt>
                  <c:pt idx="44">
                    <c:v>20-Apr</c:v>
                  </c:pt>
                  <c:pt idx="45">
                    <c:v>21-Apr</c:v>
                  </c:pt>
                  <c:pt idx="46">
                    <c:v>22-Apr</c:v>
                  </c:pt>
                  <c:pt idx="47">
                    <c:v>23-Apr</c:v>
                  </c:pt>
                  <c:pt idx="48">
                    <c:v>24-Apr</c:v>
                  </c:pt>
                  <c:pt idx="49">
                    <c:v>25-Apr</c:v>
                  </c:pt>
                  <c:pt idx="50">
                    <c:v>26-Apr</c:v>
                  </c:pt>
                  <c:pt idx="51">
                    <c:v>27-Apr</c:v>
                  </c:pt>
                  <c:pt idx="52">
                    <c:v>28-Apr</c:v>
                  </c:pt>
                  <c:pt idx="53">
                    <c:v>29-Apr</c:v>
                  </c:pt>
                  <c:pt idx="54">
                    <c:v>30-Apr</c:v>
                  </c:pt>
                  <c:pt idx="55">
                    <c:v>1-May</c:v>
                  </c:pt>
                  <c:pt idx="56">
                    <c:v>2-May</c:v>
                  </c:pt>
                  <c:pt idx="57">
                    <c:v>3-May</c:v>
                  </c:pt>
                  <c:pt idx="58">
                    <c:v>4-May</c:v>
                  </c:pt>
                  <c:pt idx="59">
                    <c:v>5-May</c:v>
                  </c:pt>
                  <c:pt idx="60">
                    <c:v>6-May</c:v>
                  </c:pt>
                </c:lvl>
                <c:lvl>
                  <c:pt idx="0">
                    <c:v>Feb</c:v>
                  </c:pt>
                  <c:pt idx="6">
                    <c:v>Mar</c:v>
                  </c:pt>
                  <c:pt idx="25">
                    <c:v>Apr</c:v>
                  </c:pt>
                  <c:pt idx="55">
                    <c:v>May</c:v>
                  </c:pt>
                </c:lvl>
              </c:multiLvlStrCache>
            </c:multiLvlStrRef>
          </c:cat>
          <c:val>
            <c:numRef>
              <c:f>LinesPivot!$D$5:$D$70</c:f>
              <c:numCache>
                <c:formatCode>_(* #,##0_);_(* \(#,##0\);_(* "-"_);_(@_)</c:formatCode>
                <c:ptCount val="61"/>
                <c:pt idx="0">
                  <c:v>246400000</c:v>
                </c:pt>
                <c:pt idx="1">
                  <c:v>68200000</c:v>
                </c:pt>
                <c:pt idx="2">
                  <c:v>90200000</c:v>
                </c:pt>
                <c:pt idx="3">
                  <c:v>562650000</c:v>
                </c:pt>
                <c:pt idx="4">
                  <c:v>6820000</c:v>
                </c:pt>
                <c:pt idx="5">
                  <c:v>17600000</c:v>
                </c:pt>
                <c:pt idx="6">
                  <c:v>567600000</c:v>
                </c:pt>
                <c:pt idx="7">
                  <c:v>19360000</c:v>
                </c:pt>
                <c:pt idx="8">
                  <c:v>1980000</c:v>
                </c:pt>
                <c:pt idx="9">
                  <c:v>4048000</c:v>
                </c:pt>
                <c:pt idx="10">
                  <c:v>206800000</c:v>
                </c:pt>
                <c:pt idx="11">
                  <c:v>94600000</c:v>
                </c:pt>
                <c:pt idx="12">
                  <c:v>774400000</c:v>
                </c:pt>
                <c:pt idx="13">
                  <c:v>198000000</c:v>
                </c:pt>
                <c:pt idx="14">
                  <c:v>10120000</c:v>
                </c:pt>
                <c:pt idx="15">
                  <c:v>186120000</c:v>
                </c:pt>
                <c:pt idx="17">
                  <c:v>2156000</c:v>
                </c:pt>
                <c:pt idx="18">
                  <c:v>2200000</c:v>
                </c:pt>
                <c:pt idx="19">
                  <c:v>8360000</c:v>
                </c:pt>
                <c:pt idx="20">
                  <c:v>1650000</c:v>
                </c:pt>
                <c:pt idx="21">
                  <c:v>1210000</c:v>
                </c:pt>
                <c:pt idx="22">
                  <c:v>77000000</c:v>
                </c:pt>
                <c:pt idx="23">
                  <c:v>5500000</c:v>
                </c:pt>
                <c:pt idx="24">
                  <c:v>10000000</c:v>
                </c:pt>
                <c:pt idx="25">
                  <c:v>150000000</c:v>
                </c:pt>
                <c:pt idx="26">
                  <c:v>5900000</c:v>
                </c:pt>
                <c:pt idx="27">
                  <c:v>246400000</c:v>
                </c:pt>
                <c:pt idx="28">
                  <c:v>68200000</c:v>
                </c:pt>
                <c:pt idx="29">
                  <c:v>8250000</c:v>
                </c:pt>
                <c:pt idx="30">
                  <c:v>6820000</c:v>
                </c:pt>
                <c:pt idx="31">
                  <c:v>17600000</c:v>
                </c:pt>
                <c:pt idx="32">
                  <c:v>90200000</c:v>
                </c:pt>
                <c:pt idx="33">
                  <c:v>554400000</c:v>
                </c:pt>
                <c:pt idx="34">
                  <c:v>567600000</c:v>
                </c:pt>
                <c:pt idx="35">
                  <c:v>19360000</c:v>
                </c:pt>
                <c:pt idx="36">
                  <c:v>1980000</c:v>
                </c:pt>
                <c:pt idx="37">
                  <c:v>4048000</c:v>
                </c:pt>
                <c:pt idx="38">
                  <c:v>206800000</c:v>
                </c:pt>
                <c:pt idx="39">
                  <c:v>94600000</c:v>
                </c:pt>
                <c:pt idx="40">
                  <c:v>774400000</c:v>
                </c:pt>
                <c:pt idx="41">
                  <c:v>198000000</c:v>
                </c:pt>
                <c:pt idx="42">
                  <c:v>10120000</c:v>
                </c:pt>
                <c:pt idx="43">
                  <c:v>186120000</c:v>
                </c:pt>
                <c:pt idx="45">
                  <c:v>2156000</c:v>
                </c:pt>
                <c:pt idx="46">
                  <c:v>2200000</c:v>
                </c:pt>
                <c:pt idx="47">
                  <c:v>8360000</c:v>
                </c:pt>
                <c:pt idx="48">
                  <c:v>1650000</c:v>
                </c:pt>
                <c:pt idx="49">
                  <c:v>774400000</c:v>
                </c:pt>
                <c:pt idx="50">
                  <c:v>198000000</c:v>
                </c:pt>
                <c:pt idx="51">
                  <c:v>10120000</c:v>
                </c:pt>
                <c:pt idx="52">
                  <c:v>186120000</c:v>
                </c:pt>
                <c:pt idx="54">
                  <c:v>2156000</c:v>
                </c:pt>
                <c:pt idx="55">
                  <c:v>2200000</c:v>
                </c:pt>
                <c:pt idx="56">
                  <c:v>8360000</c:v>
                </c:pt>
                <c:pt idx="57">
                  <c:v>1650000</c:v>
                </c:pt>
                <c:pt idx="58">
                  <c:v>2200000</c:v>
                </c:pt>
                <c:pt idx="59">
                  <c:v>8360000</c:v>
                </c:pt>
                <c:pt idx="60">
                  <c:v>1650000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D-E44F-972D-231CE9C70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656655"/>
        <c:axId val="384478767"/>
      </c:lineChart>
      <c:catAx>
        <c:axId val="9826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4478767"/>
        <c:crosses val="autoZero"/>
        <c:auto val="1"/>
        <c:lblAlgn val="ctr"/>
        <c:lblOffset val="100"/>
        <c:noMultiLvlLbl val="0"/>
      </c:catAx>
      <c:valAx>
        <c:axId val="384478767"/>
        <c:scaling>
          <c:orientation val="minMax"/>
          <c:max val="9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82656655"/>
        <c:crosses val="autoZero"/>
        <c:crossBetween val="between"/>
        <c:majorUnit val="50000000"/>
        <c:minorUnit val="500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[210808-DataCracyShareDataSM.xlsx]ChannelPivot!Channels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SỐ TRÊN KÊNH BÁN HÀNG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ChannelPivot!$I$30:$I$31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ChannelPivot!$I$32:$I$57</c:f>
              <c:numCache>
                <c:formatCode>_(* #,##0_);_(* \(#,##0\);_(* "-"_);_(@_)</c:formatCode>
                <c:ptCount val="19"/>
                <c:pt idx="2">
                  <c:v>393250000</c:v>
                </c:pt>
                <c:pt idx="3">
                  <c:v>8250000</c:v>
                </c:pt>
                <c:pt idx="4">
                  <c:v>17600000</c:v>
                </c:pt>
                <c:pt idx="6">
                  <c:v>6820000</c:v>
                </c:pt>
                <c:pt idx="8">
                  <c:v>90200000</c:v>
                </c:pt>
                <c:pt idx="10">
                  <c:v>554400000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A04D-976A-27C3BE02C7EC}"/>
            </c:ext>
          </c:extLst>
        </c:ser>
        <c:ser>
          <c:idx val="1"/>
          <c:order val="1"/>
          <c:tx>
            <c:strRef>
              <c:f>ChannelPivot!$J$30:$J$31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ChannelPivot!$J$32:$J$57</c:f>
              <c:numCache>
                <c:formatCode>_(* #,##0_);_(* \(#,##0\);_(* "-"_);_(@_)</c:formatCode>
                <c:ptCount val="19"/>
                <c:pt idx="1">
                  <c:v>211200000</c:v>
                </c:pt>
                <c:pt idx="2">
                  <c:v>1980000</c:v>
                </c:pt>
                <c:pt idx="3">
                  <c:v>4048000</c:v>
                </c:pt>
                <c:pt idx="4">
                  <c:v>19360000</c:v>
                </c:pt>
                <c:pt idx="5">
                  <c:v>186120000</c:v>
                </c:pt>
                <c:pt idx="6">
                  <c:v>1283920000</c:v>
                </c:pt>
                <c:pt idx="7">
                  <c:v>2156000</c:v>
                </c:pt>
                <c:pt idx="9">
                  <c:v>567600000</c:v>
                </c:pt>
                <c:pt idx="11">
                  <c:v>11000000</c:v>
                </c:pt>
                <c:pt idx="12">
                  <c:v>16720000</c:v>
                </c:pt>
                <c:pt idx="14">
                  <c:v>2420000</c:v>
                </c:pt>
                <c:pt idx="15">
                  <c:v>20000000</c:v>
                </c:pt>
                <c:pt idx="16">
                  <c:v>154000000</c:v>
                </c:pt>
                <c:pt idx="17">
                  <c:v>3300000</c:v>
                </c:pt>
                <c:pt idx="18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A04D-976A-27C3BE02C7EC}"/>
            </c:ext>
          </c:extLst>
        </c:ser>
        <c:ser>
          <c:idx val="2"/>
          <c:order val="2"/>
          <c:tx>
            <c:strRef>
              <c:f>ChannelPivot!$K$30:$K$31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ChannelPivot!$K$32:$K$57</c:f>
              <c:numCache>
                <c:formatCode>_(* #,##0_);_(* \(#,##0\);_(* "-"_);_(@_)</c:formatCode>
                <c:ptCount val="19"/>
                <c:pt idx="0">
                  <c:v>500000000</c:v>
                </c:pt>
                <c:pt idx="1">
                  <c:v>211200000</c:v>
                </c:pt>
                <c:pt idx="2">
                  <c:v>395230000</c:v>
                </c:pt>
                <c:pt idx="3">
                  <c:v>12298000</c:v>
                </c:pt>
                <c:pt idx="4">
                  <c:v>36960000</c:v>
                </c:pt>
                <c:pt idx="5">
                  <c:v>372240000</c:v>
                </c:pt>
                <c:pt idx="6">
                  <c:v>2273260000</c:v>
                </c:pt>
                <c:pt idx="7">
                  <c:v>4312000</c:v>
                </c:pt>
                <c:pt idx="8">
                  <c:v>90200000</c:v>
                </c:pt>
                <c:pt idx="9">
                  <c:v>567600000</c:v>
                </c:pt>
                <c:pt idx="10">
                  <c:v>554400000</c:v>
                </c:pt>
                <c:pt idx="12">
                  <c:v>16720000</c:v>
                </c:pt>
                <c:pt idx="13">
                  <c:v>300000000</c:v>
                </c:pt>
                <c:pt idx="15">
                  <c:v>5900000</c:v>
                </c:pt>
                <c:pt idx="17">
                  <c:v>3300000</c:v>
                </c:pt>
                <c:pt idx="18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A04D-976A-27C3BE02C7EC}"/>
            </c:ext>
          </c:extLst>
        </c:ser>
        <c:ser>
          <c:idx val="3"/>
          <c:order val="3"/>
          <c:tx>
            <c:strRef>
              <c:f>ChannelPivot!$L$30:$L$31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ChannelPivot!$H$32:$H$57</c:f>
              <c:multiLvlStrCache>
                <c:ptCount val="19"/>
                <c:lvl>
                  <c:pt idx="0">
                    <c:v>Archtechture Partners</c:v>
                  </c:pt>
                  <c:pt idx="1">
                    <c:v>Gallery D2 (POS)</c:v>
                  </c:pt>
                  <c:pt idx="2">
                    <c:v>Archtechture Partners</c:v>
                  </c:pt>
                  <c:pt idx="3">
                    <c:v>Interior Partners</c:v>
                  </c:pt>
                  <c:pt idx="4">
                    <c:v>Online Partners</c:v>
                  </c:pt>
                  <c:pt idx="5">
                    <c:v>Other Projects</c:v>
                  </c:pt>
                  <c:pt idx="6">
                    <c:v>Real Estate Partners</c:v>
                  </c:pt>
                  <c:pt idx="7">
                    <c:v>Factory Binh Duong (POS)</c:v>
                  </c:pt>
                  <c:pt idx="8">
                    <c:v>Hospitality Projects</c:v>
                  </c:pt>
                  <c:pt idx="9">
                    <c:v>Real Estate Partners</c:v>
                  </c:pt>
                  <c:pt idx="10">
                    <c:v>Restaurant Projects</c:v>
                  </c:pt>
                  <c:pt idx="11">
                    <c:v>Chợ Tốt</c:v>
                  </c:pt>
                  <c:pt idx="12">
                    <c:v>Facebook</c:v>
                  </c:pt>
                  <c:pt idx="13">
                    <c:v>KOLs</c:v>
                  </c:pt>
                  <c:pt idx="14">
                    <c:v>Lazada</c:v>
                  </c:pt>
                  <c:pt idx="15">
                    <c:v>Sendo</c:v>
                  </c:pt>
                  <c:pt idx="16">
                    <c:v>Shoppee</c:v>
                  </c:pt>
                  <c:pt idx="17">
                    <c:v>Tiki</c:v>
                  </c:pt>
                  <c:pt idx="18">
                    <c:v>Website</c:v>
                  </c:pt>
                </c:lvl>
                <c:lvl>
                  <c:pt idx="0">
                    <c:v>B2B</c:v>
                  </c:pt>
                  <c:pt idx="2">
                    <c:v>B2B</c:v>
                  </c:pt>
                  <c:pt idx="7">
                    <c:v>B2C</c:v>
                  </c:pt>
                  <c:pt idx="11">
                    <c:v>B2C - online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ChannelPivot!$L$32:$L$57</c:f>
              <c:numCache>
                <c:formatCode>_(* #,##0_);_(* \(#,##0\);_(* "-"_);_(@_)</c:formatCode>
                <c:ptCount val="19"/>
                <c:pt idx="12">
                  <c:v>33440000</c:v>
                </c:pt>
                <c:pt idx="17">
                  <c:v>6600000</c:v>
                </c:pt>
                <c:pt idx="18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9-A04D-976A-27C3BE02C7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6449375"/>
        <c:axId val="1106585615"/>
      </c:barChart>
      <c:catAx>
        <c:axId val="11064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6585615"/>
        <c:crosses val="autoZero"/>
        <c:auto val="1"/>
        <c:lblAlgn val="ctr"/>
        <c:lblOffset val="100"/>
        <c:noMultiLvlLbl val="0"/>
      </c:catAx>
      <c:valAx>
        <c:axId val="1106585615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extTo"/>
        <c:crossAx val="1106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[210808-DataCracyShareDataSM.xlsx]CAMPAIGN!PivotTable14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DOANH SỐ THEO CHƯƠNG TRÌNH QUẢNG CÁO</a:t>
            </a:r>
            <a:r>
              <a:rPr lang="en-US" b="1" baseline="0"/>
              <a:t> KHUYẾN MÃI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378378378378378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4189189189189311E-2"/>
              <c:y val="-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96959459459459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023648648648648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05405405405405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9391891891891858E-2"/>
              <c:y val="-1.038703770399364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476351351351351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4054054054054057E-2"/>
              <c:y val="-2.83286118980175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72972972972973E-2"/>
              <c:y val="-2.83286118980180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675675675675678E-2"/>
              <c:y val="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476351351351351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695945945945929E-2"/>
              <c:y val="-1.038703770399364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71621621621621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023648648648648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378378378378378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675675675675678E-2"/>
              <c:y val="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72972972972973E-2"/>
              <c:y val="-2.83286118980180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4054054054054057E-2"/>
              <c:y val="-2.83286118980175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96959459459459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4189189189189311E-2"/>
              <c:y val="-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4.476351351351351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29E-2"/>
              <c:y val="-1.038703770399364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71621621621621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755094264260768E-2"/>
              <c:y val="8.6376136789874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7403305636791461E-2"/>
              <c:y val="-8.63761367898758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4526909446745707E-2"/>
                  <c:h val="3.0188459808061341E-2"/>
                </c:manualLayout>
              </c15:layout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5.0675675675675678E-2"/>
              <c:y val="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4.72972972972973E-2"/>
              <c:y val="-2.83286118980180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4054054054054057E-2"/>
              <c:y val="-2.83286118980175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6.4189189189189311E-2"/>
              <c:y val="-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29E-2"/>
              <c:y val="-1.038703770399364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71621621621621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6755094264260768E-2"/>
              <c:y val="8.6376136789874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1.7403305636791461E-2"/>
              <c:y val="-8.63761367898758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4526909446745707E-2"/>
                  <c:h val="3.0188459808061341E-2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4054054054054057E-2"/>
              <c:y val="-2.83286118980175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6.4189189189189311E-2"/>
              <c:y val="-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29E-2"/>
              <c:y val="-1.038703770399364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71621621621621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6755094264260768E-2"/>
              <c:y val="8.6376136789874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1.7403305636791461E-2"/>
              <c:y val="-8.63761367898758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4526909446745707E-2"/>
                  <c:h val="3.0188459808061341E-2"/>
                </c:manualLayout>
              </c15:layout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4054054054054057E-2"/>
              <c:y val="-2.83286118980175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969594594594594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6.4189189189189311E-2"/>
              <c:y val="-2.83286118980169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1"/>
          <c:tx>
            <c:strRef>
              <c:f>CAMPAIGN!$D$2</c:f>
              <c:strCache>
                <c:ptCount val="1"/>
                <c:pt idx="0">
                  <c:v>Sum of Số Lượng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505-9B4C-970A-EFBCD370158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505-9B4C-970A-EFBCD370158E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505-9B4C-970A-EFBCD370158E}"/>
              </c:ext>
            </c:extLst>
          </c:dPt>
          <c:dLbls>
            <c:dLbl>
              <c:idx val="1"/>
              <c:layout>
                <c:manualLayout>
                  <c:x val="3.9695945945945929E-2"/>
                  <c:y val="-1.0387037703993649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05-9B4C-970A-EFBCD370158E}"/>
                </c:ext>
              </c:extLst>
            </c:dLbl>
            <c:dLbl>
              <c:idx val="3"/>
              <c:layout>
                <c:manualLayout>
                  <c:x val="3.71621621621621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05-9B4C-970A-EFBCD370158E}"/>
                </c:ext>
              </c:extLst>
            </c:dLbl>
            <c:dLbl>
              <c:idx val="4"/>
              <c:layout>
                <c:manualLayout>
                  <c:x val="1.6755094264260768E-2"/>
                  <c:y val="8.6376136789874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5-9B4C-970A-EFBCD370158E}"/>
                </c:ext>
              </c:extLst>
            </c:dLbl>
            <c:dLbl>
              <c:idx val="5"/>
              <c:layout>
                <c:manualLayout>
                  <c:x val="-1.7403305636791461E-2"/>
                  <c:y val="-8.63761367898758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4526909446745707E-2"/>
                      <c:h val="3.0188459808061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505-9B4C-970A-EFBCD37015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CAMPAIGN!$B$3:$B$17</c:f>
              <c:multiLvlStrCache>
                <c:ptCount val="12"/>
                <c:lvl>
                  <c:pt idx="0">
                    <c:v>Ad ID.fan1ddame034</c:v>
                  </c:pt>
                  <c:pt idx="1">
                    <c:v>(blank)</c:v>
                  </c:pt>
                  <c:pt idx="2">
                    <c:v>Ad ID.fan1daadk1240</c:v>
                  </c:pt>
                  <c:pt idx="3">
                    <c:v>Ad ID.fan1ddame034</c:v>
                  </c:pt>
                  <c:pt idx="4">
                    <c:v>SPRING CAMPAIGN</c:v>
                  </c:pt>
                  <c:pt idx="5">
                    <c:v>(blank)</c:v>
                  </c:pt>
                  <c:pt idx="6">
                    <c:v>Ad ID.fan1daadk1245</c:v>
                  </c:pt>
                  <c:pt idx="7">
                    <c:v>DOUBLE DAY 03</c:v>
                  </c:pt>
                  <c:pt idx="8">
                    <c:v>DOUBLE DAY 04</c:v>
                  </c:pt>
                  <c:pt idx="9">
                    <c:v>Ad ID.fan1ddfafda</c:v>
                  </c:pt>
                  <c:pt idx="10">
                    <c:v>Ad ID.fan12034</c:v>
                  </c:pt>
                  <c:pt idx="11">
                    <c:v>DOUBLE DAY 05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CAMPAIGN!$D$3:$D$17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1200</c:v>
                </c:pt>
                <c:pt idx="3">
                  <c:v>1</c:v>
                </c:pt>
                <c:pt idx="4">
                  <c:v>7</c:v>
                </c:pt>
                <c:pt idx="5">
                  <c:v>755</c:v>
                </c:pt>
                <c:pt idx="6">
                  <c:v>325</c:v>
                </c:pt>
                <c:pt idx="7">
                  <c:v>102</c:v>
                </c:pt>
                <c:pt idx="8">
                  <c:v>251</c:v>
                </c:pt>
                <c:pt idx="9">
                  <c:v>69</c:v>
                </c:pt>
                <c:pt idx="10">
                  <c:v>1408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05-9B4C-970A-EFBCD370158E}"/>
            </c:ext>
          </c:extLst>
        </c:ser>
        <c:ser>
          <c:idx val="0"/>
          <c:order val="0"/>
          <c:tx>
            <c:strRef>
              <c:f>CAMPAIGN!$C$2</c:f>
              <c:strCache>
                <c:ptCount val="1"/>
                <c:pt idx="0">
                  <c:v>Sum of Doanh thu sau
GGHB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B505-9B4C-970A-EFBCD370158E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505-9B4C-970A-EFBCD370158E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B505-9B4C-970A-EFBCD370158E}"/>
              </c:ext>
            </c:extLst>
          </c:dPt>
          <c:dLbls>
            <c:dLbl>
              <c:idx val="2"/>
              <c:layout>
                <c:manualLayout>
                  <c:x val="-5.4054054054054057E-2"/>
                  <c:y val="-2.83286118980175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5-9B4C-970A-EFBCD370158E}"/>
                </c:ext>
              </c:extLst>
            </c:dLbl>
            <c:dLbl>
              <c:idx val="4"/>
              <c:layout>
                <c:manualLayout>
                  <c:x val="3.96959459459459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5-9B4C-970A-EFBCD370158E}"/>
                </c:ext>
              </c:extLst>
            </c:dLbl>
            <c:dLbl>
              <c:idx val="5"/>
              <c:layout>
                <c:manualLayout>
                  <c:x val="-6.4189189189189311E-2"/>
                  <c:y val="-2.8328611898016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5-9B4C-970A-EFBCD37015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CAMPAIGN!$B$3:$B$17</c:f>
              <c:multiLvlStrCache>
                <c:ptCount val="12"/>
                <c:lvl>
                  <c:pt idx="0">
                    <c:v>Ad ID.fan1ddame034</c:v>
                  </c:pt>
                  <c:pt idx="1">
                    <c:v>(blank)</c:v>
                  </c:pt>
                  <c:pt idx="2">
                    <c:v>Ad ID.fan1daadk1240</c:v>
                  </c:pt>
                  <c:pt idx="3">
                    <c:v>Ad ID.fan1ddame034</c:v>
                  </c:pt>
                  <c:pt idx="4">
                    <c:v>SPRING CAMPAIGN</c:v>
                  </c:pt>
                  <c:pt idx="5">
                    <c:v>(blank)</c:v>
                  </c:pt>
                  <c:pt idx="6">
                    <c:v>Ad ID.fan1daadk1245</c:v>
                  </c:pt>
                  <c:pt idx="7">
                    <c:v>DOUBLE DAY 03</c:v>
                  </c:pt>
                  <c:pt idx="8">
                    <c:v>DOUBLE DAY 04</c:v>
                  </c:pt>
                  <c:pt idx="9">
                    <c:v>Ad ID.fan1ddfafda</c:v>
                  </c:pt>
                  <c:pt idx="10">
                    <c:v>Ad ID.fan12034</c:v>
                  </c:pt>
                  <c:pt idx="11">
                    <c:v>DOUBLE DAY 05</c:v>
                  </c:pt>
                </c:lvl>
                <c:lvl>
                  <c:pt idx="0">
                    <c:v>Dspace</c:v>
                  </c:pt>
                  <c:pt idx="2">
                    <c:v>Handpick</c:v>
                  </c:pt>
                </c:lvl>
              </c:multiLvlStrCache>
            </c:multiLvlStrRef>
          </c:cat>
          <c:val>
            <c:numRef>
              <c:f>CAMPAIGN!$C$3:$C$17</c:f>
              <c:numCache>
                <c:formatCode>_(* #,##0_);_(* \(#,##0\);_(* "-"_);_(@_)</c:formatCode>
                <c:ptCount val="12"/>
                <c:pt idx="0">
                  <c:v>211200000</c:v>
                </c:pt>
                <c:pt idx="1">
                  <c:v>711200000</c:v>
                </c:pt>
                <c:pt idx="2">
                  <c:v>2136090000</c:v>
                </c:pt>
                <c:pt idx="3">
                  <c:v>2156000</c:v>
                </c:pt>
                <c:pt idx="4">
                  <c:v>13420000</c:v>
                </c:pt>
                <c:pt idx="5">
                  <c:v>1490610000</c:v>
                </c:pt>
                <c:pt idx="6">
                  <c:v>613360000</c:v>
                </c:pt>
                <c:pt idx="7">
                  <c:v>92500000</c:v>
                </c:pt>
                <c:pt idx="8">
                  <c:v>402300000</c:v>
                </c:pt>
                <c:pt idx="9">
                  <c:v>100870000</c:v>
                </c:pt>
                <c:pt idx="10">
                  <c:v>2707628000</c:v>
                </c:pt>
                <c:pt idx="11">
                  <c:v>24420000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05-9B4C-970A-EFBCD370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01071"/>
        <c:axId val="1101635791"/>
        <c:axId val="1510500448"/>
      </c:line3DChart>
      <c:catAx>
        <c:axId val="10045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635791"/>
        <c:crosses val="autoZero"/>
        <c:auto val="1"/>
        <c:lblAlgn val="ctr"/>
        <c:lblOffset val="100"/>
        <c:noMultiLvlLbl val="0"/>
      </c:catAx>
      <c:valAx>
        <c:axId val="11016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04501071"/>
        <c:crosses val="autoZero"/>
        <c:crossBetween val="between"/>
      </c:valAx>
      <c:serAx>
        <c:axId val="1510500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635791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05184487900766"/>
          <c:y val="6.8200091986773723E-2"/>
          <c:w val="0.40793003748042195"/>
          <c:h val="6.826118218402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[210808-DataCracyShareDataSM.xlsx]CategoryPivot!Category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theo danh mục sản phẩm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27432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CategoryPivot!$D$4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7432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CategoryPivot!$C$5:$C$25</c:f>
              <c:multiLvlStrCache>
                <c:ptCount val="15"/>
                <c:lvl>
                  <c:pt idx="0">
                    <c:v>Túi</c:v>
                  </c:pt>
                  <c:pt idx="1">
                    <c:v>Đầu giường</c:v>
                  </c:pt>
                  <c:pt idx="2">
                    <c:v>Giường đơn</c:v>
                  </c:pt>
                  <c:pt idx="3">
                    <c:v>Giường tầng</c:v>
                  </c:pt>
                  <c:pt idx="4">
                    <c:v>Ghế ăn có tay</c:v>
                  </c:pt>
                  <c:pt idx="5">
                    <c:v>Ghế ăn không tay</c:v>
                  </c:pt>
                  <c:pt idx="6">
                    <c:v>Ghế cao size nhỏ</c:v>
                  </c:pt>
                  <c:pt idx="7">
                    <c:v>Sofa 2 người ngồi</c:v>
                  </c:pt>
                  <c:pt idx="8">
                    <c:v>Sofa 3 người ngồi</c:v>
                  </c:pt>
                  <c:pt idx="9">
                    <c:v>Sofa 4 người ngồi</c:v>
                  </c:pt>
                  <c:pt idx="10">
                    <c:v>Sofa chữ L</c:v>
                  </c:pt>
                  <c:pt idx="11">
                    <c:v>Bàn ăn 4 người</c:v>
                  </c:pt>
                  <c:pt idx="12">
                    <c:v>Bàn ăn 6 người</c:v>
                  </c:pt>
                  <c:pt idx="13">
                    <c:v>Bàn ăn 8 người</c:v>
                  </c:pt>
                  <c:pt idx="14">
                    <c:v>Bàn ăn từ 10 người trở lên</c:v>
                  </c:pt>
                </c:lvl>
                <c:lvl>
                  <c:pt idx="0">
                    <c:v>BAG</c:v>
                  </c:pt>
                  <c:pt idx="1">
                    <c:v>BED</c:v>
                  </c:pt>
                  <c:pt idx="4">
                    <c:v>CHAIR</c:v>
                  </c:pt>
                  <c:pt idx="7">
                    <c:v>SOFA</c:v>
                  </c:pt>
                  <c:pt idx="11">
                    <c:v>TABLE</c:v>
                  </c:pt>
                </c:lvl>
              </c:multiLvlStrCache>
            </c:multiLvlStrRef>
          </c:cat>
          <c:val>
            <c:numRef>
              <c:f>CategoryPivot!$D$5:$D$25</c:f>
              <c:numCache>
                <c:formatCode>_(* #,##0_);_(* \(#,##0\);_(* "-"_);_(@_)</c:formatCode>
                <c:ptCount val="15"/>
                <c:pt idx="0">
                  <c:v>77000000</c:v>
                </c:pt>
                <c:pt idx="1">
                  <c:v>1210000</c:v>
                </c:pt>
                <c:pt idx="2">
                  <c:v>33440000</c:v>
                </c:pt>
                <c:pt idx="3">
                  <c:v>6600000</c:v>
                </c:pt>
                <c:pt idx="4">
                  <c:v>2890800000</c:v>
                </c:pt>
                <c:pt idx="5">
                  <c:v>728816000</c:v>
                </c:pt>
                <c:pt idx="6">
                  <c:v>610500000</c:v>
                </c:pt>
                <c:pt idx="7">
                  <c:v>40700000</c:v>
                </c:pt>
                <c:pt idx="8">
                  <c:v>190400000</c:v>
                </c:pt>
                <c:pt idx="9">
                  <c:v>1258800000</c:v>
                </c:pt>
                <c:pt idx="10">
                  <c:v>1141100000</c:v>
                </c:pt>
                <c:pt idx="11">
                  <c:v>39160000</c:v>
                </c:pt>
                <c:pt idx="12">
                  <c:v>558360000</c:v>
                </c:pt>
                <c:pt idx="13">
                  <c:v>922400000</c:v>
                </c:pt>
                <c:pt idx="14">
                  <c:v>6468000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6-AA48-91CC-8B2CE0EAD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-50"/>
        <c:axId val="1489935888"/>
        <c:axId val="1489525184"/>
      </c:barChart>
      <c:catAx>
        <c:axId val="14899358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525184"/>
        <c:crosses val="autoZero"/>
        <c:auto val="1"/>
        <c:lblAlgn val="ctr"/>
        <c:lblOffset val="100"/>
        <c:noMultiLvlLbl val="0"/>
      </c:catAx>
      <c:valAx>
        <c:axId val="14895251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9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[210808-DataCracyShareDataSM.xlsx]SalesPivot!Sales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NHÂN VIÊN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SalesPivot!$I$4</c:f>
              <c:strCache>
                <c:ptCount val="1"/>
                <c:pt idx="0">
                  <c:v>Count of Mã 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SalesPivot!$H$5:$H$17</c:f>
              <c:multiLvlStrCache>
                <c:ptCount val="10"/>
                <c:lvl>
                  <c:pt idx="0">
                    <c:v>LINH</c:v>
                  </c:pt>
                  <c:pt idx="1">
                    <c:v>THẢO</c:v>
                  </c:pt>
                  <c:pt idx="2">
                    <c:v>TRANG</c:v>
                  </c:pt>
                  <c:pt idx="3">
                    <c:v>P001</c:v>
                  </c:pt>
                  <c:pt idx="4">
                    <c:v>P002</c:v>
                  </c:pt>
                  <c:pt idx="5">
                    <c:v>P003</c:v>
                  </c:pt>
                  <c:pt idx="6">
                    <c:v>P004</c:v>
                  </c:pt>
                  <c:pt idx="7">
                    <c:v>P005</c:v>
                  </c:pt>
                  <c:pt idx="8">
                    <c:v>P006</c:v>
                  </c:pt>
                  <c:pt idx="9">
                    <c:v>P007</c:v>
                  </c:pt>
                </c:lvl>
                <c:lvl>
                  <c:pt idx="0">
                    <c:v>In-house</c:v>
                  </c:pt>
                  <c:pt idx="3">
                    <c:v>Partner</c:v>
                  </c:pt>
                </c:lvl>
              </c:multiLvlStrCache>
            </c:multiLvlStrRef>
          </c:cat>
          <c:val>
            <c:numRef>
              <c:f>SalesPivot!$I$5:$I$17</c:f>
              <c:numCache>
                <c:formatCode>_(* #,##0_);_(* \(#,##0\);_(* "-"_);_(@_)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25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6-2F40-80A6-132E98FB1DEA}"/>
            </c:ext>
          </c:extLst>
        </c:ser>
        <c:ser>
          <c:idx val="1"/>
          <c:order val="1"/>
          <c:tx>
            <c:strRef>
              <c:f>SalesPivot!$J$4</c:f>
              <c:strCache>
                <c:ptCount val="1"/>
                <c:pt idx="0">
                  <c:v>Sum of Doanh thu sau
GGHB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SalesPivot!$H$5:$H$17</c:f>
              <c:multiLvlStrCache>
                <c:ptCount val="10"/>
                <c:lvl>
                  <c:pt idx="0">
                    <c:v>LINH</c:v>
                  </c:pt>
                  <c:pt idx="1">
                    <c:v>THẢO</c:v>
                  </c:pt>
                  <c:pt idx="2">
                    <c:v>TRANG</c:v>
                  </c:pt>
                  <c:pt idx="3">
                    <c:v>P001</c:v>
                  </c:pt>
                  <c:pt idx="4">
                    <c:v>P002</c:v>
                  </c:pt>
                  <c:pt idx="5">
                    <c:v>P003</c:v>
                  </c:pt>
                  <c:pt idx="6">
                    <c:v>P004</c:v>
                  </c:pt>
                  <c:pt idx="7">
                    <c:v>P005</c:v>
                  </c:pt>
                  <c:pt idx="8">
                    <c:v>P006</c:v>
                  </c:pt>
                  <c:pt idx="9">
                    <c:v>P007</c:v>
                  </c:pt>
                </c:lvl>
                <c:lvl>
                  <c:pt idx="0">
                    <c:v>In-house</c:v>
                  </c:pt>
                  <c:pt idx="3">
                    <c:v>Partner</c:v>
                  </c:pt>
                </c:lvl>
              </c:multiLvlStrCache>
            </c:multiLvlStrRef>
          </c:cat>
          <c:val>
            <c:numRef>
              <c:f>SalesPivot!$J$5:$J$17</c:f>
              <c:numCache>
                <c:formatCode>_(* #,##0_);_(* \(#,##0\);_(* "-"_);_(@_)</c:formatCode>
                <c:ptCount val="10"/>
                <c:pt idx="0">
                  <c:v>1135200000</c:v>
                </c:pt>
                <c:pt idx="1">
                  <c:v>1108800000</c:v>
                </c:pt>
                <c:pt idx="2">
                  <c:v>2402528000</c:v>
                </c:pt>
                <c:pt idx="3">
                  <c:v>188720000</c:v>
                </c:pt>
                <c:pt idx="4">
                  <c:v>18660000</c:v>
                </c:pt>
                <c:pt idx="5">
                  <c:v>41536000</c:v>
                </c:pt>
                <c:pt idx="6">
                  <c:v>420200000</c:v>
                </c:pt>
                <c:pt idx="7">
                  <c:v>190410000</c:v>
                </c:pt>
                <c:pt idx="8">
                  <c:v>2405700000</c:v>
                </c:pt>
                <c:pt idx="9">
                  <c:v>594000000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6-2F40-80A6-132E98FB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1983856"/>
        <c:axId val="1101981936"/>
      </c:barChart>
      <c:catAx>
        <c:axId val="15819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981936"/>
        <c:crosses val="autoZero"/>
        <c:auto val="1"/>
        <c:lblAlgn val="ctr"/>
        <c:lblOffset val="100"/>
        <c:noMultiLvlLbl val="0"/>
      </c:catAx>
      <c:valAx>
        <c:axId val="11019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81983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[210808-DataCracyShareDataSM.xlsx]PIE1!PIE 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TỈ TRỌNG DOANH THU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587103850824616E-7"/>
              <c:y val="3.887876173012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7608F4-580F-0942-B7AE-E6CC5B3623F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CD5BF81-82BF-DF46-A0F4-71B70149D05E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6212386758106849"/>
                  <c:h val="0.13474698795180723"/>
                </c:manualLayout>
              </c15:layout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E4832D-FEAF-3145-B7F4-78425C35DFA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679C52-CCE6-8B43-85F8-D6FE6B7CBB27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481720430107527"/>
                  <c:h val="0.14124150577068276"/>
                </c:manualLayout>
              </c15:layout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587103850824616E-7"/>
              <c:y val="3.887876173012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9195481-40C1-A74C-8E0A-60DD4AA3A1B0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1755007-E586-E145-8715-A929A68458D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6212386758106849"/>
                  <c:h val="0.13474698795180723"/>
                </c:manualLayout>
              </c15:layout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7E455F1-BD5E-2B4F-836A-B2DD6D528E9D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06215A-D59E-FC4F-8D5D-4080CA40A53A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481720430107527"/>
                  <c:h val="0.14124150577068276"/>
                </c:manualLayout>
              </c15:layout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587103850824616E-7"/>
              <c:y val="3.887876173012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7DB946-BFB5-8D40-B5A6-F4CB9006BF10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1BE85823-4638-174F-BF3F-AC493BC03588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6212386758106849"/>
                  <c:h val="0.13474698795180723"/>
                </c:manualLayout>
              </c15:layout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D22A4D-02C9-D142-873F-B2F66AE70E9B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28AB0AED-DC0A-6D49-8B79-3BCD540F8BC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481720430107527"/>
                  <c:h val="0.14124150577068276"/>
                </c:manualLayout>
              </c15:layout>
              <c15:dlblFieldTable/>
              <c15:showDataLabelsRang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'PIE1'!$C$4:$C$5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5-8748-80B9-039EAEAEC8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5-8748-80B9-039EAEAEC896}"/>
              </c:ext>
            </c:extLst>
          </c:dPt>
          <c:dLbls>
            <c:dLbl>
              <c:idx val="0"/>
              <c:layout>
                <c:manualLayout>
                  <c:x val="1.9587103850824616E-7"/>
                  <c:y val="3.88787617301262E-2"/>
                </c:manualLayout>
              </c:layout>
              <c:tx>
                <c:rich>
                  <a:bodyPr/>
                  <a:lstStyle/>
                  <a:p>
                    <a:fld id="{6F7DB946-BFB5-8D40-B5A6-F4CB9006BF1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E85823-4638-174F-BF3F-AC493BC0358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212386758106849"/>
                      <c:h val="0.1347469879518072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45-8748-80B9-039EAEAEC8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D22A4D-02C9-D142-873F-B2F66AE70E9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AB0AED-DC0A-6D49-8B79-3BCD540F8BC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81720430107527"/>
                      <c:h val="0.1412415057706827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045-8748-80B9-039EAEAEC8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'PIE1'!$C$4:$C$5</c:f>
              <c:strCache>
                <c:ptCount val="2"/>
                <c:pt idx="0">
                  <c:v>Dspace</c:v>
                </c:pt>
                <c:pt idx="1">
                  <c:v>Handpick</c:v>
                </c:pt>
              </c:strCache>
            </c:strRef>
          </c:cat>
          <c:val>
            <c:numRef>
              <c:f>'PIE1'!$C$4:$C$5</c:f>
              <c:numCache>
                <c:formatCode>_(* #,##0_);_(* \(#,##0\);_(* "-"_);_(@_)</c:formatCode>
                <c:ptCount val="2"/>
                <c:pt idx="0">
                  <c:v>922400000</c:v>
                </c:pt>
                <c:pt idx="1">
                  <c:v>7583354000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'PIE1'!$C$4:$C$5</c15:f>
                <c15:dlblRangeCache>
                  <c:ptCount val="2"/>
                  <c:pt idx="0">
                    <c:v> 922,400,000 </c:v>
                  </c:pt>
                  <c:pt idx="1">
                    <c:v> 7,583,354,000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045-8748-80B9-039EAEAEC8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[210808-DataCracyShareDataSM.xlsx]PiePivot!PIE 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TỈ TRỌNG NHÓM SẢN PHẨM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5437201907790141"/>
              <c:y val="5.301914580265092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83F104-6647-DE41-B40D-07B8882869DE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60DEF4D4-121F-254C-A5B3-3DA9C4144F07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C41E79AD-8295-1349-BC39-304BF00E850C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4626391096979333"/>
              <c:y val="3.829160530191458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CDEC5CF-3914-B34F-9063-BA1126165F5E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BF6E14AE-6D90-8A48-9F7D-DF5503CCF2EB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87A5ED57-D3F6-9646-8B8D-305548D99472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8.5850556438791734E-2"/>
              <c:y val="-2.65448818897637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B125A65-9F14-2249-AC4A-166DEA46E1A1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0E1CA4CB-7D5D-4C4A-BC69-15082613EE44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7E58C2F9-34C0-744D-AF43-DEF71793912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BC3F62-E33A-354F-92CC-8F6536668A7E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8E8B653C-B403-B244-94DF-20432563CD36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D322E16B-F8DB-B747-A16B-CC59DCB718E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3676A8C-4E5E-1946-8FE7-91D3F3234D6C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D0F1ADC6-CD76-9E43-AB62-688A75B20B37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B7929C12-CAA6-124F-9368-3994698DD37F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8.5850556438791734E-2"/>
              <c:y val="-2.65448818897637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D819D9-437F-264C-A55F-FD6FCBE4B986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48E4BD3F-75FB-D247-801E-8DA3225A21E6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8D7F9988-5B53-F548-BE24-92C3A3AAE8DC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4626391096979333"/>
              <c:y val="3.829160530191458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3728733-8DA4-DA4E-97E2-285CE48D7D93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4B9F3A74-D43C-3C4F-A7DC-A0CDDA466D99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8F49643D-5ADF-4C47-BB41-39ADCFF5D25C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B2ABB5-4C20-9044-8138-6E82A2165E6F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97A34650-DCDF-7E42-B3E6-6874F6E60C81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EB256363-26BF-8E46-BB9E-092FBD8DCED5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F683109-C9E3-614B-B02F-8DA6E25020EB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92F8670F-1634-EC42-95A8-3EF3102F013C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7365574-B360-C649-A422-2D783084D05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5437201907790141"/>
              <c:y val="5.301914580265092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7C46D7-0294-6A4F-83E2-9A770F357778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
</a:t>
                </a:r>
                <a:fld id="{34E4741D-6A1A-E347-9346-A8D8D4674F0F}" type="CATEGORYNAM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ADA7862F-E81C-CE48-81E5-F1F5951F2D5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A48B21-A09E-6B48-ACF3-E7BED58C0289}" type="CELLRANGE">
                  <a:rPr lang="en-US"/>
                  <a:pPr>
                    <a:defRPr sz="600"/>
                  </a:pPr>
                  <a:t>[CELLRANGE]</a:t>
                </a:fld>
                <a:r>
                  <a:rPr lang="en-US" baseline="0"/>
                  <a:t>
</a:t>
                </a:r>
                <a:fld id="{E7018B31-DAA3-3645-BB4E-8765A5B5C791}" type="CATEGORYNAME">
                  <a:rPr lang="en-US" baseline="0"/>
                  <a:pPr>
                    <a:defRPr sz="600"/>
                  </a:pPr>
                  <a:t>[CATEGORY NAME]</a:t>
                </a:fld>
                <a:r>
                  <a:rPr lang="en-US" baseline="0"/>
                  <a:t>
</a:t>
                </a:r>
                <a:fld id="{141BEF16-CE2E-EA4F-B76D-AE85FB483DF8}" type="PERCENTAGE">
                  <a:rPr lang="en-US" baseline="0"/>
                  <a:pPr>
                    <a:defRPr sz="600"/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6657125984251969"/>
              <c:y val="1.249894812766724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8819E1-DB60-994E-816F-0D36439AFB4E}" type="CELLRANGE">
                  <a:rPr lang="en-US" baseline="0"/>
                  <a:pPr>
                    <a:defRPr sz="600"/>
                  </a:pPr>
                  <a:t>[CELLRANGE]</a:t>
                </a:fld>
                <a:r>
                  <a:rPr lang="en-US" baseline="0"/>
                  <a:t>
</a:t>
                </a:r>
                <a:fld id="{E3302FAF-C89D-074E-8DBA-FCB4265B3CA7}" type="CATEGORYNAME">
                  <a:rPr lang="en-US" baseline="0"/>
                  <a:pPr>
                    <a:defRPr sz="600"/>
                  </a:pPr>
                  <a:t>[CATEGORY NAME]</a:t>
                </a:fld>
                <a:r>
                  <a:rPr lang="en-US" baseline="0"/>
                  <a:t>
</a:t>
                </a:r>
                <a:fld id="{24D26C74-CD32-8441-AB3B-2CBC57E1930B}" type="PERCENTAGE">
                  <a:rPr lang="en-US" baseline="0"/>
                  <a:pPr>
                    <a:defRPr sz="600"/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58F5328-8E81-4C4B-BCEC-BDB188BCB0FF}" type="CELLRANGE">
                  <a:rPr lang="en-US" sz="600" baseline="0"/>
                  <a:pPr>
                    <a:defRPr sz="600"/>
                  </a:pPr>
                  <a:t>[CELLRANGE]</a:t>
                </a:fld>
                <a:r>
                  <a:rPr lang="en-US" sz="600" baseline="0"/>
                  <a:t>
</a:t>
                </a:r>
                <a:fld id="{5F002EB1-73FE-B847-88C1-426562BC7988}" type="CATEGORYNAME">
                  <a:rPr lang="en-US" sz="600" baseline="0"/>
                  <a:pPr>
                    <a:defRPr sz="600"/>
                  </a:pPr>
                  <a:t>[CATEGORY NAME]</a:t>
                </a:fld>
                <a:r>
                  <a:rPr lang="en-US" sz="600" baseline="0"/>
                  <a:t>
</a:t>
                </a:r>
                <a:fld id="{FE85E493-92A6-7A4E-8DE4-AE07DFD74C96}" type="PERCENTAGE">
                  <a:rPr lang="en-US" sz="600" baseline="0"/>
                  <a:pPr>
                    <a:defRPr sz="600"/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5291889763779529"/>
                  <c:h val="0.12789324998497326"/>
                </c:manualLayout>
              </c15:layout>
              <c15:dlblFieldTable/>
              <c15:showDataLabelsRange val="1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C1AEB91-F417-7C48-B8C4-446ED1ED253B}" type="CELLRANGE">
                  <a:rPr lang="en-US" sz="600" baseline="0"/>
                  <a:pPr>
                    <a:defRPr sz="600"/>
                  </a:pPr>
                  <a:t>[CELLRANGE]</a:t>
                </a:fld>
                <a:r>
                  <a:rPr lang="en-US" sz="600" baseline="0"/>
                  <a:t>
</a:t>
                </a:r>
                <a:fld id="{AE9BE2A9-1F09-EF44-B0E3-3792065312BC}" type="CATEGORYNAME">
                  <a:rPr lang="en-US" sz="600" baseline="0"/>
                  <a:pPr>
                    <a:defRPr sz="600"/>
                  </a:pPr>
                  <a:t>[CATEGORY NAME]</a:t>
                </a:fld>
                <a:r>
                  <a:rPr lang="en-US" sz="600" baseline="0"/>
                  <a:t>
</a:t>
                </a:r>
                <a:fld id="{658F9C87-2372-CE46-93C8-84A326CAB02E}" type="PERCENTAGE">
                  <a:rPr lang="en-US" sz="600" baseline="0"/>
                  <a:pPr>
                    <a:defRPr sz="600"/>
                  </a:pPr>
                  <a:t>[PERCENTAGE]</a:t>
                </a:fld>
                <a:endParaRPr lang="en-US" sz="600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60728346456693"/>
                  <c:h val="0.15262096531826652"/>
                </c:manualLayout>
              </c15:layout>
              <c15:dlblFieldTable/>
              <c15:showDataLabelsRange val="1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69F1F3D-8932-7443-A6F6-E8800A37E3FA}" type="CELLRANGE">
                  <a:rPr lang="en-US"/>
                  <a:pPr>
                    <a:defRPr sz="600"/>
                  </a:pPr>
                  <a:t>[CELLRANGE]</a:t>
                </a:fld>
                <a:r>
                  <a:rPr lang="en-US" baseline="0"/>
                  <a:t>
</a:t>
                </a:r>
                <a:fld id="{B78D1F57-459A-EB46-BFE8-2F5439C40F5D}" type="CATEGORYNAME">
                  <a:rPr lang="en-US" baseline="0"/>
                  <a:pPr>
                    <a:defRPr sz="600"/>
                  </a:pPr>
                  <a:t>[CATEGORY NAME]</a:t>
                </a:fld>
                <a:r>
                  <a:rPr lang="en-US" baseline="0"/>
                  <a:t>
</a:t>
                </a:r>
                <a:fld id="{B7C8127F-4B0A-EB4B-BF3A-7B5DDA0C17D2}" type="PERCENTAGE">
                  <a:rPr lang="en-US" baseline="0"/>
                  <a:pPr>
                    <a:defRPr sz="600"/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PiePivot!$D$4:$D$9</c:f>
              <c:strCache>
                <c:ptCount val="1"/>
                <c:pt idx="0">
                  <c:v>Sum of Doanh thu sau
GGHB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9D-BD40-B256-F43158882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9D-BD40-B256-F43158882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9D-BD40-B256-F431588821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9D-BD40-B256-F431588821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9D-BD40-B256-F43158882110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A48B21-A09E-6B48-ACF3-E7BED58C0289}" type="CELLRANGE">
                      <a:rPr lang="en-US"/>
                      <a:pPr>
                        <a:defRPr sz="600"/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E7018B31-DAA3-3645-BB4E-8765A5B5C791}" type="CATEGORYNAME">
                      <a:rPr lang="en-US" baseline="0"/>
                      <a:pPr>
                        <a:defRPr sz="600"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141BEF16-CE2E-EA4F-B76D-AE85FB483DF8}" type="PERCENTAGE">
                      <a:rPr lang="en-US" baseline="0"/>
                      <a:pPr>
                        <a:defRPr sz="600"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9D-BD40-B256-F43158882110}"/>
                </c:ext>
              </c:extLst>
            </c:dLbl>
            <c:dLbl>
              <c:idx val="1"/>
              <c:layout>
                <c:manualLayout>
                  <c:x val="0.16657125984251969"/>
                  <c:y val="1.249894812766724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8819E1-DB60-994E-816F-0D36439AFB4E}" type="CELLRANGE">
                      <a:rPr lang="en-US" baseline="0"/>
                      <a:pPr>
                        <a:defRPr sz="600"/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E3302FAF-C89D-074E-8DBA-FCB4265B3CA7}" type="CATEGORYNAME">
                      <a:rPr lang="en-US" baseline="0"/>
                      <a:pPr>
                        <a:defRPr sz="600"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24D26C74-CD32-8441-AB3B-2CBC57E1930B}" type="PERCENTAGE">
                      <a:rPr lang="en-US" baseline="0"/>
                      <a:pPr>
                        <a:defRPr sz="600"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9D-BD40-B256-F43158882110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8F5328-8E81-4C4B-BCEC-BDB188BCB0FF}" type="CELLRANGE">
                      <a:rPr lang="en-US" sz="600" baseline="0"/>
                      <a:pPr>
                        <a:defRPr sz="600"/>
                      </a:pPr>
                      <a:t>[CELLRANGE]</a:t>
                    </a:fld>
                    <a:r>
                      <a:rPr lang="en-US" sz="600" baseline="0"/>
                      <a:t>
</a:t>
                    </a:r>
                    <a:fld id="{5F002EB1-73FE-B847-88C1-426562BC7988}" type="CATEGORYNAME">
                      <a:rPr lang="en-US" sz="600" baseline="0"/>
                      <a:pPr>
                        <a:defRPr sz="600"/>
                      </a:pPr>
                      <a:t>[CATEGORY NAME]</a:t>
                    </a:fld>
                    <a:r>
                      <a:rPr lang="en-US" sz="600" baseline="0"/>
                      <a:t>
</a:t>
                    </a:r>
                    <a:fld id="{FE85E493-92A6-7A4E-8DE4-AE07DFD74C96}" type="PERCENTAGE">
                      <a:rPr lang="en-US" sz="600" baseline="0"/>
                      <a:pPr>
                        <a:defRPr sz="600"/>
                      </a:pPr>
                      <a:t>[PERCENTAGE]</a:t>
                    </a:fld>
                    <a:endParaRPr lang="en-US" sz="600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291889763779529"/>
                      <c:h val="0.1278932499849732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9D-BD40-B256-F43158882110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1AEB91-F417-7C48-B8C4-446ED1ED253B}" type="CELLRANGE">
                      <a:rPr lang="en-US" sz="600" baseline="0"/>
                      <a:pPr>
                        <a:defRPr sz="600"/>
                      </a:pPr>
                      <a:t>[CELLRANGE]</a:t>
                    </a:fld>
                    <a:r>
                      <a:rPr lang="en-US" sz="600" baseline="0"/>
                      <a:t>
</a:t>
                    </a:r>
                    <a:fld id="{AE9BE2A9-1F09-EF44-B0E3-3792065312BC}" type="CATEGORYNAME">
                      <a:rPr lang="en-US" sz="600" baseline="0"/>
                      <a:pPr>
                        <a:defRPr sz="600"/>
                      </a:pPr>
                      <a:t>[CATEGORY NAME]</a:t>
                    </a:fld>
                    <a:r>
                      <a:rPr lang="en-US" sz="600" baseline="0"/>
                      <a:t>
</a:t>
                    </a:r>
                    <a:fld id="{658F9C87-2372-CE46-93C8-84A326CAB02E}" type="PERCENTAGE">
                      <a:rPr lang="en-US" sz="600" baseline="0"/>
                      <a:pPr>
                        <a:defRPr sz="600"/>
                      </a:pPr>
                      <a:t>[PERCENTAGE]</a:t>
                    </a:fld>
                    <a:endParaRPr lang="en-US" sz="600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60728346456693"/>
                      <c:h val="0.1526209653182665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9D-BD40-B256-F43158882110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9F1F3D-8932-7443-A6F6-E8800A37E3FA}" type="CELLRANGE">
                      <a:rPr lang="en-US"/>
                      <a:pPr>
                        <a:defRPr sz="600"/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B78D1F57-459A-EB46-BFE8-2F5439C40F5D}" type="CATEGORYNAME">
                      <a:rPr lang="en-US" baseline="0"/>
                      <a:pPr>
                        <a:defRPr sz="600"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B7C8127F-4B0A-EB4B-BF3A-7B5DDA0C17D2}" type="PERCENTAGE">
                      <a:rPr lang="en-US" baseline="0"/>
                      <a:pPr>
                        <a:defRPr sz="600"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59D-BD40-B256-F43158882110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PiePivot!$D$4:$D$9</c:f>
              <c:strCache>
                <c:ptCount val="5"/>
                <c:pt idx="0">
                  <c:v>BAG</c:v>
                </c:pt>
                <c:pt idx="1">
                  <c:v>BED</c:v>
                </c:pt>
                <c:pt idx="2">
                  <c:v>CHAIR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PiePivot!$D$4:$D$9</c:f>
              <c:numCache>
                <c:formatCode>0.00%</c:formatCode>
                <c:ptCount val="5"/>
                <c:pt idx="0">
                  <c:v>9.0526953871461601E-3</c:v>
                </c:pt>
                <c:pt idx="1">
                  <c:v>4.8496582431140148E-3</c:v>
                </c:pt>
                <c:pt idx="2">
                  <c:v>0.49732404675705411</c:v>
                </c:pt>
                <c:pt idx="3">
                  <c:v>0.30932002030625388</c:v>
                </c:pt>
                <c:pt idx="4">
                  <c:v>0.17945357930643185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PiePivot!$D$4:$D$9</c15:f>
                <c15:dlblRangeCache>
                  <c:ptCount val="6"/>
                  <c:pt idx="0">
                    <c:v> 77,000,000 </c:v>
                  </c:pt>
                  <c:pt idx="1">
                    <c:v> 41,250,000 </c:v>
                  </c:pt>
                  <c:pt idx="2">
                    <c:v> 4,230,116,000 </c:v>
                  </c:pt>
                  <c:pt idx="3">
                    <c:v> 2,631,000,000 </c:v>
                  </c:pt>
                  <c:pt idx="4">
                    <c:v> 1,526,388,000 </c:v>
                  </c:pt>
                  <c:pt idx="5">
                    <c:v> 8,505,754,000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259D-BD40-B256-F43158882110}"/>
            </c:ext>
          </c:extLst>
        </c:ser>
        <c:ser>
          <c:idx val="1"/>
          <c:order val="1"/>
          <c:tx>
            <c:strRef>
              <c:f>PiePivot!$D$4:$D$9</c:f>
              <c:strCache>
                <c:ptCount val="1"/>
                <c:pt idx="0">
                  <c:v>Sum of Doanh thu sau
GGHB2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59D-BD40-B256-F43158882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59D-BD40-B256-F43158882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59D-BD40-B256-F431588821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59D-BD40-B256-F431588821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259D-BD40-B256-F43158882110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PiePivot!$D$4:$D$9</c:f>
              <c:strCache>
                <c:ptCount val="5"/>
                <c:pt idx="0">
                  <c:v>BAG</c:v>
                </c:pt>
                <c:pt idx="1">
                  <c:v>BED</c:v>
                </c:pt>
                <c:pt idx="2">
                  <c:v>CHAIR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PiePivot!$D$4:$D$9</c:f>
              <c:numCache>
                <c:formatCode>_(* #,##0_);_(* \(#,##0\);_(* "-"_);_(@_)</c:formatCode>
                <c:ptCount val="5"/>
                <c:pt idx="0">
                  <c:v>77000000</c:v>
                </c:pt>
                <c:pt idx="1">
                  <c:v>41250000</c:v>
                </c:pt>
                <c:pt idx="2">
                  <c:v>4230116000</c:v>
                </c:pt>
                <c:pt idx="3">
                  <c:v>2631000000</c:v>
                </c:pt>
                <c:pt idx="4">
                  <c:v>1526388000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9D-BD40-B256-F4315888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380314960629917E-2"/>
          <c:y val="0.92678337440644343"/>
          <c:w val="0.8928799212598425"/>
          <c:h val="4.698729658792651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_xlchart.v5.12</cx:f>
        <cx:nf>_xlchart.v5.11</cx:nf>
      </cx:numDim>
    </cx:data>
  </cx:chartData>
  <cx:chart>
    <cx:title pos="t" align="ctr" overlay="0">
      <cx:tx>
        <cx:txData>
          <cx:v>SALES BY LOCATION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LOCATION</a:t>
          </a:r>
        </a:p>
      </cx:txPr>
    </cx:title>
    <cx:plotArea>
      <cx:plotAreaRegion>
        <cx:series layoutId="regionMap" uniqueId="{468A5DF6-0EEF-D14A-9BD7-ED4D5467B259}">
          <cx:tx>
            <cx:txData>
              <cx:f>_xlchart.v5.11</cx:f>
              <cx:v>Sum of AMOUNT</cx:v>
            </cx:txData>
          </cx:tx>
          <cx:dataId val="0"/>
          <cx:layoutPr>
            <cx:geography cultureLanguage="en-US" cultureRegion="VN" attribution="Powered by Bing">
              <cx:geoCache provider="{E9337A44-BEBE-4D9F-B70C-5C5E7DAFC167}">
                <cx:binary>7HzJktzIst2v0LgW2BEYIoBrt+8iBgA5Z2VlZVbVBpY1YZ5n7KS1VlpqJ5m0e9poebf9Je9P5Ek2
i1XsIlt81maSaDJLZgGIEeHh7sePR/Lv98Pf7pPHU/VuSJOs/tv98Ov7oGmKv/3yS30fPKan+kMa
3ld5nT81H+7z9Jf86Sm8f/zloTr1Yeb/oiKs/3IfnKrmcXj/j79Db/5jvszvT02YZxftYzXuHus2
aervlL1Z9O4+b7Pm3NyHnn59fwgfm+yUvn93ekjDTIR1U4X3Df71vZu/40H4bhVmwTseNuP7d49Z
A3/3Y/H46/tXtd+/++Xrsf4wr3cJTL1pH6AtRh+orhMTa4apaVRH6vt3SZ75z8XkA7EM1cSWqeoq
Ns3PQ69PKTT/kYl9nNbp4aF6rGt4w49/3+rh1eu8VeFbqxbWOf+0oDw/v9th/XExfnktsH/8/asH
sDxfPXkh06/X8s+Kvie6r+Sq/vr+ov3Xf/6P7J31eVHfkCfI40cFaqoaJiqipmlQXf2jQE1VJaah
6phY1rn40176JNDPm+5P5vS2LF82/lMpvqoAa/Gy8U8n4We1+WskTLGmW5qmU0yoRWD7fK2yqmoY
pmFp1PiGeL8/oT8RLzR+Jb23lPRVhZfihcY/j3jZb/9x7b7j7m//fu1+Xum/SMREtSghOtFVEPQf
JGxoFBkGyF7VTPVZmJ90mP32L2c/Efz2X7Lgu5N6W8yvm7+S4/+OoF83/3lE/butJt9d0R+21VQ3
TB0hqhINmxp0/rUma4aKTKxaJogZfx77K1v9/Tm9LeVncwuNf1jGLxv/dBJ+Npl/kSIbuqUjyyRE
0zQEIvxawsTSDaIDwtI04xkJfJLw73vu+zN6W75fmv6wdL80/elkq737rEJ/kXBNDE5YBTClYx29
ob6gtYDGTIwN9WzFX0Kt35dZ+/z0zRl9V7jQ9N8qXGj60wn3eX3fXMkfN81gmXXLMHRd/6SZXynu
2QGDg0ZEfdbPV1r7/el8V7DQ9N8qWGj60wmWfldFflywGjEQ1bFBKdZNWLCvBatamGJqqJb6EVy/
VNpnz/f9Ob0t3ZeNf1i+Lxv/PBJ2fvtP7w7/+s//tv1TEf8fjtGfsddfZFwoAbyHVVMziPUGvicW
7E0NjA8xv47hfvcb35/Q2xvwS9Mf3n5fmv48m2//239Yv/sYwv3p7nvNIf0Jo2YikwLmUzFBRNfB
O3xlYAiAAcNCUMu0zqDhpYHZ//ZfM5gTRHCfn7+54d6W78vGPyzhl41/Hhn/vm+faa43V/PHXQi1
NAOpJgI1pviPBAwF+oVQhHQNwP0zwnsFD74/o7fl++Vlfli6X5r+PLLdur/953dr9+pf//kvQPV+
0qJvyvd7/uPbZc+aLk7NSX4k3V9QwN8v/ShDSBV81fTbE/38DrOHX98r1KK6BSQtBXbnmQE+d/XK
XHyLgP9DF4+nujnT/fQDwipYJwhKiWpa4EX6x08l5AP4Is2yDI1g7SPZkOVVE0Aj/AEsGXzAmoFf
UgmYrDpvPxahDwCmwIzpwEgaKsCp5wTJNk9GP8+el+j3+3dZm27zMGvqX99rOvRUfKp3njAw1ipW
dYrO46sYgw+E8vvTDrIwUB3/O9WPaV1OluEaetzvasPfjw0aWVSo05bi0oqYRvRs3lvjuA5HqnPf
SshDVkyU60lzypLkIYzbPGY91X0ZRkXHIICLRVzi23qKKjsdC+yOdZiv0rK9Swt606ljxtGQxiKP
4oYNQ4yZRU2Dj2VGGA1oxpME7ePS7F1SBgoPtDEXZjQQbnijJYe6PalKE7G07CPp52XBMTIJH7MG
rZogz68Imjoe11XMWoSXVdQ9Tupw5flew7yItnIKJpPlaEp53k8pK4emYHkf5WvDrH078LX0pI3W
4OZDXl2oloVFYY6RHTZeyEhQm6zJ6uA2LyISslrDaDGQvLcnmq3RMB3U2KjsqWz2phm7Yzf6ax2W
ilGlC9nY1dFc1wJ4YzMtWYUL36V9eiTg2NxpKmfDmHosrrVDHrcGo0mG2BhbxanGPt7USrxrzZFK
PGmeGNKqc8JgFqeR6PJ6XQ5JI6bU3E/KcNPGfslaLbr20yDhPcp3vZVpLE7MC78dApYN07GhtGdh
EeY8iLpDinC09Lu84EnoTSwZvEd/qDcwl5069TOjC0s25PQq8NrdkNcdM3xYSWzetqkhy9R0Ik2/
Sc3y0Hep27XpLujrE8z/rir7w2SQJYmmySnUbuS0HuexlS+mdvCZqY4Fi5BuMr3rH/uxGJmH0pXh
BxdxQgau+lOx1Eh929ehL6tg2FukqJdqESU8t5JLaoVENKo3zOtB63kRep0M8zZ0e91LWEQmnVXq
sG3SqOP52Oo86NTAbWldcGucMpagaGJBWbciq+JEGsFg8DbE8czDQclAbVemn1yWXZxx0uObMU6u
8WSFnBRRLsYcelCK7jQUmWXXfZqKKZssORUVXSbIU7mSN4MkEz5MSq+zIjJbpzEigxErvohLFPHQ
62uW1Z5UujSQXpCQmRYEMcurqZNjl4NeVGhgmlf5vO9DzFBiitxQe07N8BKw7tbMjL1Fp4doSoRe
FSeNaClolNIKbcIbnJmXZgHT9Hw1FxnpK5bqWbgbcFk6KvaeGj2ZpZG+87p2Xmn5qdX7nsUkHVkb
tKIt/UiMJgpkrmYRj00KU/OVkqVqlIrcC3IbG4W/awNTETQogwc9q7KQBZGllqKa4rFzcDBY3Cy9
LTbGMGK6arSlTdtmSEQ/tEnHJliVinidTUfDndJIs8GoUBsH02Ue+ClXy77moYqKvd75tfDDbhMH
cQMGBN9kJHB1jHWpjzhgWlNc0Fi9sUi0aoPoLiujC2QlGquHbEX8QtZ5t8j9dDO2ySpFaicaL1mO
ibY0jGhBPL0CpbMUHmaRt8uG0WPdlO+TKVsMARKlSh/jKAJLpSOmT9E8qfCOJlrA/MZKBfHTmoWR
GTEl952onTaGgW8axeCalZtsiFqFJV56HFOt5GNi3IUIhTLJmmsFKzkr9Gw10HDW9+19YY0aT7PS
pUgdedLmIc9N62awmo2Z+2uf4u0wWQP3Am0TjLmtGdTuqmQ3hEHCOp9cU8Vbk0EvWa+hK7/MLyMV
XdZeuTsriWp0D1qLlygvFZaT+KbXPI2VEX2Ko9xnXdL60oAXd6O4wzNfgSqsQ55lN6T1etbFhbku
UKzGDBeKWrMCvm9e5oZf+ar7vBir0A9+z+c/3/7DeczPCK7+mC7+8vj1Lfi739HE2Ve/uvkDfPgG
QPh0muAbhd9GD8+A8rMrRcBOGSZIhFJdQ0BYfBtGOL/9z3MY/t+LlxDk7I7/0MdnHEE+gJtGQKQQ
SEMSAxz5FxwBuQxLBfSCgPPUAL58xhHog0kQNRAcJgA3rRpQ9AVHmMiydMukukkBXP8IjLAM9AcY
8XLepgEh2EsYAanRtDPbiLp4GbrlxKyQGbYRsluLgdcrD51QEh6oon9SNoiv0Elb9mvYaeFi2lO7
ZN1WE6DhLBETy/l058fCv8idkm82CkPSnGPbYsqmPvSyWFKWMt1pruOE6RflyPKnJGcBuOaCq04w
a8RgQXm2VOfWBl8PgrJi1svbAYbPpMq1kJmUmSkDvYxWSc4j1VZuxkXNFDZcXneilF7qBGCnW75w
3RX0rLjmVSkr0e+Qz/GyZDWrZS2TWbE8zzic10zn1YMHMCjg5CKaaaxfZSKzjYW9SQRmNd+kMOvr
lMXwBxw7i3JWiYUB/WDW2UJom4qHB6j0ZEB5kLEczl5cDYvATnkq84tiE7LNynN6WR/KA2Z3G5jg
5XmUzm4saJLlTHVyRt2sktTVRCcqLKKW07tEJDCVkIGbg6n4TA/m2qLaaG51WW1KXvPORqRgmdrI
Qr+frJW5imXtgLbP/IUmDNc7jOt2hw40ZOrJn5hy7T2Vu9BtZua8WXow6nlW8RrnTJ8POYt8hwS8
ux42qmNdNiEbRLMcD9OynGuFGAdmuPVtu6qvmrs+YgMgsIglC3OZOpN7no8ux1Md8krnuGN1zbqZ
dzAW4TxdeQUDwKbOJuc+c/2lcevPdKYLyn3Hibk6G2/SqhcWRzdkFjuNO3i8mWQySRPkVcuSnioP
UCQvy6v8qi52Wn7dmBqbqlyE4Iv1KJVdIUi3qePHprnA9aocr5C/QeOFAdZOo/PE9znBi4DMg3AW
dCnrDDY5UhlYQ1nQMD1iAKhqwHYm6weWU05UByVHohynydY6XhQzinlOeDAJOrGxkglrY3u0ViW4
1jhaRrB0wSbmDXvsb9og5GoHfpeIYthWMS96e3y0mkWkCKUQecUD/5B0i3K8KOtbDbF63GPrIjFm
kSpJI9qWDQFvRzs1Z0M8jwOhpLINWbusTmbIGsKKdTsjl3XLs4RdBhVPYu5hUV4NfBoZvSgSlq2D
tV7NApKzdAstkCENY27kckC8t9XG0eu5qt/ndEZCodTbKL4g0bqZWtsc5hGW47ZhhrTqndfwCASC
mIVl6c8mfRN4wpJjlLARdC+0Cx0Qes/6npN93PI6QLwVcuJVwiYq2kAUJUd2vB8K3iE++oJgoQDY
jma04AC2rNuyY1XNPJW1DyrgPe8uUGcGvN5WX9KSa/BGt9nRu6kB0KbsHpAnYWnIopArilSrOQlE
NvE8ZD4YiYyV181TmPJ6ORGWTVcAFHNDDso2SS/bZT4zN9nTNLroEhDWhtyr16W3adWGm6HOgvxJ
m/cQH1A3rd06Z400KoZUVqd8OtSzIWHqJjoWDYsf04Hj9fG41BwUMm7weVetw4STcjNoBcRTF/FD
CloFqMrfNgctE1O/SVWpY9m0sG8FAvzxYE5bveX9uJhgn7aCWPuCXALqCCpWAsjIHb+5gI3v+uWR
CuTxQRc9owBNhrkHTYg2C1YKIPGS0Yi1LlzqlNV3isaMG7iyDB484p6VR096FYdPm7kRxxqDzXlH
EKciLqS6NsSgMLrtTbv1WJisgqvMd2tlrSfMUFkWOKPsTwCTqCryNmZTI9GhqEV6CrHru1l08tUV
QRvwHSWxDUPWxB7GxbA0cgBIt4rPk6uchLLTGC5NliR81BdVy5JrkrHpxoT9Gxk2mFgxpnCviFhk
vHZjFaxrt9W11KEKa9SeJTwObsLeZ717GdqlJapZ7eYLfV0ek1UIuotYcuVJS3g8cFSfUWGJyPG4
L0K7d0MxsooPTllIa1aUV7GXsVGfjU5XukPvDBEbd8117uZHWrCkukVaBQvUc4MN9zS2tXo+WaCq
Z3fRexIcmZ8wxTZl73prZRaNsLmP1taU+rqxtQ2YdjTyEmzTdc/P7sNgixEuUlBFpvgiq2VhOqK6
b3nLHyKewBv3zLfDjZey/lg8QjgRxlwRnWM9xtf53oKRl8k63GcHdA3KBZ++5bA//X0YyDAQJfR0
XVvsmC9hWTnsflCU87/z98QzBl/hvIVaImBHC1SQyeLQVsJHW+ipgYCKe+MD2eTNJQRgIdnELUMQ
6q6U3p3mXs2Tuc+pt61WoxvE2zF3UTFXej7WvLgwBm4uLB9MN7hJW9kXmSQKqNKesJuMGaMMDpUB
yknlBl0eM9YKZH0csXKHtR8wdOEPB4DIEoAPy3gHeIAyMCuMYlsvZGMdwGAxUQC5ITxTlBUM+5Qp
s34Rt+tAtpOdbkEJevfCeDgVTFlqPRN02zItkoAeyFO8g21x8dC6nrzQFAYfX+gRKAjZUVG6yGdn
hZj9OCLe5yl8XgPgT5D3GR7/X4aHTWC9IPgAlgQQ67fx8HOyDQO0/EQsvkTVr3r5goiJqVJDNzDQ
I/grRGwA8AWCTLNUYMteImJqEgtbcFQPzgggDYDqF0RMzwlohDAFIhmq/Agk1tQz5H3NrAEkJhac
ClURjGNCOPASEmf+5KO8MgjwEHZ1rToVnZXZg38I+mM/h+BaqST2RXOfjhkoctQvavMyZg0YgVrq
znCtWPO0Xvq90HwBkTtr8AHa9yNv7EPL1YpVlchRxtR51QDQJfF8lbVOuDYvFFCDlqclz4bFVF9T
dVmCR1OtSyvhxiVag3sNTLvyFmMj6kjoW8MSSFtPukNHoQX2EHFATuPOkkUhSwPANDBy+/4QDyJM
XP1JTQW224Np8mZZ1zZgTnMWeGfoFwjV5HA5QPz/8RsQoR9yiw3mLOuYClidFSoAeVLB1/WqPLSp
CNfYNoZLKC/A9oCJATdJxfiUK7LynSYQqzCZF97GdHrDzmamucwHVj9moOfx1kIsUnmEeVRd6tg2
Z2W+BOZrYKrCFN3pFjRlcA+oDB7sCCg1XjR3XsYduCY3UWgD8Vg1rLrzBFyRG70/V46voPpUSE9A
1d3MWusKS3m3UGQAYLnnMBT1weILT4ydLBCDD9y1PrhXBv0kk+gWE5bg3qGERNKgrHPhAVQyt+QG
om0YBebWkPmnC4V7IoV/JgxGLCCCMn4z5IuOImaOdp7ym3E8Aro5x+dGA8a78NZVbSsXxaFUWZMw
jY9iksa8Nx68cp+sk3VTTHywgKTj6DpYt3YtKkkWbbYqkkUkJ2tZKiKwZOMY474EFMGaVa0IvRDA
HCVzFPPLgFW3ZFqaR0qOWiyCRAL/VNw2w6oLn1SFt71Nc25AxPY4AV58rJzyMt/Ul2TRrWIxXMFY
qBDAp/U2j2TAoLLugtxYLGgv24A1QNECzFIEjkV5WW4iS1qFnU1OotndwPqMNQ548MmBWSH2V9nT
888XPnMS/ziGcVg8PoSn/4esLtg2AyyjiQj9Lgvxxeo+J7dfWN3XvbywugR6twwdn40ukCAveQgd
wxl463PJFx6CUmAgLAsM4TlBCwm6l1ZX04GgoOR8Zk/7ISJCM6GnP1pdMLYEiA8MeZev8hnFGLe6
mWjE1WU9seym2qY+SydGDuRg5s7Y2ODhNXa7gcdgfg/mCr47u/QkWUUaL/NDRa80cwN2N9Elobyf
R+M68OZgvnuD+cW9Uc7IqkwdNTxiZkAIBptVtM6QncO9VLPh3ivs2JLVprpUY1EB7AKIAgRawMxe
ntkAIEdcMwe6I5Z219tY4ALqrMYr4ENXdNFcFtC0dtAjGjh6JDmHylBPU3gfPrXDqryNoJNE6rEw
ydE60mlZ34Zsj2Oezv1OwKwaRbQrzCokyLgHtwDTUQAlLWNZJgsYiy6qy1jCKLfTHOJPgU2OKtEc
INyMk1vdnMV7uCwtJ7cctYO8BVAS84jaBZJRytpQ6GdmlIW9k5ND5GLf9gDCahIg23DAPDtNlJWP
kKUoV1rDkkt8V1/Rzsag+kCSxDK5zDIWyqqUYMehBjwd4/M1Gh1Ng9DcbnVW9rKpnEjAM8gtyfDC
8ETuwKjLUmOFO+zQBghdu5tTSUTlWkAA1DdEeJ7dl6K2UQsh1jTPDnhkJXCdbLSPRGU4k/3S6gW8
nBoIw+RTybuJey0gbLCho+JWM2WdOjWgWUOeTAY07yJdQhx8AjPbi2C9rJxkbd7jp3qJ7HqpzSGg
np7y2fnG23ib0Z543LHe7mQwcROYq3heHHRdDqaga1iZwrTNbNk3IuYQT+629yPd4OJurOYQ4JR2
5wxOJnOBazbdKoRNE/zNRZIIA6Lls/3UQpfAvtoFCyNxVeIz1ThoXF22s3BrAT7W9ucoZXSVSGSx
HN2sZCD+cRnI8ZhC7gsIblGs0PEcx5yvMj4uMkcRoYBoAsoynQEYh3uTnR9DMaDnzMmc/hjcoiN0
w7J5IiFzl83JIsgZVte4lTllPjjnLLrzNMc/djcU4Im/jq588ZDxQwAgw9qR2mctRGuGuh5RxTV8
+f/t+u/MMD4bSWRQ4HS/a9c//STgfL7kDTD9upMXZh1O1ZqQzDz/SOl8wuKLWYezFfCTCDh/cf6J
Cxzf+2LWAX8//1LtfGzqhVU/o2twEho2wCX8EJa2zkcE/2DVAbRDgh7gPvwWB2b3Ekv3fqMboVIS
V/PlGF9iH2I4COmAh+U9O1S6VN0KAjO/iGat5wPIDZWeDVWwxOkqBcoAyNAcVHdePI6JQI5+cV1L
4C42ZAXJSHiOMUPzAIieVKCEBVt/lx/oxrvIZtkyWo5OYvAaYsVwFNmNanE6LTTgJvEaB06fiXrX
hcLDsyCzYzdcdKGMgBWJmNUBKzyAemmiBaVPkK15bISOdE4O+im7AR9E0TFOGdB4hseabUFkmwkL
SJKawWNIDPoLKPAGYeLZMBu7JTTRT6XmaMuaYQEpshq+aAic6KF40FIb5c4A5gCnNuSf55oNHgT4
tvupX2eCaHbNaSHicRao28oD9mRZQu4xcOrhBnwYJDpXevZkmI7VshLmpvMSUqBZ7xRKBDm6nZZe
Ba1LgEbrWZu65qlA9pgJpWPUnkIZu/ppAh6lamRuXo+HUQ6N7B1wfejKOvbDDPxTOTmpf4wTJySX
ljGrNkXD4fBBzCsD2IFtXp1ILNTHMD3ARP1+QxcofIIslkYcoIzLZWpJuPMIJxTy24MboAflDiBx
AFkpTUbXQNJCPirzQY7g6aSpszycBy0jysEPZlo5J+BZnKFwE5VjOFpguIrSsqCYWdZFfuFbsiNO
LNPJaZ0phowFrwc2TMv8dvCX2iJBgh4r4EFyfmbI03nr8+rSKGWxsSw7aBdmMG+7TQdm3bqoCLBB
8/w2A5CcruAwgwJ59xFgrwFZWKeblkV64bUbJbRTyKMtBssuAG+brIxFkTH4dKVErRiDeXoLjDH8
hXinqY+wp+tHtVhCOjnH11h3K39p9rPo4G2qcB9gXjLcyDq8INOVLgN13QWLKljYprnoiFSxq0Cc
MUl6HTXSGvu9Ed8WyjzXIYcCGzaVfhtKBRivZtnXMDEbNcDRthAzHgu3O5YxZRiSFQt/9QhcurdX
Z2iDNtgZt+MNeDRzr+2KY3f0RLwCmo1Od5YP4diuWlR3PmCekjXHBuIoYw28f3AkAq+teh1yVrkI
IqK1v4JIqGD+YwKhGQyuQA5yX00QaPmqff74vHYSW1uAbJKNedMsgIOnHJSSl4KoHFnz0OBYX4QA
2CJmxCsMcYYZyWxYUsThwEGhbYjfMN8EYjA85bBFY49XeAU50xwikmReKitsQHx8iVoHoe3ot8wD
/lW/HiuIEXdeWbAuFWrL19VhhKxLYt8AUCiVuYGdqr/yhqM+AvjgEJcFBJDH9NQpAc8uugkYswVw
p3epDWCJjG6j2NTYYv1IvLu5Bvai7Xg1MVNfhkA7QTrHfNCAKNb1eyDxm4oXQFciO7IWkSXCjJ/G
UOZ2aVuP1iD0lANUGNZwNGEEm+MDGOvN3ZUCQXvGLewGloCJa90yRg5QVOC+DU6XegDD1Qz1S+Qg
z0ENr1vWUpmAecwv16QWc2gVAJCLeg6ka+O5I5lxONMA6fR63+/Vfknk0HNscHMUMQJGVyh72D7e
KFDK6lxMN/puGgEJ+AOfN9WTwTs9Y1XojorIbTjlYcwQG676fEYJAHEGCRsKUGMQxSSVkZnKvFVF
aboKAI14lloOAKpUPXOW0aGrWJI6liU9yDyAEWq2pbYOIR1GOa3svHWAr9eeqGF3tR2nnABGGu0g
OTOXaSB82O/NXKMCQ+6+Emol4PBN7zHtSoXjEkcYvCo5CHVKRQWZQ0g/kHO6pwc+w5PLGGBedFSj
paqKToWTOA71JDKdHdAplW5bMVOu8oHXFENak7TX/lkqwMIOV6Yqkp0XyEa/GcWpLI86cNVATfoQ
3S8jYrEWYK0FjEM26zqIFBiFmQAOy9fAzvr1DKBstF5OJo+AGB3tMpBWKknLYZLwqgBk4dtseTTJ
vhIepGBLHk82vB68dp3YcGLFk5DQCWu3UC+skYeVUCI4dyEhvdLWbpbJ2HKy2h7ggEe8DLVlQwHv
z/PEVkaeAftTsQI7ce3Cuqkpb0yRVBy2jkXWQzAbESR7Qb7cVOEkkygaG7gqwOeDrMGcRjYkJ2ok
QiCoQ2kpcprA4kjY+PgUdlwxOX3q9+E1Jdwy1qgE1x43XHvMgCPLZQOk9l3pRpGw9rDXIMsFfAq5
AAXWlFkSAfdqnfMVVGT3+CGjciLLQgez4JbarGpXWjtrI15FEhIGndR3xr67gQMsvcetBzoD2rZo
hNcv4VSasW0iCN1YAnV1BxqlR1AT/y7Nz7s6WBkzZTncQMZw3TN8Krdo791NV+YiAFYe/puD4gB7
1zFOXmQDxRFuooGVl9VtdwGMBmx+BQ7I3Q/wDNgUOAG1CObGbLrE92ferONwUGmC/b1ET2SEXAUr
IT3WCyDHsDJHAMGTOZn7k+wEnJyB41ZP5sgDYM5SAdmEPHZpNSuBmkvskYoBZG5yyL1r954MT+g2
WNXHZD4Bq2PjTMD0as9uawcmpIaCQPwoRm1jzHpI/aQx9yGTR/emNCAv1M1GfILCIDtB8qdcGMqM
WALSG0a49XibCyVcJJHTl/+Lu/NKjiRLs/NWuAGnuRavrkIrAAH14oYEEq619lVwAzTj25BbmHkc
bqR3wi+yWZXZWdVlrOE8zLRVWqUAEAgE3O+9/znfOYgcKbEDZyxdtTu3lTcEX7GA2Cqcfhe6GsrZ
Rhk2dWf3u2DaS6PTPsXait+Nzs1FO28xYcodL7nplR9d8QQx1JSyrTlWfGju+mEr703H5GLfT4qt
KGyWjvjaIKhxZgKvWU+r5ZzsRp7bvsOMjXYtMOAHxE0Y7iLTTVVHZCUwbYaXQT9XqWuNnmG6cbcW
O491t+wxp3y5df69xpIbvvKr3vQfSr7XNBmFBx2F2gJO939fvv+/sLP0O0jMT4/xfd4wpJsyrhPI
+Gts/vu8oYuMG3SAmL8R7y0RqYgP+isCw2f7PnCYkkmCWybYycih/ikZCWnqdwaOH5/4T+J9WkZS
NqIyraNuJeuu0Xghk3mYbnXYDcntEKtni4kjOks+JMA5LlJ2EMmz+uckWvXte64UdhStim6jNQ+R
4hYf8+SO6qUC2Sw9jqgVBz0dePFBxb1K8Vp3JaKBcFY/odgSkaWaW8UrZE/kENy62nN4p/AJ+8Y2
P6v0bsYYnqVTVjiGdDxJrs/ckmzgS/AEj9nkJF/Lzo6f5AsKvLkVnkW4Cp1Fz558sbGDZd0mm5FV
em8pn6mqcvDgvFKd87f507ykj+Z10NcJHvhF3ebHar636ssoeIoM2/E4QKge6xrU0tZfU0zDzGa6
MhRHz91o3Da5X8CssGg5U8UtyebWjBvrJX8a3hss4MEZj+2drt93wabE/xAdhhpZ52jCkQh/VDac
oneUZrOwtWEEMJmIjsXB5NFcSTiOuVtE3lDag3vovZYzHd4oC/noWKNdAhCMsY8FPQEVmF6IPq+e
qnBjSl4r2jFrEO+s3jW+Yk/nGIcQbBRQQUuOcXoJ2rOGspVsA4wWaRswKa5G0VFLT9W2puBVgZ3f
ZS2nU3FjnZJzV9rCfYH67lbXHv8bZmNwHhpecfbUx2CbnfkIE2f3PT/2vEKtl+Zu1m3ldJtrvpQ5
AShM58aydzsDMTHMDzJWQvtazZd02GXLNSw4DLux4JrdbvoKZFynTjmdE47NQCEdEt3w8nGz4Pvo
VGSO2O7nlpNlcQxqX7PnG3lqhwvzBsyKU1abpnGE1q/np1Z9BMwsDMxRGx+9qQEWHCWBY4RY4DBi
H5DBLCRSANl6E+qcbXcpZ2/Z2KrMWAtPEPkmu2oxfNSlSb9qw6mvXAWAJgKkmQFqWsAauXxuqrvi
ikWuAh8EnP+/tLNnzl6F8KWxN9j4/nK2hioa9q/5Ud+OXnAx3uvH+JiWO3k+hVwdO0GyzcrpFEdd
6at6eMtkNwVh6TYjEJcJdBvjMd8ub6n1Zsds/DHZ8EcAZ38CYzFLwd50rO1pdadPL5X+Zsh3gvik
GZ0zIesK5Ut4FwVvqvRgiumlUizmgMJ1C6Fz6nHfYuMsKcCWDJa9eHrBTtO+p9k60Zno1EvRnIzw
tckf2l5ZPShInSlzXjqObmI9CGi1XZB7gngt1QiC0kRHfUhC0BOhdpr5PUyPXexL87Qfim+4t2IX
gelLaMddUmFyoSToXD2mbkPaO0ldHBNgiOQ8Lwi0miMuMiw+UGeGLabuLBgSpmRjl/etJ7TpRkux
Ve735Vw7pqRzTnsOAKPj+iCweffBAZ1T6N+y2WuTvd4D8gOD9HbrFrOnBV72GUV2KT+X0ybNzrPw
KFVrPXvPtDWzc36Qjt1tMrG75CmTti3Y6AoRJqzAVqwntToEtdt95ojxoStcFc1WY9eM95YGMu82
x/Qlf8lmN+/teYOs3Gzb03jPJAYLXthQKLbxNtzp0Q3igcSNXzibR9qDLnABvmmH7LMs/HxcIY/K
tjg40ELNUdqG5qPcr5vZkwyYj4uSHrR6hQiiHOUHo3G4MvPSDwTIfTjdedOaq6Vy+JVnzhDaxRdZ
3/D1dyz0WPqGuJoae5qdMnNC1nq3qxyTW9N0skfmjDFzcoeV8Cx7ipt7lrohrxCHDuJ2dz+cxDeY
Fyl2DcERdSd+tbxwrxZ+yUTtMO2KL8hCSxfa0GMhELHOlQLHFHsKkQY+K6xTDbTYesvsVAAP6MVQ
DKEnaEDgL0wv/EFo7OEtUQ6Sblsrzs+TsOqFemvnJbJtc9fkKxipeGGWVj2JJzcndwwrfbuRp10u
bBmHkBudZLyafM9My099iEhR37ao9uDhnpG4crGRSj+BaboexnX4wTTCX5I75iNL8yHDW12HfuMw
Ot8b47VljrFWDdSIuWmzVz7PMi821uUcrtp9+qCN15zkxWZWv+YqEvrgSassC+1w3BUANwNQFzwT
XOQqelO23bWObBVtgE3lqE0bS+X7winZDSE2s9xJxaMAWcMFQLoi8jTlQTGeZfUTxEUFdgPH6DzZ
L/p9V3j1ZpbdY68xynkSE4PH2xSGQc2bZe6ZTR5cQ+EEsr/TPo3qaJiO7Fc2NwnCTdk+RbggbYte
0Gd+GTz0DTJdY/flRg9eIum5sphLLUyUcFOzZruMZQgGSSSde461jTSvq+bdEp7S4Gpi42tqw9oE
3BevNMFL4kM3fEnFp6zgteR4W7k90/POeElPoezIu9RvVgKetuTzi1F+ceOUpMcapCWNfeHDqjhz
C3v9uCR2vXZ7x2yPIjRW+DRCyx4Dr93xFWADFE79pd5dRtuEUlm+gHQlB8vtn8on+c54GKBnX6Zz
tBEv4kXaWA+s2R/Cvt6JyqlC+uH91uFTN3I4Z9AHphk0vgWgsnZ3Y8Nq0e6tByAePpOMsoqIGLv/
8OfoW+UMQQxdR1vXcST//jna+cu//NOtee43sv3PD/H9GE0aTBYVHeJc0lUe/Psx+t+ULrMkFQNX
4Tcya5b8ZxgYWf4dN1ZTQGqA0qnNwl34W90+kYdR0ZvKWAcJpwrZ6ifbamAf9KR7zMPInSLhXstH
V6hbd4zVFAIkeNJFgGUNKWhkEhvrhOG5eVCESbOHNnrUrXCT98k+m6qVXGav6U0c7pVNn5GnEkr8
11vGR5zMxm776jRl9WNGgsUMi203NtdpmbZiU+0ELXoKxBAoUnMwCzZT0630ND2UosGwPCc7NYJg
aSoRcWQ+tVKser/mgYa0tTVz2JpDu6qq5KTBF/ccXVOluVAjZeNj7MWlQZQ2WH1vMaFAD2wRTTyV
i3MTT7bISV4p495PdW1VVMIhq/OzlJZAfV16mOqscYcsuiry8pgE71KlnEltPMhGMNgpy0YNzSxo
11YXEZOLlRGpjryUr4H+GGgI5iZ7VyFUBxOcp5qTm8mgewaW6Le8kaob20Qldma93FJHSwLtNmUb
eZFxSEwEHkKJJ4IwHGk4T4vKa93Gih2o2jWqTbdrdQVm+W8CSQ0oTMZKGMbhc5lNd7dcksSupo3q
Jo5aRx+6jRKg8QTR/pZRWgJ2P4V9arYcrRfPUTFuCdE8xiFZAX2IXAvlu0zU3cSCqwgdgp10/pZe
UpFiC0b9MlsuOYu4UE2XTmJ/KmU8delGYBN0agfhnqvLv4Wbyo7RLXn4Jd+klimSLjaEaqy54Oxy
frSy/v3XtFOYcnqMeQjQnKn47K2LXIWOKl/jTLsuKHHSXBMcMJ9qRb8P4oG4j8Q+uNiBco0SASu5
9iQO/ZPScrDk4uHw1zTlcbKiQ5+K1yHzgmFXTJ39LTlVasVsLwXnGXEgnGX1slPxQqWz8ZaiVA/I
X2Nf6ra85PXlr7kqq25a3Ga9Dh5yeVQ5e0x5ea9Yk+KVfS/uJXO6p7dx1c7E4gxTvFMaESDaQuWq
YOqzZvQ0sgdz08222AaPeWEGCMZj8o+/TOs64IiGzSlp1s3M/PvL9Lfk/jn613/+zTr982P8sE6T
2oFI1MVbxQRE4vd1mmwn5ItFEFiSDDSNH+1V3pe38QZZEf/WX9UwXnmmhOJpTTH+zDqNhfo7csev
XzzgzE9yR9tGuZaOEtTMNriUb/q2PGbn9jjtGTI8KblGmhffBdv+iA+TPwWcyLqOqA/ZHXixeC3Z
S0S80M8zV3HNN3KmBnPvG56c4qpevh7JkoSJszRbufqyGKfUflzuGz9xOG0Yxb40kSpt/ZjFqCye
9Lx0WxMRUXEWX10RRuZEuAouwSU9mit1yxrBLN3sb39Ljyim4md0blfP1mn0yJ4Y75odHIRduhUx
wmAIRUieFVT1ahLWs8cQ1C9OojpC70jgigj/KSq4yy3aeTNhAFtfsXXERzDF5ZkM0SXlPlmpgxtk
K80VX6WNCUSvubqXYJl0vngho7jOCXQeaEuNjFe4lWWXkNB0Ex/ipV7daJdvjEsje+Rb0lVZ+U3l
GrE/z6ueoEjtEQDg/evKD9rXEGJl9Il5CCKHe3xIIjPlxIz8KNb2nL3LpEsmYsjrcXLq1zTbVSfs
yPkrhuY8OXG2A+sxDiBHbU4aBQm76Hct+ow1HFXNtRhUWKaqNTgQKWRM4dJpzG1zgk5qhAcAJcgl
uKKkXeHWNif+12LZEptafNEpHeGY+CPn6fv8tT00kT1+/fIgq7Zc3fGh9bTul60hI1s5JIwgdO6X
aG+sU+KrrbMIThZcuklHk900pWTXr1nnpGQ949CuL5PCdw9yqT8wVyI9KWu1frMWjtHr8hqXi50G
DQGmycuOtcBhPwLvGUbEEybWTVmGqNxeLrlWtjJjl8WTjRizcSHdZD00nL+fei7HFrMLjNTRKm/y
RhhvbWvcLPUOX4WZoLFLjL5O3kryS9X2Dzghw2PQeUbsBN26ET1x2eFebRd1KzXHwuu6a6qctcJ7
C7Fd44fgMjwb46YO96K6LqTnQSUguW++kmdu26clPU/RFiEme+X35Zat9UqCXpi90I9QObycli/u
stQOYt/qT2V+6Zd9rq86UhXoIowhBpl4mIbRL3DDt7W+Uq1Lf9OdTka0DTGgLb88qbVX33dwD1vo
KQ88s8ayfkpFV96N4b54HZd9w8TJBcNHrrKFd+r1lWB6xcW0LmG1CfDEQ20tCk4qO2O1BhGtfLmG
TtpoGOlswvGWKazKvIUXPXSjxpawOZ57xYNZGj+CL6H40U1rDZPegheo7QzOtN43r7K+4m9L/Knv
hOGkV26UP0pfNRhPnP/xXGtrNYURLTvw+ebQQfKmrogXl2VeYnOJkr9IHMU2neIZ3h40qXIIrJOt
aNGK3HKX7RvF2cmvBbnW3fCCWHAdBNIgpWdem2fTy1ah2+9wL9wZxrpjPBL8dhd4yYoYi/2Ik8/j
f2TOp2jf/qNkwM3921OonM9PAgB27Q0+iTuCGFiIO/2uX2fXmVmZF/lJO9ckAsjdBo7xgfJWPPMe
Xr+bd/g/2ZXPQYDExHwyHWUTeKF/Cf/xd10qdRH16U1mQ/vj6o1j9K//g6ae//lffsFWf7P7/vxY
33df8FPql8m6ir/ZfQ1aIi1FvvXK3Pbl77uvIWu8v8jkotEcxOzy3WzQqKGRLLqeLboIrT/VwcGU
9tvd15ANhaeG2aIq8k/MajaZrVoHjb5uF5iXhdlAjKHo6iFDBpKNM+0iH6GSkYED5ghMDdG3kPZq
CGUkyGWyaRaUrMQayYK1y7EZzOvSp9sZroOxRXblqkSa0frnIg7uq6E+d0XtClZxVzTCRQ3HVRcm
17QpgRqDfq3N7GwVJKwxFW6qRO+CNi9eK+XcIyozWFM0T8UUk0gyTYmwHoyNJpxMbXRK4gqTsmw1
dfLMStjpo/g2aazt4xKdU9Vwpj5/4DW99pHEGdqQdm2vOZ2mOko4OG2Ye8Yyu5K60JdB0tSaWk8Z
802Qas6o9b4lZse0kFeapGBXGisp7PdV2l00YXaDAVyiJE9VNtXKmtLKqYf4nEfGKdSqdyXt7sSo
cHMl/JjTemVW9bGqFGa36tSZ0rXug3WjGyCZ/X7E8E1FOJUZ2VpLfFWafdXK3F+y+V04bIcw2P2a
z1fLhhcGNUuM76qqfQyHwWMRpTnDTFnSleJ16RSWScldFIwBsvty20EkvTaifgii1h0WE88ZRbG3
tfbjxzx/EoxuCQObKo9hpu+nMlyrMyCLgsAqNeuG/UIMhk02pcfYfF1qbdtgL/+c9U/Rt3V1eVEq
y0taeDcQ2H5gPx8GX4e00avGGbOUY0bgS2roZm30LAChhExnoyq6FlUY31oB/r1knB/d0P+M9L1h
0BNNTJ9D/R+bpr8sY9+r37/D9z89yPeF7FYRQCGQISs6nT0/jhEGxXbIS5zuTRJRPy5kjBDMCDwp
S/25TMjg31jIVAnxBuXnz4wR0m0g+Q2mScUayyxtQlTu/CT3qAvlOIs5GOtb800ssYCEpV66nTnc
mUZ+XxHnMWIDKmop3yoBBFgYonVQsmkGnd8K7VbL6kMU4VxmXbiu0vZTLBq/qFU/qoZzloC1/U1H
DnoI4Uv18VtNTpWNb1YkW26pZ6H/a19OJ1gJ6ZJsZSnkZ8ui+Phtbw6GlpRazpIg6JsjR9IjP4ZC
wI80kztdak55Lz0t1X0gPCaa6FbaRaYPQ61Eam4es8DwGkV0OyaRNJ5MP1aJzmbqKGzaWQJvSea7
0uyGD2lsd81kYO7U/TGJEsxR+BS5XlG34mTmtG7ifmtauqs1hhsQ7poDAXhcJT5ZMC7EvIBLZJ3o
saEyyXgsculO7qd9pyZUCozLuu9YoclC5ViERgGvlQzbQAFDjRpMiFHi+d0aivKl3vZSfq7zOXM6
aMDxppQQJf7zt/d/xuSMCoxARSD0gYKY+QcKQHRTav/3f/vLv/yv979/Hrn1gfz4eD/cxqJJYZ1E
3Qd6AOP2D2qAxb1/ew63xeP7YYTvvIIia4gsKrds4g+HEdrKqb2zwKwlEj/6n7uHldtp4+fcokGD
skJNukVT5q3q44dGsMSUk2wOiK2nVDeM9wQXzTc1iyG+7pfsDn+c2RoD3MleipRoxV7A81baBwEr
tAq+SCW5aXWf44uXdBuNih31xTmtdiJbTcckZSyusJCyN4tNiowp6gVFVqZtpcOejhuh4S2CI4W5
r3RUdyy+VtO30N1xvLOrhejOZwPApn6oaH1dSOdNG6y0KNqF8oV/pchoMnfSqBFjDA+1eFieWY26
0jzI4uyjpHsZ8fy8+pjijJz6dqEGKX7TD3Q7OHzDCPg12io/JCfpqe5dufQJCRrhS9DTq+Dy7Lyh
cKPQbsG4MYxyIAW7+xyfb+F8bZeIq2InKCsNonIf7oN14FfrcBUMFuw01NlnvOn95aJ5AGkP0xM0
ZEWCjqXnofoIL9iBkgVManqdcd/NHh5TP4Eu2QJtUitFfFsWRxg96xwYp4aozlB4kcQEvHi4wd78
gEVaaJflFeOY9eCUKasGAjTw3+fCHyqC6irHC1tWzlK1SsqtLu5qSCzLzdILUc9usyANuHrt0KNU
MA3a89t4hJb+WlR2DPIobpRnkAVXAkjxWEih067yddjkjzdGDcH9MXoY9hme5s243+UIAU7xYT4i
DEm7fNuuajRf01UnN19nkp280BBT+YrrW/54pGnkvGzSXb+Snor78pKvmdp3A/Yy9GNlW8fMXzYk
Xraar3oIC6eKfpUWr9QG2b58yUI333ZoUrWXmLcwEfg3DSjrxNX3lvc1Oi1rwRGc8DLxT6mXepFb
XsNt7SzrYNPtIIupRtGd7tSuEGdW0hcrt80z4tB52iWn+HWgpK51ev18Sx8pa4UmkvA1PaRXSaSs
ZrKHnQh9voa6t8tt5hpfyEM+3eJdtLQAXjiwv3yK8mv5VZEcidQYLM2qdLiOT/OVmFe5n9aBW5Wb
HBCNqRYQ1iAQ5QUW3i6XUOou2sqqPH0zrZUnIIwZNuiIpqTtxmvBd9BRYh8aHEi8U9fcZ5Dr1heJ
6KkXA3wqdKuMz8uKq2Nlhb4U7BFAGnssrxanvmhbzd4++uxfGvkgqvsxdqPSK7tNXtl1tALBbC7d
gi9x+4dWPSRQyFCCqXTUb548hnpEcNSgFqCs7I/HON+LTPGc2D8rzpAD8YGaM75Pidfw+UIxyVF/
h98NifJD9+wlEm32zCtV7mJtM/Vuk+4g77Jbt5u81/WVU4wnczzTtrVjTw7PAHxkYfFVR+LEO80J
i83sCjSQbLCAU7xZKm4IpIb2tXBCP01O4vAVdKXfwRqfzKf8Xlx4pR0qf0reL3QswmvNHTe0ktlv
OvhF/MGfqrt5k0v34X42NsCxEqERRqa3DiYxWLejLZ41bwXgC5pNs0mxq13VRjvM/JEmopa/DNv5
gxde/zD3oCMr9WTe04iAXQ+1XNaHCh8799bWavHKTWFbl5pqldwRwbOMXTrdtzIxxfkgyjt7pTUw
7yt5XMt0GaxN/WxppzFaLzi6rkkKgeURzmnbf615Pm4S+OGNstgaawH/KtqZRLxtQHjhJjKiNuLE
r6rggdQB2D/ZXJQpPvD5FMdbShEn81VCeXvgZ2WppKGbkEI6VjrQspR7WHt60FBCbmnGVau5QXok
OMhUw4PVB8RMOl2QMaOH+DV+aPfQMZDrniw/Zoy11Z4FL+3dOxbWWrVvMM4LV65WbSXlq/EOS6ZM
rQ1OLwHy1EQ83Gp3zvd48YQeHkEJnT7ZvQvSKp/uB/U0axGBykOrPAJASHnhmJ1Lr4+S36emF6hu
vI230vqUQCp7gqMqdvxV/yAp0O0q413NXXx61WIBN1o8rtfIQJMRd2NBdvzVwpUXSi97Sc7NXiBk
JDvPJwRjW/h2g0eorgoiK9dYmbrxDtE4NXctsR4EZMpMNL8EDyI+w288aQ9h7X6QtpFJ4QhJ/9JO
92HjRm9U8XAjjPtyNZaM+V7/VeXaN71JJXt3RLrkegBjMy5WsdanbXrFyqS4ykuppmm+pKwNleTo
04q8ov6SH+wlodRE3Sz9uQ2/6tpZvDGwxupNmm8YDG8LKL0Ajh2O9QOevV9co0v/jfyiWy8gkgfM
jL+PUnoVXTo8KnlbPlQX8QtBwEi99WVlK2Q2r9LJ1zzcYn2l6k+SzSY05l5OvPxLsUr9ENa24ivn
4hOdorlB4NLn8JhB9xxJVVjbjlccC7HaDPGaoo8JrFKi9XM9pg7qJ+ji3D6B+Ze20+UcaDfDsmH+
jjMkcVfDIJ39NPNNCKbG/sw7b6qOAzQTRqHs5yXsw+m2S5qeTD4saRl96Us5Q3ZDKGiU3VBzFSL1
OhZQyezGAYiVx9yhb7Jb5eJTS3mKRu5x3IWn6oD2qJnecLCguaN1BrbpUOVJvJHqgHoF2tzdLmkS
CGtNfJCjV04QIpmXpCIImRIvKu1MOVHnpPFCydv0Rc8f8hHJ23yV9/zHcgpzKftgYjWll1iFsfWQ
3Kgx6LHmKn+5b+DJ6vxBD1+X8BR3F4WEkGitUutLjFYdxrNXVI8KBRItRGnDtQSvhjtSuDUEG92C
l7J66Ia38JwYzxmCrRV3zlIQgr0r9TcNfr26a7kR1wZ83Agnp8PL9TKmA6ZtnKxbjIZxiIjuZybm
Ov5KRmBUnFxFzuh9id8nRJKL/lQdkteg4lU89yAq9EeuIKdkar2ouIQCqfNy3SnvYkGILPXrKnMq
Ti+d0qz1MFuLiMdC266mhRUlQOUyEfYNpeOlfFHnU129T6d83AtcKJN8b93qkwBP4Mgi67GcqfPE
aKkEnA6JKs18ZYoKu1/1xcKc0AqaGoy7Pz/Z/H4Ny39u4YIhgq5hYC9+dAo5zz8afpy//PM/Ff9l
Ff/lX/77zxLsbx7ll5Hnj2qQ0T4Vk9GFWgFokR+nHqQEfuAaygaqqaYxqnyXYP8/apAl67dDz2+e
+I9Dz/caZKmRDNesRsv7tQvZnDRuYUOiR2DoVkmTnAtoA5lYXEl1WBErpq2pGs4okI47yeadpHYH
PWI40YMx9vJZVx3aYy9DnX+YeXpONSIjgXZpBvWoKDLNJNKTmT4qxlBDfbPrlrJTqpIt6MuLlaXb
oh68W89yP7X1NVEmCvXebjfuuE84yGd5vEn0q0R7c6qJjiBq7ljRTtsYMNKFp3CsICuYVPGjLqgf
ykKcUVhO36qZkwxHMVRjTpkIHUPevIvkwKzc+JLLTHO/9DUrpbVVg/w9F5JzbNwOw/PIyqT7hWS9
xFHlDzFsh9FzTmjlz3CyDt86nKmH9WiY8DOhrexmANL+XuYsNaaXZM2p7JuDkANN6sHBkulNDUN6
Ugzx0luc12Lx/L3iWewMShUWnmtJ5ispNp0O7pfqNaJOSnLO1Dpc0UXdzWa2l1T9uW1vRQXhvP5W
BC2qma+TZJOM7iorn4Vc+bncUlpAJ7QRUvCcDx99UzwK2nQt2G8mC796oZLFLE8LmbOoVfZgU+tv
XdFGurD8NMrkWgbDkSgmb6rRf86dRT2d1qGtdmyCsfLZixO9BmpbcFKTN8kw+2247PvMHFwzi/dB
o5wyM/3Uy2g3yQFR/fQpv4n0iPV9UL8tlSpASaevM3p+ja6PvHYUxIYT1E3y72rTOjSVgPc+AqKG
mnUdpTiz89T4kPENmpuB0M64ryp7AXsEUlzebpoquxhm/6B2geqko0nc4FvL69hVZ3CDwPvW9FqO
prjOKv1aF4my/9b4aijBteub6YtU3Upfw0WX1q1u6P8G6ej3F9j/uEEZE3MJXQbhlyzLHy2d338q
wM8lVz89xC/rpv5fTQL/SLoiBhZL4Y9SEWKQyIchV1GpwpL2g1okWaybsi7K36SkH9dNfg6PLtJI
peuyJJLm/6X29vz/UB8v/15O5scnjiD947pJtbq81GZsgLYWXpYtm4LpqCiI5zV0SlWhN3JQkASf
gvKLOlX7wVq1UulFKetQE9ScjwkBKFNFP2dm7zjslcsmagRq47KHuFiZUsYBJXdbZJICjnnoimNJ
QpE4ry77cO+Tus+6Q4Gnn56l2I9Hz+QocA7gU+mQxImBtEaqIpxGATVWdu3GiZcwGQNgQVOkOC9e
k76YRM102j9dapq6wEkJEip2TvVhY0EJ5m6dn6Le72jHQnHtOTVzymuskGLRvRXYBHc6ZR9Zq7x+
lK17qXoQqMKEBzyasRNGT6mUO1V5aGLKODTb1Dc0Sxq1r5J8T22t9pt5PRPAkAY3l09x+WS+gde1
r3TJ8EseTsTMV6YOvQAcwSH1MnMSCpkzl21I2e50AJpoJ+Q60o4n+A6LplraX/QjfTSjfjRqb1o+
OuMgWL6lrcqGroD5YQKxB1eR7FT7mNtn2Xxr5o1ZbwLR1QrJESqKButNbK5k8zQ0u6Q/h0PubCZ1
I6dHMvSFL1DEHVv7hPOjqh6TwVcsd9avFXvl6zg9ZQNpCoIMVMRv53jf+6r9nu0oCBWzu1q6L2G8
le6t96v03hzvh+pr2JnO5AHd5eRrx57UapS6c/vCGK20x4awQ4iaEQ/sccecLK08rwIhuBYq9Vby
LopfOsome6QcoPsA7ICpVgsRZxJrFQoHzWBjJSYah1+SlMTCUDr0RDRnReTyIH/fk7QYg/BtZjCk
kZ7UsVP6lEl6xbbZ9nh5tBEWTwbZ/OmGn5fTpeKYymDa0EBpfOlJ05obwm4e9dvpPt3LcbmdZDxH
YUAzq8nh1L40jn5ryCv2JeXNzP2k/XpVjc9Q/BzkZ6K293kJL9V2zg0KgcyoyAuNxXYaKEjP9XWt
RRczuZT1vVXlfmnUK31hHIOXlOfeTnk6GelTCsSxjw8JRggDoRTpx5R+hjHjFA9maDTw7OpXSX5M
KzYQgqEt37CAQQfBpRm8Lk99SRqcICWyZho7DX5GiGNy0b6eczBK3wYDsTNQbl8oTckKUP1IZQ2p
2764FJfcxT69lXlVlzIxXG0wacPt/vGTlDS2iLSqiDjXpvGHxsLf/jTXnzaJnx/m+ybBz7S0+EkT
ighIcDtCf/cT+IG2tG79dfe4OXI/bBIGmwBYNsgBVgTP6vvhms2MfQX0wboBi3/KFvxWfP6zo/A3
T5zZ4sdNQgnqWcmmRF9Ltw5AuXKUGzXAIlIq8lU1688oFjdqpcKnQZIV/4e8M0luHduy7FRyAjQj
aqCLmmAtUqSkDkwlKhI1ARCziTFktrIbI8mZ5MJzj+967j9+xjOLRvxIkz+5CoqkKPLee87Ze23A
zxfD7VLFEsOzrpfuTH/TaPo1Mbq733n6mvaYJTCueTqLw83tacZMkP9BoFRlGZeBvPZNs57JrZOi
DdC44b+B94c2h/xPq+CmNPa8v2y7XPS7aHy6telHE+a2jF4gRjeQox+o0REoKqEYJcqCUe2wvHB9
l3CExtTt52gQQrQILajBC9qEuMs3A1oFEVfaGOYLsRa3Gd0QXYw3UqgGUtHjCo2/yqjP2bs66E20
Evq5j+DKjbrIK6E39MIcRzPMElbkGm1XpPOKYirk3tFQFmm0q0J3HKRNd+Pu3i9cQ5u+q3LjSnV1
Kuo7yQo9OsDHpt2OUW2OAz6M64UdcoYK+0kdU/emXA7Xee1fL2yC2thjbEV90DEmiOalOwI+k1CP
ZRj1xbvgt3WyGRtpZ2h412fdbpQ1BrQ8glbdtWBax3Nzq9+UZB7cGnbZWY02gyVOjDG/8Bjk48Vt
knyb3OeccGt8o/0dkvT9Pr711OxqQmiJxBG15JbKERzB/DTFKKSzfBmFaPP0KwjApns1qBGyGY1J
eCKXWbxSm821/cja50gcAUYCa5nT7mGORKNCWJdj4t3p2mu4aC4NtwmBwxDK0o3UG667HNSDJK7u
mNhDjcMEaOnKyB05RiyXTtPRXn+VlITtlJ4RxtkhjletJK4zlHTRnZZgY5iqmGrsKQothtvMHzXQ
VnetxbDZ5LSF8g4hWnNhLy3CWelcQ71/UMVc3er6u5SyK1CSPXc1sxn4ik3Iw48372rcsPO1zHBw
htZlijj8ezIGz8GvMo8AGN9Ckkr0zkk5Xw2zxvuRkpGg/8vG5lMrKpjprSB7hqJbEWrOH6kZsoR8
UzjdmwEPfLrkD+BKF2mRCGDAi9chrYKa6fYUp3FNGx/kB6UbIl3t7ur4TBVRt3MjC+KwX0htuU80
FG8MsEqcfUmzug0cddQzERe8ggeiTw5FF9miek6RXWYhLrN27t9D6aT2sAkoGqskpP/1mJAaVHLc
qWIdggqvFHrgUzTHWGlBfLk6od4s+wL4TyPYubYwMEP+W1iHJJYv9zvYAPm9r0ugw1lMk6osXq+3
w8iTJJQx2GYAXmgEFY2Ta/orfwQLxJWl3qiMc+wXUTAk6+8JH4UC2FjnEZl9gIllgIDLVsD2lXfe
HOdxnHW2htbPuL7p0I6vuFqmCJD/rA7Tf90CSNWIWhaxDk0b3H+gAGK3+dPehqblp6v4vrcR+yYz
iUZUMpU5f+xtzNcBC9OxEqW5zM3+sbdR/ChsYMj6FIR1P2n3CM/gp2QKJHT1VGu/UACpU7jGn/e2
P+64wv7+897W8KQYw9hQfe0pebjlHhppM/Glp3IhvYPuyFSiEe7FMsxbG41xAZ6rhFAv2tFD2/h8
BWQuF7igprNA+DDFxGaEEcnn67eZY8Sv2Nut0vBaNrBjMjpX1WT9gu+4oupAH6Z7obqU7xNuFzOk
Vh3z+4HlbhKjhMycs9UFeDj+fW3c3EncGjFa1el2hggOsDajubpqre6c3Jl6tyOeyiDGYnrDj5r0
fo3OdbTdOnE1yZ8RmdFb4U5plgwuZtN8MmM9wbuqTf+hSWYrEZzwOTJNjIWUXqkdLuRiFZM+ETnU
Gi6X796un1JQo7qHfEJnGAAxtsEZB2pbmgd5sbtpPovMaHFoZ8iemN05huQ4BMCS91tp6YX+ebQ6
a3VeTbkJRRCfvJv9upp/PIeHytZhLm5Gi/lkshL8xTSee3dkM2jsHWNf13MZzgWLs5stHCdZWDjG
zdY0t54jeRdz+/C+3W2nn/FH75WmimhV79pyq0JpVM2Dd2hsb7WCh261DnpFe2d6zrvp7QigMM/n
HbfjOO8X8/G8uTIBhKq52+X228wECdCau4t5frSk9UL8VHzsxfNFoy2Y04oMRm6HwkYoTaZSalps
F6jcWRyPR3Yy3MXOj59dvD94eE1daOs1t7Tzzu+7jls4OkFn7Riye+ZuszOs1858TazEM01HXrxz
ic672o/WK9T2veq/n3nQgrNhBdOd9gJvx+x4PXoBNLl3KzTfd4m325UPreArRFQ405iiku2ZJebM
0DYXbf8gdKeW7axYNYQOcQ5AlcrD+/zJ+cwWnMTzBjM+XL0ZJIp1+LzQF7K2GvdotNcTAmYrBbl5
yOzD3TwEVwqs32TWf7xHiHGA6yObVrnhbOeG2G+hVnHfhN//3e1p4Dt99VWwmHVPTl5r+uZvFxFd
QtReB2dDg6xqTSMHxRY7+oa9gxpnwvkzEeJ7jRr89sFvwKAdcQh3wbn5smYqKS9UExXa9AV2VJva
cYZ6JfK50PQdcFWdY9h8BmpPEtzpBNW5IRfGOzgz9Y3P0I7bupcge8z0kZuT+glLBMPGxn1LyxHX
YeIqz0pqLrlo89YJSz7ec3EuzI1x38DjyB5f6KfPy2IFNkdwk/qQMOgQLR3SVobE1aw/8wE4wErz
JuoYr9jtXV9AGrU6pu6Ko75nIjFlZsUcTgNkYgqXw+BUK048ydFZpRu+l26Eu/l8BeNHa3W+gG+B
g+3C3O6i/vYu5BHWsWzzeTdfPOsXVwng6FyPw0TFQlULlAsa+TF+kHKrhBhe0NFx+vtD4/dMgmJX
5a8me6O0kQ1b2tWpPbR2FS4j3YXb8d9/9yT8WiDfFDuePknQ/33Z2e9gz/j//O9/+SOv9ptq9Ofr
+WML1djpVMLT6VLS9PtpC2X0AiofwCgCp5/LQ0RoJEL+IUb7ozykHSnOkcVPMvgpjfUXtlDth6Ds
L4IzlKvIV7HeMQb6eQvttCjt52AFkQyVgU74EBqKLAR0mwXiuLhX72V6tZSnqXi8TAUCeuY8B4U7
Pxt0ZUiCWxbB1SE3wiW3zaB3M9LDGejldPR0rvR26H7z9R0szryEkUdC0+2tilCZiapVlJuxDT2B
I2isg98favM+f43oIzWXdZQ8j+LySofJoNMkwAGl7xRu4qkHFcPLoScl0pqi7myeNYNjdhbCxYRg
J30JblEYVqp8yvnhEiP1os1eDW8AsjMycK6oOgQrY2yZKFh0ZSsxTgojTWZKIQPOu3iIaPLl/Wrc
VCrYxO28eJ4RmjFVhTeDFn87l+0xq70MgU0ipn7cVH57AwI3ZBY9N50BVVm81wxeLwxg62wvMQbH
b8dotmNEq6q7WRlkL9VaO9NPLB/S94RYPqy5DHfvDHmjwSHKET71wPi3ZQysMQ7uUGUxHFauOKd8
OHKqyYcK8TKiKX3pMb++QojQYp6tlJ6V8fXu9i4T+/nFqu+mF4lfYb7NZkG1InfkNdxCYF7cVhst
QMpzDb2q9UnZAcXW+KkHDu0ZxAZZTsOzsEit5czFBef04Ljbd3lt+MD1fGFBxotBNb6OA3mpPKZ+
xkKJEGO0mokWkjuTVunuo1tYzZb0uyAhdKz8b/Vju65fZB8Cm1ja5I4ESCICwRq+lD0SvU2Ky9zM
FRfcczEF9UzUit5+Fln1mkXsY03fXT/G03S/n2dfzfG2E9bKI64lu+fbNHQxVGWrblxfyvdxTvIU
0qj6x52pttVB9KutuER4hccosjm6mZPDCH7Um8TTs7PJH7JV/wqr33++uWCMLubku3CudrduDq0X
PKJSOk73SHSdADLFNt9fHOY/LgCNx5zGJswe3m7vZ/VABbw2+eFJwHgxJ0AInXS+eX4/r87nYNqA
Mzuw5OXVna6/NSVP3dKADWnPvkYW6uGARrYtBIrX2I2dmq/xcuRVt+/Abc4PsM+/nMXCQ9xkXOnH
uhV3f8V4kKPMuEQlN4kyrGwdQfObMilN7YugiNi5DPaGnC4vZ1svT/HmuhiD3hWIx7EE7+YiTYY7
gx/9naOSvM1w+51698ylg97OjilHA2iCi7ldm0FQWqARd5Cu728Tp5qYAmxi/Cm2r5LTIeTqP+RV
usyeHUjeG/ld6ImptKjyjuNXaW6ML8FB0qkCn3LjZb/QXdWHsD6l1ggckpbdS8ET6fo8Xz2SxmlW
x9GRLFx/dpAuC2gpc3/i5MFVMXueaPrDxbvykIa2mEKbXCDZ0ThPVweQef3cEY7y43C4Z/uJOHiM
U09tnVBxao4pRK/tI+sGiYMWdmnOS2/+AJoc9iYq8YRWrwkJJnF0V+NFcqzf4xWMLFM7xljKvjDq
O+Enojmdfuu7MEwhUhM/JjysrFdOK+tH1U1NHql7QMROIHqnr9ajojWRYVg8pShsTZCZMq3r2hr3
zw7r2M7RkbwIj0G3BtoVpH5rbUZn6exfzbn9Mbf3ofkBjGyTejavWHP1WNnv3jkP7NtWNDtv6dsH
nlSddTHNxmoDaID+rrVu3Nrkf/u4mciIAxiEoi05sEkjtDMJObJWewJrSm6rRf2S0mr/hIKpXhzS
xoQTZKkaxV1k8QMTQPI9Xydb+SGCRi6QRYo172711oCwndL/M0MiRdoovHimxj9e/dfQuiDVJH2X
broJnUztV9KiWF41gBJooIrupCfbjy9u/QqSP/ajeBXOnnFyZrxKa68sHu6Vp3BgW6Yec4mFCsvt
CroXaDSOLE44qR3fA9w06mw5A4Py3/9oozIShckn8H8Rb/u/f7T5fTJKc/gvjYGfr+KPU42qa3Su
JY2DgyRw5d8aA7DKeeNGf5uZfmsMUP0jltcn+iCHl+9Nb7QmgjInd1sD16L+kqkP3crfawz82x2n
x/6nU43Qjl0ZKyILOUhNBHL1PPWHp1T8pKi2OxBK2qxHFO/c7ouZ6oyE8GSDhYpu5hbpPp0tlOHJ
KB7zdFk3W+G6atJATRazmSujvLvgMHa70NPQJYgoMHHW0dkzBQnenVMkDByPLT7ZCy3mXVF5UrMt
9ZPukM8GErVQluFLTbFRSvY8ckdjIZGys4Jpa8fwLyOrWI/n64sU6GZlFfvKur7Eqas0Vs4OHAeL
jKkc+TDKQnm7uIvixYCEhDOPM8HuhwJVwFzMKLMyViF7h3IgmRDJtuoVgIX7dXmAmr5HUHMbDirI
q7xdzcJzSoeEJZ92RObr22qV5p5T6Qua5pDyFj1ADqizNzor1q6EFmsl8ntZnCKQbBqrVgW7dJUK
wYU9ooFVXTrvWX+YXZfnG1uh8sLKhhZFxNK8EJKzfOCn4X7xUD/Kg3sjVmnm0i5IoNy9TbKb+wKS
mZRvokUiWfEd3ritDdvu9lhpj4RXJytYMDWBPla22vH+9hGQdWiKqySnUerdj0D8ADl/dBvtpHes
sPg6w8XFrxAgIgxxiUI2OAzWrrBFBiLj21ukK7nxmu24Ds+o+k11Kdz3rMOfg7TELD08XqoVFFx3
jP3SyuCT23NfuNnXLU8UJ3Hl/7xgnP/C/UdVnCqSSRCBHfcfLDN/M91xqb8sND9fybeFBvERCw00
1MmY832hgRRCfC4QDix0E33p20KjiIJMgx1KB9ac7+uMSm9SBG+KDuNHgM4vVE/CD1vSXzqQrLAM
sCGEsB5Sw32frjWpTlT7FfcwqQjDU6HZo+yUqJvFoyG+vvUF4rML2EtHXkOytJArAd7mPI7ZJo42
DFpESqj22KkfKFvBNiwa8yX9uOyehtXsyTDLY7GJnxFmEyW1ur2WRwnS2mgRHnB30o8Kpul8i1jb
G23Jvewkdxt6by/Xh+xh3rjGxL7kIthauO4rHqDcuefOsBp4WXRW5GcPAiTsjyfgj6BGPiS3Po4r
Op3D6mUdXu1h5TL6JglyAeZGMYuHYnN92DaA7hBlw2BKCs+NDHwWhXk78csY8N4Yhluhd3vdcs2C
aK4jfdke1alZwmy8gHja3xBwrIzlrdrJ2aKCvNZZCb/fCWrPGsn27VWkbjguqr1SmPw+g8/dH22R
NANtxzVyX4uHeoE98chJwla/+lOJCBXU624NIfJocO/cNY9Pu3ipNtnDVgTM2lnGEwhHfpwH0EV1
9TB3IA/FTh6aYrZgpM7Vprv0mUeNy+FZGnNE/pbhv1G+OuL+kC7ITW6yg0omhdys8hWOLG1J0sRT
t5UyN17J/geoNQIon4lXIc3ooTFV54WsnT3Aojo1H2sXI6LTeYwy58ubeV1elzFDrNF8kvDRfMl7
LX1Wo0N3RIr4Dn+j4zQ5WzHEayNsNR4ZlZ32OPc6l2AgcynAQth2rv5SmYp5NQ8TeBbBhZmcct0j
nrJ1I8FrHLjm0UN2c5nPorFeDu+XRfN6WUzEeAo4Bo0AOGNcT2tb5Q6uKX/3+SokMK/hLNcKKzh5
7Jtj+mLID9ykRjKBn8muVKGhsSOkiAjpiP8hVIFG5rsYlOvE7gHh3QLgnwBoIRs6CmUsG8VydF9w
WSAL99cwp509sNyRz9fgMk3/btmD++SuceCYy9OTwOWxAD1DHG2+ZFJQBbtPgd92pnHzwkBq+KWv
tsJG8DnT2WCdZOb0X3y7OPWaXa8gwzJinA6xD3pkft2XrwgGXwRO+kDU5+cWl1e6C6UFvb+2g5uy
wmlzXOuPTW2eUu8iP4TLcGQmyv7jknw5d3r2BSEza4+Maf5sl9jeN2+Rq9OVfxgUonDJ2+ZojHxJ
dgqIuRjsz3fihNH+U/+D737GocCrXRF2JK9qtT3yovwSQloB4A190Cv8gcdyzSNbV0+367LTt4b+
mqXnAjCoY18g+hQ0LjMmdVahWZJCFguTudhEgiWF3hWwLAKQ9hzrQcwTSTnf5UPTrzNwU605/+z6
zXC4ykv5USCuryLnrnY8jA6EWBnrbhrGP8F/LDDokajK3n+SObRU3l3eTU5ZzZoXx0g4yZIzDA6r
F0cFkpUo5WBZphJhIk5k+NEtIPtVVTHJLESOTM22SJdh8agOT8y+y3Qfecz8VM5Zc3kXaQ4Cp0Z2
ZjWuPzBcg1U73fXzcpJKrGaAuggIqNp8qV0YUPcYcO83Ur5nMYaga2LNh8M0HCXWunEGRAF3C9fu
BFTVhP30J6aXNHmBBFoOPQSx9L1/yfyRPO1qc9v0p1G0dZKXiEY8cybCV4ZjipjHal83G7H3QK9m
NH5VqxRw7m6Jh5lOas2RRa/+kHM0VN5kKqNMYrQy5QaqAEU7qyVkWPOUILy46UnibEnnxQEzQ6FN
I8UBZGlPCa5TcyBZkLE6wUOVL8OTAiEoGKhUBASOnvACTWI5JXs93z7wcyHRbxciBysKzwWdDEaw
CGljzSUF7DJ3SJxQTTjFfLnLz7cP7VQ8348p9CUeDCbnrStyAQIqBAPJFR6fPJqSwyCuIzhzCQ4T
MR8aVrPDeaaobllv+FmpovltaSfyJwqaDlfFCon5gi3khdvZOjpGu8tmkrTCioutbBHfOdtN8bTJ
SllDLLJX8rZBL2FXn1iSMD5bCJwiuO/rVpwtqxph1F7MI6vX4oWEiFvyecR3A30DBiU0W2Kw0/ID
AiZ6ZbiByo0U9If8kdeTS11uOsW2XdtpcHPmvs6DD5FqceetfOg2bI/247vutmvm3jeTEJPlQLyJ
7p5q82NC2BQ2PRtWPfOw61Bv0yipcePg22sF65q7FMGZ8FXQcB/XRv02jL6Cw0p8b3iFxjYdloxG
e/RKYnNOgf44NY+u/HRmIyCzL0709IgjD3JNCSkHKSYNsNpqJ60bD8E0kwidmR25uP7oUV2o/qe7
dOfSXN4lRIB+VGkxnYl/9FHoGUz3dbqGOV/ik9gprTTI3IQ45NBKPZ05CAHG7vQ1GqDnej11YER/
aivhE3SnK75u5+bX4Wv/8ZFBqp7eem5ybr6+vt6X3PEDlTc37dK6up8DK3H91CFVewn0lMeP/gW9
Ff5h54PFU1uif3mJza+Pj1NkL0NPDOZB6+L4pY436PPdH8YP5YiXcS/ujYOyvSxmh1Gy9H30Ku/T
VRPQBBh2Ee1M1OCLS0S30Vgpg0urQMHhyN3jl1Kd2eRtAshIuoBcuT1wIFhkQbIR2MLWyWYNazrZ
dNmPugmvjXW3uilHEH5Q7NVu7FFvSYsrfUvVof1At+EeDK7uVafr6bIyDtcTBdvsEO6lp/FJeL99
Se+ENhDzEL1qh/keTTd3b0RAiVeSmm4J1TV5G57nD5enqrQ0lt0nuTa1p3ahufPH+1pE178IAw44
6iSRJ37DjBfju3HoA3WNj+B5fo62872xlQGtuxBdVERCjeoJyaHdDzwR9uFSy7xcuizaqVDTgl9v
Xfwz8gAkegFo9/DWi/9Q1vCDCPhjOvN3yoqfr+RbWcEchRaFRqIBwNXvZYUqMpDha5z3Rf2nskKX
gAiiypMBbPwISvs2lYErCEVwynebCpVfmsoYk83/z1MZWiu///Zo0H8uK8pU6pW2J75Ye+cE/0Rm
puaCjDAJOesWfX6uJDZejKbEwNt4xFteMbEndEHCmYqTS+YjYkCR0JyKC4T9Fz5UnnR2IXQNnMhy
UGDVIQVT1rmNI3rGFmUpoZVk6bL6x7t4d5OOUfnZrniyOqPN+SRhFvmUHmd31yi28Q7FdQ5oGpn1
RB2FE4vzwk17uiDDkqc/6LvUfMF98qEGrBGIK4Ao856rolKZmh1IhHmrFzABodtN35/+YYPnq1MN
wSFr56p0gc0jMxuu96c32iHu9jiax4t95IC1Cvcza3FdV5Z0kDRGtb7xfKGGwTMZHXpzyfGO3/Ni
fSDbdvJVyWK+HFeUNgjcMHJfHyf1BOpkGa82tph9dkYJJn4Byb+i+RidS+vkrQN7nve1AnKJG+cS
DxGKqefYjXzxRJ3HPZ9Rq7w1ZmMiPJCgMd4eRIdP2l20TMztuHiQ7BfR0dyHyjQNV7XMic7IyZCf
qMzFmh8xR8KAWe7KZxkzIuTGmj7RpqB5bRCHUK9ERrubeeksn0aRh/ESPw/o6PO3gjC0oD7Cp96q
+wIoAAPm0Wy7J+HYvChvzalbEelgD2S+FQESGbdeyfs7rSCSNFwNI2eLB3NjKNjy+TvMtgOYNdbI
Ml4W831UW/ICcgFjPNR+cWvH6uesgTPv8cQTIePZIs5223CHo05fRSe6Z80BfX1H7gU9ldkYszOK
YIQqpv4YqI76wsraPhlUIJSPFAonhXM2D3P0mBFKBfAWb/hSBbG4RwKNdVkog7Hwk2xHdMY6r/ZM
v4MZzwJszb7erwX/cqNpvZ2DqWip0mb3D25Toq6zitlO7G3hiZ1xuLtXk9OCExLZE3S2jduJf3d2
j+n99G/6nLqco40Vvqi0m9DKXJ3ixH7DdU2xFzx3Xsen6hTvgFZCdjnVz7iNeyJS08xKOKB/Dmfk
F+k2dgez9UGkW5+JlVjSi2nMvRpTLfE5ApIV1UT1wigIlvvpHjkZiVHEDKxLstkI1NqN5+w+t6Jg
tqEGdkAlJwBuSNhwGA8hF5UUfENBB7H9ZdLM6PQha+tavwBsKM+lH5/Ghztivd4TrpAwRnlxCUl6
rh5DDEgwQeFBcnqFyOBStVuZR0VgS5GZeFMQNmb1xwH6no6IpD4rm3LZ+jMPS0nqHvkRsOI87a7W
TYRiDt1PunopfCCRc4oPV4EzMWR9SJ72+UpBYHB6foYVMTtVBLmNyzi2xAqlEBGyKva8R1S1mL5J
/MKbTI+CYKTRQRtpfCXVNmrW2vxFdhlOik/4apsjivfC4Kg72CFVO/ldtepeWPASpIsbCF3JY3pZ
3xILEpBOXAJ3At0MLxlbw2jwhuBHMjP4bf6Mgon/nPrML5F8hjApYaA+R1jj3/iIGHHYFwSR49Bj
xLvWpMWMM588BJiMBzxltgBK0I6rcw3cAlXX+CoMLKCH9IJKw8UDzKD4Lec8HXNgmDtqldqAMxe0
hSeMJjhNQjliX6dvU71yoqLgl/12Tcx2P3E4y32ckEYmuWRvlS8VsM44XjSgO7Nwf0cO1Fgpbjv/
HjPrq0qfIbloqSLpv0E5kOMIA/mB6dnhsfuEFVuvLy/XQye6iRtucOqbHfOli1OP3kRi3vIuaTzi
xVNSK3pUoMcbs/JtpQeIca827vBqhpTGJ29ch16qUPFvaoCm19tSqmdmDeZ0yhDX1iSMX5YD2luW
8k9+ttim0FFfusFSYh/gpQCs4/I+VkhgTjlEVVR0XkhFjaKnJ0eCcLPAaIAiuLli40MH5TzxJ++e
Ct6gZJPDq+Ld/Up0ROpgDmiZU3pqx2/F5Tk4L1vZjLSXmlMsUblyaMd7CNX2ePcSu2F2RJixTCnu
itIjX0O5M2S8Yk2ujI+5sdi55mZ24Gr56nzOSNLFiv+WHbhEucYeSHqpZv76seyfzWs3gYoZ+QBE
wrvwH2r10rH9S6v35yv5dibD4ijgmPghh/nJSIF0RiB89jfRCzf8rdWrThwnRlzynGPiT0YKjeKW
LrDMkIoG9S+JTeUfSpi/nMm4HvK4aEbLk5Dne6u3TC9ReJd61S8gGJRMRXpKQx2VAkz4Ln6owXvM
aAJL1kVEX09a04oIJd04VG2VWEWbLlSd+ltqK7tLb/Y9KpcKi6yLknOfb0VYHj7kffJ12Ct9Ijb9
a7W6P8r45KTl/LOxxPueliP9yNl5vm63SuPBQkwWBeFStrJW0GpTLJIdPWcnrm/UI/oVDIkMN2pe
szpsOohvGt3JufGQSJtdYX3GdvZYrK6U7v1zfIadVKRveKsmaah4gxyygbFCMFYAMYg9MGCS6wjn
5GU4F3B6Btp3iB2cwmOfAOoAQ5mdzEZpak9tEYLCl0jU16k9bTTCefoIvXqum+OZq7mvuAg4FL/I
nImw409bEfm+GyOYr8pNv6oW8lO4LRax/RC7M9SUdFhMA5hIBiXo+oirdlx2Sw36i/aogXz64Pw2
27Cg++quPqN6GHlhP3a+9pAvE0br8QkJCC2W1mQn563iTHmxc5dN5feTJQZz6xN4G8qK3XvG7cyc
dhl58XkgbAYDll1zg7FN3qUze5wfUB/a/cwUj+qxfy6XIByuT55E6FZQLqW73YJ+mbJpyL1DlsnV
Pho0iLBJ2A0tc458F/6OwuSB5GnTrPVFBcUTJzY7CDqnc/ljde74I57HRzIMO4/c9LtdHfvbE/SG
mSdZxbOON4fx/Uj/PLGF1h1fwtDD3EDPoL3CfzlK/UN7o51Uegn1bI4O6xOFVSt4kfyZSat2nZEL
+cwWiouQ6IKORlG1S+8LwMBEImOAZHa6ycyG/v1ggSGlxVJGbst5Z06ZzZHv9XbsUOjQF8y5I4pV
vs/8qQzv3GgDeXlVMvLDfU6B3tr3QKFDPR22bg7RVm7vlAuc61xWpKlxcbunW+O2q3wxkA6GDdBi
G6BjMqWic0S3AYJfPIRn0qtOdzc6NjQdp+bAlt2xU7HXmQRRC71XNZte2GPMyNHQhohq9PPkdWDm
MSCRxHSyQmXio3x8Sd5/fTX/JyyygexSsRosrMgJ/9GC7v/r/3z/H+t//V9/J9X8T9fxbT3HBQ28
F2wmmDyK2D80AizLbCU65fSfsftM+1A1MqNTqKjln2Z3iAZwxUkqWkkBbPCv1NgGG8NfSmyFGaEq
4t5ja5m+/420d23VsgSQqfohPt903myVMv6Ua91VQvmxHAE9dkUzQ8OCEubSXBEtqSKV6zj6wlBT
+smkB6cPSj5sQuX2etU4H16rEaxVznC4kDhOaJuh7ry6uweaXvWI81S/04DsNJwpM1lyslS9WWGB
5GiQ58cuQaVUXI27m4Q0oWJ5l1eFP+sMX9cayl+gLmPfB0ldQ5Bva+Z6pDDNi21Ts7CXhDaa15Zj
llgUpFpNiRL5lC0xl6LzOKVNGAP4I+InhimHwiCQQqznlK9EVMxjgxNUlnuK1B16JZuv5CnPopqS
LYq5QoEsxIzNb9EAIH/mzBpJOgyT1arTc+NBmuxXdxx3ymTICnmt9Sh/UpxaQy+ve5xbIjNDZVCJ
Ssy2Jc6uBIeXNFm9SnRXECQQPojQ2UfkBojYoT3UkV7//3DS0iRRAgxLf2p6Ffw/tTu8eP9yzvr5
Kv54XXKQYlwt4fmReZF9f12qiIU43ggTg1L5SZEMiRuapi4bOikdAqe6b70vviKi3ZkyMfRfNKyK
f1e787c7Lmoc9r6/MOEuX2btVVf9Mtze27dCaMmd0G5kdom1Y6BaaQUa4iN7L61dLEBmdXuTaEZp
70z+ZkEmBph9Hu7GRmfitu5oOXWNXwnr2SyQLwFWnOj2oAm2jlD3JrIx9dbTZbW+hTuUvMOU1uar
+ia3e/Fppn3JBAm9SdpnQ47yB502PZO9UhxoTdFmlpGFGr3djgXgcLSes+U185J7MAdlIHttvbrA
VRCNQCPCcsHu77VLNSelxquKhxzgN+MI4Wk2e+ZFAlMOhU+mWpH5aSTbsjtd6cvnKOPKpbzQ+tV9
ShwFQSfQ4WOyQBed2RaDO3ZuoHKpCdXg/oGbnEDAiYZH7g7NlQ6UmKk8pNtiHb+TkyMkjkqCO201
jHXFCVBb5OT5IvnMGAaC4Fct6lrcJiJdBL+lemYshsYnvG5vAl3ATafhwfMvd0iWpFhbwlvN2S8J
8jnqY2dSUBWW+jzlvlO0msyGcC6GiRnhsp3b4+iJPWFCSJtNA8cmHiXgcCnbu/6mfLbYSZ3L5+0t
5VDp5kDAMjuypWJlLMjAUzrny/4ynlXBQdNJa08zp/+okTGMZo42Q8orN0tjp2GSopCHFJO4RGfY
VefGPUHv5C3grJpNcaM2gmWSP84V3qsQD5ZGHCF/kXSbs6hWFOpdubmASxYAJKtL/UoU+xfh5Sk1
dHjgF8KFAdGdXL05S6gt3yxCLCw4PzfRTFonfogb0xA83dTZK16uioN1ozI88eYpml0sBEuXCPwx
aUlxwsGjn/nRboYYl9l0wxKscR5s7PsMpW1D6jJZf68siCfVfdbB6XjJrjsVhw7mBk971ROXZJUO
ysFgomSsKoRf83HF6IcDo7ZLnfay0cNj/oJ6SX4j5BTCY5rZfh4H6CtlGmupe3lBwItBiPDG1eXl
fs7XcWT9+rnon67KRcqDeIjZA5nH/4G1l8v8de396Sq+rb0ipxtZQjOEn5LF7Y8zkapDC2CIwMEI
r+XPNa4x1bICOQ0aJ6mf115B4VucigANsCz/kp7p76+9f7vjClOX72uvDhDvouM78aNiQ+xyby31
gZwvgCbjOqoRK5WanXToV+SLLUotJ3XsFwYwTP1cDu597lwgWFR+cV0m6cEYdpfbcWzX3WzfD4iP
Tg0Klsgu35nP5603LyGp0HQ6a+VR/r/cnclu49gVhl+lkL0CjiK1SC84izI1Wx42gmyrJFIiNZGa
niYIECCbbLLsbT1Jv0k+ypZtSS6jbPXCCVBoVJckXt7Dy3vP8J//HwQhTPdCTRvfBtNBdU3wNKuC
bpgiWLy2gi4iLVO4N6LGHCIOAUKODeikMQQdGUQd0xGVQkOFvCOBxGMK6rE6m3vjFQRSbryt22v/
QgFiwAkG+MBGt2YSNnnNJ6VyJPuzeaCNPBFQOtoDiA9tq6rYMJAJgDWQhrneFvjMpgBjJNNe4bmV
aM/SERhL8pNoZicioS+ooIVb7Pbo/xon9MSxK/uaCkdXmTiF6vv//xul5/g4en0gHVMIBH7uzTxD
BFl7x+/U0UVevVP48IAAYc2mrfgAIljEJdEEAIR5gxXL/VXeiIBHyFUCRFmRtAMsMlR8EDjB9E3/
svwxFcadu3KUNtKoI+I6UciEKerInVkQ0iQzqEC8cdfXSFRnYz+J4cxwS11C80GnIFSLkq92e0l0
MUgQYb0dQ5i5GdbG8A7rURAKnM1inyA5HhduuzLJpzDlVNW6EjJS3ZtIGlIwKoKWzeSNIxcglx63
B3pyEZXqRintOpzhAm/wdKFb0TwEoLg08GDKGoWNCHaYIiwxU8AWs4YETAOG5sSaNJZJY05rZpjA
t4oAdykE6wOJgr0lk7/Y9jTYaBK4bqPQggXHnMBVU6ApQ4K7JoPDZgqXTYwYLhLKOSER0tgLJr6e
dkRImAH2FchoKBmIEFID01ipcpgtITjQlYsShHIqjKL6gFarAoiaLSiSDc7Mdup24d2R0siyJwsL
qrdSdhEO0G4m3RbYsnyzmNZC3RvAllZqLaMrqPwXY05tl7SYeLsFL5y6ECStMltUG0IaxFlbjeuh
3FSGlWHkFUD4UGSbOYJ4hZKDzdBGtlk4kkaGJi8uzYqWshLNbAovsClfjpXKqpWtqtu+khoRNFar
YK20VPVqEN0MdD9Or7pJoxubc9nlRie5eyr7kuqh+T1ZP0zky/klkI0IuBjn7Rgu1tAfA2PYoAsG
PceEzJs+W+Qyvqlys2IL2bYBq6yra2p6zfkWJHSQp/PW5a1sS92LDWqxglNAyXmdAeCM7qJSrrLo
Rpv69H6ktzaxu6VAtaD/lWqe0BsC8VDcQhbAjL4s1heSHXYbM81d6cFmXV8ICJ/4Cp1ZqSUiWLst
q3NPXdjdUQs42lA2R5Aeio6qDS01v29YbWVYj8pLaGOHSxdkGmS80QKau/KGRtjUXw0dyiXD2oOg
wIP1PZ631srVNr4XQFJoeF3Uus1p7OlkBLMpMPTBd0TZSeGL4nW2ciZSM0KVXpNiex1eC2JzDQv2
BM1xmbKJDlPhwCIHRNuNplEaQzdlrNnrwcwujHsf33b/BxM8ZMDpcGUDElBNem/nzSUVv1WH2R+/
//uNHM/RZV72XgDVCgQRxZw+NGdoeOXPAK+gp5b99XFXftl7OQRIo+sQQQgQTxzkeEB05zgKDf4I
tnvxI/4MAlNvJHmeb1yEnunQn1G0RVjYCt2il+XAv7xIPS15abvTASJE8cd0wERBv004UovMTqVW
ocfRrOlmbNRUI8hBtVDZt6BKMJw7QkK3A9UXjUeBBc6IFlQDL5x2qs5txwKZaHTmVi1odfgSF49B
sq7M5a7kLLkFo9IYGR59oEbHCuiPMjOj1QKCyOINTceB0JF2rhmogWVL5FVHG06P/IU/Q0jbE/vc
n3O3+7FstObW3LiMrU5HNWqklazb2LgDZmsEIGuDTo4FzmfRqVj8U8XqLGwach1HM66vrysLu11p
bwCBqZZfrITfebFC5lDwyitTNfyOPzIaJGqjclDxQSPkCVtn4weB4GMTrwYW1ayA6g24KmMH4Cz5
mSd4xSCxnKV1C0zLRFGxA2r74Rr72JX0OuGCS+c6Nq4RTrBorfcBl/kq4JMxIo4owl2BbBmEJqTU
dKb7Wa6pVd+W/MGEkoExX1HTtyZU57kKU78AkDGtF/ulO+oMIwtmfoGKZsGjtBCO0axyhK2rCdYg
NmCpBvgyzAnrjfSeHjT1BvKYaG3KIzsWQKv7FKKFuy6BLDNlC5l70dAubardoiWtazIQPhqdscLE
E0GrQQuFViuYekO9RshyQVBfMomoNUey4bKq3btLYnfKFJm7bBXNDhhda0hHn0X7KJUGt22U3RXI
0WUN5gxWB1gB++4aIQWPzECpWjD6kgkyvS/YoGOagSs7t0VzWYZlw1wFNekytrflAESJCdJdprVU
53GL0P8gI5m5bQgUbeCqKFYOjHrmhGUFlOnMrAHU9+42AWVcg0fQSS141C0HwFp0X9IN4L2bB8Ui
PIbtInR1uDJC2gXlWwUEqzHyJnTYIQzG7u6Gmi2gBmGKTZAg/G0JkLRkKWaJJGhqU/4YOMWtHSKy
1153zS1dli35ctNaEj/MzeUMnkHyo5yCZZl8KlxUgkEppRm7aw9ICZUhUD6UvVCluKgJunWXtzRs
OmBYgjtAuT3FVnqrW7UiKQb+0Ly1CZBI8QYVvUxlH3LguUeNvxn2abOmFRoWyoLRRDDE6zcLpjGq
hw+kciIbotq6odC6GORNDMWHJugR8K3NmBKIPc6qgJcK5e3ie5jgTIHoJK9iDE2hnNEgDopABNKx
poF3rqEtZpL3BqpK/+q6I9SGBAP1kUTmJUcuJyLc+NZoXkubM0dFvALyclotQQIMQlcbldNZH+It
eWvAgUivqVxWYlOZNFLFn29I3XB6VtFEMNc09g7lIAVEmdhbsED4hTUFFg8AhE7iz2pjTzYLruaP
2srd/HbTUofXdMnCPqFkRrEWVdd20kwHfuLHdytKTaPhDeSSG+PCFcF5V+WpDbLWmUruBK+oWgCV
5RTQ2GiXOvfFpblsQtNp2V4vMq5Ihrtr10rNmWP1GvgcVnViNXQPTCrq3dVLaJStrD7BZGxNuLXG
pWzS/8n+SFdtW3EGjnajTIzGema2/NHWSbb2PLFRjOC/Uxp80/wPQt7de74xvkoaEMlX4L1HyzFP
+FxS8M8eSt8L0EFKqTGfOGMoUPI3v9MYaQ1ZrvJ2ds2p8hUCrbyNa9CfWL20ZydpmG4aWX++afYX
2Thd7KP3/NP6JEzS9uRzX3r/Qk+RVXsz7f/tL72HOASuvoBKDlak06jrSA3tIHTb3eNuAu9ectxj
otkDg4nCX3XEzqjZg7EkIpQYcDxJBs8fQ7krUTRSUb1CUS3/mAFf2exnVnl/wo/mff87787gOBQt
5oiCn7S8fcYoxIhwSOIp0QBLNufEKAyXE8NDcPwYPX9Bi7yTM/uURVRdoUqoKsT1u1LE0TLRoMaE
guxRqutLrpGjdMXZLw6MoSpcbCKlWlHRSWYcWwRBVFx90oF5QvCrvjiHRHPnG4VYQqO4vOsBzUE7
R0YpUntmw9ERVtj1iX/JlfKC9T5Fun/m3SHbhVydINHkmtOTnxoFWxCb8S1911L7JY3ymtqcwO38
lQJ0gF5h6AwfeZOOVwrKoahnUm2VS+Tpvu7r89Oq8GdWSo760KlDUO2lhnC6p5AKFRWZXRgcx5c9
eQ7hhOcvFIWjRxBQa82r4G9sKXm1mzLMI67lqy6UPf3FG9Qfn1ooqsKOUtJBByDZTSLpeJ8lBU9j
DB33j6f1V9xSDoiwH9/wF2f8U0YB86PhhNAQhO92YhNVzp0UzmJJ5hT6CgvltXdfQNBCIXknngi/
/4opmOxrp15T2CFEWdVlWqSEU6celhgwYKT8FGkn9P6ry+MX/NznoAk8wfhhFy6F/cVbUdXPvrCP
C04/f4oJcpK/1+Y6+EEeRT3ew2OQkP//b4dB1S6AefXpPqDZDfj0+6eZnt7DwWD76e3/0Qv78x6E
U4iN5bHk0/1WezGxlpmr5HK91w+dqEtC6h6OHSrGMBJSVN5//HY0+LybvjfSB7CBu9s8Y6gnpqK8
CP5o0BcCRhWKkBwnjv+bgw1f7H0a4/7SrJ74Hn/84610eN7oV6KmKWh5lfzssT7SwniuCfex/re8
HnBsRFiW8ZQ1FVhoXhQ9e2Luj/986/zx+z+n+2u9PC94U3RqsxrVA+HPGKr9OVnoP8+ctHGemJNA
rYizTQGmhCdxtjk/VqQ5d2q7VZkPub/zVw+PZwfsDxIdFOL2H5/xXj8vymcrHY71qunkbCP+OtvZ
uQZ8nhWn/8nSOEwh/Vmzwg05GekwNfNnjYQHdTrSIY38ufbb7/ZvjvQ6EDp7Th8k9z13Ys8LgzzN
sRGPEq5nT+15rOdN9uXVOspRnT3W0wN743Q+CufPHunxgZnDH2+RMR97+mePVh3++Ps348e/vu2N
efLYyNwK+NJA9PSdR332kB8S+nx/Pb7lWz5n1U89zn22/K2fHfrV+Tfux/3e/Lf/AgAA//8=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_xlchart.v5.27</cx:f>
        <cx:nf>_xlchart.v5.26</cx:nf>
      </cx:strDim>
      <cx:numDim type="colorVal">
        <cx:f>_xlchart.v5.29</cx:f>
        <cx:nf>_xlchart.v5.28</cx:nf>
      </cx:numDim>
    </cx:data>
  </cx:chartData>
  <cx:chart>
    <cx:title pos="t" align="ctr" overlay="0">
      <cx:tx>
        <cx:txData>
          <cx:v>SALES BY LOCATION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LOCATION</a:t>
          </a:r>
        </a:p>
      </cx:txPr>
    </cx:title>
    <cx:plotArea>
      <cx:plotAreaRegion>
        <cx:series layoutId="regionMap" uniqueId="{468A5DF6-0EEF-D14A-9BD7-ED4D5467B259}">
          <cx:tx>
            <cx:txData>
              <cx:f>_xlchart.v5.28</cx:f>
              <cx:v>Sum of AMOUNT</cx:v>
            </cx:txData>
          </cx:tx>
          <cx:dataId val="0"/>
          <cx:layoutPr>
            <cx:geography cultureLanguage="en-US" cultureRegion="VN" attribution="Powered by Bing">
              <cx:geoCache provider="{E9337A44-BEBE-4D9F-B70C-5C5E7DAFC167}">
                <cx:binary>7HzJktzIst2v0LgW2BEYIoBrt+8iBgA5Z2VlZVbVBpY1YZ5n7KS1VlpqJ5m0e9poebf9Je9P5Ek2
i1XsIlt81maSaDJLZgGIEeHh7sePR/Lv98Pf7pPHU/VuSJOs/tv98Ov7oGmKv/3yS30fPKan+kMa
3ld5nT81H+7z9Jf86Sm8f/zloTr1Yeb/oiKs/3IfnKrmcXj/j79Db/5jvszvT02YZxftYzXuHus2
aervlL1Z9O4+b7Pm3NyHnn59fwgfm+yUvn93ekjDTIR1U4X3Df71vZu/40H4bhVmwTseNuP7d49Z
A3/3Y/H46/tXtd+/++Xrsf4wr3cJTL1pH6AtRh+orhMTa4apaVRH6vt3SZ75z8XkA7EM1cSWqeoq
Ns3PQ69PKTT/kYl9nNbp4aF6rGt4w49/3+rh1eu8VeFbqxbWOf+0oDw/v9th/XExfnktsH/8/asH
sDxfPXkh06/X8s+Kvie6r+Sq/vr+ov3Xf/6P7J31eVHfkCfI40cFaqoaJiqipmlQXf2jQE1VJaah
6phY1rn40176JNDPm+5P5vS2LF82/lMpvqoAa/Gy8U8n4We1+WskTLGmW5qmU0yoRWD7fK2yqmoY
pmFp1PiGeL8/oT8RLzR+Jb23lPRVhZfihcY/j3jZb/9x7b7j7m//fu1+Xum/SMREtSghOtFVEPQf
JGxoFBkGyF7VTPVZmJ90mP32L2c/Efz2X7Lgu5N6W8yvm7+S4/+OoF83/3lE/butJt9d0R+21VQ3
TB0hqhINmxp0/rUma4aKTKxaJogZfx77K1v9/Tm9LeVncwuNf1jGLxv/dBJ+Npl/kSIbuqUjyyRE
0zQEIvxawsTSDaIDwtI04xkJfJLw73vu+zN6W75fmv6wdL80/elkq737rEJ/kXBNDE5YBTClYx29
ob6gtYDGTIwN9WzFX0Kt35dZ+/z0zRl9V7jQ9N8qXGj60wn3eX3fXMkfN81gmXXLMHRd/6SZXynu
2QGDg0ZEfdbPV1r7/el8V7DQ9N8qWGj60wmWfldFflywGjEQ1bFBKdZNWLCvBatamGJqqJb6EVy/
VNpnz/f9Ob0t3ZeNf1i+Lxv/PBJ2fvtP7w7/+s//tv1TEf8fjtGfsddfZFwoAbyHVVMziPUGvicW
7E0NjA8xv47hfvcb35/Q2xvwS9Mf3n5fmv48m2//239Yv/sYwv3p7nvNIf0Jo2YikwLmUzFBRNfB
O3xlYAiAAcNCUMu0zqDhpYHZ//ZfM5gTRHCfn7+54d6W78vGPyzhl41/Hhn/vm+faa43V/PHXQi1
NAOpJgI1pviPBAwF+oVQhHQNwP0zwnsFD74/o7fl++Vlfli6X5r+PLLdur/953dr9+pf//kvQPV+
0qJvyvd7/uPbZc+aLk7NSX4k3V9QwN8v/ShDSBV81fTbE/38DrOHX98r1KK6BSQtBXbnmQE+d/XK
XHyLgP9DF4+nujnT/fQDwipYJwhKiWpa4EX6x08l5AP4Is2yDI1g7SPZkOVVE0Aj/AEsGXzAmoFf
UgmYrDpvPxahDwCmwIzpwEgaKsCp5wTJNk9GP8+el+j3+3dZm27zMGvqX99rOvRUfKp3njAw1ipW
dYrO46sYgw+E8vvTDrIwUB3/O9WPaV1OluEaetzvasPfjw0aWVSo05bi0oqYRvRs3lvjuA5HqnPf
SshDVkyU60lzypLkIYzbPGY91X0ZRkXHIICLRVzi23qKKjsdC+yOdZiv0rK9Swt606ljxtGQxiKP
4oYNQ4yZRU2Dj2VGGA1oxpME7ePS7F1SBgoPtDEXZjQQbnijJYe6PalKE7G07CPp52XBMTIJH7MG
rZogz68Imjoe11XMWoSXVdQ9Tupw5flew7yItnIKJpPlaEp53k8pK4emYHkf5WvDrH078LX0pI3W
4OZDXl2oloVFYY6RHTZeyEhQm6zJ6uA2LyISslrDaDGQvLcnmq3RMB3U2KjsqWz2phm7Yzf6ax2W
ilGlC9nY1dFc1wJ4YzMtWYUL36V9eiTg2NxpKmfDmHosrrVDHrcGo0mG2BhbxanGPt7USrxrzZFK
PGmeGNKqc8JgFqeR6PJ6XQ5JI6bU3E/KcNPGfslaLbr20yDhPcp3vZVpLE7MC78dApYN07GhtGdh
EeY8iLpDinC09Lu84EnoTSwZvEd/qDcwl5069TOjC0s25PQq8NrdkNcdM3xYSWzetqkhy9R0Ik2/
Sc3y0Hep27XpLujrE8z/rir7w2SQJYmmySnUbuS0HuexlS+mdvCZqY4Fi5BuMr3rH/uxGJmH0pXh
BxdxQgau+lOx1Eh929ehL6tg2FukqJdqESU8t5JLaoVENKo3zOtB63kRep0M8zZ0e91LWEQmnVXq
sG3SqOP52Oo86NTAbWldcGucMpagaGJBWbciq+JEGsFg8DbE8czDQclAbVemn1yWXZxx0uObMU6u
8WSFnBRRLsYcelCK7jQUmWXXfZqKKZssORUVXSbIU7mSN4MkEz5MSq+zIjJbpzEigxErvohLFPHQ
62uW1Z5UujSQXpCQmRYEMcurqZNjl4NeVGhgmlf5vO9DzFBiitxQe07N8BKw7tbMjL1Fp4doSoRe
FSeNaClolNIKbcIbnJmXZgHT9Hw1FxnpK5bqWbgbcFk6KvaeGj2ZpZG+87p2Xmn5qdX7nsUkHVkb
tKIt/UiMJgpkrmYRj00KU/OVkqVqlIrcC3IbG4W/awNTETQogwc9q7KQBZGllqKa4rFzcDBY3Cy9
LTbGMGK6arSlTdtmSEQ/tEnHJliVinidTUfDndJIs8GoUBsH02Ue+ClXy77moYqKvd75tfDDbhMH
cQMGBN9kJHB1jHWpjzhgWlNc0Fi9sUi0aoPoLiujC2QlGquHbEX8QtZ5t8j9dDO2ySpFaicaL1mO
ibY0jGhBPL0CpbMUHmaRt8uG0WPdlO+TKVsMARKlSh/jKAJLpSOmT9E8qfCOJlrA/MZKBfHTmoWR
GTEl952onTaGgW8axeCalZtsiFqFJV56HFOt5GNi3IUIhTLJmmsFKzkr9Gw10HDW9+19YY0aT7PS
pUgdedLmIc9N62awmo2Z+2uf4u0wWQP3Am0TjLmtGdTuqmQ3hEHCOp9cU8Vbk0EvWa+hK7/MLyMV
XdZeuTsriWp0D1qLlygvFZaT+KbXPI2VEX2Ko9xnXdL60oAXd6O4wzNfgSqsQ55lN6T1etbFhbku
UKzGDBeKWrMCvm9e5oZf+ar7vBir0A9+z+c/3/7DeczPCK7+mC7+8vj1Lfi739HE2Ve/uvkDfPgG
QPh0muAbhd9GD8+A8rMrRcBOGSZIhFJdQ0BYfBtGOL/9z3MY/t+LlxDk7I7/0MdnHEE+gJtGQKQQ
SEMSAxz5FxwBuQxLBfSCgPPUAL58xhHog0kQNRAcJgA3rRpQ9AVHmMiydMukukkBXP8IjLAM9AcY
8XLepgEh2EsYAanRtDPbiLp4GbrlxKyQGbYRsluLgdcrD51QEh6oon9SNoiv0Elb9mvYaeFi2lO7
ZN1WE6DhLBETy/l058fCv8idkm82CkPSnGPbYsqmPvSyWFKWMt1pruOE6RflyPKnJGcBuOaCq04w
a8RgQXm2VOfWBl8PgrJi1svbAYbPpMq1kJmUmSkDvYxWSc4j1VZuxkXNFDZcXneilF7qBGCnW75w
3RX0rLjmVSkr0e+Qz/GyZDWrZS2TWbE8zzic10zn1YMHMCjg5CKaaaxfZSKzjYW9SQRmNd+kMOvr
lMXwBxw7i3JWiYUB/WDW2UJom4qHB6j0ZEB5kLEczl5cDYvATnkq84tiE7LNynN6WR/KA2Z3G5jg
5XmUzm4saJLlTHVyRt2sktTVRCcqLKKW07tEJDCVkIGbg6n4TA/m2qLaaG51WW1KXvPORqRgmdrI
Qr+frJW5imXtgLbP/IUmDNc7jOt2hw40ZOrJn5hy7T2Vu9BtZua8WXow6nlW8RrnTJ8POYt8hwS8
ux42qmNdNiEbRLMcD9OynGuFGAdmuPVtu6qvmrs+YgMgsIglC3OZOpN7no8ux1Md8krnuGN1zbqZ
dzAW4TxdeQUDwKbOJuc+c/2lcevPdKYLyn3Hibk6G2/SqhcWRzdkFjuNO3i8mWQySRPkVcuSnioP
UCQvy6v8qi52Wn7dmBqbqlyE4Iv1KJVdIUi3qePHprnA9aocr5C/QeOFAdZOo/PE9znBi4DMg3AW
dCnrDDY5UhlYQ1nQMD1iAKhqwHYm6weWU05UByVHohynydY6XhQzinlOeDAJOrGxkglrY3u0ViW4
1jhaRrB0wSbmDXvsb9og5GoHfpeIYthWMS96e3y0mkWkCKUQecUD/5B0i3K8KOtbDbF63GPrIjFm
kSpJI9qWDQFvRzs1Z0M8jwOhpLINWbusTmbIGsKKdTsjl3XLs4RdBhVPYu5hUV4NfBoZvSgSlq2D
tV7NApKzdAstkCENY27kckC8t9XG0eu5qt/ndEZCodTbKL4g0bqZWtsc5hGW47ZhhrTqndfwCASC
mIVl6c8mfRN4wpJjlLARdC+0Cx0Qes/6npN93PI6QLwVcuJVwiYq2kAUJUd2vB8K3iE++oJgoQDY
jma04AC2rNuyY1XNPJW1DyrgPe8uUGcGvN5WX9KSa/BGt9nRu6kB0KbsHpAnYWnIopArilSrOQlE
NvE8ZD4YiYyV181TmPJ6ORGWTVcAFHNDDso2SS/bZT4zN9nTNLroEhDWhtyr16W3adWGm6HOgvxJ
m/cQH1A3rd06Z400KoZUVqd8OtSzIWHqJjoWDYsf04Hj9fG41BwUMm7weVetw4STcjNoBcRTF/FD
CloFqMrfNgctE1O/SVWpY9m0sG8FAvzxYE5bveX9uJhgn7aCWPuCXALqCCpWAsjIHb+5gI3v+uWR
CuTxQRc9owBNhrkHTYg2C1YKIPGS0Yi1LlzqlNV3isaMG7iyDB484p6VR096FYdPm7kRxxqDzXlH
EKciLqS6NsSgMLrtTbv1WJisgqvMd2tlrSfMUFkWOKPsTwCTqCryNmZTI9GhqEV6CrHru1l08tUV
QRvwHSWxDUPWxB7GxbA0cgBIt4rPk6uchLLTGC5NliR81BdVy5JrkrHpxoT9Gxk2mFgxpnCviFhk
vHZjFaxrt9W11KEKa9SeJTwObsLeZ717GdqlJapZ7eYLfV0ek1UIuotYcuVJS3g8cFSfUWGJyPG4
L0K7d0MxsooPTllIa1aUV7GXsVGfjU5XukPvDBEbd8117uZHWrCkukVaBQvUc4MN9zS2tXo+WaCq
Z3fRexIcmZ8wxTZl73prZRaNsLmP1taU+rqxtQ2YdjTyEmzTdc/P7sNgixEuUlBFpvgiq2VhOqK6
b3nLHyKewBv3zLfDjZey/lg8QjgRxlwRnWM9xtf53oKRl8k63GcHdA3KBZ++5bA//X0YyDAQJfR0
XVvsmC9hWTnsflCU87/z98QzBl/hvIVaImBHC1SQyeLQVsJHW+ipgYCKe+MD2eTNJQRgIdnELUMQ
6q6U3p3mXs2Tuc+pt61WoxvE2zF3UTFXej7WvLgwBm4uLB9MN7hJW9kXmSQKqNKesJuMGaMMDpUB
yknlBl0eM9YKZH0csXKHtR8wdOEPB4DIEoAPy3gHeIAyMCuMYlsvZGMdwGAxUQC5ITxTlBUM+5Qp
s34Rt+tAtpOdbkEJevfCeDgVTFlqPRN02zItkoAeyFO8g21x8dC6nrzQFAYfX+gRKAjZUVG6yGdn
hZj9OCLe5yl8XgPgT5D3GR7/X4aHTWC9IPgAlgQQ67fx8HOyDQO0/EQsvkTVr3r5goiJqVJDNzDQ
I/grRGwA8AWCTLNUYMteImJqEgtbcFQPzgggDYDqF0RMzwlohDAFIhmq/Agk1tQz5H3NrAEkJhac
ClURjGNCOPASEmf+5KO8MgjwEHZ1rToVnZXZg38I+mM/h+BaqST2RXOfjhkoctQvavMyZg0YgVrq
znCtWPO0Xvq90HwBkTtr8AHa9yNv7EPL1YpVlchRxtR51QDQJfF8lbVOuDYvFFCDlqclz4bFVF9T
dVmCR1OtSyvhxiVag3sNTLvyFmMj6kjoW8MSSFtPukNHoQX2EHFATuPOkkUhSwPANDBy+/4QDyJM
XP1JTQW224Np8mZZ1zZgTnMWeGfoFwjV5HA5QPz/8RsQoR9yiw3mLOuYClidFSoAeVLB1/WqPLSp
CNfYNoZLKC/A9oCJATdJxfiUK7LynSYQqzCZF97GdHrDzmamucwHVj9moOfx1kIsUnmEeVRd6tg2
Z2W+BOZrYKrCFN3pFjRlcA+oDB7sCCg1XjR3XsYduCY3UWgD8Vg1rLrzBFyRG70/V46voPpUSE9A
1d3MWusKS3m3UGQAYLnnMBT1weILT4ydLBCDD9y1PrhXBv0kk+gWE5bg3qGERNKgrHPhAVQyt+QG
om0YBebWkPmnC4V7IoV/JgxGLCCCMn4z5IuOImaOdp7ym3E8Aro5x+dGA8a78NZVbSsXxaFUWZMw
jY9iksa8Nx68cp+sk3VTTHywgKTj6DpYt3YtKkkWbbYqkkUkJ2tZKiKwZOMY474EFMGaVa0IvRDA
HCVzFPPLgFW3ZFqaR0qOWiyCRAL/VNw2w6oLn1SFt71Nc25AxPY4AV58rJzyMt/Ul2TRrWIxXMFY
qBDAp/U2j2TAoLLugtxYLGgv24A1QNECzFIEjkV5WW4iS1qFnU1OotndwPqMNQ548MmBWSH2V9nT
888XPnMS/ziGcVg8PoSn/4esLtg2AyyjiQj9Lgvxxeo+J7dfWN3XvbywugR6twwdn40ukCAveQgd
wxl463PJFx6CUmAgLAsM4TlBCwm6l1ZX04GgoOR8Zk/7ISJCM6GnP1pdMLYEiA8MeZev8hnFGLe6
mWjE1WU9seym2qY+SydGDuRg5s7Y2ODhNXa7gcdgfg/mCr47u/QkWUUaL/NDRa80cwN2N9Elobyf
R+M68OZgvnuD+cW9Uc7IqkwdNTxiZkAIBptVtM6QncO9VLPh3ivs2JLVprpUY1EB7AKIAgRawMxe
ntkAIEdcMwe6I5Z219tY4ALqrMYr4ENXdNFcFtC0dtAjGjh6JDmHylBPU3gfPrXDqryNoJNE6rEw
ydE60mlZ34Zsj2Oezv1OwKwaRbQrzCokyLgHtwDTUQAlLWNZJgsYiy6qy1jCKLfTHOJPgU2OKtEc
INyMk1vdnMV7uCwtJ7cctYO8BVAS84jaBZJRytpQ6GdmlIW9k5ND5GLf9gDCahIg23DAPDtNlJWP
kKUoV1rDkkt8V1/Rzsag+kCSxDK5zDIWyqqUYMehBjwd4/M1Gh1Ng9DcbnVW9rKpnEjAM8gtyfDC
8ETuwKjLUmOFO+zQBghdu5tTSUTlWkAA1DdEeJ7dl6K2UQsh1jTPDnhkJXCdbLSPRGU4k/3S6gW8
nBoIw+RTybuJey0gbLCho+JWM2WdOjWgWUOeTAY07yJdQhx8AjPbi2C9rJxkbd7jp3qJ7HqpzSGg
np7y2fnG23ib0Z543LHe7mQwcROYq3heHHRdDqaga1iZwrTNbNk3IuYQT+629yPd4OJurOYQ4JR2
5wxOJnOBazbdKoRNE/zNRZIIA6Lls/3UQpfAvtoFCyNxVeIz1ThoXF22s3BrAT7W9ucoZXSVSGSx
HN2sZCD+cRnI8ZhC7gsIblGs0PEcx5yvMj4uMkcRoYBoAsoynQEYh3uTnR9DMaDnzMmc/hjcoiN0
w7J5IiFzl83JIsgZVte4lTllPjjnLLrzNMc/djcU4Im/jq588ZDxQwAgw9qR2mctRGuGuh5RxTV8
+f/t+u/MMD4bSWRQ4HS/a9c//STgfL7kDTD9upMXZh1O1ZqQzDz/SOl8wuKLWYezFfCTCDh/cf6J
Cxzf+2LWAX8//1LtfGzqhVU/o2twEho2wCX8EJa2zkcE/2DVAbRDgh7gPvwWB2b3Ekv3fqMboVIS
V/PlGF9iH2I4COmAh+U9O1S6VN0KAjO/iGat5wPIDZWeDVWwxOkqBcoAyNAcVHdePI6JQI5+cV1L
4C42ZAXJSHiOMUPzAIieVKCEBVt/lx/oxrvIZtkyWo5OYvAaYsVwFNmNanE6LTTgJvEaB06fiXrX
hcLDsyCzYzdcdKGMgBWJmNUBKzyAemmiBaVPkK15bISOdE4O+im7AR9E0TFOGdB4hseabUFkmwkL
SJKawWNIDPoLKPAGYeLZMBu7JTTRT6XmaMuaYQEpshq+aAic6KF40FIb5c4A5gCnNuSf55oNHgT4
tvupX2eCaHbNaSHicRao28oD9mRZQu4xcOrhBnwYJDpXevZkmI7VshLmpvMSUqBZ7xRKBDm6nZZe
Ba1LgEbrWZu65qlA9pgJpWPUnkIZu/ppAh6lamRuXo+HUQ6N7B1wfejKOvbDDPxTOTmpf4wTJySX
ljGrNkXD4fBBzCsD2IFtXp1ILNTHMD3ARP1+QxcofIIslkYcoIzLZWpJuPMIJxTy24MboAflDiBx
AFkpTUbXQNJCPirzQY7g6aSpszycBy0jysEPZlo5J+BZnKFwE5VjOFpguIrSsqCYWdZFfuFbsiNO
LNPJaZ0phowFrwc2TMv8dvCX2iJBgh4r4EFyfmbI03nr8+rSKGWxsSw7aBdmMG+7TQdm3bqoCLBB
8/w2A5CcruAwgwJ59xFgrwFZWKeblkV64bUbJbRTyKMtBssuAG+brIxFkTH4dKVErRiDeXoLjDH8
hXinqY+wp+tHtVhCOjnH11h3K39p9rPo4G2qcB9gXjLcyDq8INOVLgN13QWLKljYprnoiFSxq0Cc
MUl6HTXSGvu9Ed8WyjzXIYcCGzaVfhtKBRivZtnXMDEbNcDRthAzHgu3O5YxZRiSFQt/9QhcurdX
Z2iDNtgZt+MNeDRzr+2KY3f0RLwCmo1Od5YP4diuWlR3PmCekjXHBuIoYw28f3AkAq+teh1yVrkI
IqK1v4JIqGD+YwKhGQyuQA5yX00QaPmqff74vHYSW1uAbJKNedMsgIOnHJSSl4KoHFnz0OBYX4QA
2CJmxCsMcYYZyWxYUsThwEGhbYjfMN8EYjA85bBFY49XeAU50xwikmReKitsQHx8iVoHoe3ot8wD
/lW/HiuIEXdeWbAuFWrL19VhhKxLYt8AUCiVuYGdqr/yhqM+AvjgEJcFBJDH9NQpAc8uugkYswVw
p3epDWCJjG6j2NTYYv1IvLu5Bvai7Xg1MVNfhkA7QTrHfNCAKNb1eyDxm4oXQFciO7IWkSXCjJ/G
UOZ2aVuP1iD0lANUGNZwNGEEm+MDGOvN3ZUCQXvGLewGloCJa90yRg5QVOC+DU6XegDD1Qz1S+Qg
z0ENr1vWUpmAecwv16QWc2gVAJCLeg6ka+O5I5lxONMA6fR63+/Vfknk0HNscHMUMQJGVyh72D7e
KFDK6lxMN/puGgEJ+AOfN9WTwTs9Y1XojorIbTjlYcwQG676fEYJAHEGCRsKUGMQxSSVkZnKvFVF
aboKAI14lloOAKpUPXOW0aGrWJI6liU9yDyAEWq2pbYOIR1GOa3svHWAr9eeqGF3tR2nnABGGu0g
OTOXaSB82O/NXKMCQ+6+Emol4PBN7zHtSoXjEkcYvCo5CHVKRQWZQ0g/kHO6pwc+w5PLGGBedFSj
paqKToWTOA71JDKdHdAplW5bMVOu8oHXFENak7TX/lkqwMIOV6Yqkp0XyEa/GcWpLI86cNVATfoQ
3S8jYrEWYK0FjEM26zqIFBiFmQAOy9fAzvr1DKBstF5OJo+AGB3tMpBWKknLYZLwqgBk4dtseTTJ
vhIepGBLHk82vB68dp3YcGLFk5DQCWu3UC+skYeVUCI4dyEhvdLWbpbJ2HKy2h7ggEe8DLVlQwHv
z/PEVkaeAftTsQI7ce3Cuqkpb0yRVBy2jkXWQzAbESR7Qb7cVOEkkygaG7gqwOeDrMGcRjYkJ2ok
QiCoQ2kpcprA4kjY+PgUdlwxOX3q9+E1Jdwy1qgE1x43XHvMgCPLZQOk9l3pRpGw9rDXIMsFfAq5
AAXWlFkSAfdqnfMVVGT3+CGjciLLQgez4JbarGpXWjtrI15FEhIGndR3xr67gQMsvcetBzoD2rZo
hNcv4VSasW0iCN1YAnV1BxqlR1AT/y7Nz7s6WBkzZTncQMZw3TN8Krdo791NV+YiAFYe/puD4gB7
1zFOXmQDxRFuooGVl9VtdwGMBmx+BQ7I3Q/wDNgUOAG1CObGbLrE92ferONwUGmC/b1ET2SEXAUr
IT3WCyDHsDJHAMGTOZn7k+wEnJyB41ZP5sgDYM5SAdmEPHZpNSuBmkvskYoBZG5yyL1r954MT+g2
WNXHZD4Bq2PjTMD0as9uawcmpIaCQPwoRm1jzHpI/aQx9yGTR/emNCAv1M1GfILCIDtB8qdcGMqM
WALSG0a49XibCyVcJJHTl/+Lu/NKjiRLs/NWuAGnuRavrkIrAAH14oYEEq619lVwAzTj25BbmHkc
bqR3wi+yWZXZWdVlrOE8zLRVWqUAEAgE3O+9/znfOYgcKbEDZyxdtTu3lTcEX7GA2Cqcfhe6GsrZ
Rhk2dWf3u2DaS6PTPsXait+Nzs1FO28xYcodL7nplR9d8QQx1JSyrTlWfGju+mEr703H5GLfT4qt
KGyWjvjaIKhxZgKvWU+r5ZzsRp7bvsOMjXYtMOAHxE0Y7iLTTVVHZCUwbYaXQT9XqWuNnmG6cbcW
O491t+wxp3y5df69xpIbvvKr3vQfSr7XNBmFBx2F2gJO939fvv+/sLP0O0jMT4/xfd4wpJsyrhPI
+Gts/vu8oYuMG3SAmL8R7y0RqYgP+isCw2f7PnCYkkmCWybYycih/ikZCWnqdwaOH5/4T+J9WkZS
NqIyraNuJeuu0Xghk3mYbnXYDcntEKtni4kjOks+JMA5LlJ2EMmz+uckWvXte64UdhStim6jNQ+R
4hYf8+SO6qUC2Sw9jqgVBz0dePFBxb1K8Vp3JaKBcFY/odgSkaWaW8UrZE/kENy62nN4p/AJ+8Y2
P6v0bsYYnqVTVjiGdDxJrs/ckmzgS/AEj9nkJF/Lzo6f5AsKvLkVnkW4Cp1Fz558sbGDZd0mm5FV
em8pn6mqcvDgvFKd87f507ykj+Z10NcJHvhF3ebHar636ssoeIoM2/E4QKge6xrU0tZfU0zDzGa6
MhRHz91o3Da5X8CssGg5U8UtyebWjBvrJX8a3hss4MEZj+2drt93wabE/xAdhhpZ52jCkQh/VDac
oneUZrOwtWEEMJmIjsXB5NFcSTiOuVtE3lDag3vovZYzHd4oC/noWKNdAhCMsY8FPQEVmF6IPq+e
qnBjSl4r2jFrEO+s3jW+Yk/nGIcQbBRQQUuOcXoJ2rOGspVsA4wWaRswKa5G0VFLT9W2puBVgZ3f
ZS2nU3FjnZJzV9rCfYH67lbXHv8bZmNwHhpecfbUx2CbnfkIE2f3PT/2vEKtl+Zu1m3ldJtrvpQ5
AShM58aydzsDMTHMDzJWQvtazZd02GXLNSw4DLux4JrdbvoKZFynTjmdE47NQCEdEt3w8nGz4Pvo
VGSO2O7nlpNlcQxqX7PnG3lqhwvzBsyKU1abpnGE1q/np1Z9BMwsDMxRGx+9qQEWHCWBY4RY4DBi
H5DBLCRSANl6E+qcbXcpZ2/Z2KrMWAtPEPkmu2oxfNSlSb9qw6mvXAWAJgKkmQFqWsAauXxuqrvi
ikWuAh8EnP+/tLNnzl6F8KWxN9j4/nK2hioa9q/5Ud+OXnAx3uvH+JiWO3k+hVwdO0GyzcrpFEdd
6at6eMtkNwVh6TYjEJcJdBvjMd8ub6n1Zsds/DHZ8EcAZ38CYzFLwd50rO1pdadPL5X+Zsh3gvik
GZ0zIesK5Ut4FwVvqvRgiumlUizmgMJ1C6Fz6nHfYuMsKcCWDJa9eHrBTtO+p9k60Zno1EvRnIzw
tckf2l5ZPShInSlzXjqObmI9CGi1XZB7gngt1QiC0kRHfUhC0BOhdpr5PUyPXexL87Qfim+4t2IX
gelLaMddUmFyoSToXD2mbkPaO0ldHBNgiOQ8Lwi0miMuMiw+UGeGLabuLBgSpmRjl/etJ7TpRkux
Ve735Vw7pqRzTnsOAKPj+iCweffBAZ1T6N+y2WuTvd4D8gOD9HbrFrOnBV72GUV2KT+X0ybNzrPw
KFVrPXvPtDWzc36Qjt1tMrG75CmTti3Y6AoRJqzAVqwntToEtdt95ojxoStcFc1WY9eM95YGMu82
x/Qlf8lmN+/teYOs3Gzb03jPJAYLXthQKLbxNtzp0Q3igcSNXzibR9qDLnABvmmH7LMs/HxcIY/K
tjg40ELNUdqG5qPcr5vZkwyYj4uSHrR6hQiiHOUHo3G4MvPSDwTIfTjdedOaq6Vy+JVnzhDaxRdZ
3/D1dyz0WPqGuJoae5qdMnNC1nq3qxyTW9N0skfmjDFzcoeV8Cx7ipt7lrohrxCHDuJ2dz+cxDeY
Fyl2DcERdSd+tbxwrxZ+yUTtMO2KL8hCSxfa0GMhELHOlQLHFHsKkQY+K6xTDbTYesvsVAAP6MVQ
DKEnaEDgL0wv/EFo7OEtUQ6Sblsrzs+TsOqFemvnJbJtc9fkKxipeGGWVj2JJzcndwwrfbuRp10u
bBmHkBudZLyafM9My099iEhR37ao9uDhnpG4crGRSj+BaboexnX4wTTCX5I75iNL8yHDW12HfuMw
Ot8b47VljrFWDdSIuWmzVz7PMi821uUcrtp9+qCN15zkxWZWv+YqEvrgSassC+1w3BUANwNQFzwT
XOQqelO23bWObBVtgE3lqE0bS+X7winZDSE2s9xJxaMAWcMFQLoi8jTlQTGeZfUTxEUFdgPH6DzZ
L/p9V3j1ZpbdY68xynkSE4PH2xSGQc2bZe6ZTR5cQ+EEsr/TPo3qaJiO7Fc2NwnCTdk+RbggbYte
0Gd+GTz0DTJdY/flRg9eIum5sphLLUyUcFOzZruMZQgGSSSde461jTSvq+bdEp7S4Gpi42tqw9oE
3BevNMFL4kM3fEnFp6zgteR4W7k90/POeElPoezIu9RvVgKetuTzi1F+ceOUpMcapCWNfeHDqjhz
C3v9uCR2vXZ7x2yPIjRW+DRCyx4Dr93xFWADFE79pd5dRtuEUlm+gHQlB8vtn8on+c54GKBnX6Zz
tBEv4kXaWA+s2R/Cvt6JyqlC+uH91uFTN3I4Z9AHphk0vgWgsnZ3Y8Nq0e6tByAePpOMsoqIGLv/
8OfoW+UMQQxdR1vXcST//jna+cu//NOtee43sv3PD/H9GE0aTBYVHeJc0lUe/Psx+t+ULrMkFQNX
4Tcya5b8ZxgYWf4dN1ZTQGqA0qnNwl34W90+kYdR0ZvKWAcJpwrZ6ifbamAf9KR7zMPInSLhXstH
V6hbd4zVFAIkeNJFgGUNKWhkEhvrhOG5eVCESbOHNnrUrXCT98k+m6qVXGav6U0c7pVNn5GnEkr8
11vGR5zMxm776jRl9WNGgsUMi203NtdpmbZiU+0ELXoKxBAoUnMwCzZT0630ND2UosGwPCc7NYJg
aSoRcWQ+tVKser/mgYa0tTVz2JpDu6qq5KTBF/ccXVOluVAjZeNj7MWlQZQ2WH1vMaFAD2wRTTyV
i3MTT7bISV4p495PdW1VVMIhq/OzlJZAfV16mOqscYcsuiry8pgE71KlnEltPMhGMNgpy0YNzSxo
11YXEZOLlRGpjryUr4H+GGgI5iZ7VyFUBxOcp5qTm8mgewaW6Le8kaob20Qldma93FJHSwLtNmUb
eZFxSEwEHkKJJ4IwHGk4T4vKa93Gih2o2jWqTbdrdQVm+W8CSQ0oTMZKGMbhc5lNd7dcksSupo3q
Jo5aRx+6jRKg8QTR/pZRWgJ2P4V9arYcrRfPUTFuCdE8xiFZAX2IXAvlu0zU3cSCqwgdgp10/pZe
UpFiC0b9MlsuOYu4UE2XTmJ/KmU8delGYBN0agfhnqvLv4Wbyo7RLXn4Jd+klimSLjaEaqy54Oxy
frSy/v3XtFOYcnqMeQjQnKn47K2LXIWOKl/jTLsuKHHSXBMcMJ9qRb8P4oG4j8Q+uNiBco0SASu5
9iQO/ZPScrDk4uHw1zTlcbKiQ5+K1yHzgmFXTJ39LTlVasVsLwXnGXEgnGX1slPxQqWz8ZaiVA/I
X2Nf6ra85PXlr7kqq25a3Ga9Dh5yeVQ5e0x5ea9Yk+KVfS/uJXO6p7dx1c7E4gxTvFMaESDaQuWq
YOqzZvQ0sgdz08222AaPeWEGCMZj8o+/TOs64IiGzSlp1s3M/PvL9Lfk/jn613/+zTr982P8sE6T
2oFI1MVbxQRE4vd1mmwn5ItFEFiSDDSNH+1V3pe38QZZEf/WX9UwXnmmhOJpTTH+zDqNhfo7csev
XzzgzE9yR9tGuZaOEtTMNriUb/q2PGbn9jjtGTI8KblGmhffBdv+iA+TPwWcyLqOqA/ZHXixeC3Z
S0S80M8zV3HNN3KmBnPvG56c4qpevh7JkoSJszRbufqyGKfUflzuGz9xOG0Yxb40kSpt/ZjFqCye
9Lx0WxMRUXEWX10RRuZEuAouwSU9mit1yxrBLN3sb39Ljyim4md0blfP1mn0yJ4Y75odHIRduhUx
wmAIRUieFVT1ahLWs8cQ1C9OojpC70jgigj/KSq4yy3aeTNhAFtfsXXERzDF5ZkM0SXlPlmpgxtk
K80VX6WNCUSvubqXYJl0vngho7jOCXQeaEuNjFe4lWWXkNB0Ex/ipV7daJdvjEsje+Rb0lVZ+U3l
GrE/z6ueoEjtEQDg/evKD9rXEGJl9Il5CCKHe3xIIjPlxIz8KNb2nL3LpEsmYsjrcXLq1zTbVSfs
yPkrhuY8OXG2A+sxDiBHbU4aBQm76Hct+ow1HFXNtRhUWKaqNTgQKWRM4dJpzG1zgk5qhAcAJcgl
uKKkXeHWNif+12LZEptafNEpHeGY+CPn6fv8tT00kT1+/fIgq7Zc3fGh9bTul60hI1s5JIwgdO6X
aG+sU+KrrbMIThZcuklHk900pWTXr1nnpGQ949CuL5PCdw9yqT8wVyI9KWu1frMWjtHr8hqXi50G
DQGmycuOtcBhPwLvGUbEEybWTVmGqNxeLrlWtjJjl8WTjRizcSHdZD00nL+fei7HFrMLjNTRKm/y
RhhvbWvcLPUOX4WZoLFLjL5O3kryS9X2Dzghw2PQeUbsBN26ET1x2eFebRd1KzXHwuu6a6qctcJ7
C7Fd44fgMjwb46YO96K6LqTnQSUguW++kmdu26clPU/RFiEme+X35Zat9UqCXpi90I9QObycli/u
stQOYt/qT2V+6Zd9rq86UhXoIowhBpl4mIbRL3DDt7W+Uq1Lf9OdTka0DTGgLb88qbVX33dwD1vo
KQ88s8ayfkpFV96N4b54HZd9w8TJBcNHrrKFd+r1lWB6xcW0LmG1CfDEQ20tCk4qO2O1BhGtfLmG
TtpoGOlswvGWKazKvIUXPXSjxpawOZ57xYNZGj+CL6H40U1rDZPegheo7QzOtN43r7K+4m9L/Knv
hOGkV26UP0pfNRhPnP/xXGtrNYURLTvw+ebQQfKmrogXl2VeYnOJkr9IHMU2neIZ3h40qXIIrJOt
aNGK3HKX7RvF2cmvBbnW3fCCWHAdBNIgpWdem2fTy1ah2+9wL9wZxrpjPBL8dhd4yYoYi/2Ik8/j
f2TOp2jf/qNkwM3921OonM9PAgB27Q0+iTuCGFiIO/2uX2fXmVmZF/lJO9ckAsjdBo7xgfJWPPMe
Xr+bd/g/2ZXPQYDExHwyHWUTeKF/Cf/xd10qdRH16U1mQ/vj6o1j9K//g6ae//lffsFWf7P7/vxY
33df8FPql8m6ir/ZfQ1aIi1FvvXK3Pbl77uvIWu8v8jkotEcxOzy3WzQqKGRLLqeLboIrT/VwcGU
9tvd15ANhaeG2aIq8k/MajaZrVoHjb5uF5iXhdlAjKHo6iFDBpKNM+0iH6GSkYED5ghMDdG3kPZq
CGUkyGWyaRaUrMQayYK1y7EZzOvSp9sZroOxRXblqkSa0frnIg7uq6E+d0XtClZxVzTCRQ3HVRcm
17QpgRqDfq3N7GwVJKwxFW6qRO+CNi9eK+XcIyozWFM0T8UUk0gyTYmwHoyNJpxMbXRK4gqTsmw1
dfLMStjpo/g2aazt4xKdU9Vwpj5/4DW99pHEGdqQdm2vOZ2mOko4OG2Ye8Yyu5K60JdB0tSaWk8Z
802Qas6o9b4lZse0kFeapGBXGisp7PdV2l00YXaDAVyiJE9VNtXKmtLKqYf4nEfGKdSqdyXt7sSo
cHMl/JjTemVW9bGqFGa36tSZ0rXug3WjGyCZ/X7E8E1FOJUZ2VpLfFWafdXK3F+y+V04bIcw2P2a
z1fLhhcGNUuM76qqfQyHwWMRpTnDTFnSleJ16RSWScldFIwBsvty20EkvTaifgii1h0WE88ZRbG3
tfbjxzx/EoxuCQObKo9hpu+nMlyrMyCLgsAqNeuG/UIMhk02pcfYfF1qbdtgL/+c9U/Rt3V1eVEq
y0taeDcQ2H5gPx8GX4e00avGGbOUY0bgS2roZm30LAChhExnoyq6FlUY31oB/r1knB/d0P+M9L1h
0BNNTJ9D/R+bpr8sY9+r37/D9z89yPeF7FYRQCGQISs6nT0/jhEGxXbIS5zuTRJRPy5kjBDMCDwp
S/25TMjg31jIVAnxBuXnz4wR0m0g+Q2mScUayyxtQlTu/CT3qAvlOIs5GOtb800ssYCEpV66nTnc
mUZ+XxHnMWIDKmop3yoBBFgYonVQsmkGnd8K7VbL6kMU4VxmXbiu0vZTLBq/qFU/qoZzloC1/U1H
DnoI4Uv18VtNTpWNb1YkW26pZ6H/a19OJ1gJ6ZJsZSnkZ8ui+Phtbw6GlpRazpIg6JsjR9IjP4ZC
wI80kztdak55Lz0t1X0gPCaa6FbaRaYPQ61Eam4es8DwGkV0OyaRNJ5MP1aJzmbqKGzaWQJvSea7
0uyGD2lsd81kYO7U/TGJEsxR+BS5XlG34mTmtG7ifmtauqs1hhsQ7poDAXhcJT5ZMC7EvIBLZJ3o
saEyyXgsculO7qd9pyZUCozLuu9YoclC5ViERgGvlQzbQAFDjRpMiFHi+d0aivKl3vZSfq7zOXM6
aMDxppQQJf7zt/d/xuSMCoxARSD0gYKY+QcKQHRTav/3f/vLv/yv979/Hrn1gfz4eD/cxqJJYZ1E
3Qd6AOP2D2qAxb1/ew63xeP7YYTvvIIia4gsKrds4g+HEdrKqb2zwKwlEj/6n7uHldtp4+fcokGD
skJNukVT5q3q44dGsMSUk2wOiK2nVDeM9wQXzTc1iyG+7pfsDn+c2RoD3MleipRoxV7A81baBwEr
tAq+SCW5aXWf44uXdBuNih31xTmtdiJbTcckZSyusJCyN4tNiowp6gVFVqZtpcOejhuh4S2CI4W5
r3RUdyy+VtO30N1xvLOrhejOZwPApn6oaH1dSOdNG6y0KNqF8oV/pchoMnfSqBFjDA+1eFieWY26
0jzI4uyjpHsZ8fy8+pjijJz6dqEGKX7TD3Q7OHzDCPg12io/JCfpqe5dufQJCRrhS9DTq+Dy7Lyh
cKPQbsG4MYxyIAW7+xyfb+F8bZeIq2InKCsNonIf7oN14FfrcBUMFuw01NlnvOn95aJ5AGkP0xM0
ZEWCjqXnofoIL9iBkgVManqdcd/NHh5TP4Eu2QJtUitFfFsWRxg96xwYp4aozlB4kcQEvHi4wd78
gEVaaJflFeOY9eCUKasGAjTw3+fCHyqC6irHC1tWzlK1SsqtLu5qSCzLzdILUc9usyANuHrt0KNU
MA3a89t4hJb+WlR2DPIobpRnkAVXAkjxWEih067yddjkjzdGDcH9MXoY9hme5s243+UIAU7xYT4i
DEm7fNuuajRf01UnN19nkp280BBT+YrrW/54pGnkvGzSXb+Snor78pKvmdp3A/Yy9GNlW8fMXzYk
Xraar3oIC6eKfpUWr9QG2b58yUI333ZoUrWXmLcwEfg3DSjrxNX3lvc1Oi1rwRGc8DLxT6mXepFb
XsNt7SzrYNPtIIupRtGd7tSuEGdW0hcrt80z4tB52iWn+HWgpK51ev18Sx8pa4UmkvA1PaRXSaSs
ZrKHnQh9voa6t8tt5hpfyEM+3eJdtLQAXjiwv3yK8mv5VZEcidQYLM2qdLiOT/OVmFe5n9aBW5Wb
HBCNqRYQ1iAQ5QUW3i6XUOou2sqqPH0zrZUnIIwZNuiIpqTtxmvBd9BRYh8aHEi8U9fcZ5Dr1heJ
6KkXA3wqdKuMz8uKq2Nlhb4U7BFAGnssrxanvmhbzd4++uxfGvkgqvsxdqPSK7tNXtl1tALBbC7d
gi9x+4dWPSRQyFCCqXTUb548hnpEcNSgFqCs7I/HON+LTPGc2D8rzpAD8YGaM75Pidfw+UIxyVF/
h98NifJD9+wlEm32zCtV7mJtM/Vuk+4g77Jbt5u81/WVU4wnczzTtrVjTw7PAHxkYfFVR+LEO80J
i83sCjSQbLCAU7xZKm4IpIb2tXBCP01O4vAVdKXfwRqfzKf8Xlx4pR0qf0reL3QswmvNHTe0ktlv
OvhF/MGfqrt5k0v34X42NsCxEqERRqa3DiYxWLejLZ41bwXgC5pNs0mxq13VRjvM/JEmopa/DNv5
gxde/zD3oCMr9WTe04iAXQ+1XNaHCh8799bWavHKTWFbl5pqldwRwbOMXTrdtzIxxfkgyjt7pTUw
7yt5XMt0GaxN/WxppzFaLzi6rkkKgeURzmnbf615Pm4S+OGNstgaawH/KtqZRLxtQHjhJjKiNuLE
r6rggdQB2D/ZXJQpPvD5FMdbShEn81VCeXvgZ2WppKGbkEI6VjrQspR7WHt60FBCbmnGVau5QXok
OMhUw4PVB8RMOl2QMaOH+DV+aPfQMZDrniw/Zoy11Z4FL+3dOxbWWrVvMM4LV65WbSXlq/EOS6ZM
rQ1OLwHy1EQ83Gp3zvd48YQeHkEJnT7ZvQvSKp/uB/U0axGBykOrPAJASHnhmJ1Lr4+S36emF6hu
vI230vqUQCp7gqMqdvxV/yAp0O0q413NXXx61WIBN1o8rtfIQJMRd2NBdvzVwpUXSi97Sc7NXiBk
JDvPJwRjW/h2g0eorgoiK9dYmbrxDtE4NXctsR4EZMpMNL8EDyI+w288aQ9h7X6QtpFJ4QhJ/9JO
92HjRm9U8XAjjPtyNZaM+V7/VeXaN71JJXt3RLrkegBjMy5WsdanbXrFyqS4ykuppmm+pKwNleTo
04q8ov6SH+wlodRE3Sz9uQ2/6tpZvDGwxupNmm8YDG8LKL0Ajh2O9QOevV9co0v/jfyiWy8gkgfM
jL+PUnoVXTo8KnlbPlQX8QtBwEi99WVlK2Q2r9LJ1zzcYn2l6k+SzSY05l5OvPxLsUr9ENa24ivn
4hOdorlB4NLn8JhB9xxJVVjbjlccC7HaDPGaoo8JrFKi9XM9pg7qJ+ji3D6B+Ze20+UcaDfDsmH+
jjMkcVfDIJ39NPNNCKbG/sw7b6qOAzQTRqHs5yXsw+m2S5qeTD4saRl96Us5Q3ZDKGiU3VBzFSL1
OhZQyezGAYiVx9yhb7Jb5eJTS3mKRu5x3IWn6oD2qJnecLCguaN1BrbpUOVJvJHqgHoF2tzdLmkS
CGtNfJCjV04QIpmXpCIImRIvKu1MOVHnpPFCydv0Rc8f8hHJ23yV9/zHcgpzKftgYjWll1iFsfWQ
3Kgx6LHmKn+5b+DJ6vxBD1+X8BR3F4WEkGitUutLjFYdxrNXVI8KBRItRGnDtQSvhjtSuDUEG92C
l7J66Ia38JwYzxmCrRV3zlIQgr0r9TcNfr26a7kR1wZ83Agnp8PL9TKmA6ZtnKxbjIZxiIjuZybm
Ov5KRmBUnFxFzuh9id8nRJKL/lQdkteg4lU89yAq9EeuIKdkar2ouIQCqfNy3SnvYkGILPXrKnMq
Ti+d0qz1MFuLiMdC266mhRUlQOUyEfYNpeOlfFHnU129T6d83AtcKJN8b93qkwBP4Mgi67GcqfPE
aKkEnA6JKs18ZYoKu1/1xcKc0AqaGoy7Pz/Z/H4Ny39u4YIhgq5hYC9+dAo5zz8afpy//PM/Ff9l
Ff/lX/77zxLsbx7ll5Hnj2qQ0T4Vk9GFWgFokR+nHqQEfuAaygaqqaYxqnyXYP8/apAl67dDz2+e
+I9Dz/caZKmRDNesRsv7tQvZnDRuYUOiR2DoVkmTnAtoA5lYXEl1WBErpq2pGs4okI47yeadpHYH
PWI40YMx9vJZVx3aYy9DnX+YeXpONSIjgXZpBvWoKDLNJNKTmT4qxlBDfbPrlrJTqpIt6MuLlaXb
oh68W89yP7X1NVEmCvXebjfuuE84yGd5vEn0q0R7c6qJjiBq7ljRTtsYMNKFp3CsICuYVPGjLqgf
ykKcUVhO36qZkwxHMVRjTpkIHUPevIvkwKzc+JLLTHO/9DUrpbVVg/w9F5JzbNwOw/PIyqT7hWS9
xFHlDzFsh9FzTmjlz3CyDt86nKmH9WiY8DOhrexmANL+XuYsNaaXZM2p7JuDkANN6sHBkulNDUN6
Ugzx0luc12Lx/L3iWewMShUWnmtJ5ispNp0O7pfqNaJOSnLO1Dpc0UXdzWa2l1T9uW1vRQXhvP5W
BC2qma+TZJOM7iorn4Vc+bncUlpAJ7QRUvCcDx99UzwK2nQt2G8mC796oZLFLE8LmbOoVfZgU+tv
XdFGurD8NMrkWgbDkSgmb6rRf86dRT2d1qGtdmyCsfLZixO9BmpbcFKTN8kw+2247PvMHFwzi/dB
o5wyM/3Uy2g3yQFR/fQpv4n0iPV9UL8tlSpASaevM3p+ja6PvHYUxIYT1E3y72rTOjSVgPc+AqKG
mnUdpTiz89T4kPENmpuB0M64ryp7AXsEUlzebpoquxhm/6B2geqko0nc4FvL69hVZ3CDwPvW9FqO
prjOKv1aF4my/9b4aijBteub6YtU3Upfw0WX1q1u6P8G6ej3F9j/uEEZE3MJXQbhlyzLHy2d338q
wM8lVz89xC/rpv5fTQL/SLoiBhZL4Y9SEWKQyIchV1GpwpL2g1okWaybsi7K36SkH9dNfg6PLtJI
peuyJJLm/6X29vz/UB8v/15O5scnjiD947pJtbq81GZsgLYWXpYtm4LpqCiI5zV0SlWhN3JQkASf
gvKLOlX7wVq1UulFKetQE9ScjwkBKFNFP2dm7zjslcsmagRq47KHuFiZUsYBJXdbZJICjnnoimNJ
QpE4ry77cO+Tus+6Q4Gnn56l2I9Hz+QocA7gU+mQxImBtEaqIpxGATVWdu3GiZcwGQNgQVOkOC9e
k76YRM102j9dapq6wEkJEip2TvVhY0EJ5m6dn6Le72jHQnHtOTVzymuskGLRvRXYBHc6ZR9Zq7x+
lK17qXoQqMKEBzyasRNGT6mUO1V5aGLKODTb1Dc0Sxq1r5J8T22t9pt5PRPAkAY3l09x+WS+gde1
r3TJ8EseTsTMV6YOvQAcwSH1MnMSCpkzl21I2e50AJpoJ+Q60o4n+A6LplraX/QjfTSjfjRqb1o+
OuMgWL6lrcqGroD5YQKxB1eR7FT7mNtn2Xxr5o1ZbwLR1QrJESqKButNbK5k8zQ0u6Q/h0PubCZ1
I6dHMvSFL1DEHVv7hPOjqh6TwVcsd9avFXvl6zg9ZQNpCoIMVMRv53jf+6r9nu0oCBWzu1q6L2G8
le6t96v03hzvh+pr2JnO5AHd5eRrx57UapS6c/vCGK20x4awQ4iaEQ/sccecLK08rwIhuBYq9Vby
LopfOsome6QcoPsA7ICpVgsRZxJrFQoHzWBjJSYah1+SlMTCUDr0RDRnReTyIH/fk7QYg/BtZjCk
kZ7UsVP6lEl6xbbZ9nh5tBEWTwbZ/OmGn5fTpeKYymDa0EBpfOlJ05obwm4e9dvpPt3LcbmdZDxH
YUAzq8nh1L40jn5ryCv2JeXNzP2k/XpVjc9Q/BzkZ6K293kJL9V2zg0KgcyoyAuNxXYaKEjP9XWt
RRczuZT1vVXlfmnUK31hHIOXlOfeTnk6GelTCsSxjw8JRggDoRTpx5R+hjHjFA9maDTw7OpXSX5M
KzYQgqEt37CAQQfBpRm8Lk99SRqcICWyZho7DX5GiGNy0b6eczBK3wYDsTNQbl8oTckKUP1IZQ2p
2764FJfcxT69lXlVlzIxXG0wacPt/vGTlDS2iLSqiDjXpvGHxsLf/jTXnzaJnx/m+ybBz7S0+EkT
ighIcDtCf/cT+IG2tG79dfe4OXI/bBIGmwBYNsgBVgTP6vvhms2MfQX0wboBi3/KFvxWfP6zo/A3
T5zZ4sdNQgnqWcmmRF9Ltw5AuXKUGzXAIlIq8lU1688oFjdqpcKnQZIV/4e8M0luHduy7FRyAjQj
aqCLmmAtUqSkDkwlKhI1ARCziTFktrIbI8mZ5MJzj+967j9+xjOLRvxIkz+5CoqkKPLee87Ze23A
zxfD7VLFEsOzrpfuTH/TaPo1Mbq733n6mvaYJTCueTqLw83tacZMkP9BoFRlGZeBvPZNs57JrZOi
DdC44b+B94c2h/xPq+CmNPa8v2y7XPS7aHy6telHE+a2jF4gRjeQox+o0REoKqEYJcqCUe2wvHB9
l3CExtTt52gQQrQILajBC9qEuMs3A1oFEVfaGOYLsRa3Gd0QXYw3UqgGUtHjCo2/yqjP2bs66E20
Evq5j+DKjbrIK6E39MIcRzPMElbkGm1XpPOKYirk3tFQFmm0q0J3HKRNd+Pu3i9cQ5u+q3LjSnV1
Kuo7yQo9OsDHpt2OUW2OAz6M64UdcoYK+0kdU/emXA7Xee1fL2yC2thjbEV90DEmiOalOwI+k1CP
ZRj1xbvgt3WyGRtpZ2h412fdbpQ1BrQ8glbdtWBax3Nzq9+UZB7cGnbZWY02gyVOjDG/8Bjk48Vt
knyb3OeccGt8o/0dkvT9Pr711OxqQmiJxBG15JbKERzB/DTFKKSzfBmFaPP0KwjApns1qBGyGY1J
eCKXWbxSm821/cja50gcAUYCa5nT7mGORKNCWJdj4t3p2mu4aC4NtwmBwxDK0o3UG667HNSDJK7u
mNhDjcMEaOnKyB05RiyXTtPRXn+VlITtlJ4RxtkhjletJK4zlHTRnZZgY5iqmGrsKQothtvMHzXQ
VnetxbDZ5LSF8g4hWnNhLy3CWelcQ71/UMVc3er6u5SyK1CSPXc1sxn4ik3Iw48372rcsPO1zHBw
htZlijj8ezIGz8GvMo8AGN9Ckkr0zkk5Xw2zxvuRkpGg/8vG5lMrKpjprSB7hqJbEWrOH6kZsoR8
UzjdmwEPfLrkD+BKF2mRCGDAi9chrYKa6fYUp3FNGx/kB6UbIl3t7ur4TBVRt3MjC+KwX0htuU80
FG8MsEqcfUmzug0cddQzERe8ggeiTw5FF9miek6RXWYhLrN27t9D6aT2sAkoGqskpP/1mJAaVHLc
qWIdggqvFHrgUzTHWGlBfLk6od4s+wL4TyPYubYwMEP+W1iHJJYv9zvYAPm9r0ugw1lMk6osXq+3
w8iTJJQx2GYAXmgEFY2Ta/orfwQLxJWl3qiMc+wXUTAk6+8JH4UC2FjnEZl9gIllgIDLVsD2lXfe
HOdxnHW2htbPuL7p0I6vuFqmCJD/rA7Tf90CSNWIWhaxDk0b3H+gAGK3+dPehqblp6v4vrcR+yYz
iUZUMpU5f+xtzNcBC9OxEqW5zM3+sbdR/ChsYMj6FIR1P2n3CM/gp2QKJHT1VGu/UACpU7jGn/e2
P+64wv7+897W8KQYw9hQfe0pebjlHhppM/Glp3IhvYPuyFSiEe7FMsxbG41xAZ6rhFAv2tFD2/h8
BWQuF7igprNA+DDFxGaEEcnn67eZY8Sv2Nut0vBaNrBjMjpX1WT9gu+4oupAH6Z7obqU7xNuFzOk
Vh3z+4HlbhKjhMycs9UFeDj+fW3c3EncGjFa1el2hggOsDajubpqre6c3Jl6tyOeyiDGYnrDj5r0
fo3OdbTdOnE1yZ8RmdFb4U5plgwuZtN8MmM9wbuqTf+hSWYrEZzwOTJNjIWUXqkdLuRiFZM+ETnU
Gi6X796un1JQo7qHfEJnGAAxtsEZB2pbmgd5sbtpPovMaHFoZ8iemN05huQ4BMCS91tp6YX+ebQ6
a3VeTbkJRRCfvJv9upp/PIeHytZhLm5Gi/lkshL8xTSee3dkM2jsHWNf13MZzgWLs5stHCdZWDjG
zdY0t54jeRdz+/C+3W2nn/FH75WmimhV79pyq0JpVM2Dd2hsb7WCh261DnpFe2d6zrvp7QigMM/n
HbfjOO8X8/G8uTIBhKq52+X228wECdCau4t5frSk9UL8VHzsxfNFoy2Y04oMRm6HwkYoTaZSalps
F6jcWRyPR3Yy3MXOj59dvD94eE1daOs1t7Tzzu+7jls4OkFn7Riye+ZuszOs1858TazEM01HXrxz
ic672o/WK9T2veq/n3nQgrNhBdOd9gJvx+x4PXoBNLl3KzTfd4m325UPreArRFQ405iiku2ZJebM
0DYXbf8gdKeW7axYNYQOcQ5AlcrD+/zJ+cwWnMTzBjM+XL0ZJIp1+LzQF7K2GvdotNcTAmYrBbl5
yOzD3TwEVwqs32TWf7xHiHGA6yObVrnhbOeG2G+hVnHfhN//3e1p4Dt99VWwmHVPTl5r+uZvFxFd
QtReB2dDg6xqTSMHxRY7+oa9gxpnwvkzEeJ7jRr89sFvwKAdcQh3wbn5smYqKS9UExXa9AV2VJva
cYZ6JfK50PQdcFWdY9h8BmpPEtzpBNW5IRfGOzgz9Y3P0I7bupcge8z0kZuT+glLBMPGxn1LyxHX
YeIqz0pqLrlo89YJSz7ec3EuzI1x38DjyB5f6KfPy2IFNkdwk/qQMOgQLR3SVobE1aw/8wE4wErz
JuoYr9jtXV9AGrU6pu6Ko75nIjFlZsUcTgNkYgqXw+BUK048ydFZpRu+l26Eu/l8BeNHa3W+gG+B
g+3C3O6i/vYu5BHWsWzzeTdfPOsXVwng6FyPw0TFQlULlAsa+TF+kHKrhBhe0NFx+vtD4/dMgmJX
5a8me6O0kQ1b2tWpPbR2FS4j3YXb8d9/9yT8WiDfFDuePknQ/33Z2e9gz/j//O9/+SOv9ptq9Ofr
+WML1djpVMLT6VLS9PtpC2X0AiofwCgCp5/LQ0RoJEL+IUb7ozykHSnOkcVPMvgpjfUXtlDth6Ds
L4IzlKvIV7HeMQb6eQvttCjt52AFkQyVgU74EBqKLAR0mwXiuLhX72V6tZSnqXi8TAUCeuY8B4U7
Pxt0ZUiCWxbB1SE3wiW3zaB3M9LDGejldPR0rvR26H7z9R0szryEkUdC0+2tilCZiapVlJuxDT2B
I2isg98favM+f43oIzWXdZQ8j+LySofJoNMkwAGl7xRu4qkHFcPLoScl0pqi7myeNYNjdhbCxYRg
J30JblEYVqp8yvnhEiP1os1eDW8AsjMycK6oOgQrY2yZKFh0ZSsxTgojTWZKIQPOu3iIaPLl/Wrc
VCrYxO28eJ4RmjFVhTeDFn87l+0xq70MgU0ipn7cVH57AwI3ZBY9N50BVVm81wxeLwxg62wvMQbH
b8dotmNEq6q7WRlkL9VaO9NPLB/S94RYPqy5DHfvDHmjwSHKET71wPi3ZQysMQ7uUGUxHFauOKd8
OHKqyYcK8TKiKX3pMb++QojQYp6tlJ6V8fXu9i4T+/nFqu+mF4lfYb7NZkG1InfkNdxCYF7cVhst
QMpzDb2q9UnZAcXW+KkHDu0ZxAZZTsOzsEit5czFBef04Ljbd3lt+MD1fGFBxotBNb6OA3mpPKZ+
xkKJEGO0mokWkjuTVunuo1tYzZb0uyAhdKz8b/Vju65fZB8Cm1ja5I4ESCICwRq+lD0SvU2Ky9zM
FRfcczEF9UzUit5+Fln1mkXsY03fXT/G03S/n2dfzfG2E9bKI64lu+fbNHQxVGWrblxfyvdxTvIU
0qj6x52pttVB9KutuER4hccosjm6mZPDCH7Um8TTs7PJH7JV/wqr33++uWCMLubku3CudrduDq0X
PKJSOk73SHSdADLFNt9fHOY/LgCNx5zGJswe3m7vZ/VABbw2+eFJwHgxJ0AInXS+eX4/r87nYNqA
Mzuw5OXVna6/NSVP3dKADWnPvkYW6uGARrYtBIrX2I2dmq/xcuRVt+/Abc4PsM+/nMXCQ9xkXOnH
uhV3f8V4kKPMuEQlN4kyrGwdQfObMilN7YugiNi5DPaGnC4vZ1svT/HmuhiD3hWIx7EE7+YiTYY7
gx/9naOSvM1w+51698ylg97OjilHA2iCi7ldm0FQWqARd5Cu728Tp5qYAmxi/Cm2r5LTIeTqP+RV
usyeHUjeG/ld6ImptKjyjuNXaW6ML8FB0qkCn3LjZb/QXdWHsD6l1ggckpbdS8ET6fo8Xz2SxmlW
x9GRLFx/dpAuC2gpc3/i5MFVMXueaPrDxbvykIa2mEKbXCDZ0ThPVweQef3cEY7y43C4Z/uJOHiM
U09tnVBxao4pRK/tI+sGiYMWdmnOS2/+AJoc9iYq8YRWrwkJJnF0V+NFcqzf4xWMLFM7xljKvjDq
O+Enojmdfuu7MEwhUhM/JjysrFdOK+tH1U1NHql7QMROIHqnr9ajojWRYVg8pShsTZCZMq3r2hr3
zw7r2M7RkbwIj0G3BtoVpH5rbUZn6exfzbn9Mbf3ofkBjGyTejavWHP1WNnv3jkP7NtWNDtv6dsH
nlSddTHNxmoDaID+rrVu3Nrkf/u4mciIAxiEoi05sEkjtDMJObJWewJrSm6rRf2S0mr/hIKpXhzS
xoQTZKkaxV1k8QMTQPI9Xydb+SGCRi6QRYo172711oCwndL/M0MiRdoovHimxj9e/dfQuiDVJH2X
broJnUztV9KiWF41gBJooIrupCfbjy9u/QqSP/ajeBXOnnFyZrxKa68sHu6Vp3BgW6Yec4mFCsvt
CroXaDSOLE44qR3fA9w06mw5A4Py3/9oozIShckn8H8Rb/u/f7T5fTJKc/gvjYGfr+KPU42qa3Su
JY2DgyRw5d8aA7DKeeNGf5uZfmsMUP0jltcn+iCHl+9Nb7QmgjInd1sD16L+kqkP3crfawz82x2n
x/6nU43Qjl0ZKyILOUhNBHL1PPWHp1T8pKi2OxBK2qxHFO/c7ouZ6oyE8GSDhYpu5hbpPp0tlOHJ
KB7zdFk3W+G6atJATRazmSujvLvgMHa70NPQJYgoMHHW0dkzBQnenVMkDByPLT7ZCy3mXVF5UrMt
9ZPukM8GErVQluFLTbFRSvY8ckdjIZGys4Jpa8fwLyOrWI/n64sU6GZlFfvKur7Eqas0Vs4OHAeL
jKkc+TDKQnm7uIvixYCEhDOPM8HuhwJVwFzMKLMyViF7h3IgmRDJtuoVgIX7dXmAmr5HUHMbDirI
q7xdzcJzSoeEJZ92RObr22qV5p5T6Qua5pDyFj1ADqizNzor1q6EFmsl8ntZnCKQbBqrVgW7dJUK
wYU9ooFVXTrvWX+YXZfnG1uh8sLKhhZFxNK8EJKzfOCn4X7xUD/Kg3sjVmnm0i5IoNy9TbKb+wKS
mZRvokUiWfEd3ritDdvu9lhpj4RXJytYMDWBPla22vH+9hGQdWiKqySnUerdj0D8ADl/dBvtpHes
sPg6w8XFrxAgIgxxiUI2OAzWrrBFBiLj21ukK7nxmu24Ds+o+k11Kdz3rMOfg7TELD08XqoVFFx3
jP3SyuCT23NfuNnXLU8UJ3Hl/7xgnP/C/UdVnCqSSRCBHfcfLDN/M91xqb8sND9fybeFBvERCw00
1MmY832hgRRCfC4QDix0E33p20KjiIJMgx1KB9ac7+uMSm9SBG+KDuNHgM4vVE/CD1vSXzqQrLAM
sCGEsB5Sw32frjWpTlT7FfcwqQjDU6HZo+yUqJvFoyG+vvUF4rML2EtHXkOytJArAd7mPI7ZJo42
DFpESqj22KkfKFvBNiwa8yX9uOyehtXsyTDLY7GJnxFmEyW1ur2WRwnS2mgRHnB30o8Kpul8i1jb
G23Jvewkdxt6by/Xh+xh3rjGxL7kIthauO4rHqDcuefOsBp4WXRW5GcPAiTsjyfgj6BGPiS3Po4r
Op3D6mUdXu1h5TL6JglyAeZGMYuHYnN92DaA7hBlw2BKCs+NDHwWhXk78csY8N4Yhluhd3vdcs2C
aK4jfdke1alZwmy8gHja3xBwrIzlrdrJ2aKCvNZZCb/fCWrPGsn27VWkbjguqr1SmPw+g8/dH22R
NANtxzVyX4uHeoE98chJwla/+lOJCBXU624NIfJocO/cNY9Pu3ipNtnDVgTM2lnGEwhHfpwH0EV1
9TB3IA/FTh6aYrZgpM7Vprv0mUeNy+FZGnNE/pbhv1G+OuL+kC7ITW6yg0omhdys8hWOLG1J0sRT
t5UyN17J/geoNQIon4lXIc3ooTFV54WsnT3Aojo1H2sXI6LTeYwy58ubeV1elzFDrNF8kvDRfMl7
LX1Wo0N3RIr4Dn+j4zQ5WzHEayNsNR4ZlZ32OPc6l2AgcynAQth2rv5SmYp5NQ8TeBbBhZmcct0j
nrJ1I8FrHLjm0UN2c5nPorFeDu+XRfN6WUzEeAo4Bo0AOGNcT2tb5Q6uKX/3+SokMK/hLNcKKzh5
7Jtj+mLID9ykRjKBn8muVKGhsSOkiAjpiP8hVIFG5rsYlOvE7gHh3QLgnwBoIRs6CmUsG8VydF9w
WSAL99cwp509sNyRz9fgMk3/btmD++SuceCYy9OTwOWxAD1DHG2+ZFJQBbtPgd92pnHzwkBq+KWv
tsJG8DnT2WCdZOb0X3y7OPWaXa8gwzJinA6xD3pkft2XrwgGXwRO+kDU5+cWl1e6C6UFvb+2g5uy
wmlzXOuPTW2eUu8iP4TLcGQmyv7jknw5d3r2BSEza4+Maf5sl9jeN2+Rq9OVfxgUonDJ2+ZojHxJ
dgqIuRjsz3fihNH+U/+D737GocCrXRF2JK9qtT3yovwSQloB4A190Cv8gcdyzSNbV0+367LTt4b+
mqXnAjCoY18g+hQ0LjMmdVahWZJCFguTudhEgiWF3hWwLAKQ9hzrQcwTSTnf5UPTrzNwU605/+z6
zXC4ykv5USCuryLnrnY8jA6EWBnrbhrGP8F/LDDokajK3n+SObRU3l3eTU5ZzZoXx0g4yZIzDA6r
F0cFkpUo5WBZphJhIk5k+NEtIPtVVTHJLESOTM22SJdh8agOT8y+y3Qfecz8VM5Zc3kXaQ4Cp0Z2
ZjWuPzBcg1U73fXzcpJKrGaAuggIqNp8qV0YUPcYcO83Ur5nMYaga2LNh8M0HCXWunEGRAF3C9fu
BFTVhP30J6aXNHmBBFoOPQSx9L1/yfyRPO1qc9v0p1G0dZKXiEY8cybCV4ZjipjHal83G7H3QK9m
NH5VqxRw7m6Jh5lOas2RRa/+kHM0VN5kKqNMYrQy5QaqAEU7qyVkWPOUILy46UnibEnnxQEzQ6FN
I8UBZGlPCa5TcyBZkLE6wUOVL8OTAiEoGKhUBASOnvACTWI5JXs93z7wcyHRbxciBysKzwWdDEaw
CGljzSUF7DJ3SJxQTTjFfLnLz7cP7VQ8348p9CUeDCbnrStyAQIqBAPJFR6fPJqSwyCuIzhzCQ4T
MR8aVrPDeaaobllv+FmpovltaSfyJwqaDlfFCon5gi3khdvZOjpGu8tmkrTCioutbBHfOdtN8bTJ
SllDLLJX8rZBL2FXn1iSMD5bCJwiuO/rVpwtqxph1F7MI6vX4oWEiFvyecR3A30DBiU0W2Kw0/ID
AiZ6ZbiByo0U9If8kdeTS11uOsW2XdtpcHPmvs6DD5FqceetfOg2bI/247vutmvm3jeTEJPlQLyJ
7p5q82NC2BQ2PRtWPfOw61Bv0yipcePg22sF65q7FMGZ8FXQcB/XRv02jL6Cw0p8b3iFxjYdloxG
e/RKYnNOgf44NY+u/HRmIyCzL0709IgjD3JNCSkHKSYNsNpqJ60bD8E0kwidmR25uP7oUV2o/qe7
dOfSXN4lRIB+VGkxnYl/9FHoGUz3dbqGOV/ik9gprTTI3IQ45NBKPZ05CAHG7vQ1GqDnej11YER/
aivhE3SnK75u5+bX4Wv/8ZFBqp7eem5ybr6+vt6X3PEDlTc37dK6up8DK3H91CFVewn0lMeP/gW9
Ff5h54PFU1uif3mJza+Pj1NkL0NPDOZB6+L4pY436PPdH8YP5YiXcS/ujYOyvSxmh1Gy9H30Ku/T
VRPQBBh2Ee1M1OCLS0S30Vgpg0urQMHhyN3jl1Kd2eRtAshIuoBcuT1wIFhkQbIR2MLWyWYNazrZ
dNmPugmvjXW3uilHEH5Q7NVu7FFvSYsrfUvVof1At+EeDK7uVafr6bIyDtcTBdvsEO6lp/FJeL99
Se+ENhDzEL1qh/keTTd3b0RAiVeSmm4J1TV5G57nD5enqrQ0lt0nuTa1p3ahufPH+1pE178IAw44
6iSRJ37DjBfju3HoA3WNj+B5fo62872xlQGtuxBdVERCjeoJyaHdDzwR9uFSy7xcuizaqVDTgl9v
Xfwz8gAkegFo9/DWi/9Q1vCDCPhjOvN3yoqfr+RbWcEchRaFRqIBwNXvZYUqMpDha5z3Rf2nskKX
gAiiypMBbPwISvs2lYErCEVwynebCpVfmsoYk83/z1MZWiu///Zo0H8uK8pU6pW2J75Ye+cE/0Rm
puaCjDAJOesWfX6uJDZejKbEwNt4xFteMbEndEHCmYqTS+YjYkCR0JyKC4T9Fz5UnnR2IXQNnMhy
UGDVIQVT1rmNI3rGFmUpoZVk6bL6x7t4d5OOUfnZrniyOqPN+SRhFvmUHmd31yi28Q7FdQ5oGpn1
RB2FE4vzwk17uiDDkqc/6LvUfMF98qEGrBGIK4Ao856rolKZmh1IhHmrFzABodtN35/+YYPnq1MN
wSFr56p0gc0jMxuu96c32iHu9jiax4t95IC1Cvcza3FdV5Z0kDRGtb7xfKGGwTMZHXpzyfGO3/Ni
fSDbdvJVyWK+HFeUNgjcMHJfHyf1BOpkGa82tph9dkYJJn4Byb+i+RidS+vkrQN7nve1AnKJG+cS
DxGKqefYjXzxRJ3HPZ9Rq7w1ZmMiPJCgMd4eRIdP2l20TMztuHiQ7BfR0dyHyjQNV7XMic7IyZCf
qMzFmh8xR8KAWe7KZxkzIuTGmj7RpqB5bRCHUK9ERrubeeksn0aRh/ESPw/o6PO3gjC0oD7Cp96q
+wIoAAPm0Wy7J+HYvChvzalbEelgD2S+FQESGbdeyfs7rSCSNFwNI2eLB3NjKNjy+TvMtgOYNdbI
Ml4W831UW/ICcgFjPNR+cWvH6uesgTPv8cQTIePZIs5223CHo05fRSe6Z80BfX1H7gU9ldkYszOK
YIQqpv4YqI76wsraPhlUIJSPFAonhXM2D3P0mBFKBfAWb/hSBbG4RwKNdVkog7Hwk2xHdMY6r/ZM
v4MZzwJszb7erwX/cqNpvZ2DqWip0mb3D25Toq6zitlO7G3hiZ1xuLtXk9OCExLZE3S2jduJf3d2
j+n99G/6nLqco40Vvqi0m9DKXJ3ixH7DdU2xFzx3Xsen6hTvgFZCdjnVz7iNeyJS08xKOKB/Dmfk
F+k2dgez9UGkW5+JlVjSi2nMvRpTLfE5ApIV1UT1wigIlvvpHjkZiVHEDKxLstkI1NqN5+w+t6Jg
tqEGdkAlJwBuSNhwGA8hF5UUfENBB7H9ZdLM6PQha+tavwBsKM+lH5/Ghztivd4TrpAwRnlxCUl6
rh5DDEgwQeFBcnqFyOBStVuZR0VgS5GZeFMQNmb1xwH6no6IpD4rm3LZ+jMPS0nqHvkRsOI87a7W
TYRiDt1PunopfCCRc4oPV4EzMWR9SJ72+UpBYHB6foYVMTtVBLmNyzi2xAqlEBGyKva8R1S1mL5J
/MKbTI+CYKTRQRtpfCXVNmrW2vxFdhlOik/4apsjivfC4Kg72CFVO/ldtepeWPASpIsbCF3JY3pZ
3xILEpBOXAJ3At0MLxlbw2jwhuBHMjP4bf6Mgon/nPrML5F8hjApYaA+R1jj3/iIGHHYFwSR49Bj
xLvWpMWMM588BJiMBzxltgBK0I6rcw3cAlXX+CoMLKCH9IJKw8UDzKD4Lec8HXNgmDtqldqAMxe0
hSeMJjhNQjliX6dvU71yoqLgl/12Tcx2P3E4y32ckEYmuWRvlS8VsM44XjSgO7Nwf0cO1Fgpbjv/
HjPrq0qfIbloqSLpv0E5kOMIA/mB6dnhsfuEFVuvLy/XQye6iRtucOqbHfOli1OP3kRi3vIuaTzi
xVNSK3pUoMcbs/JtpQeIca827vBqhpTGJ29ch16qUPFvaoCm19tSqmdmDeZ0yhDX1iSMX5YD2luW
8k9+ttim0FFfusFSYh/gpQCs4/I+VkhgTjlEVVR0XkhFjaKnJ0eCcLPAaIAiuLli40MH5TzxJ++e
Ct6gZJPDq+Ld/Up0ROpgDmiZU3pqx2/F5Tk4L1vZjLSXmlMsUblyaMd7CNX2ePcSu2F2RJixTCnu
itIjX0O5M2S8Yk2ujI+5sdi55mZ24Gr56nzOSNLFiv+WHbhEucYeSHqpZv76seyfzWs3gYoZ+QBE
wrvwH2r10rH9S6v35yv5dibD4ijgmPghh/nJSIF0RiB89jfRCzf8rdWrThwnRlzynGPiT0YKjeKW
LrDMkIoG9S+JTeUfSpi/nMm4HvK4aEbLk5Dne6u3TC9ReJd61S8gGJRMRXpKQx2VAkz4Ln6owXvM
aAJL1kVEX09a04oIJd04VG2VWEWbLlSd+ltqK7tLb/Y9KpcKi6yLknOfb0VYHj7kffJ12Ct9Ijb9
a7W6P8r45KTl/LOxxPueliP9yNl5vm63SuPBQkwWBeFStrJW0GpTLJIdPWcnrm/UI/oVDIkMN2pe
szpsOohvGt3JufGQSJtdYX3GdvZYrK6U7v1zfIadVKRveKsmaah4gxyygbFCMFYAMYg9MGCS6wjn
5GU4F3B6Btp3iB2cwmOfAOoAQ5mdzEZpak9tEYLCl0jU16k9bTTCefoIvXqum+OZq7mvuAg4FL/I
nImw409bEfm+GyOYr8pNv6oW8lO4LRax/RC7M9SUdFhMA5hIBiXo+oirdlx2Sw36i/aogXz64Pw2
27Cg++quPqN6GHlhP3a+9pAvE0br8QkJCC2W1mQn563iTHmxc5dN5feTJQZz6xN4G8qK3XvG7cyc
dhl58XkgbAYDll1zg7FN3qUze5wfUB/a/cwUj+qxfy6XIByuT55E6FZQLqW73YJ+mbJpyL1DlsnV
Pho0iLBJ2A0tc458F/6OwuSB5GnTrPVFBcUTJzY7CDqnc/ljde74I57HRzIMO4/c9LtdHfvbE/SG
mSdZxbOON4fx/Uj/PLGF1h1fwtDD3EDPoL3CfzlK/UN7o51Uegn1bI4O6xOFVSt4kfyZSat2nZEL
+cwWiouQ6IKORlG1S+8LwMBEImOAZHa6ycyG/v1ggSGlxVJGbst5Z06ZzZHv9XbsUOjQF8y5I4pV
vs/8qQzv3GgDeXlVMvLDfU6B3tr3QKFDPR22bg7RVm7vlAuc61xWpKlxcbunW+O2q3wxkA6GDdBi
G6BjMqWic0S3AYJfPIRn0qtOdzc6NjQdp+bAlt2xU7HXmQRRC71XNZte2GPMyNHQhohq9PPkdWDm
MSCRxHSyQmXio3x8Sd5/fTX/JyyygexSsRosrMgJ/9GC7v/r/3z/H+t//V9/J9X8T9fxbT3HBQ28
F2wmmDyK2D80AizLbCU65fSfsftM+1A1MqNTqKjln2Z3iAZwxUkqWkkBbPCv1NgGG8NfSmyFGaEq
4t5ja5m+/420d23VsgSQqfohPt903myVMv6Ua91VQvmxHAE9dkUzQ8OCEubSXBEtqSKV6zj6wlBT
+smkB6cPSj5sQuX2etU4H16rEaxVznC4kDhOaJuh7ry6uweaXvWI81S/04DsNJwpM1lyslS9WWGB
5GiQ58cuQaVUXI27m4Q0oWJ5l1eFP+sMX9cayl+gLmPfB0ldQ5Bva+Z6pDDNi21Ts7CXhDaa15Zj
llgUpFpNiRL5lC0xl6LzOKVNGAP4I+InhimHwiCQQqznlK9EVMxjgxNUlnuK1B16JZuv5CnPopqS
LYq5QoEsxIzNb9EAIH/mzBpJOgyT1arTc+NBmuxXdxx3ymTICnmt9Sh/UpxaQy+ve5xbIjNDZVCJ
Ssy2Jc6uBIeXNFm9SnRXECQQPojQ2UfkBojYoT3UkV7//3DS0iRRAgxLf2p6Ffw/tTu8eP9yzvr5
Kv54XXKQYlwt4fmReZF9f12qiIU43ggTg1L5SZEMiRuapi4bOikdAqe6b70vviKi3ZkyMfRfNKyK
f1e787c7Lmoc9r6/MOEuX2btVVf9Mtze27dCaMmd0G5kdom1Y6BaaQUa4iN7L61dLEBmdXuTaEZp
70z+ZkEmBph9Hu7GRmfitu5oOXWNXwnr2SyQLwFWnOj2oAm2jlD3JrIx9dbTZbW+hTuUvMOU1uar
+ia3e/Fppn3JBAm9SdpnQ47yB502PZO9UhxoTdFmlpGFGr3djgXgcLSes+U185J7MAdlIHttvbrA
VRCNQCPCcsHu77VLNSelxquKhxzgN+MI4Wk2e+ZFAlMOhU+mWpH5aSTbsjtd6cvnKOPKpbzQ+tV9
ShwFQSfQ4WOyQBed2RaDO3ZuoHKpCdXg/oGbnEDAiYZH7g7NlQ6UmKk8pNtiHb+TkyMkjkqCO201
jHXFCVBb5OT5IvnMGAaC4Fct6lrcJiJdBL+lemYshsYnvG5vAl3ATafhwfMvd0iWpFhbwlvN2S8J
8jnqY2dSUBWW+jzlvlO0msyGcC6GiRnhsp3b4+iJPWFCSJtNA8cmHiXgcCnbu/6mfLbYSZ3L5+0t
5VDp5kDAMjuypWJlLMjAUzrny/4ynlXBQdNJa08zp/+okTGMZo42Q8orN0tjp2GSopCHFJO4RGfY
VefGPUHv5C3grJpNcaM2gmWSP84V3qsQD5ZGHCF/kXSbs6hWFOpdubmASxYAJKtL/UoU+xfh5Sk1
dHjgF8KFAdGdXL05S6gt3yxCLCw4PzfRTFonfogb0xA83dTZK16uioN1ozI88eYpml0sBEuXCPwx
aUlxwsGjn/nRboYYl9l0wxKscR5s7PsMpW1D6jJZf68siCfVfdbB6XjJrjsVhw7mBk971ROXZJUO
ysFgomSsKoRf83HF6IcDo7ZLnfay0cNj/oJ6SX4j5BTCY5rZfh4H6CtlGmupe3lBwItBiPDG1eXl
fs7XcWT9+rnon67KRcqDeIjZA5nH/4G1l8v8de396Sq+rb0ipxtZQjOEn5LF7Y8zkapDC2CIwMEI
r+XPNa4x1bICOQ0aJ6mf115B4VucigANsCz/kp7p76+9f7vjClOX72uvDhDvouM78aNiQ+xyby31
gZwvgCbjOqoRK5WanXToV+SLLUotJ3XsFwYwTP1cDu597lwgWFR+cV0m6cEYdpfbcWzX3WzfD4iP
Tg0Klsgu35nP5603LyGp0HQ6a+VR/r/cnclu49gVhl+lkL0CjiK1SC84izI1Wx42gmyrJFIiNZGa
niYIECCbbLLsbT1Jv0k+ypZtSS6jbPXCCVBoVJckXt7Dy3vP8J//HwQhTPdCTRvfBtNBdU3wNKuC
bpgiWLy2gi4iLVO4N6LGHCIOAUKODeikMQQdGUQd0xGVQkOFvCOBxGMK6rE6m3vjFQRSbryt22v/
QgFiwAkG+MBGt2YSNnnNJ6VyJPuzeaCNPBFQOtoDiA9tq6rYMJAJgDWQhrneFvjMpgBjJNNe4bmV
aM/SERhL8pNoZicioS+ooIVb7Pbo/xon9MSxK/uaCkdXmTiF6vv//xul5/g4en0gHVMIBH7uzTxD
BFl7x+/U0UVevVP48IAAYc2mrfgAIljEJdEEAIR5gxXL/VXeiIBHyFUCRFmRtAMsMlR8EDjB9E3/
svwxFcadu3KUNtKoI+I6UciEKerInVkQ0iQzqEC8cdfXSFRnYz+J4cxwS11C80GnIFSLkq92e0l0
MUgQYb0dQ5i5GdbG8A7rURAKnM1inyA5HhduuzLJpzDlVNW6EjJS3ZtIGlIwKoKWzeSNIxcglx63
B3pyEZXqRintOpzhAm/wdKFb0TwEoLg08GDKGoWNCHaYIiwxU8AWs4YETAOG5sSaNJZJY05rZpjA
t4oAdykE6wOJgr0lk7/Y9jTYaBK4bqPQggXHnMBVU6ApQ4K7JoPDZgqXTYwYLhLKOSER0tgLJr6e
dkRImAH2FchoKBmIEFID01ipcpgtITjQlYsShHIqjKL6gFarAoiaLSiSDc7Mdup24d2R0siyJwsL
qrdSdhEO0G4m3RbYsnyzmNZC3RvAllZqLaMrqPwXY05tl7SYeLsFL5y6ECStMltUG0IaxFlbjeuh
3FSGlWHkFUD4UGSbOYJ4hZKDzdBGtlk4kkaGJi8uzYqWshLNbAovsClfjpXKqpWtqtu+khoRNFar
YK20VPVqEN0MdD9Or7pJoxubc9nlRie5eyr7kuqh+T1ZP0zky/klkI0IuBjn7Rgu1tAfA2PYoAsG
PceEzJs+W+Qyvqlys2IL2bYBq6yra2p6zfkWJHSQp/PW5a1sS92LDWqxglNAyXmdAeCM7qJSrrLo
Rpv69H6ktzaxu6VAtaD/lWqe0BsC8VDcQhbAjL4s1heSHXYbM81d6cFmXV8ICJ/4Cp1ZqSUiWLst
q3NPXdjdUQs42lA2R5Aeio6qDS01v29YbWVYj8pLaGOHSxdkGmS80QKau/KGRtjUXw0dyiXD2oOg
wIP1PZ631srVNr4XQFJoeF3Uus1p7OlkBLMpMPTBd0TZSeGL4nW2ciZSM0KVXpNiex1eC2JzDQv2
BM1xmbKJDlPhwCIHRNuNplEaQzdlrNnrwcwujHsf33b/BxM8ZMDpcGUDElBNem/nzSUVv1WH2R+/
//uNHM/RZV72XgDVCgQRxZw+NGdoeOXPAK+gp5b99XFXftl7OQRIo+sQQQgQTxzkeEB05zgKDf4I
tnvxI/4MAlNvJHmeb1yEnunQn1G0RVjYCt2il+XAv7xIPS15abvTASJE8cd0wERBv004UovMTqVW
ocfRrOlmbNRUI8hBtVDZt6BKMJw7QkK3A9UXjUeBBc6IFlQDL5x2qs5txwKZaHTmVi1odfgSF49B
sq7M5a7kLLkFo9IYGR59oEbHCuiPMjOj1QKCyOINTceB0JF2rhmogWVL5FVHG06P/IU/Q0jbE/vc
n3O3+7FstObW3LiMrU5HNWqklazb2LgDZmsEIGuDTo4FzmfRqVj8U8XqLGwach1HM66vrysLu11p
bwCBqZZfrITfebFC5lDwyitTNfyOPzIaJGqjclDxQSPkCVtn4weB4GMTrwYW1ayA6g24KmMH4Cz5
mSd4xSCxnKV1C0zLRFGxA2r74Rr72JX0OuGCS+c6Nq4RTrBorfcBl/kq4JMxIo4owl2BbBmEJqTU
dKb7Wa6pVd+W/MGEkoExX1HTtyZU57kKU78AkDGtF/ulO+oMIwtmfoGKZsGjtBCO0axyhK2rCdYg
NmCpBvgyzAnrjfSeHjT1BvKYaG3KIzsWQKv7FKKFuy6BLDNlC5l70dAubardoiWtazIQPhqdscLE
E0GrQQuFViuYekO9RshyQVBfMomoNUey4bKq3btLYnfKFJm7bBXNDhhda0hHn0X7KJUGt22U3RXI
0WUN5gxWB1gB++4aIQWPzECpWjD6kgkyvS/YoGOagSs7t0VzWYZlw1wFNekytrflAESJCdJdprVU
53GL0P8gI5m5bQgUbeCqKFYOjHrmhGUFlOnMrAHU9+42AWVcg0fQSS141C0HwFp0X9IN4L2bB8Ui
PIbtInR1uDJC2gXlWwUEqzHyJnTYIQzG7u6Gmi2gBmGKTZAg/G0JkLRkKWaJJGhqU/4YOMWtHSKy
1153zS1dli35ctNaEj/MzeUMnkHyo5yCZZl8KlxUgkEppRm7aw9ICZUhUD6UvVCluKgJunWXtzRs
OmBYgjtAuT3FVnqrW7UiKQb+0Ly1CZBI8QYVvUxlH3LguUeNvxn2abOmFRoWyoLRRDDE6zcLpjGq
hw+kciIbotq6odC6GORNDMWHJugR8K3NmBKIPc6qgJcK5e3ie5jgTIHoJK9iDE2hnNEgDopABNKx
poF3rqEtZpL3BqpK/+q6I9SGBAP1kUTmJUcuJyLc+NZoXkubM0dFvALyclotQQIMQlcbldNZH+It
eWvAgUivqVxWYlOZNFLFn29I3XB6VtFEMNc09g7lIAVEmdhbsED4hTUFFg8AhE7iz2pjTzYLruaP
2srd/HbTUofXdMnCPqFkRrEWVdd20kwHfuLHdytKTaPhDeSSG+PCFcF5V+WpDbLWmUruBK+oWgCV
5RTQ2GiXOvfFpblsQtNp2V4vMq5Ihrtr10rNmWP1GvgcVnViNXQPTCrq3dVLaJStrD7BZGxNuLXG
pWzS/8n+SFdtW3EGjnajTIzGema2/NHWSbb2PLFRjOC/Uxp80/wPQt7de74xvkoaEMlX4L1HyzFP
+FxS8M8eSt8L0EFKqTGfOGMoUPI3v9MYaQ1ZrvJ2ds2p8hUCrbyNa9CfWL20ZydpmG4aWX++afYX
2Thd7KP3/NP6JEzS9uRzX3r/Qk+RVXsz7f/tL72HOASuvoBKDlak06jrSA3tIHTb3eNuAu9ectxj
otkDg4nCX3XEzqjZg7EkIpQYcDxJBs8fQ7krUTRSUb1CUS3/mAFf2exnVnl/wo/mff87787gOBQt
5oiCn7S8fcYoxIhwSOIp0QBLNufEKAyXE8NDcPwYPX9Bi7yTM/uURVRdoUqoKsT1u1LE0TLRoMaE
guxRqutLrpGjdMXZLw6MoSpcbCKlWlHRSWYcWwRBVFx90oF5QvCrvjiHRHPnG4VYQqO4vOsBzUE7
R0YpUntmw9ERVtj1iX/JlfKC9T5Fun/m3SHbhVydINHkmtOTnxoFWxCb8S1911L7JY3ymtqcwO38
lQJ0gF5h6AwfeZOOVwrKoahnUm2VS+Tpvu7r89Oq8GdWSo760KlDUO2lhnC6p5AKFRWZXRgcx5c9
eQ7hhOcvFIWjRxBQa82r4G9sKXm1mzLMI67lqy6UPf3FG9Qfn1ooqsKOUtJBByDZTSLpeJ8lBU9j
DB33j6f1V9xSDoiwH9/wF2f8U0YB86PhhNAQhO92YhNVzp0UzmJJ5hT6CgvltXdfQNBCIXknngi/
/4opmOxrp15T2CFEWdVlWqSEU6celhgwYKT8FGkn9P6ry+MX/NznoAk8wfhhFy6F/cVbUdXPvrCP
C04/f4oJcpK/1+Y6+EEeRT3ew2OQkP//b4dB1S6AefXpPqDZDfj0+6eZnt7DwWD76e3/0Qv78x6E
U4iN5bHk0/1WezGxlpmr5HK91w+dqEtC6h6OHSrGMBJSVN5//HY0+LybvjfSB7CBu9s8Y6gnpqK8
CP5o0BcCRhWKkBwnjv+bgw1f7H0a4/7SrJ74Hn/84610eN7oV6KmKWh5lfzssT7SwniuCfex/re8
HnBsRFiW8ZQ1FVhoXhQ9e2Luj/986/zx+z+n+2u9PC94U3RqsxrVA+HPGKr9OVnoP8+ctHGemJNA
rYizTQGmhCdxtjk/VqQ5d2q7VZkPub/zVw+PZwfsDxIdFOL2H5/xXj8vymcrHY71qunkbCP+OtvZ
uQZ8nhWn/8nSOEwh/Vmzwg05GekwNfNnjYQHdTrSIY38ufbb7/ZvjvQ6EDp7Th8k9z13Ys8LgzzN
sRGPEq5nT+15rOdN9uXVOspRnT3W0wN743Q+CufPHunxgZnDH2+RMR97+mePVh3++Ps348e/vu2N
efLYyNwK+NJA9PSdR332kB8S+nx/Pb7lWz5n1U89zn22/K2fHfrV+Tfux/3e/Lf/AgAA//8=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25400</xdr:rowOff>
    </xdr:from>
    <xdr:to>
      <xdr:col>7</xdr:col>
      <xdr:colOff>177800</xdr:colOff>
      <xdr:row>15</xdr:row>
      <xdr:rowOff>165100</xdr:rowOff>
    </xdr:to>
    <xdr:graphicFrame macro="">
      <xdr:nvGraphicFramePr>
        <xdr:cNvPr id="2" name="PEI1">
          <a:extLst>
            <a:ext uri="{FF2B5EF4-FFF2-40B4-BE49-F238E27FC236}">
              <a16:creationId xmlns:a16="http://schemas.microsoft.com/office/drawing/2014/main" id="{A68BA108-FFA1-3C44-A2D3-2E27196F8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2</xdr:row>
      <xdr:rowOff>0</xdr:rowOff>
    </xdr:from>
    <xdr:to>
      <xdr:col>8</xdr:col>
      <xdr:colOff>127000</xdr:colOff>
      <xdr:row>19</xdr:row>
      <xdr:rowOff>8467</xdr:rowOff>
    </xdr:to>
    <xdr:graphicFrame macro="">
      <xdr:nvGraphicFramePr>
        <xdr:cNvPr id="3" name="PIE2">
          <a:extLst>
            <a:ext uri="{FF2B5EF4-FFF2-40B4-BE49-F238E27FC236}">
              <a16:creationId xmlns:a16="http://schemas.microsoft.com/office/drawing/2014/main" id="{7A330E57-C10C-E94E-88E2-EB96835E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25</xdr:col>
      <xdr:colOff>25400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FE27C-CCC6-9746-B48A-4A840B52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29</xdr:row>
      <xdr:rowOff>31750</xdr:rowOff>
    </xdr:from>
    <xdr:to>
      <xdr:col>23</xdr:col>
      <xdr:colOff>596900</xdr:colOff>
      <xdr:row>54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EC7C75-DDB6-754E-9529-E99EA4C4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18</xdr:row>
      <xdr:rowOff>0</xdr:rowOff>
    </xdr:from>
    <xdr:to>
      <xdr:col>17</xdr:col>
      <xdr:colOff>311121</xdr:colOff>
      <xdr:row>45</xdr:row>
      <xdr:rowOff>201934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B6F0E-86C6-D14C-99E0-CF19D4EC3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196850</xdr:rowOff>
    </xdr:from>
    <xdr:to>
      <xdr:col>15</xdr:col>
      <xdr:colOff>444500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756A9-A3C4-D642-BBBD-C4D3C4C86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3</xdr:row>
      <xdr:rowOff>12700</xdr:rowOff>
    </xdr:from>
    <xdr:to>
      <xdr:col>20</xdr:col>
      <xdr:colOff>431800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FE0B7-D97D-AC4A-8CCF-C92F5DB2C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3</xdr:row>
      <xdr:rowOff>0</xdr:rowOff>
    </xdr:from>
    <xdr:to>
      <xdr:col>12</xdr:col>
      <xdr:colOff>615950</xdr:colOff>
      <xdr:row>22</xdr:row>
      <xdr:rowOff>178376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D9AB64-135A-204D-9B9F-A23619C04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4267200"/>
              <a:ext cx="8591550" cy="4039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298148</xdr:colOff>
      <xdr:row>1</xdr:row>
      <xdr:rowOff>119136</xdr:rowOff>
    </xdr:from>
    <xdr:to>
      <xdr:col>4</xdr:col>
      <xdr:colOff>574523</xdr:colOff>
      <xdr:row>20</xdr:row>
      <xdr:rowOff>105833</xdr:rowOff>
    </xdr:to>
    <xdr:graphicFrame macro="">
      <xdr:nvGraphicFramePr>
        <xdr:cNvPr id="2" name="PEI1">
          <a:extLst>
            <a:ext uri="{FF2B5EF4-FFF2-40B4-BE49-F238E27FC236}">
              <a16:creationId xmlns:a16="http://schemas.microsoft.com/office/drawing/2014/main" id="{B6D1C4BE-B211-0C4D-A03E-178214A2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310846</xdr:colOff>
      <xdr:row>50</xdr:row>
      <xdr:rowOff>59707</xdr:rowOff>
    </xdr:from>
    <xdr:to>
      <xdr:col>5</xdr:col>
      <xdr:colOff>725714</xdr:colOff>
      <xdr:row>72</xdr:row>
      <xdr:rowOff>15119</xdr:rowOff>
    </xdr:to>
    <xdr:graphicFrame macro="">
      <xdr:nvGraphicFramePr>
        <xdr:cNvPr id="5" name="PIE2">
          <a:extLst>
            <a:ext uri="{FF2B5EF4-FFF2-40B4-BE49-F238E27FC236}">
              <a16:creationId xmlns:a16="http://schemas.microsoft.com/office/drawing/2014/main" id="{63B9FD49-7C44-FB45-A824-FA087F0F1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544286</xdr:colOff>
      <xdr:row>20</xdr:row>
      <xdr:rowOff>184728</xdr:rowOff>
    </xdr:from>
    <xdr:to>
      <xdr:col>30</xdr:col>
      <xdr:colOff>605034</xdr:colOff>
      <xdr:row>49</xdr:row>
      <xdr:rowOff>173181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8FF05-27E0-054F-81D2-EF67DDC8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302381</xdr:colOff>
      <xdr:row>20</xdr:row>
      <xdr:rowOff>160261</xdr:rowOff>
    </xdr:from>
    <xdr:to>
      <xdr:col>11</xdr:col>
      <xdr:colOff>498928</xdr:colOff>
      <xdr:row>49</xdr:row>
      <xdr:rowOff>139094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FFCB49-1558-DF42-9E0A-78A2EB722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15116</xdr:colOff>
      <xdr:row>50</xdr:row>
      <xdr:rowOff>60475</xdr:rowOff>
    </xdr:from>
    <xdr:to>
      <xdr:col>30</xdr:col>
      <xdr:colOff>589642</xdr:colOff>
      <xdr:row>72</xdr:row>
      <xdr:rowOff>30239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E88C0-AAEF-5545-BD45-93D265053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665237</xdr:colOff>
      <xdr:row>1</xdr:row>
      <xdr:rowOff>136071</xdr:rowOff>
    </xdr:from>
    <xdr:to>
      <xdr:col>30</xdr:col>
      <xdr:colOff>650117</xdr:colOff>
      <xdr:row>20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D69969-2117-9F48-808B-5EB2976C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317500</xdr:colOff>
      <xdr:row>72</xdr:row>
      <xdr:rowOff>120952</xdr:rowOff>
    </xdr:from>
    <xdr:to>
      <xdr:col>17</xdr:col>
      <xdr:colOff>634999</xdr:colOff>
      <xdr:row>95</xdr:row>
      <xdr:rowOff>58057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E42140-93B8-774E-8139-68BDF883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786188</xdr:colOff>
      <xdr:row>72</xdr:row>
      <xdr:rowOff>120951</xdr:rowOff>
    </xdr:from>
    <xdr:to>
      <xdr:col>30</xdr:col>
      <xdr:colOff>544284</xdr:colOff>
      <xdr:row>95</xdr:row>
      <xdr:rowOff>120952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7C51891-60D9-3543-B7B0-D923362DFC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2498" y="14272380"/>
              <a:ext cx="10568215" cy="4520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b./Library/Containers/com.microsoft.Excel/Data/Library/Application%20Support/Microsoft/210810-Sales%20Report%2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nesPivot"/>
      <sheetName val="CategoryPivot"/>
      <sheetName val="ManagerPivot"/>
      <sheetName val="PiePivot"/>
      <sheetName val="SparklinesPivot"/>
      <sheetName val="MapPivot"/>
      <sheetName val="Dashboard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CITY|PROVINCE</v>
          </cell>
          <cell r="B3" t="str">
            <v>DISTRICT</v>
          </cell>
          <cell r="C3" t="str">
            <v>Sum of AMOUNT</v>
          </cell>
        </row>
        <row r="4">
          <cell r="A4" t="str">
            <v>Ho Chi Minh</v>
          </cell>
          <cell r="B4" t="str">
            <v>BÌNH CHÁNH</v>
          </cell>
          <cell r="C4">
            <v>172000000</v>
          </cell>
        </row>
        <row r="5">
          <cell r="A5" t="str">
            <v>Ho Chi Minh</v>
          </cell>
          <cell r="B5" t="str">
            <v>GÒ VẤP</v>
          </cell>
          <cell r="C5">
            <v>267000000</v>
          </cell>
        </row>
        <row r="6">
          <cell r="A6" t="str">
            <v>Ho Chi Minh</v>
          </cell>
          <cell r="B6" t="str">
            <v>PHÚ NHUẬN</v>
          </cell>
          <cell r="C6">
            <v>74000000</v>
          </cell>
        </row>
        <row r="7">
          <cell r="A7" t="str">
            <v>Ho Chi Minh</v>
          </cell>
          <cell r="B7" t="str">
            <v>Quận 1</v>
          </cell>
          <cell r="C7">
            <v>312000000</v>
          </cell>
        </row>
        <row r="8">
          <cell r="A8" t="str">
            <v>Ho Chi Minh</v>
          </cell>
          <cell r="B8" t="str">
            <v>Quận 2</v>
          </cell>
          <cell r="C8">
            <v>86000000</v>
          </cell>
        </row>
        <row r="9">
          <cell r="A9" t="str">
            <v>Ho Chi Minh</v>
          </cell>
          <cell r="B9" t="str">
            <v xml:space="preserve">Quận 3 </v>
          </cell>
          <cell r="C9">
            <v>24000000</v>
          </cell>
        </row>
        <row r="10">
          <cell r="A10" t="str">
            <v>Ho Chi Minh</v>
          </cell>
          <cell r="B10" t="str">
            <v>Quận 4</v>
          </cell>
          <cell r="C10">
            <v>96000000</v>
          </cell>
        </row>
        <row r="11">
          <cell r="A11" t="str">
            <v>Ho Chi Minh</v>
          </cell>
          <cell r="B11" t="str">
            <v>Quận 5</v>
          </cell>
          <cell r="C11">
            <v>55000000</v>
          </cell>
        </row>
        <row r="12">
          <cell r="A12" t="str">
            <v>Ho Chi Minh</v>
          </cell>
          <cell r="B12" t="str">
            <v>Quận 6</v>
          </cell>
          <cell r="C12">
            <v>55000000</v>
          </cell>
        </row>
        <row r="13">
          <cell r="A13" t="str">
            <v>Ho Chi Minh</v>
          </cell>
          <cell r="B13" t="str">
            <v>Quận 7</v>
          </cell>
          <cell r="C13">
            <v>29000000</v>
          </cell>
        </row>
        <row r="14">
          <cell r="A14" t="str">
            <v>Ho Chi Minh</v>
          </cell>
          <cell r="B14" t="str">
            <v>Quận 8</v>
          </cell>
          <cell r="C14">
            <v>26000000</v>
          </cell>
        </row>
        <row r="15">
          <cell r="A15" t="str">
            <v>Ho Chi Minh</v>
          </cell>
          <cell r="B15" t="str">
            <v>Quận 9</v>
          </cell>
          <cell r="C15">
            <v>20000000</v>
          </cell>
        </row>
        <row r="16">
          <cell r="A16" t="str">
            <v>Ho Chi Minh</v>
          </cell>
          <cell r="B16" t="str">
            <v>TÂN BÌNH</v>
          </cell>
          <cell r="C16">
            <v>156000000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9.022419212961" createdVersion="7" refreshedVersion="7" minRefreshableVersion="3" recordCount="62" xr:uid="{EF75C15A-951B-B742-9DD9-A681E71E2E9E}">
  <cacheSource type="worksheet">
    <worksheetSource name="DATA"/>
  </cacheSource>
  <cacheFields count="24">
    <cacheField name="Ngày Bán" numFmtId="167">
      <sharedItems containsSemiMixedTypes="0" containsNonDate="0" containsDate="1" containsString="0" minDate="2021-02-01T00:00:00" maxDate="2021-05-07T00:00:00" count="61">
        <d v="2021-02-01T00:00:00"/>
        <d v="2021-02-04T00:00:00"/>
        <d v="2021-02-06T00:00:00"/>
        <d v="2021-02-07T00:00:00"/>
        <d v="2021-02-10T00:00:00"/>
        <d v="2021-02-13T00:00:00"/>
        <d v="2021-03-04T00:00:00"/>
        <d v="2021-03-08T00:00:00"/>
        <d v="2021-03-12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</sharedItems>
      <fieldGroup par="23" base="0">
        <rangePr groupBy="days" startDate="2021-02-01T00:00:00" endDate="2021-05-07T00:00:00"/>
        <groupItems count="368">
          <s v="&lt;2/1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7/21"/>
        </groupItems>
      </fieldGroup>
    </cacheField>
    <cacheField name="Năm Tài Chính" numFmtId="0">
      <sharedItems/>
    </cacheField>
    <cacheField name="Brand" numFmtId="0">
      <sharedItems count="2">
        <s v="Handpick"/>
        <s v="Dspace"/>
      </sharedItems>
    </cacheField>
    <cacheField name="Mã KH" numFmtId="0">
      <sharedItems count="21">
        <s v="KH000001"/>
        <s v="KH000002"/>
        <s v="KH000006"/>
        <s v="KH000003"/>
        <s v="KH000007"/>
        <s v="KH000004"/>
        <s v="KH000005"/>
        <s v="KH000008"/>
        <s v="KH000009"/>
        <s v="KH000010"/>
        <s v="KH000018"/>
        <s v="KH000019"/>
        <s v="KH000020"/>
        <s v="KH000021"/>
        <s v="KH000022"/>
        <s v="KH000023"/>
        <s v="KH000024"/>
        <s v="KH000025"/>
        <s v="KH000026"/>
        <s v="KH000027"/>
        <s v="KH000028"/>
      </sharedItems>
    </cacheField>
    <cacheField name="Nguồn" numFmtId="0">
      <sharedItems count="3">
        <s v="B2B"/>
        <s v="B2C"/>
        <s v="B2C - online"/>
      </sharedItems>
    </cacheField>
    <cacheField name="Kênh" numFmtId="0">
      <sharedItems count="17">
        <s v="Archtechture Partners"/>
        <s v="Hospitality Projects"/>
        <s v="Interior Partners"/>
        <s v="Restaurant Projects"/>
        <s v="Real Estate Partners"/>
        <s v="Online Partners"/>
        <s v="Other Projects"/>
        <s v="Gallery D2 (POS)"/>
        <s v="Factory Binh Duong (POS)"/>
        <s v="Website"/>
        <s v="Facebook"/>
        <s v="Tiki"/>
        <s v="Lazada"/>
        <s v="Shoppee"/>
        <s v="Chợ Tốt"/>
        <s v="Sendo"/>
        <s v="KOLs"/>
      </sharedItems>
    </cacheField>
    <cacheField name="Quảng Cáo_x000a_ Khuyến Mãi" numFmtId="0">
      <sharedItems containsBlank="1" count="11">
        <s v="Ad ID.fan1daadk1240"/>
        <s v="Ad ID.fan1daadk1245"/>
        <m/>
        <s v="Ad ID.fan1ddame034"/>
        <s v="SPRING CAMPAIGN"/>
        <s v="DOUBLE DAY 03"/>
        <s v="DOUBLE DAY 04"/>
        <s v="Ad ID.fan1ddfafda"/>
        <s v="Ad ID.fan12034"/>
        <s v="DOUBLE DAY 05"/>
        <s v="DOUBLE DAY 02.02" u="1"/>
      </sharedItems>
    </cacheField>
    <cacheField name="Quận" numFmtId="0">
      <sharedItems count="12">
        <s v="Hoàng Mai"/>
        <s v="Quận 1"/>
        <s v="Quận 2"/>
        <s v="Quận 4"/>
        <s v="Quận 6"/>
        <s v="Quận 7"/>
        <s v="Quận 8"/>
        <s v="Quận 9"/>
        <s v="Quận 3 "/>
        <s v="Hoàng Kiếm"/>
        <s v="Hai Bà Trưng"/>
        <s v="PHÚ NHUẬN"/>
      </sharedItems>
    </cacheField>
    <cacheField name="Thành Phố" numFmtId="0">
      <sharedItems count="2">
        <s v="Hanoi"/>
        <s v="Ho Chi Minh"/>
      </sharedItems>
    </cacheField>
    <cacheField name="Mã ĐH" numFmtId="0">
      <sharedItems/>
    </cacheField>
    <cacheField name="TYPE OF _x000a_KEY PERSON" numFmtId="0">
      <sharedItems count="2">
        <s v="In-house"/>
        <s v="Partner"/>
      </sharedItems>
    </cacheField>
    <cacheField name="STAFF" numFmtId="0">
      <sharedItems count="10">
        <s v="TRANG"/>
        <s v="THẢO"/>
        <s v="LINH"/>
        <s v="P001"/>
        <s v="P002"/>
        <s v="P003"/>
        <s v="P004"/>
        <s v="P005"/>
        <s v="P006"/>
        <s v="P007"/>
      </sharedItems>
    </cacheField>
    <cacheField name="GROUP PRODUCT" numFmtId="1">
      <sharedItems count="5">
        <s v="CHAIR"/>
        <s v="SOFA"/>
        <s v="TABLE"/>
        <s v="BED"/>
        <s v="BAG"/>
      </sharedItems>
    </cacheField>
    <cacheField name="Sản phẩm" numFmtId="1">
      <sharedItems count="15">
        <s v="Ghế ăn không tay"/>
        <s v="Ghế ăn có tay"/>
        <s v="Sofa 3 người ngồi"/>
        <s v="Ghế cao size nhỏ"/>
        <s v="Sofa 4 người ngồi"/>
        <s v="Sofa 2 người ngồi"/>
        <s v="Sofa chữ L"/>
        <s v="Bàn ăn 4 người"/>
        <s v="Bàn ăn 6 người"/>
        <s v="Bàn ăn 8 người"/>
        <s v="Bàn ăn từ 10 người trở lên"/>
        <s v="Giường đơn"/>
        <s v="Giường tầng"/>
        <s v="Đầu giường"/>
        <s v="Túi"/>
      </sharedItems>
    </cacheField>
    <cacheField name="Mã hàng" numFmtId="1">
      <sharedItems/>
    </cacheField>
    <cacheField name="Số Lượng" numFmtId="1">
      <sharedItems containsSemiMixedTypes="0" containsString="0" containsNumber="1" containsInteger="1" minValue="1" maxValue="400"/>
    </cacheField>
    <cacheField name="Gỉam Gía" numFmtId="9">
      <sharedItems containsString="0" containsBlank="1" containsNumber="1" minValue="0.2" maxValue="0.5"/>
    </cacheField>
    <cacheField name="Chiết Khấu" numFmtId="1">
      <sharedItems containsNonDate="0" containsString="0" containsBlank="1"/>
    </cacheField>
    <cacheField name="Gía Niêm Yết" numFmtId="41">
      <sharedItems containsSemiMixedTypes="0" containsString="0" containsNumber="1" containsInteger="1" minValue="1540000" maxValue="211200000"/>
    </cacheField>
    <cacheField name="Doanh Thu" numFmtId="41">
      <sharedItems containsSemiMixedTypes="0" containsString="0" containsNumber="1" containsInteger="1" minValue="1980000" maxValue="774400000"/>
    </cacheField>
    <cacheField name="COGS" numFmtId="1">
      <sharedItems containsNonDate="0" containsString="0" containsBlank="1"/>
    </cacheField>
    <cacheField name="Thanh toán" numFmtId="1">
      <sharedItems/>
    </cacheField>
    <cacheField name="Doanh thu sau_x000a_GGHB" numFmtId="41">
      <sharedItems containsSemiMixedTypes="0" containsString="0" containsNumber="1" containsInteger="1" minValue="1210000" maxValue="774400000"/>
    </cacheField>
    <cacheField name="Months" numFmtId="0" databaseField="0">
      <fieldGroup base="0">
        <rangePr groupBy="months" startDate="2021-02-01T00:00:00" endDate="2021-05-07T00:00:00"/>
        <groupItems count="14">
          <s v="&lt;2/1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2020|21"/>
    <x v="0"/>
    <x v="0"/>
    <x v="0"/>
    <x v="0"/>
    <x v="0"/>
    <x v="0"/>
    <x v="0"/>
    <s v="SON00001"/>
    <x v="0"/>
    <x v="0"/>
    <x v="0"/>
    <x v="0"/>
    <s v="HP00000000014"/>
    <n v="200"/>
    <n v="0.2"/>
    <m/>
    <n v="1540000"/>
    <n v="308000000"/>
    <m/>
    <s v="CONTRACT"/>
    <n v="246400000"/>
  </r>
  <r>
    <x v="1"/>
    <s v="2020|21"/>
    <x v="0"/>
    <x v="1"/>
    <x v="0"/>
    <x v="0"/>
    <x v="0"/>
    <x v="1"/>
    <x v="1"/>
    <s v="SON00001"/>
    <x v="0"/>
    <x v="0"/>
    <x v="0"/>
    <x v="1"/>
    <s v="HP00000000015"/>
    <n v="50"/>
    <n v="0.2"/>
    <m/>
    <n v="1705000"/>
    <n v="85250000"/>
    <m/>
    <s v="CONTRACT"/>
    <n v="68200000"/>
  </r>
  <r>
    <x v="2"/>
    <s v="2020|21"/>
    <x v="0"/>
    <x v="2"/>
    <x v="1"/>
    <x v="1"/>
    <x v="0"/>
    <x v="1"/>
    <x v="1"/>
    <s v="SON00006"/>
    <x v="0"/>
    <x v="0"/>
    <x v="1"/>
    <x v="2"/>
    <s v="HP00000000010"/>
    <n v="50"/>
    <m/>
    <m/>
    <n v="1804000"/>
    <n v="90200000"/>
    <m/>
    <s v="CONTRACT"/>
    <n v="90200000"/>
  </r>
  <r>
    <x v="3"/>
    <s v="2020|21"/>
    <x v="0"/>
    <x v="3"/>
    <x v="0"/>
    <x v="2"/>
    <x v="0"/>
    <x v="1"/>
    <x v="1"/>
    <s v="SON00003"/>
    <x v="0"/>
    <x v="0"/>
    <x v="0"/>
    <x v="3"/>
    <s v="HP00000000016"/>
    <n v="5"/>
    <m/>
    <m/>
    <n v="1650000"/>
    <n v="8250000"/>
    <m/>
    <s v="CONTRACT"/>
    <n v="8250000"/>
  </r>
  <r>
    <x v="3"/>
    <s v="2020|21"/>
    <x v="0"/>
    <x v="4"/>
    <x v="1"/>
    <x v="3"/>
    <x v="0"/>
    <x v="1"/>
    <x v="1"/>
    <s v="SON00007"/>
    <x v="0"/>
    <x v="1"/>
    <x v="1"/>
    <x v="4"/>
    <s v="HP00000000019"/>
    <n v="300"/>
    <m/>
    <m/>
    <n v="1848000"/>
    <n v="554400000"/>
    <m/>
    <s v="CONTRACT"/>
    <n v="554400000"/>
  </r>
  <r>
    <x v="4"/>
    <s v="2020|21"/>
    <x v="0"/>
    <x v="5"/>
    <x v="0"/>
    <x v="4"/>
    <x v="1"/>
    <x v="1"/>
    <x v="1"/>
    <s v="SON00004"/>
    <x v="0"/>
    <x v="0"/>
    <x v="0"/>
    <x v="1"/>
    <s v="HP00000000017"/>
    <n v="4"/>
    <m/>
    <m/>
    <n v="1705000"/>
    <n v="6820000"/>
    <m/>
    <s v="CONTRACT"/>
    <n v="6820000"/>
  </r>
  <r>
    <x v="5"/>
    <s v="2020|21"/>
    <x v="0"/>
    <x v="6"/>
    <x v="0"/>
    <x v="5"/>
    <x v="1"/>
    <x v="1"/>
    <x v="1"/>
    <s v="SON00005"/>
    <x v="0"/>
    <x v="0"/>
    <x v="1"/>
    <x v="5"/>
    <s v="HP00000000018"/>
    <n v="10"/>
    <m/>
    <m/>
    <n v="1760000"/>
    <n v="17600000"/>
    <m/>
    <s v="CONTRACT"/>
    <n v="17600000"/>
  </r>
  <r>
    <x v="6"/>
    <s v="2020|21"/>
    <x v="0"/>
    <x v="7"/>
    <x v="1"/>
    <x v="4"/>
    <x v="1"/>
    <x v="1"/>
    <x v="1"/>
    <s v="SON00008"/>
    <x v="0"/>
    <x v="2"/>
    <x v="1"/>
    <x v="6"/>
    <s v="HP00000000020"/>
    <n v="300"/>
    <m/>
    <m/>
    <n v="1892000"/>
    <n v="567600000"/>
    <m/>
    <s v="CONTRACT"/>
    <n v="567600000"/>
  </r>
  <r>
    <x v="7"/>
    <s v="2020|21"/>
    <x v="0"/>
    <x v="8"/>
    <x v="0"/>
    <x v="5"/>
    <x v="1"/>
    <x v="1"/>
    <x v="1"/>
    <s v="SON00009"/>
    <x v="1"/>
    <x v="3"/>
    <x v="0"/>
    <x v="0"/>
    <s v="HP00000000021"/>
    <n v="10"/>
    <m/>
    <m/>
    <n v="1936000"/>
    <n v="19360000"/>
    <m/>
    <s v="CONTRACT"/>
    <n v="19360000"/>
  </r>
  <r>
    <x v="8"/>
    <s v="2020|21"/>
    <x v="0"/>
    <x v="8"/>
    <x v="0"/>
    <x v="0"/>
    <x v="1"/>
    <x v="2"/>
    <x v="1"/>
    <s v="SON00010"/>
    <x v="1"/>
    <x v="4"/>
    <x v="0"/>
    <x v="1"/>
    <s v="HP00000000022"/>
    <n v="1"/>
    <m/>
    <m/>
    <n v="1980000"/>
    <n v="1980000"/>
    <m/>
    <s v="CONTRACT"/>
    <n v="1980000"/>
  </r>
  <r>
    <x v="9"/>
    <s v="2020|21"/>
    <x v="0"/>
    <x v="8"/>
    <x v="0"/>
    <x v="2"/>
    <x v="2"/>
    <x v="1"/>
    <x v="1"/>
    <s v="SON00011"/>
    <x v="1"/>
    <x v="5"/>
    <x v="0"/>
    <x v="0"/>
    <s v="HP00000000023"/>
    <n v="2"/>
    <m/>
    <m/>
    <n v="2024000"/>
    <n v="4048000"/>
    <m/>
    <s v="CONTRACT"/>
    <n v="4048000"/>
  </r>
  <r>
    <x v="10"/>
    <s v="2020|21"/>
    <x v="0"/>
    <x v="8"/>
    <x v="0"/>
    <x v="4"/>
    <x v="2"/>
    <x v="3"/>
    <x v="1"/>
    <s v="SON00012"/>
    <x v="1"/>
    <x v="6"/>
    <x v="0"/>
    <x v="1"/>
    <s v="HP00000000024"/>
    <n v="100"/>
    <m/>
    <m/>
    <n v="2068000"/>
    <n v="206800000"/>
    <m/>
    <s v="CONTRACT"/>
    <n v="206800000"/>
  </r>
  <r>
    <x v="11"/>
    <s v="2020|21"/>
    <x v="0"/>
    <x v="8"/>
    <x v="0"/>
    <x v="4"/>
    <x v="2"/>
    <x v="3"/>
    <x v="1"/>
    <s v="SON00012"/>
    <x v="1"/>
    <x v="7"/>
    <x v="0"/>
    <x v="0"/>
    <s v="HP00000000025"/>
    <n v="50"/>
    <m/>
    <m/>
    <n v="1892000"/>
    <n v="94600000"/>
    <m/>
    <s v="CONTRACT"/>
    <n v="94600000"/>
  </r>
  <r>
    <x v="12"/>
    <s v="2020|21"/>
    <x v="0"/>
    <x v="8"/>
    <x v="0"/>
    <x v="4"/>
    <x v="0"/>
    <x v="4"/>
    <x v="1"/>
    <s v="SON00014"/>
    <x v="1"/>
    <x v="8"/>
    <x v="0"/>
    <x v="1"/>
    <s v="HP00000000026"/>
    <n v="400"/>
    <m/>
    <m/>
    <n v="1936000"/>
    <n v="774400000"/>
    <m/>
    <s v="CONTRACT"/>
    <n v="774400000"/>
  </r>
  <r>
    <x v="13"/>
    <s v="2020|21"/>
    <x v="0"/>
    <x v="8"/>
    <x v="0"/>
    <x v="4"/>
    <x v="0"/>
    <x v="5"/>
    <x v="1"/>
    <s v="SON00015"/>
    <x v="1"/>
    <x v="9"/>
    <x v="0"/>
    <x v="3"/>
    <s v="HP00000000027"/>
    <n v="100"/>
    <m/>
    <m/>
    <n v="1980000"/>
    <n v="198000000"/>
    <m/>
    <s v="CONTRACT"/>
    <n v="198000000"/>
  </r>
  <r>
    <x v="14"/>
    <s v="2020|21"/>
    <x v="0"/>
    <x v="8"/>
    <x v="0"/>
    <x v="4"/>
    <x v="0"/>
    <x v="6"/>
    <x v="1"/>
    <s v="SON00016"/>
    <x v="0"/>
    <x v="0"/>
    <x v="2"/>
    <x v="7"/>
    <s v="HP00000000028"/>
    <n v="5"/>
    <m/>
    <m/>
    <n v="2024000"/>
    <n v="10120000"/>
    <m/>
    <s v="CONTRACT"/>
    <n v="10120000"/>
  </r>
  <r>
    <x v="15"/>
    <s v="2020|21"/>
    <x v="0"/>
    <x v="9"/>
    <x v="0"/>
    <x v="6"/>
    <x v="0"/>
    <x v="7"/>
    <x v="1"/>
    <s v="SON00017"/>
    <x v="0"/>
    <x v="0"/>
    <x v="2"/>
    <x v="8"/>
    <s v="HP00000000029"/>
    <n v="90"/>
    <m/>
    <m/>
    <n v="2068000"/>
    <n v="186120000"/>
    <m/>
    <s v="CONTRACT"/>
    <n v="186120000"/>
  </r>
  <r>
    <x v="16"/>
    <s v="2020|21"/>
    <x v="1"/>
    <x v="10"/>
    <x v="0"/>
    <x v="7"/>
    <x v="3"/>
    <x v="1"/>
    <x v="1"/>
    <s v="SON00018"/>
    <x v="0"/>
    <x v="0"/>
    <x v="2"/>
    <x v="9"/>
    <s v="HP00000000030"/>
    <n v="1"/>
    <m/>
    <m/>
    <n v="211200000"/>
    <n v="211200000"/>
    <m/>
    <s v="CONTRACT"/>
    <n v="211200000"/>
  </r>
  <r>
    <x v="17"/>
    <s v="2020|21"/>
    <x v="0"/>
    <x v="11"/>
    <x v="1"/>
    <x v="8"/>
    <x v="3"/>
    <x v="1"/>
    <x v="1"/>
    <s v="SON00019"/>
    <x v="0"/>
    <x v="0"/>
    <x v="2"/>
    <x v="10"/>
    <s v="HP00000000031"/>
    <n v="1"/>
    <m/>
    <m/>
    <n v="2156000"/>
    <n v="2156000"/>
    <m/>
    <s v="CASH"/>
    <n v="2156000"/>
  </r>
  <r>
    <x v="18"/>
    <s v="2020|21"/>
    <x v="0"/>
    <x v="12"/>
    <x v="2"/>
    <x v="9"/>
    <x v="4"/>
    <x v="1"/>
    <x v="1"/>
    <s v="SON00020"/>
    <x v="1"/>
    <x v="4"/>
    <x v="2"/>
    <x v="7"/>
    <s v="HP00000000032"/>
    <n v="1"/>
    <m/>
    <m/>
    <n v="2200000"/>
    <n v="2200000"/>
    <m/>
    <s v="COD"/>
    <n v="2200000"/>
  </r>
  <r>
    <x v="19"/>
    <s v="2020|21"/>
    <x v="0"/>
    <x v="13"/>
    <x v="2"/>
    <x v="10"/>
    <x v="4"/>
    <x v="8"/>
    <x v="1"/>
    <s v="SON00021"/>
    <x v="1"/>
    <x v="5"/>
    <x v="3"/>
    <x v="11"/>
    <s v="HP00000000033"/>
    <n v="4"/>
    <n v="0.5"/>
    <m/>
    <n v="4180000"/>
    <n v="16720000"/>
    <m/>
    <s v="COD"/>
    <n v="8360000"/>
  </r>
  <r>
    <x v="20"/>
    <s v="2020|21"/>
    <x v="0"/>
    <x v="14"/>
    <x v="2"/>
    <x v="11"/>
    <x v="4"/>
    <x v="8"/>
    <x v="1"/>
    <s v="SON00021"/>
    <x v="1"/>
    <x v="6"/>
    <x v="3"/>
    <x v="12"/>
    <s v="HP00000000034"/>
    <n v="1"/>
    <n v="0.5"/>
    <m/>
    <n v="3300000"/>
    <n v="3300000"/>
    <m/>
    <s v="COD"/>
    <n v="1650000"/>
  </r>
  <r>
    <x v="21"/>
    <s v="2020|21"/>
    <x v="0"/>
    <x v="15"/>
    <x v="2"/>
    <x v="12"/>
    <x v="4"/>
    <x v="8"/>
    <x v="1"/>
    <s v="SON00021"/>
    <x v="1"/>
    <x v="7"/>
    <x v="3"/>
    <x v="13"/>
    <s v="HP00000000035"/>
    <n v="1"/>
    <n v="0.5"/>
    <m/>
    <n v="2420000"/>
    <n v="2420000"/>
    <m/>
    <s v="COD"/>
    <n v="1210000"/>
  </r>
  <r>
    <x v="22"/>
    <s v="2020|21"/>
    <x v="0"/>
    <x v="16"/>
    <x v="2"/>
    <x v="13"/>
    <x v="5"/>
    <x v="9"/>
    <x v="0"/>
    <s v="SON00021"/>
    <x v="1"/>
    <x v="8"/>
    <x v="4"/>
    <x v="14"/>
    <s v="HP00000000036"/>
    <n v="100"/>
    <n v="0.5"/>
    <m/>
    <n v="1540000"/>
    <n v="154000000"/>
    <m/>
    <s v="COD"/>
    <n v="77000000"/>
  </r>
  <r>
    <x v="23"/>
    <s v="2020|21"/>
    <x v="0"/>
    <x v="17"/>
    <x v="2"/>
    <x v="14"/>
    <x v="5"/>
    <x v="10"/>
    <x v="0"/>
    <s v="SON00021"/>
    <x v="1"/>
    <x v="8"/>
    <x v="1"/>
    <x v="5"/>
    <s v="HP00000000037"/>
    <n v="1"/>
    <n v="0.5"/>
    <m/>
    <n v="11000000"/>
    <n v="11000000"/>
    <m/>
    <s v="COD"/>
    <n v="5500000"/>
  </r>
  <r>
    <x v="24"/>
    <s v="2020|21"/>
    <x v="0"/>
    <x v="18"/>
    <x v="2"/>
    <x v="15"/>
    <x v="5"/>
    <x v="8"/>
    <x v="1"/>
    <s v="SON00021"/>
    <x v="0"/>
    <x v="0"/>
    <x v="1"/>
    <x v="2"/>
    <s v="HP00000000038"/>
    <n v="1"/>
    <n v="0.5"/>
    <m/>
    <n v="20000000"/>
    <n v="20000000"/>
    <m/>
    <s v="COD"/>
    <n v="10000000"/>
  </r>
  <r>
    <x v="25"/>
    <s v="2020|21"/>
    <x v="0"/>
    <x v="19"/>
    <x v="2"/>
    <x v="16"/>
    <x v="6"/>
    <x v="5"/>
    <x v="1"/>
    <s v="SON00022"/>
    <x v="1"/>
    <x v="3"/>
    <x v="1"/>
    <x v="4"/>
    <s v="HP00000000039"/>
    <n v="50"/>
    <n v="0.5"/>
    <m/>
    <n v="6000000"/>
    <n v="300000000"/>
    <m/>
    <s v="COD"/>
    <n v="150000000"/>
  </r>
  <r>
    <x v="26"/>
    <s v="2020|21"/>
    <x v="0"/>
    <x v="20"/>
    <x v="2"/>
    <x v="15"/>
    <x v="6"/>
    <x v="11"/>
    <x v="1"/>
    <s v="SON00023"/>
    <x v="1"/>
    <x v="4"/>
    <x v="1"/>
    <x v="6"/>
    <s v="HP00000000040"/>
    <n v="1"/>
    <m/>
    <m/>
    <n v="5900000"/>
    <n v="5900000"/>
    <m/>
    <s v="COD"/>
    <n v="5900000"/>
  </r>
  <r>
    <x v="27"/>
    <s v="2020|21"/>
    <x v="0"/>
    <x v="0"/>
    <x v="0"/>
    <x v="0"/>
    <x v="6"/>
    <x v="0"/>
    <x v="0"/>
    <s v="SON00024"/>
    <x v="0"/>
    <x v="0"/>
    <x v="0"/>
    <x v="0"/>
    <s v="HP00000000014"/>
    <n v="200"/>
    <n v="0.2"/>
    <m/>
    <n v="1540000"/>
    <n v="308000000"/>
    <m/>
    <s v="CONTRACT"/>
    <n v="246400000"/>
  </r>
  <r>
    <x v="28"/>
    <s v="2020|21"/>
    <x v="0"/>
    <x v="1"/>
    <x v="0"/>
    <x v="0"/>
    <x v="7"/>
    <x v="1"/>
    <x v="1"/>
    <s v="SON00025"/>
    <x v="0"/>
    <x v="0"/>
    <x v="0"/>
    <x v="1"/>
    <s v="HP00000000015"/>
    <n v="50"/>
    <n v="0.2"/>
    <m/>
    <n v="1705000"/>
    <n v="85250000"/>
    <m/>
    <s v="CONTRACT"/>
    <n v="68200000"/>
  </r>
  <r>
    <x v="29"/>
    <s v="2020|21"/>
    <x v="0"/>
    <x v="3"/>
    <x v="0"/>
    <x v="2"/>
    <x v="7"/>
    <x v="1"/>
    <x v="1"/>
    <s v="SON00026"/>
    <x v="0"/>
    <x v="0"/>
    <x v="0"/>
    <x v="3"/>
    <s v="HP00000000016"/>
    <n v="5"/>
    <m/>
    <m/>
    <n v="1650000"/>
    <n v="8250000"/>
    <m/>
    <s v="CONTRACT"/>
    <n v="8250000"/>
  </r>
  <r>
    <x v="30"/>
    <s v="2020|21"/>
    <x v="0"/>
    <x v="5"/>
    <x v="0"/>
    <x v="4"/>
    <x v="7"/>
    <x v="1"/>
    <x v="1"/>
    <s v="SON00027"/>
    <x v="0"/>
    <x v="0"/>
    <x v="0"/>
    <x v="1"/>
    <s v="HP00000000017"/>
    <n v="4"/>
    <m/>
    <m/>
    <n v="1705000"/>
    <n v="6820000"/>
    <m/>
    <s v="CONTRACT"/>
    <n v="6820000"/>
  </r>
  <r>
    <x v="31"/>
    <s v="2020|21"/>
    <x v="0"/>
    <x v="6"/>
    <x v="0"/>
    <x v="5"/>
    <x v="7"/>
    <x v="1"/>
    <x v="1"/>
    <s v="SON00028"/>
    <x v="0"/>
    <x v="0"/>
    <x v="1"/>
    <x v="5"/>
    <s v="HP00000000018"/>
    <n v="10"/>
    <m/>
    <m/>
    <n v="1760000"/>
    <n v="17600000"/>
    <m/>
    <s v="CONTRACT"/>
    <n v="17600000"/>
  </r>
  <r>
    <x v="32"/>
    <s v="2020|21"/>
    <x v="0"/>
    <x v="2"/>
    <x v="1"/>
    <x v="1"/>
    <x v="8"/>
    <x v="1"/>
    <x v="1"/>
    <s v="SON00029"/>
    <x v="0"/>
    <x v="0"/>
    <x v="1"/>
    <x v="2"/>
    <s v="HP00000000010"/>
    <n v="50"/>
    <m/>
    <m/>
    <n v="1804000"/>
    <n v="90200000"/>
    <m/>
    <s v="CONTRACT"/>
    <n v="90200000"/>
  </r>
  <r>
    <x v="33"/>
    <s v="2020|21"/>
    <x v="0"/>
    <x v="4"/>
    <x v="1"/>
    <x v="3"/>
    <x v="8"/>
    <x v="1"/>
    <x v="1"/>
    <s v="SON00030"/>
    <x v="0"/>
    <x v="1"/>
    <x v="1"/>
    <x v="4"/>
    <s v="HP00000000019"/>
    <n v="300"/>
    <m/>
    <m/>
    <n v="1848000"/>
    <n v="554400000"/>
    <m/>
    <s v="CONTRACT"/>
    <n v="554400000"/>
  </r>
  <r>
    <x v="34"/>
    <s v="2020|21"/>
    <x v="0"/>
    <x v="7"/>
    <x v="1"/>
    <x v="4"/>
    <x v="8"/>
    <x v="1"/>
    <x v="1"/>
    <s v="SON00031"/>
    <x v="0"/>
    <x v="2"/>
    <x v="1"/>
    <x v="6"/>
    <s v="HP00000000020"/>
    <n v="300"/>
    <m/>
    <m/>
    <n v="1892000"/>
    <n v="567600000"/>
    <m/>
    <s v="CONTRACT"/>
    <n v="567600000"/>
  </r>
  <r>
    <x v="35"/>
    <s v="2020|21"/>
    <x v="0"/>
    <x v="8"/>
    <x v="0"/>
    <x v="5"/>
    <x v="8"/>
    <x v="1"/>
    <x v="1"/>
    <s v="SON00032"/>
    <x v="1"/>
    <x v="3"/>
    <x v="0"/>
    <x v="0"/>
    <s v="HP00000000021"/>
    <n v="10"/>
    <m/>
    <m/>
    <n v="1936000"/>
    <n v="19360000"/>
    <m/>
    <s v="CONTRACT"/>
    <n v="19360000"/>
  </r>
  <r>
    <x v="36"/>
    <s v="2020|21"/>
    <x v="0"/>
    <x v="8"/>
    <x v="0"/>
    <x v="0"/>
    <x v="8"/>
    <x v="2"/>
    <x v="1"/>
    <s v="SON00033"/>
    <x v="1"/>
    <x v="4"/>
    <x v="0"/>
    <x v="1"/>
    <s v="HP00000000022"/>
    <n v="1"/>
    <m/>
    <m/>
    <n v="1980000"/>
    <n v="1980000"/>
    <m/>
    <s v="CONTRACT"/>
    <n v="1980000"/>
  </r>
  <r>
    <x v="37"/>
    <s v="2020|21"/>
    <x v="0"/>
    <x v="8"/>
    <x v="0"/>
    <x v="2"/>
    <x v="8"/>
    <x v="1"/>
    <x v="1"/>
    <s v="SON00034"/>
    <x v="1"/>
    <x v="5"/>
    <x v="0"/>
    <x v="0"/>
    <s v="HP00000000023"/>
    <n v="2"/>
    <m/>
    <m/>
    <n v="2024000"/>
    <n v="4048000"/>
    <m/>
    <s v="CONTRACT"/>
    <n v="4048000"/>
  </r>
  <r>
    <x v="38"/>
    <s v="2020|21"/>
    <x v="0"/>
    <x v="8"/>
    <x v="0"/>
    <x v="4"/>
    <x v="8"/>
    <x v="3"/>
    <x v="1"/>
    <s v="SON00034"/>
    <x v="1"/>
    <x v="6"/>
    <x v="0"/>
    <x v="1"/>
    <s v="HP00000000024"/>
    <n v="100"/>
    <m/>
    <m/>
    <n v="2068000"/>
    <n v="206800000"/>
    <m/>
    <s v="CONTRACT"/>
    <n v="206800000"/>
  </r>
  <r>
    <x v="39"/>
    <s v="2020|21"/>
    <x v="0"/>
    <x v="8"/>
    <x v="0"/>
    <x v="4"/>
    <x v="8"/>
    <x v="3"/>
    <x v="1"/>
    <s v="SON00034"/>
    <x v="1"/>
    <x v="7"/>
    <x v="0"/>
    <x v="0"/>
    <s v="HP00000000025"/>
    <n v="50"/>
    <m/>
    <m/>
    <n v="1892000"/>
    <n v="94600000"/>
    <m/>
    <s v="CONTRACT"/>
    <n v="94600000"/>
  </r>
  <r>
    <x v="40"/>
    <s v="2020|21"/>
    <x v="0"/>
    <x v="8"/>
    <x v="0"/>
    <x v="4"/>
    <x v="8"/>
    <x v="4"/>
    <x v="1"/>
    <s v="SON00034"/>
    <x v="1"/>
    <x v="8"/>
    <x v="0"/>
    <x v="1"/>
    <s v="HP00000000026"/>
    <n v="400"/>
    <m/>
    <m/>
    <n v="1936000"/>
    <n v="774400000"/>
    <m/>
    <s v="CONTRACT"/>
    <n v="774400000"/>
  </r>
  <r>
    <x v="41"/>
    <s v="2020|21"/>
    <x v="0"/>
    <x v="8"/>
    <x v="0"/>
    <x v="4"/>
    <x v="8"/>
    <x v="5"/>
    <x v="1"/>
    <s v="SON00034"/>
    <x v="1"/>
    <x v="9"/>
    <x v="0"/>
    <x v="3"/>
    <s v="HP00000000027"/>
    <n v="100"/>
    <m/>
    <m/>
    <n v="1980000"/>
    <n v="198000000"/>
    <m/>
    <s v="CONTRACT"/>
    <n v="198000000"/>
  </r>
  <r>
    <x v="42"/>
    <s v="2020|21"/>
    <x v="0"/>
    <x v="8"/>
    <x v="0"/>
    <x v="4"/>
    <x v="8"/>
    <x v="6"/>
    <x v="1"/>
    <s v="SON00034"/>
    <x v="0"/>
    <x v="0"/>
    <x v="2"/>
    <x v="7"/>
    <s v="HP00000000028"/>
    <n v="5"/>
    <m/>
    <m/>
    <n v="2024000"/>
    <n v="10120000"/>
    <m/>
    <s v="CONTRACT"/>
    <n v="10120000"/>
  </r>
  <r>
    <x v="43"/>
    <s v="2020|21"/>
    <x v="0"/>
    <x v="9"/>
    <x v="0"/>
    <x v="6"/>
    <x v="8"/>
    <x v="7"/>
    <x v="1"/>
    <s v="SON00035"/>
    <x v="0"/>
    <x v="0"/>
    <x v="2"/>
    <x v="8"/>
    <s v="HP00000000029"/>
    <n v="90"/>
    <m/>
    <m/>
    <n v="2068000"/>
    <n v="186120000"/>
    <m/>
    <s v="CONTRACT"/>
    <n v="186120000"/>
  </r>
  <r>
    <x v="44"/>
    <s v="2020|21"/>
    <x v="1"/>
    <x v="10"/>
    <x v="0"/>
    <x v="0"/>
    <x v="2"/>
    <x v="1"/>
    <x v="1"/>
    <s v="SON00036"/>
    <x v="0"/>
    <x v="0"/>
    <x v="2"/>
    <x v="9"/>
    <s v="HP00000000030"/>
    <n v="10"/>
    <m/>
    <m/>
    <n v="50000000"/>
    <n v="500000000"/>
    <m/>
    <s v="CONTRACT"/>
    <n v="500000000"/>
  </r>
  <r>
    <x v="45"/>
    <s v="2020|21"/>
    <x v="0"/>
    <x v="11"/>
    <x v="1"/>
    <x v="8"/>
    <x v="2"/>
    <x v="1"/>
    <x v="1"/>
    <s v="SON00037"/>
    <x v="0"/>
    <x v="0"/>
    <x v="2"/>
    <x v="10"/>
    <s v="HP00000000031"/>
    <n v="1"/>
    <m/>
    <m/>
    <n v="2156000"/>
    <n v="2156000"/>
    <m/>
    <s v="CASH"/>
    <n v="2156000"/>
  </r>
  <r>
    <x v="46"/>
    <s v="2020|21"/>
    <x v="0"/>
    <x v="12"/>
    <x v="2"/>
    <x v="9"/>
    <x v="2"/>
    <x v="1"/>
    <x v="1"/>
    <s v="SON00038"/>
    <x v="1"/>
    <x v="4"/>
    <x v="2"/>
    <x v="7"/>
    <s v="HP00000000032"/>
    <n v="1"/>
    <m/>
    <m/>
    <n v="2200000"/>
    <n v="2200000"/>
    <m/>
    <s v="COD"/>
    <n v="2200000"/>
  </r>
  <r>
    <x v="47"/>
    <s v="2020|21"/>
    <x v="0"/>
    <x v="13"/>
    <x v="2"/>
    <x v="10"/>
    <x v="2"/>
    <x v="8"/>
    <x v="1"/>
    <s v="SON00039"/>
    <x v="1"/>
    <x v="5"/>
    <x v="3"/>
    <x v="11"/>
    <s v="HP00000000033"/>
    <n v="4"/>
    <n v="0.5"/>
    <m/>
    <n v="4180000"/>
    <n v="16720000"/>
    <m/>
    <s v="COD"/>
    <n v="8360000"/>
  </r>
  <r>
    <x v="48"/>
    <s v="2020|21"/>
    <x v="0"/>
    <x v="14"/>
    <x v="2"/>
    <x v="11"/>
    <x v="2"/>
    <x v="8"/>
    <x v="1"/>
    <s v="SON00040"/>
    <x v="1"/>
    <x v="6"/>
    <x v="3"/>
    <x v="12"/>
    <s v="HP00000000034"/>
    <n v="1"/>
    <n v="0.5"/>
    <m/>
    <n v="3300000"/>
    <n v="3300000"/>
    <m/>
    <s v="COD"/>
    <n v="1650000"/>
  </r>
  <r>
    <x v="49"/>
    <s v="2020|21"/>
    <x v="0"/>
    <x v="8"/>
    <x v="0"/>
    <x v="4"/>
    <x v="2"/>
    <x v="4"/>
    <x v="1"/>
    <s v="SON00041"/>
    <x v="1"/>
    <x v="8"/>
    <x v="0"/>
    <x v="1"/>
    <s v="HP00000000026"/>
    <n v="400"/>
    <m/>
    <m/>
    <n v="1936000"/>
    <n v="774400000"/>
    <m/>
    <s v="CONTRACT"/>
    <n v="774400000"/>
  </r>
  <r>
    <x v="50"/>
    <s v="2020|21"/>
    <x v="0"/>
    <x v="8"/>
    <x v="0"/>
    <x v="4"/>
    <x v="2"/>
    <x v="5"/>
    <x v="1"/>
    <s v="SON00041"/>
    <x v="1"/>
    <x v="9"/>
    <x v="0"/>
    <x v="3"/>
    <s v="HP00000000027"/>
    <n v="100"/>
    <m/>
    <m/>
    <n v="1980000"/>
    <n v="198000000"/>
    <m/>
    <s v="CONTRACT"/>
    <n v="198000000"/>
  </r>
  <r>
    <x v="51"/>
    <s v="2020|21"/>
    <x v="0"/>
    <x v="8"/>
    <x v="0"/>
    <x v="4"/>
    <x v="2"/>
    <x v="6"/>
    <x v="1"/>
    <s v="SON00041"/>
    <x v="0"/>
    <x v="0"/>
    <x v="2"/>
    <x v="7"/>
    <s v="HP00000000028"/>
    <n v="5"/>
    <m/>
    <m/>
    <n v="2024000"/>
    <n v="10120000"/>
    <m/>
    <s v="CONTRACT"/>
    <n v="10120000"/>
  </r>
  <r>
    <x v="52"/>
    <s v="2020|21"/>
    <x v="0"/>
    <x v="9"/>
    <x v="0"/>
    <x v="6"/>
    <x v="2"/>
    <x v="7"/>
    <x v="1"/>
    <s v="SON00042"/>
    <x v="0"/>
    <x v="0"/>
    <x v="2"/>
    <x v="8"/>
    <s v="HP00000000029"/>
    <n v="90"/>
    <m/>
    <m/>
    <n v="2068000"/>
    <n v="186120000"/>
    <m/>
    <s v="CONTRACT"/>
    <n v="186120000"/>
  </r>
  <r>
    <x v="53"/>
    <s v="2020|21"/>
    <x v="1"/>
    <x v="10"/>
    <x v="0"/>
    <x v="7"/>
    <x v="2"/>
    <x v="1"/>
    <x v="1"/>
    <s v="SON00043"/>
    <x v="0"/>
    <x v="0"/>
    <x v="2"/>
    <x v="9"/>
    <s v="HP00000000030"/>
    <n v="1"/>
    <m/>
    <m/>
    <n v="211200000"/>
    <n v="211200000"/>
    <m/>
    <s v="CONTRACT"/>
    <n v="211200000"/>
  </r>
  <r>
    <x v="54"/>
    <s v="2020|21"/>
    <x v="0"/>
    <x v="11"/>
    <x v="1"/>
    <x v="8"/>
    <x v="2"/>
    <x v="1"/>
    <x v="1"/>
    <s v="SON00044"/>
    <x v="0"/>
    <x v="0"/>
    <x v="2"/>
    <x v="10"/>
    <s v="HP00000000031"/>
    <n v="1"/>
    <m/>
    <m/>
    <n v="2156000"/>
    <n v="2156000"/>
    <m/>
    <s v="CASH"/>
    <n v="2156000"/>
  </r>
  <r>
    <x v="55"/>
    <s v="2020|21"/>
    <x v="0"/>
    <x v="12"/>
    <x v="2"/>
    <x v="9"/>
    <x v="9"/>
    <x v="1"/>
    <x v="1"/>
    <s v="SON00045"/>
    <x v="1"/>
    <x v="4"/>
    <x v="2"/>
    <x v="7"/>
    <s v="HP00000000032"/>
    <n v="1"/>
    <m/>
    <m/>
    <n v="2200000"/>
    <n v="2200000"/>
    <m/>
    <s v="COD"/>
    <n v="2200000"/>
  </r>
  <r>
    <x v="56"/>
    <s v="2020|21"/>
    <x v="0"/>
    <x v="13"/>
    <x v="2"/>
    <x v="10"/>
    <x v="9"/>
    <x v="8"/>
    <x v="1"/>
    <s v="SON00046"/>
    <x v="1"/>
    <x v="5"/>
    <x v="3"/>
    <x v="11"/>
    <s v="HP00000000033"/>
    <n v="4"/>
    <n v="0.5"/>
    <m/>
    <n v="4180000"/>
    <n v="16720000"/>
    <m/>
    <s v="COD"/>
    <n v="8360000"/>
  </r>
  <r>
    <x v="57"/>
    <s v="2020|21"/>
    <x v="0"/>
    <x v="14"/>
    <x v="2"/>
    <x v="11"/>
    <x v="9"/>
    <x v="8"/>
    <x v="1"/>
    <s v="SON00047"/>
    <x v="1"/>
    <x v="6"/>
    <x v="3"/>
    <x v="12"/>
    <s v="HP00000000034"/>
    <n v="1"/>
    <n v="0.5"/>
    <m/>
    <n v="3300000"/>
    <n v="3300000"/>
    <m/>
    <s v="COD"/>
    <n v="1650000"/>
  </r>
  <r>
    <x v="58"/>
    <s v="2020|21"/>
    <x v="0"/>
    <x v="12"/>
    <x v="2"/>
    <x v="9"/>
    <x v="9"/>
    <x v="1"/>
    <x v="1"/>
    <s v="SON00048"/>
    <x v="1"/>
    <x v="4"/>
    <x v="2"/>
    <x v="7"/>
    <s v="HP00000000032"/>
    <n v="1"/>
    <m/>
    <m/>
    <n v="2200000"/>
    <n v="2200000"/>
    <m/>
    <s v="COD"/>
    <n v="2200000"/>
  </r>
  <r>
    <x v="59"/>
    <s v="2020|21"/>
    <x v="0"/>
    <x v="13"/>
    <x v="2"/>
    <x v="10"/>
    <x v="9"/>
    <x v="8"/>
    <x v="1"/>
    <s v="SON00049"/>
    <x v="1"/>
    <x v="5"/>
    <x v="3"/>
    <x v="11"/>
    <s v="HP00000000033"/>
    <n v="4"/>
    <n v="0.5"/>
    <m/>
    <n v="4180000"/>
    <n v="16720000"/>
    <m/>
    <s v="COD"/>
    <n v="8360000"/>
  </r>
  <r>
    <x v="60"/>
    <s v="2020|21"/>
    <x v="0"/>
    <x v="14"/>
    <x v="2"/>
    <x v="11"/>
    <x v="9"/>
    <x v="8"/>
    <x v="1"/>
    <s v="SON00050"/>
    <x v="1"/>
    <x v="6"/>
    <x v="3"/>
    <x v="12"/>
    <s v="HP00000000034"/>
    <n v="1"/>
    <n v="0.5"/>
    <m/>
    <n v="3300000"/>
    <n v="3300000"/>
    <m/>
    <s v="COD"/>
    <n v="16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26D89-380D-DD4C-BDD6-E072FF3802FF}" name="PIE 1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3:C6" firstHeaderRow="1" firstDataRow="1" firstDataCol="1"/>
  <pivotFields count="24">
    <pivotField numFmtId="16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Doanh thu sau_x000a_GGHB" fld="22" baseField="0" baseItem="0" numFmtId="41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EBFA9-B891-A145-9907-286FC56DF8F9}" name="PIE 1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3:D9" firstHeaderRow="0" firstDataRow="1" firstDataCol="1"/>
  <pivotFields count="24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showAll="0" defaultSubtota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anh thu sau_x000a_GGHB" fld="22" showDataAs="percentOfCol" baseField="0" baseItem="0" numFmtId="10"/>
    <dataField name="Sum of Doanh thu sau_x000a_GGHB2" fld="22" baseField="0" baseItem="0"/>
  </dataFields>
  <chartFormats count="24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5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4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54F1-C4E4-BC43-9717-620389B1AFFD}" name="PivotTable7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B3:E70" firstHeaderRow="1" firstDataRow="2" firstDataCol="1"/>
  <pivotFields count="24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x="9"/>
        <item sd="0" x="10"/>
        <item sd="0" x="11"/>
        <item sd="0" x="12"/>
        <item sd="0" x="13"/>
        <item t="default"/>
      </items>
    </pivotField>
  </pivotFields>
  <rowFields count="2">
    <field x="23"/>
    <field x="0"/>
  </rowFields>
  <rowItems count="66">
    <i>
      <x v="2"/>
    </i>
    <i r="1">
      <x v="32"/>
    </i>
    <i r="1">
      <x v="35"/>
    </i>
    <i r="1">
      <x v="37"/>
    </i>
    <i r="1">
      <x v="38"/>
    </i>
    <i r="1">
      <x v="41"/>
    </i>
    <i r="1">
      <x v="44"/>
    </i>
    <i>
      <x v="3"/>
    </i>
    <i r="1">
      <x v="64"/>
    </i>
    <i r="1">
      <x v="68"/>
    </i>
    <i r="1">
      <x v="72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Doanh thu sau_x000a_GGHB" fld="22" baseField="0" baseItem="0"/>
  </dataField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6D300-7BFC-364E-BBD3-43C345401CAB}" name="Channels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H30:M57" firstHeaderRow="1" firstDataRow="2" firstDataCol="1"/>
  <pivotFields count="24">
    <pivotField numFmtId="164"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8">
        <item x="0"/>
        <item x="14"/>
        <item x="10"/>
        <item x="8"/>
        <item x="7"/>
        <item x="1"/>
        <item x="2"/>
        <item x="16"/>
        <item x="12"/>
        <item x="5"/>
        <item x="6"/>
        <item x="4"/>
        <item x="3"/>
        <item x="15"/>
        <item x="13"/>
        <item x="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numFmtId="41" showAll="0"/>
    <pivotField dataField="1" numFmtId="41" showAll="0"/>
    <pivotField showAll="0"/>
    <pivotField showAll="0"/>
    <pivotField numFmtId="41"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2"/>
    <field x="4"/>
    <field x="5"/>
  </rowFields>
  <rowItems count="26">
    <i>
      <x/>
    </i>
    <i r="1">
      <x/>
    </i>
    <i r="2">
      <x/>
    </i>
    <i r="2">
      <x v="4"/>
    </i>
    <i>
      <x v="1"/>
    </i>
    <i r="1">
      <x/>
    </i>
    <i r="2">
      <x/>
    </i>
    <i r="2">
      <x v="6"/>
    </i>
    <i r="2">
      <x v="9"/>
    </i>
    <i r="2">
      <x v="10"/>
    </i>
    <i r="2">
      <x v="11"/>
    </i>
    <i r="1">
      <x v="1"/>
    </i>
    <i r="2">
      <x v="3"/>
    </i>
    <i r="2">
      <x v="5"/>
    </i>
    <i r="2">
      <x v="11"/>
    </i>
    <i r="2">
      <x v="12"/>
    </i>
    <i r="1">
      <x v="2"/>
    </i>
    <i r="2">
      <x v="1"/>
    </i>
    <i r="2">
      <x v="2"/>
    </i>
    <i r="2">
      <x v="7"/>
    </i>
    <i r="2">
      <x v="8"/>
    </i>
    <i r="2">
      <x v="13"/>
    </i>
    <i r="2">
      <x v="14"/>
    </i>
    <i r="2">
      <x v="15"/>
    </i>
    <i r="2">
      <x v="16"/>
    </i>
    <i t="grand">
      <x/>
    </i>
  </rowItems>
  <colFields count="1">
    <field x="23"/>
  </colFields>
  <colItems count="5">
    <i>
      <x v="2"/>
    </i>
    <i>
      <x v="3"/>
    </i>
    <i>
      <x v="4"/>
    </i>
    <i>
      <x v="5"/>
    </i>
    <i t="grand">
      <x/>
    </i>
  </colItems>
  <dataFields count="1">
    <dataField name="Sum of Doanh Thu" fld="19" baseField="0" baseItem="0"/>
  </dataField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B01A4-1975-214A-80AB-EC96FD2EC24C}" name="PivotTable14" cacheId="72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 chartFormat="7">
  <location ref="B2:D17" firstHeaderRow="0" firstDataRow="1" firstDataCol="1"/>
  <pivotFields count="24">
    <pivotField numFmtId="16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2">
        <item x="0"/>
        <item x="3"/>
        <item m="1" x="10"/>
        <item x="4"/>
        <item x="2"/>
        <item x="1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showAll="0" defaultSubtotal="0"/>
  </pivotFields>
  <rowFields count="2">
    <field x="2"/>
    <field x="6"/>
  </rowFields>
  <rowItems count="15">
    <i>
      <x/>
    </i>
    <i r="1">
      <x v="1"/>
    </i>
    <i r="1">
      <x v="4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anh thu sau_x000a_GGHB" fld="22" baseField="0" baseItem="0"/>
    <dataField name="Sum of Số Lượng" fld="15" baseField="0" baseItem="0"/>
  </dataFields>
  <chartFormats count="21">
    <chartFormat chart="3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6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6" format="4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6" format="4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6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C9DAC-3143-6A44-949A-80EBDBD2DA09}" name="Category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4:D25" firstHeaderRow="1" firstDataRow="1" firstDataCol="1"/>
  <pivotFields count="24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axis="axisRow" showAll="0">
      <items count="16">
        <item x="7"/>
        <item x="8"/>
        <item x="9"/>
        <item x="10"/>
        <item x="13"/>
        <item x="1"/>
        <item x="0"/>
        <item x="3"/>
        <item x="11"/>
        <item x="12"/>
        <item x="5"/>
        <item x="2"/>
        <item x="4"/>
        <item x="6"/>
        <item x="14"/>
        <item t="default"/>
      </items>
    </pivotField>
    <pivotField showAll="0"/>
    <pivotField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2"/>
    <field x="13"/>
  </rowFields>
  <rowItems count="21">
    <i>
      <x/>
    </i>
    <i r="1">
      <x v="14"/>
    </i>
    <i>
      <x v="1"/>
    </i>
    <i r="1">
      <x v="4"/>
    </i>
    <i r="1">
      <x v="8"/>
    </i>
    <i r="1">
      <x v="9"/>
    </i>
    <i>
      <x v="2"/>
    </i>
    <i r="1">
      <x v="5"/>
    </i>
    <i r="1">
      <x v="6"/>
    </i>
    <i r="1">
      <x v="7"/>
    </i>
    <i>
      <x v="3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Doanh thu sau_x000a_GGHB" fld="22" baseField="0" baseItem="0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671BE-9089-0945-B899-F60582457918}" name="Sales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4:J17" firstHeaderRow="0" firstDataRow="1" firstDataCol="1"/>
  <pivotFields count="24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2">
        <item x="0"/>
        <item x="1"/>
        <item x="3"/>
        <item x="5"/>
        <item x="6"/>
        <item x="2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11">
        <item x="2"/>
        <item x="3"/>
        <item x="4"/>
        <item x="5"/>
        <item x="6"/>
        <item x="7"/>
        <item x="8"/>
        <item x="9"/>
        <item x="1"/>
        <item x="0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0"/>
    <field x="11"/>
  </rowFields>
  <rowItems count="13">
    <i>
      <x/>
    </i>
    <i r="1">
      <x/>
    </i>
    <i r="1">
      <x v="8"/>
    </i>
    <i r="1">
      <x v="9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ã KH" fld="3" subtotal="count" baseField="0" baseItem="0"/>
    <dataField name="Sum of Doanh thu sau_x000a_GGHB" fld="22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D79B5-AFD8-0842-B6AE-2292FC4573FB}" name="PivotTable12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4:C19" firstHeaderRow="1" firstDataRow="1" firstDataCol="1"/>
  <pivotFields count="24">
    <pivotField numFmtId="16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3">
        <item x="11"/>
        <item x="1"/>
        <item x="2"/>
        <item x="8"/>
        <item x="3"/>
        <item x="4"/>
        <item x="5"/>
        <item x="6"/>
        <item x="7"/>
        <item x="0"/>
        <item x="9"/>
        <item x="10"/>
        <item t="default"/>
      </items>
    </pivotField>
    <pivotField axis="axisRow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numFmtId="41" showAll="0"/>
    <pivotField numFmtId="41" showAll="0"/>
    <pivotField showAll="0"/>
    <pivotField showAll="0"/>
    <pivotField dataField="1" numFmtId="4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7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Doanh thu sau_x000a_GGHB" fld="22" baseField="0" baseItem="0" numFmtId="41"/>
  </dataFields>
  <formats count="1">
    <format dxfId="0">
      <pivotArea type="all" dataOnly="0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47A10-7378-DA40-BDB5-A392F324F66F}" name="DATA" displayName="DATA" ref="B3:X65" totalsRowShown="0" headerRowDxfId="41" dataDxfId="40">
  <autoFilter ref="B3:X65" xr:uid="{51047A10-7378-DA40-BDB5-A392F324F66F}">
    <filterColumn colId="2">
      <filters>
        <filter val="Dspace"/>
      </filters>
    </filterColumn>
  </autoFilter>
  <sortState xmlns:xlrd2="http://schemas.microsoft.com/office/spreadsheetml/2017/richdata2" ref="B4:X65">
    <sortCondition ref="B3:B65"/>
  </sortState>
  <tableColumns count="23">
    <tableColumn id="1" xr3:uid="{4A931816-360B-114C-B6D2-75D0DCD87B92}" name="Ngày Bán" dataDxfId="9"/>
    <tableColumn id="2" xr3:uid="{047B06EB-A9DF-3748-BAD9-65867D7F9FBC}" name="Năm Tài Chính" dataDxfId="10"/>
    <tableColumn id="12" xr3:uid="{9B1384BE-EFA3-324D-80E2-08CC273C0BF5}" name="Brand" dataDxfId="39"/>
    <tableColumn id="14" xr3:uid="{8C36F38B-E399-1149-A322-0F4EB65D4CCB}" name="Mã KH" dataDxfId="38"/>
    <tableColumn id="20" xr3:uid="{EFD5587F-519E-B547-8F33-0FE4CDD026B1}" name="Nguồn" dataDxfId="37"/>
    <tableColumn id="21" xr3:uid="{1556597A-A0BF-0A4A-8162-ACCA7DA17703}" name="Kênh" dataDxfId="36"/>
    <tableColumn id="22" xr3:uid="{A0EDF903-8E0F-5740-8628-2A6A1EDF9720}" name="Quảng Cáo_x000a_ Khuyến Mãi" dataDxfId="35"/>
    <tableColumn id="6" xr3:uid="{8DA5D3E5-9F32-7746-BF5F-4BF21361EDC3}" name="Quận" dataDxfId="34"/>
    <tableColumn id="5" xr3:uid="{B2425A0A-13C7-F549-AC36-7B01A708A758}" name="Thành Phố" dataDxfId="33"/>
    <tableColumn id="16" xr3:uid="{BFA6D6CC-594D-7F4C-942F-ABCF9393D34D}" name="Mã ĐH" dataDxfId="32"/>
    <tableColumn id="17" xr3:uid="{E10E1FEC-1B20-6C43-9ED8-8061F455C4BA}" name="TYPE OF _x000a_KEY PERSON" dataDxfId="31"/>
    <tableColumn id="18" xr3:uid="{6CC24F8B-ACF5-304D-9E2B-1BDC0EE8DFD0}" name="STAFF" dataDxfId="30"/>
    <tableColumn id="3" xr3:uid="{DC8389FB-C99A-9240-BE39-CFBA653ACD85}" name="GROUP PRODUCT" dataDxfId="29"/>
    <tableColumn id="19" xr3:uid="{1D5C109D-8A28-BD45-AF74-2C194B79E673}" name="Sản phẩm" dataDxfId="28"/>
    <tableColumn id="4" xr3:uid="{E15AD817-5F36-0042-B64B-A7DB21BC4F2D}" name="Mã hàng" dataDxfId="27"/>
    <tableColumn id="23" xr3:uid="{FC9BE898-8ECB-AF44-9F54-4E097DFB769A}" name="Số Lượng" dataDxfId="26"/>
    <tableColumn id="24" xr3:uid="{BA149BE7-0733-F040-9A83-904C6616DC6E}" name="Gỉam Gía" dataDxfId="25" dataCellStyle="Percent"/>
    <tableColumn id="13" xr3:uid="{2EF0E80C-139E-2D4F-B189-286E3CBD9A1A}" name="Chiết Khấu" dataDxfId="24"/>
    <tableColumn id="9" xr3:uid="{A99593AD-2A59-B44C-8B7B-2456FFF2A8A7}" name="Gía Niêm Yết" dataDxfId="23"/>
    <tableColumn id="10" xr3:uid="{B5074A0E-0D41-7146-85C0-CE98B3F8ABDD}" name="Doanh Thu" dataDxfId="22" dataCellStyle="Comma [0]">
      <calculatedColumnFormula>DATA[[#This Row],[Gía Niêm Yết]]*DATA[[#This Row],[Số Lượng]]</calculatedColumnFormula>
    </tableColumn>
    <tableColumn id="25" xr3:uid="{4C543D7C-351D-3C48-8651-4E57429AD3B4}" name="COGS" dataDxfId="21"/>
    <tableColumn id="8" xr3:uid="{02A6C286-69E8-5D45-A447-6C769ED57FAD}" name="Thanh toán" dataDxfId="20"/>
    <tableColumn id="11" xr3:uid="{3ABAB668-31E9-9D4F-A25D-E077D9A7BB3D}" name="Doanh thu sau_x000a_GGHB" dataDxfId="19" dataCellStyle="Comma [0]">
      <calculatedColumnFormula>(DATA[[#This Row],[Gía Niêm Yết]]-(DATA[[#This Row],[Gía Niêm Yết]]*DATA[[#This Row],[Gỉam Gía]]))*DATA[[#This Row],[Số Lượng]]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F3EB0-6550-6040-AF45-9309263902DB}" name="Table1" displayName="Table1" ref="B3:E22" totalsRowShown="0" headerRowDxfId="18" dataDxfId="17">
  <autoFilter ref="B3:E22" xr:uid="{140F3EB0-6550-6040-AF45-9309263902DB}"/>
  <tableColumns count="4">
    <tableColumn id="1" xr3:uid="{F5B86ACC-6B86-B849-94E4-82EC6E9075A3}" name="#" dataDxfId="16"/>
    <tableColumn id="4" xr3:uid="{4EF2AB26-CA4B-834F-9146-21C4F6BCCE79}" name="BRAND2" dataDxfId="15"/>
    <tableColumn id="2" xr3:uid="{F6123DDD-DA34-2A4A-BA9B-616029F268B5}" name="BUSINESS MODEL" dataDxfId="14"/>
    <tableColumn id="3" xr3:uid="{958BC58B-1CE2-D04A-91EA-E11DDA995125}" name="CHANNELS" dataDxfId="1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7BD9E9-8EE5-7844-A4EC-CF83380C991F}" name="Table4" displayName="Table4" ref="G3:G85" totalsRowShown="0" headerRowDxfId="12">
  <autoFilter ref="G3:G85" xr:uid="{7E7BD9E9-8EE5-7844-A4EC-CF83380C991F}"/>
  <tableColumns count="1">
    <tableColumn id="1" xr3:uid="{A42A4E2A-CB3B-7943-9341-44EC9A7A600E}" name="CITY" dataDxfId="1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952D-81D7-DC4A-8C81-30E3C2807410}">
  <sheetPr>
    <tabColor theme="7"/>
  </sheetPr>
  <dimension ref="B3:X65"/>
  <sheetViews>
    <sheetView topLeftCell="H1" workbookViewId="0">
      <selection activeCell="Q58" sqref="Q58"/>
    </sheetView>
  </sheetViews>
  <sheetFormatPr baseColWidth="10" defaultRowHeight="16" x14ac:dyDescent="0.2"/>
  <cols>
    <col min="2" max="2" width="10.83203125" style="47"/>
    <col min="6" max="6" width="14.6640625" customWidth="1"/>
    <col min="7" max="7" width="21" bestFit="1" customWidth="1"/>
    <col min="8" max="8" width="19.83203125" bestFit="1" customWidth="1"/>
    <col min="9" max="9" width="13.83203125" customWidth="1"/>
    <col min="10" max="10" width="17.5" customWidth="1"/>
    <col min="14" max="14" width="16.83203125" customWidth="1"/>
    <col min="15" max="15" width="26.5" customWidth="1"/>
    <col min="16" max="16" width="14.83203125" bestFit="1" customWidth="1"/>
    <col min="20" max="20" width="14.33203125" bestFit="1" customWidth="1"/>
    <col min="21" max="21" width="15.83203125" bestFit="1" customWidth="1"/>
    <col min="24" max="24" width="16" bestFit="1" customWidth="1"/>
  </cols>
  <sheetData>
    <row r="3" spans="2:24" ht="57" x14ac:dyDescent="0.2">
      <c r="B3" s="46" t="s">
        <v>150</v>
      </c>
      <c r="C3" s="1" t="s">
        <v>151</v>
      </c>
      <c r="D3" s="1" t="s">
        <v>152</v>
      </c>
      <c r="E3" s="2" t="s">
        <v>153</v>
      </c>
      <c r="F3" s="3" t="s">
        <v>154</v>
      </c>
      <c r="G3" s="4" t="s">
        <v>155</v>
      </c>
      <c r="H3" s="3" t="s">
        <v>156</v>
      </c>
      <c r="I3" s="4" t="s">
        <v>149</v>
      </c>
      <c r="J3" s="4" t="s">
        <v>148</v>
      </c>
      <c r="K3" s="5" t="s">
        <v>145</v>
      </c>
      <c r="L3" s="5" t="s">
        <v>1</v>
      </c>
      <c r="M3" s="5" t="s">
        <v>2</v>
      </c>
      <c r="N3" s="6" t="s">
        <v>3</v>
      </c>
      <c r="O3" s="6" t="s">
        <v>147</v>
      </c>
      <c r="P3" s="6" t="s">
        <v>146</v>
      </c>
      <c r="Q3" s="7" t="s">
        <v>157</v>
      </c>
      <c r="R3" s="8" t="s">
        <v>158</v>
      </c>
      <c r="S3" s="7" t="s">
        <v>159</v>
      </c>
      <c r="T3" s="7" t="s">
        <v>160</v>
      </c>
      <c r="U3" s="7" t="s">
        <v>161</v>
      </c>
      <c r="V3" s="7" t="s">
        <v>4</v>
      </c>
      <c r="W3" s="7" t="s">
        <v>163</v>
      </c>
      <c r="X3" s="22" t="s">
        <v>162</v>
      </c>
    </row>
    <row r="4" spans="2:24" ht="18" hidden="1" x14ac:dyDescent="0.25">
      <c r="B4" s="45">
        <v>44228</v>
      </c>
      <c r="C4" s="9" t="s">
        <v>5</v>
      </c>
      <c r="D4" s="10" t="s">
        <v>19</v>
      </c>
      <c r="E4" s="11" t="s">
        <v>7</v>
      </c>
      <c r="F4" s="12" t="s">
        <v>8</v>
      </c>
      <c r="G4" s="13" t="s">
        <v>9</v>
      </c>
      <c r="H4" s="14" t="s">
        <v>10</v>
      </c>
      <c r="I4" s="15" t="s">
        <v>271</v>
      </c>
      <c r="J4" s="12" t="s">
        <v>178</v>
      </c>
      <c r="K4" s="12" t="s">
        <v>13</v>
      </c>
      <c r="L4" s="12" t="s">
        <v>14</v>
      </c>
      <c r="M4" s="12" t="s">
        <v>15</v>
      </c>
      <c r="N4" s="16" t="s">
        <v>16</v>
      </c>
      <c r="O4" s="21" t="s">
        <v>130</v>
      </c>
      <c r="P4" s="16" t="s">
        <v>17</v>
      </c>
      <c r="Q4" s="17">
        <v>200</v>
      </c>
      <c r="R4" s="18">
        <v>0.2</v>
      </c>
      <c r="S4" s="17"/>
      <c r="T4" s="19">
        <v>1540000</v>
      </c>
      <c r="U4" s="19">
        <f>DATA[[#This Row],[Gía Niêm Yết]]*DATA[[#This Row],[Số Lượng]]</f>
        <v>308000000</v>
      </c>
      <c r="V4" s="17"/>
      <c r="W4" s="17" t="s">
        <v>18</v>
      </c>
      <c r="X4" s="20">
        <f>(DATA[[#This Row],[Gía Niêm Yết]]-(DATA[[#This Row],[Gía Niêm Yết]]*DATA[[#This Row],[Gỉam Gía]]))*DATA[[#This Row],[Số Lượng]]</f>
        <v>246400000</v>
      </c>
    </row>
    <row r="5" spans="2:24" ht="18" hidden="1" x14ac:dyDescent="0.25">
      <c r="B5" s="45">
        <v>44231</v>
      </c>
      <c r="C5" s="9" t="s">
        <v>5</v>
      </c>
      <c r="D5" s="10" t="s">
        <v>19</v>
      </c>
      <c r="E5" s="11" t="s">
        <v>20</v>
      </c>
      <c r="F5" s="12" t="s">
        <v>8</v>
      </c>
      <c r="G5" s="13" t="s">
        <v>9</v>
      </c>
      <c r="H5" s="14" t="s">
        <v>10</v>
      </c>
      <c r="I5" s="15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6" t="s">
        <v>16</v>
      </c>
      <c r="O5" s="21" t="s">
        <v>131</v>
      </c>
      <c r="P5" s="16" t="s">
        <v>21</v>
      </c>
      <c r="Q5" s="17">
        <v>50</v>
      </c>
      <c r="R5" s="18">
        <v>0.2</v>
      </c>
      <c r="S5" s="17"/>
      <c r="T5" s="19">
        <v>1705000</v>
      </c>
      <c r="U5" s="19">
        <f>DATA[[#This Row],[Gía Niêm Yết]]*DATA[[#This Row],[Số Lượng]]</f>
        <v>85250000</v>
      </c>
      <c r="V5" s="17"/>
      <c r="W5" s="17" t="s">
        <v>18</v>
      </c>
      <c r="X5" s="20">
        <f>(DATA[[#This Row],[Gía Niêm Yết]]-(DATA[[#This Row],[Gía Niêm Yết]]*DATA[[#This Row],[Gỉam Gía]]))*DATA[[#This Row],[Số Lượng]]</f>
        <v>68200000</v>
      </c>
    </row>
    <row r="6" spans="2:24" ht="18" hidden="1" x14ac:dyDescent="0.25">
      <c r="B6" s="45">
        <v>44233</v>
      </c>
      <c r="C6" s="9" t="s">
        <v>5</v>
      </c>
      <c r="D6" s="10" t="s">
        <v>19</v>
      </c>
      <c r="E6" s="11" t="s">
        <v>35</v>
      </c>
      <c r="F6" s="12" t="s">
        <v>36</v>
      </c>
      <c r="G6" s="13" t="s">
        <v>37</v>
      </c>
      <c r="H6" s="14" t="s">
        <v>10</v>
      </c>
      <c r="I6" s="15" t="s">
        <v>11</v>
      </c>
      <c r="J6" s="12" t="s">
        <v>12</v>
      </c>
      <c r="K6" s="12" t="s">
        <v>38</v>
      </c>
      <c r="L6" s="12" t="s">
        <v>14</v>
      </c>
      <c r="M6" s="12" t="s">
        <v>15</v>
      </c>
      <c r="N6" s="16" t="s">
        <v>33</v>
      </c>
      <c r="O6" s="21" t="s">
        <v>141</v>
      </c>
      <c r="P6" s="16" t="s">
        <v>39</v>
      </c>
      <c r="Q6" s="17">
        <v>50</v>
      </c>
      <c r="R6" s="18"/>
      <c r="S6" s="17"/>
      <c r="T6" s="19">
        <v>1804000</v>
      </c>
      <c r="U6" s="19">
        <f>DATA[[#This Row],[Gía Niêm Yết]]*DATA[[#This Row],[Số Lượng]]</f>
        <v>90200000</v>
      </c>
      <c r="V6" s="17"/>
      <c r="W6" s="17" t="s">
        <v>18</v>
      </c>
      <c r="X6" s="20">
        <f>(DATA[[#This Row],[Gía Niêm Yết]]-(DATA[[#This Row],[Gía Niêm Yết]]*DATA[[#This Row],[Gỉam Gía]]))*DATA[[#This Row],[Số Lượng]]</f>
        <v>90200000</v>
      </c>
    </row>
    <row r="7" spans="2:24" ht="18" hidden="1" x14ac:dyDescent="0.25">
      <c r="B7" s="45">
        <v>44234</v>
      </c>
      <c r="C7" s="9" t="s">
        <v>5</v>
      </c>
      <c r="D7" s="10" t="s">
        <v>19</v>
      </c>
      <c r="E7" s="11" t="s">
        <v>22</v>
      </c>
      <c r="F7" s="12" t="s">
        <v>8</v>
      </c>
      <c r="G7" s="13" t="s">
        <v>23</v>
      </c>
      <c r="H7" s="14" t="s">
        <v>10</v>
      </c>
      <c r="I7" s="15" t="s">
        <v>11</v>
      </c>
      <c r="J7" s="12" t="s">
        <v>12</v>
      </c>
      <c r="K7" s="12" t="s">
        <v>24</v>
      </c>
      <c r="L7" s="12" t="s">
        <v>14</v>
      </c>
      <c r="M7" s="12" t="s">
        <v>15</v>
      </c>
      <c r="N7" s="16" t="s">
        <v>16</v>
      </c>
      <c r="O7" s="21" t="s">
        <v>132</v>
      </c>
      <c r="P7" s="16" t="s">
        <v>25</v>
      </c>
      <c r="Q7" s="17">
        <v>5</v>
      </c>
      <c r="R7" s="18"/>
      <c r="S7" s="17"/>
      <c r="T7" s="19">
        <v>1650000</v>
      </c>
      <c r="U7" s="19">
        <f>DATA[[#This Row],[Gía Niêm Yết]]*DATA[[#This Row],[Số Lượng]]</f>
        <v>8250000</v>
      </c>
      <c r="V7" s="17"/>
      <c r="W7" s="17" t="s">
        <v>18</v>
      </c>
      <c r="X7" s="20">
        <f>(DATA[[#This Row],[Gía Niêm Yết]]-(DATA[[#This Row],[Gía Niêm Yết]]*DATA[[#This Row],[Gỉam Gía]]))*DATA[[#This Row],[Số Lượng]]</f>
        <v>8250000</v>
      </c>
    </row>
    <row r="8" spans="2:24" ht="18" hidden="1" x14ac:dyDescent="0.25">
      <c r="B8" s="45">
        <v>44234</v>
      </c>
      <c r="C8" s="9" t="s">
        <v>5</v>
      </c>
      <c r="D8" s="10" t="s">
        <v>19</v>
      </c>
      <c r="E8" s="11" t="s">
        <v>40</v>
      </c>
      <c r="F8" s="12" t="s">
        <v>36</v>
      </c>
      <c r="G8" s="13" t="s">
        <v>41</v>
      </c>
      <c r="H8" s="14" t="s">
        <v>10</v>
      </c>
      <c r="I8" s="15" t="s">
        <v>11</v>
      </c>
      <c r="J8" s="12" t="s">
        <v>12</v>
      </c>
      <c r="K8" s="12" t="s">
        <v>42</v>
      </c>
      <c r="L8" s="12" t="s">
        <v>14</v>
      </c>
      <c r="M8" s="12" t="s">
        <v>43</v>
      </c>
      <c r="N8" s="16" t="s">
        <v>33</v>
      </c>
      <c r="O8" s="21" t="s">
        <v>142</v>
      </c>
      <c r="P8" s="16" t="s">
        <v>44</v>
      </c>
      <c r="Q8" s="17">
        <v>300</v>
      </c>
      <c r="R8" s="18"/>
      <c r="S8" s="17"/>
      <c r="T8" s="19">
        <v>1848000</v>
      </c>
      <c r="U8" s="19">
        <f>DATA[[#This Row],[Gía Niêm Yết]]*DATA[[#This Row],[Số Lượng]]</f>
        <v>554400000</v>
      </c>
      <c r="V8" s="17"/>
      <c r="W8" s="17" t="s">
        <v>18</v>
      </c>
      <c r="X8" s="20">
        <f>(DATA[[#This Row],[Gía Niêm Yết]]-(DATA[[#This Row],[Gía Niêm Yết]]*DATA[[#This Row],[Gỉam Gía]]))*DATA[[#This Row],[Số Lượng]]</f>
        <v>554400000</v>
      </c>
    </row>
    <row r="9" spans="2:24" ht="18" hidden="1" x14ac:dyDescent="0.25">
      <c r="B9" s="45">
        <v>44237</v>
      </c>
      <c r="C9" s="9" t="s">
        <v>5</v>
      </c>
      <c r="D9" s="10" t="s">
        <v>19</v>
      </c>
      <c r="E9" s="11" t="s">
        <v>26</v>
      </c>
      <c r="F9" s="12" t="s">
        <v>8</v>
      </c>
      <c r="G9" s="13" t="s">
        <v>27</v>
      </c>
      <c r="H9" s="14" t="s">
        <v>273</v>
      </c>
      <c r="I9" s="15" t="s">
        <v>11</v>
      </c>
      <c r="J9" s="12" t="s">
        <v>12</v>
      </c>
      <c r="K9" s="12" t="s">
        <v>28</v>
      </c>
      <c r="L9" s="12" t="s">
        <v>14</v>
      </c>
      <c r="M9" s="12" t="s">
        <v>15</v>
      </c>
      <c r="N9" s="16" t="s">
        <v>16</v>
      </c>
      <c r="O9" s="21" t="s">
        <v>131</v>
      </c>
      <c r="P9" s="16" t="s">
        <v>29</v>
      </c>
      <c r="Q9" s="17">
        <v>4</v>
      </c>
      <c r="R9" s="18"/>
      <c r="S9" s="17"/>
      <c r="T9" s="19">
        <v>1705000</v>
      </c>
      <c r="U9" s="19">
        <f>DATA[[#This Row],[Gía Niêm Yết]]*DATA[[#This Row],[Số Lượng]]</f>
        <v>6820000</v>
      </c>
      <c r="V9" s="17"/>
      <c r="W9" s="17" t="s">
        <v>18</v>
      </c>
      <c r="X9" s="20">
        <f>(DATA[[#This Row],[Gía Niêm Yết]]-(DATA[[#This Row],[Gía Niêm Yết]]*DATA[[#This Row],[Gỉam Gía]]))*DATA[[#This Row],[Số Lượng]]</f>
        <v>6820000</v>
      </c>
    </row>
    <row r="10" spans="2:24" ht="18" hidden="1" x14ac:dyDescent="0.25">
      <c r="B10" s="45">
        <v>44240</v>
      </c>
      <c r="C10" s="9" t="s">
        <v>5</v>
      </c>
      <c r="D10" s="10" t="s">
        <v>19</v>
      </c>
      <c r="E10" s="11" t="s">
        <v>30</v>
      </c>
      <c r="F10" s="12" t="s">
        <v>8</v>
      </c>
      <c r="G10" s="13" t="s">
        <v>31</v>
      </c>
      <c r="H10" s="14" t="s">
        <v>273</v>
      </c>
      <c r="I10" s="15" t="s">
        <v>11</v>
      </c>
      <c r="J10" s="12" t="s">
        <v>12</v>
      </c>
      <c r="K10" s="12" t="s">
        <v>32</v>
      </c>
      <c r="L10" s="12" t="s">
        <v>14</v>
      </c>
      <c r="M10" s="12" t="s">
        <v>15</v>
      </c>
      <c r="N10" s="16" t="s">
        <v>33</v>
      </c>
      <c r="O10" s="21" t="s">
        <v>140</v>
      </c>
      <c r="P10" s="16" t="s">
        <v>34</v>
      </c>
      <c r="Q10" s="17">
        <v>10</v>
      </c>
      <c r="R10" s="18"/>
      <c r="S10" s="17"/>
      <c r="T10" s="19">
        <v>1760000</v>
      </c>
      <c r="U10" s="19">
        <f>DATA[[#This Row],[Gía Niêm Yết]]*DATA[[#This Row],[Số Lượng]]</f>
        <v>17600000</v>
      </c>
      <c r="V10" s="17"/>
      <c r="W10" s="17" t="s">
        <v>18</v>
      </c>
      <c r="X10" s="20">
        <f>(DATA[[#This Row],[Gía Niêm Yết]]-(DATA[[#This Row],[Gía Niêm Yết]]*DATA[[#This Row],[Gỉam Gía]]))*DATA[[#This Row],[Số Lượng]]</f>
        <v>17600000</v>
      </c>
    </row>
    <row r="11" spans="2:24" ht="18" hidden="1" x14ac:dyDescent="0.25">
      <c r="B11" s="45">
        <v>44259</v>
      </c>
      <c r="C11" s="9" t="s">
        <v>5</v>
      </c>
      <c r="D11" s="10" t="s">
        <v>19</v>
      </c>
      <c r="E11" s="11" t="s">
        <v>45</v>
      </c>
      <c r="F11" s="12" t="s">
        <v>36</v>
      </c>
      <c r="G11" s="13" t="s">
        <v>27</v>
      </c>
      <c r="H11" s="14" t="s">
        <v>273</v>
      </c>
      <c r="I11" s="15" t="s">
        <v>11</v>
      </c>
      <c r="J11" s="12" t="s">
        <v>12</v>
      </c>
      <c r="K11" s="12" t="s">
        <v>46</v>
      </c>
      <c r="L11" s="12" t="s">
        <v>14</v>
      </c>
      <c r="M11" s="12" t="s">
        <v>47</v>
      </c>
      <c r="N11" s="16" t="s">
        <v>33</v>
      </c>
      <c r="O11" s="21" t="s">
        <v>143</v>
      </c>
      <c r="P11" s="16" t="s">
        <v>48</v>
      </c>
      <c r="Q11" s="17">
        <v>300</v>
      </c>
      <c r="R11" s="18"/>
      <c r="S11" s="17"/>
      <c r="T11" s="19">
        <v>1892000</v>
      </c>
      <c r="U11" s="19">
        <f>DATA[[#This Row],[Gía Niêm Yết]]*DATA[[#This Row],[Số Lượng]]</f>
        <v>567600000</v>
      </c>
      <c r="V11" s="17"/>
      <c r="W11" s="17" t="s">
        <v>18</v>
      </c>
      <c r="X11" s="20">
        <f>(DATA[[#This Row],[Gía Niêm Yết]]-(DATA[[#This Row],[Gía Niêm Yết]]*DATA[[#This Row],[Gỉam Gía]]))*DATA[[#This Row],[Số Lượng]]</f>
        <v>567600000</v>
      </c>
    </row>
    <row r="12" spans="2:24" ht="18" hidden="1" x14ac:dyDescent="0.25">
      <c r="B12" s="45">
        <v>44263</v>
      </c>
      <c r="C12" s="9" t="s">
        <v>5</v>
      </c>
      <c r="D12" s="10" t="s">
        <v>19</v>
      </c>
      <c r="E12" s="11" t="s">
        <v>49</v>
      </c>
      <c r="F12" s="12" t="s">
        <v>8</v>
      </c>
      <c r="G12" s="13" t="s">
        <v>31</v>
      </c>
      <c r="H12" s="14" t="s">
        <v>273</v>
      </c>
      <c r="I12" s="15" t="s">
        <v>11</v>
      </c>
      <c r="J12" s="12" t="s">
        <v>12</v>
      </c>
      <c r="K12" s="12" t="s">
        <v>50</v>
      </c>
      <c r="L12" s="12" t="s">
        <v>51</v>
      </c>
      <c r="M12" s="12" t="s">
        <v>52</v>
      </c>
      <c r="N12" s="16" t="s">
        <v>16</v>
      </c>
      <c r="O12" s="21" t="s">
        <v>130</v>
      </c>
      <c r="P12" s="16" t="s">
        <v>53</v>
      </c>
      <c r="Q12" s="17">
        <v>10</v>
      </c>
      <c r="R12" s="18"/>
      <c r="S12" s="17"/>
      <c r="T12" s="19">
        <v>1936000</v>
      </c>
      <c r="U12" s="19">
        <f>DATA[[#This Row],[Gía Niêm Yết]]*DATA[[#This Row],[Số Lượng]]</f>
        <v>19360000</v>
      </c>
      <c r="V12" s="17"/>
      <c r="W12" s="17" t="s">
        <v>18</v>
      </c>
      <c r="X12" s="20">
        <f>(DATA[[#This Row],[Gía Niêm Yết]]-(DATA[[#This Row],[Gía Niêm Yết]]*DATA[[#This Row],[Gỉam Gía]]))*DATA[[#This Row],[Số Lượng]]</f>
        <v>19360000</v>
      </c>
    </row>
    <row r="13" spans="2:24" ht="18" hidden="1" x14ac:dyDescent="0.25">
      <c r="B13" s="45">
        <v>44267</v>
      </c>
      <c r="C13" s="9" t="s">
        <v>5</v>
      </c>
      <c r="D13" s="10" t="s">
        <v>19</v>
      </c>
      <c r="E13" s="11" t="s">
        <v>49</v>
      </c>
      <c r="F13" s="12" t="s">
        <v>8</v>
      </c>
      <c r="G13" s="13" t="s">
        <v>9</v>
      </c>
      <c r="H13" s="14" t="s">
        <v>273</v>
      </c>
      <c r="I13" s="15" t="s">
        <v>54</v>
      </c>
      <c r="J13" s="12" t="s">
        <v>12</v>
      </c>
      <c r="K13" s="12" t="s">
        <v>55</v>
      </c>
      <c r="L13" s="12" t="s">
        <v>51</v>
      </c>
      <c r="M13" s="12" t="s">
        <v>56</v>
      </c>
      <c r="N13" s="16" t="s">
        <v>16</v>
      </c>
      <c r="O13" s="21" t="s">
        <v>131</v>
      </c>
      <c r="P13" s="16" t="s">
        <v>57</v>
      </c>
      <c r="Q13" s="17">
        <v>1</v>
      </c>
      <c r="R13" s="18"/>
      <c r="S13" s="17"/>
      <c r="T13" s="19">
        <v>1980000</v>
      </c>
      <c r="U13" s="19">
        <f>DATA[[#This Row],[Gía Niêm Yết]]*DATA[[#This Row],[Số Lượng]]</f>
        <v>1980000</v>
      </c>
      <c r="V13" s="17"/>
      <c r="W13" s="17" t="s">
        <v>18</v>
      </c>
      <c r="X13" s="20">
        <f>(DATA[[#This Row],[Gía Niêm Yết]]-(DATA[[#This Row],[Gía Niêm Yết]]*DATA[[#This Row],[Gỉam Gía]]))*DATA[[#This Row],[Số Lượng]]</f>
        <v>1980000</v>
      </c>
    </row>
    <row r="14" spans="2:24" ht="18" hidden="1" x14ac:dyDescent="0.25">
      <c r="B14" s="45">
        <v>44271</v>
      </c>
      <c r="C14" s="9" t="s">
        <v>5</v>
      </c>
      <c r="D14" s="10" t="s">
        <v>19</v>
      </c>
      <c r="E14" s="11" t="s">
        <v>49</v>
      </c>
      <c r="F14" s="12" t="s">
        <v>8</v>
      </c>
      <c r="G14" s="13" t="s">
        <v>23</v>
      </c>
      <c r="H14" s="14"/>
      <c r="I14" s="15" t="s">
        <v>11</v>
      </c>
      <c r="J14" s="12" t="s">
        <v>12</v>
      </c>
      <c r="K14" s="12" t="s">
        <v>58</v>
      </c>
      <c r="L14" s="12" t="s">
        <v>51</v>
      </c>
      <c r="M14" s="12" t="s">
        <v>59</v>
      </c>
      <c r="N14" s="16" t="s">
        <v>16</v>
      </c>
      <c r="O14" s="21" t="s">
        <v>130</v>
      </c>
      <c r="P14" s="16" t="s">
        <v>60</v>
      </c>
      <c r="Q14" s="17">
        <v>2</v>
      </c>
      <c r="R14" s="18"/>
      <c r="S14" s="17"/>
      <c r="T14" s="19">
        <v>2024000</v>
      </c>
      <c r="U14" s="19">
        <f>DATA[[#This Row],[Gía Niêm Yết]]*DATA[[#This Row],[Số Lượng]]</f>
        <v>4048000</v>
      </c>
      <c r="V14" s="17"/>
      <c r="W14" s="17" t="s">
        <v>18</v>
      </c>
      <c r="X14" s="20">
        <f>(DATA[[#This Row],[Gía Niêm Yết]]-(DATA[[#This Row],[Gía Niêm Yết]]*DATA[[#This Row],[Gỉam Gía]]))*DATA[[#This Row],[Số Lượng]]</f>
        <v>4048000</v>
      </c>
    </row>
    <row r="15" spans="2:24" ht="18" hidden="1" x14ac:dyDescent="0.25">
      <c r="B15" s="45">
        <v>44272</v>
      </c>
      <c r="C15" s="9" t="s">
        <v>5</v>
      </c>
      <c r="D15" s="10" t="s">
        <v>19</v>
      </c>
      <c r="E15" s="11" t="s">
        <v>49</v>
      </c>
      <c r="F15" s="12" t="s">
        <v>8</v>
      </c>
      <c r="G15" s="13" t="s">
        <v>27</v>
      </c>
      <c r="H15" s="14"/>
      <c r="I15" s="15" t="s">
        <v>61</v>
      </c>
      <c r="J15" s="12" t="s">
        <v>12</v>
      </c>
      <c r="K15" s="12" t="s">
        <v>62</v>
      </c>
      <c r="L15" s="12" t="s">
        <v>51</v>
      </c>
      <c r="M15" s="12" t="s">
        <v>63</v>
      </c>
      <c r="N15" s="16" t="s">
        <v>16</v>
      </c>
      <c r="O15" s="21" t="s">
        <v>131</v>
      </c>
      <c r="P15" s="16" t="s">
        <v>64</v>
      </c>
      <c r="Q15" s="17">
        <v>100</v>
      </c>
      <c r="R15" s="18"/>
      <c r="S15" s="17"/>
      <c r="T15" s="19">
        <v>2068000</v>
      </c>
      <c r="U15" s="19">
        <f>DATA[[#This Row],[Gía Niêm Yết]]*DATA[[#This Row],[Số Lượng]]</f>
        <v>206800000</v>
      </c>
      <c r="V15" s="17"/>
      <c r="W15" s="17" t="s">
        <v>18</v>
      </c>
      <c r="X15" s="20">
        <f>(DATA[[#This Row],[Gía Niêm Yết]]-(DATA[[#This Row],[Gía Niêm Yết]]*DATA[[#This Row],[Gỉam Gía]]))*DATA[[#This Row],[Số Lượng]]</f>
        <v>206800000</v>
      </c>
    </row>
    <row r="16" spans="2:24" ht="18" hidden="1" x14ac:dyDescent="0.25">
      <c r="B16" s="45">
        <v>44273</v>
      </c>
      <c r="C16" s="9" t="s">
        <v>5</v>
      </c>
      <c r="D16" s="10" t="s">
        <v>19</v>
      </c>
      <c r="E16" s="11" t="s">
        <v>49</v>
      </c>
      <c r="F16" s="12" t="s">
        <v>8</v>
      </c>
      <c r="G16" s="13" t="s">
        <v>27</v>
      </c>
      <c r="H16" s="14"/>
      <c r="I16" s="15" t="s">
        <v>61</v>
      </c>
      <c r="J16" s="12" t="s">
        <v>12</v>
      </c>
      <c r="K16" s="12" t="s">
        <v>62</v>
      </c>
      <c r="L16" s="12" t="s">
        <v>51</v>
      </c>
      <c r="M16" s="12" t="s">
        <v>65</v>
      </c>
      <c r="N16" s="16" t="s">
        <v>16</v>
      </c>
      <c r="O16" s="21" t="s">
        <v>130</v>
      </c>
      <c r="P16" s="16" t="s">
        <v>66</v>
      </c>
      <c r="Q16" s="17">
        <v>50</v>
      </c>
      <c r="R16" s="18"/>
      <c r="S16" s="17"/>
      <c r="T16" s="19">
        <v>1892000</v>
      </c>
      <c r="U16" s="19">
        <f>DATA[[#This Row],[Gía Niêm Yết]]*DATA[[#This Row],[Số Lượng]]</f>
        <v>94600000</v>
      </c>
      <c r="V16" s="17"/>
      <c r="W16" s="17" t="s">
        <v>18</v>
      </c>
      <c r="X16" s="20">
        <f>(DATA[[#This Row],[Gía Niêm Yết]]-(DATA[[#This Row],[Gía Niêm Yết]]*DATA[[#This Row],[Gỉam Gía]]))*DATA[[#This Row],[Số Lượng]]</f>
        <v>94600000</v>
      </c>
    </row>
    <row r="17" spans="2:24" ht="18" hidden="1" x14ac:dyDescent="0.25">
      <c r="B17" s="45">
        <v>44274</v>
      </c>
      <c r="C17" s="9" t="s">
        <v>5</v>
      </c>
      <c r="D17" s="10" t="s">
        <v>19</v>
      </c>
      <c r="E17" s="11" t="s">
        <v>49</v>
      </c>
      <c r="F17" s="12" t="s">
        <v>8</v>
      </c>
      <c r="G17" s="13" t="s">
        <v>27</v>
      </c>
      <c r="H17" s="14" t="s">
        <v>10</v>
      </c>
      <c r="I17" s="15" t="s">
        <v>67</v>
      </c>
      <c r="J17" s="12" t="s">
        <v>12</v>
      </c>
      <c r="K17" s="12" t="s">
        <v>68</v>
      </c>
      <c r="L17" s="12" t="s">
        <v>51</v>
      </c>
      <c r="M17" s="12" t="s">
        <v>69</v>
      </c>
      <c r="N17" s="16" t="s">
        <v>16</v>
      </c>
      <c r="O17" s="21" t="s">
        <v>131</v>
      </c>
      <c r="P17" s="16" t="s">
        <v>70</v>
      </c>
      <c r="Q17" s="17">
        <v>400</v>
      </c>
      <c r="R17" s="18"/>
      <c r="S17" s="17"/>
      <c r="T17" s="19">
        <v>1936000</v>
      </c>
      <c r="U17" s="19">
        <f>DATA[[#This Row],[Gía Niêm Yết]]*DATA[[#This Row],[Số Lượng]]</f>
        <v>774400000</v>
      </c>
      <c r="V17" s="17"/>
      <c r="W17" s="17" t="s">
        <v>18</v>
      </c>
      <c r="X17" s="20">
        <f>(DATA[[#This Row],[Gía Niêm Yết]]-(DATA[[#This Row],[Gía Niêm Yết]]*DATA[[#This Row],[Gỉam Gía]]))*DATA[[#This Row],[Số Lượng]]</f>
        <v>774400000</v>
      </c>
    </row>
    <row r="18" spans="2:24" ht="18" hidden="1" x14ac:dyDescent="0.25">
      <c r="B18" s="45">
        <v>44275</v>
      </c>
      <c r="C18" s="9" t="s">
        <v>5</v>
      </c>
      <c r="D18" s="10" t="s">
        <v>19</v>
      </c>
      <c r="E18" s="11" t="s">
        <v>49</v>
      </c>
      <c r="F18" s="12" t="s">
        <v>8</v>
      </c>
      <c r="G18" s="13" t="s">
        <v>27</v>
      </c>
      <c r="H18" s="14" t="s">
        <v>10</v>
      </c>
      <c r="I18" s="15" t="s">
        <v>71</v>
      </c>
      <c r="J18" s="12" t="s">
        <v>12</v>
      </c>
      <c r="K18" s="12" t="s">
        <v>72</v>
      </c>
      <c r="L18" s="12" t="s">
        <v>51</v>
      </c>
      <c r="M18" s="12" t="s">
        <v>73</v>
      </c>
      <c r="N18" s="16" t="s">
        <v>16</v>
      </c>
      <c r="O18" s="21" t="s">
        <v>132</v>
      </c>
      <c r="P18" s="16" t="s">
        <v>74</v>
      </c>
      <c r="Q18" s="17">
        <v>100</v>
      </c>
      <c r="R18" s="18"/>
      <c r="S18" s="17"/>
      <c r="T18" s="19">
        <v>1980000</v>
      </c>
      <c r="U18" s="19">
        <f>DATA[[#This Row],[Gía Niêm Yết]]*DATA[[#This Row],[Số Lượng]]</f>
        <v>198000000</v>
      </c>
      <c r="V18" s="17"/>
      <c r="W18" s="17" t="s">
        <v>18</v>
      </c>
      <c r="X18" s="20">
        <f>(DATA[[#This Row],[Gía Niêm Yết]]-(DATA[[#This Row],[Gía Niêm Yết]]*DATA[[#This Row],[Gỉam Gía]]))*DATA[[#This Row],[Số Lượng]]</f>
        <v>198000000</v>
      </c>
    </row>
    <row r="19" spans="2:24" ht="18" hidden="1" x14ac:dyDescent="0.25">
      <c r="B19" s="45">
        <v>44276</v>
      </c>
      <c r="C19" s="9" t="s">
        <v>5</v>
      </c>
      <c r="D19" s="10" t="s">
        <v>19</v>
      </c>
      <c r="E19" s="11" t="s">
        <v>49</v>
      </c>
      <c r="F19" s="12" t="s">
        <v>8</v>
      </c>
      <c r="G19" s="13" t="s">
        <v>27</v>
      </c>
      <c r="H19" s="14" t="s">
        <v>10</v>
      </c>
      <c r="I19" s="15" t="s">
        <v>75</v>
      </c>
      <c r="J19" s="12" t="s">
        <v>12</v>
      </c>
      <c r="K19" s="12" t="s">
        <v>76</v>
      </c>
      <c r="L19" s="12" t="s">
        <v>14</v>
      </c>
      <c r="M19" s="12" t="s">
        <v>15</v>
      </c>
      <c r="N19" s="16" t="s">
        <v>77</v>
      </c>
      <c r="O19" s="21" t="s">
        <v>136</v>
      </c>
      <c r="P19" s="16" t="s">
        <v>78</v>
      </c>
      <c r="Q19" s="17">
        <v>5</v>
      </c>
      <c r="R19" s="18"/>
      <c r="S19" s="17"/>
      <c r="T19" s="19">
        <v>2024000</v>
      </c>
      <c r="U19" s="19">
        <f>DATA[[#This Row],[Gía Niêm Yết]]*DATA[[#This Row],[Số Lượng]]</f>
        <v>10120000</v>
      </c>
      <c r="V19" s="17"/>
      <c r="W19" s="17" t="s">
        <v>18</v>
      </c>
      <c r="X19" s="20">
        <f>(DATA[[#This Row],[Gía Niêm Yết]]-(DATA[[#This Row],[Gía Niêm Yết]]*DATA[[#This Row],[Gỉam Gía]]))*DATA[[#This Row],[Số Lượng]]</f>
        <v>10120000</v>
      </c>
    </row>
    <row r="20" spans="2:24" ht="18" hidden="1" x14ac:dyDescent="0.25">
      <c r="B20" s="45">
        <v>44277</v>
      </c>
      <c r="C20" s="9" t="s">
        <v>5</v>
      </c>
      <c r="D20" s="10" t="s">
        <v>19</v>
      </c>
      <c r="E20" s="11" t="s">
        <v>79</v>
      </c>
      <c r="F20" s="12" t="s">
        <v>8</v>
      </c>
      <c r="G20" s="13" t="s">
        <v>80</v>
      </c>
      <c r="H20" s="14" t="s">
        <v>10</v>
      </c>
      <c r="I20" s="15" t="s">
        <v>81</v>
      </c>
      <c r="J20" s="12" t="s">
        <v>12</v>
      </c>
      <c r="K20" s="12" t="s">
        <v>82</v>
      </c>
      <c r="L20" s="12" t="s">
        <v>14</v>
      </c>
      <c r="M20" s="12" t="s">
        <v>15</v>
      </c>
      <c r="N20" s="16" t="s">
        <v>77</v>
      </c>
      <c r="O20" s="21" t="s">
        <v>137</v>
      </c>
      <c r="P20" s="16" t="s">
        <v>83</v>
      </c>
      <c r="Q20" s="17">
        <v>90</v>
      </c>
      <c r="R20" s="18"/>
      <c r="S20" s="17"/>
      <c r="T20" s="19">
        <v>2068000</v>
      </c>
      <c r="U20" s="19">
        <f>DATA[[#This Row],[Gía Niêm Yết]]*DATA[[#This Row],[Số Lượng]]</f>
        <v>186120000</v>
      </c>
      <c r="V20" s="17"/>
      <c r="W20" s="17" t="s">
        <v>18</v>
      </c>
      <c r="X20" s="20">
        <f>(DATA[[#This Row],[Gía Niêm Yết]]-(DATA[[#This Row],[Gía Niêm Yết]]*DATA[[#This Row],[Gỉam Gía]]))*DATA[[#This Row],[Số Lượng]]</f>
        <v>186120000</v>
      </c>
    </row>
    <row r="21" spans="2:24" ht="18" x14ac:dyDescent="0.25">
      <c r="B21" s="45">
        <v>44278</v>
      </c>
      <c r="C21" s="9" t="s">
        <v>5</v>
      </c>
      <c r="D21" s="10" t="s">
        <v>6</v>
      </c>
      <c r="E21" s="11" t="s">
        <v>84</v>
      </c>
      <c r="F21" s="12" t="s">
        <v>8</v>
      </c>
      <c r="G21" s="13" t="s">
        <v>85</v>
      </c>
      <c r="H21" s="14" t="s">
        <v>86</v>
      </c>
      <c r="I21" s="15" t="s">
        <v>11</v>
      </c>
      <c r="J21" s="12" t="s">
        <v>12</v>
      </c>
      <c r="K21" s="12" t="s">
        <v>87</v>
      </c>
      <c r="L21" s="12" t="s">
        <v>14</v>
      </c>
      <c r="M21" s="12" t="s">
        <v>15</v>
      </c>
      <c r="N21" s="16" t="s">
        <v>77</v>
      </c>
      <c r="O21" s="21" t="s">
        <v>138</v>
      </c>
      <c r="P21" s="16" t="s">
        <v>88</v>
      </c>
      <c r="Q21" s="17">
        <v>1</v>
      </c>
      <c r="R21" s="18"/>
      <c r="S21" s="17"/>
      <c r="T21" s="19">
        <v>211200000</v>
      </c>
      <c r="U21" s="19">
        <f>DATA[[#This Row],[Gía Niêm Yết]]*DATA[[#This Row],[Số Lượng]]</f>
        <v>211200000</v>
      </c>
      <c r="V21" s="17"/>
      <c r="W21" s="17" t="s">
        <v>18</v>
      </c>
      <c r="X21" s="20">
        <f>(DATA[[#This Row],[Gía Niêm Yết]]-(DATA[[#This Row],[Gía Niêm Yết]]*DATA[[#This Row],[Gỉam Gía]]))*DATA[[#This Row],[Số Lượng]]</f>
        <v>211200000</v>
      </c>
    </row>
    <row r="22" spans="2:24" ht="18" hidden="1" x14ac:dyDescent="0.25">
      <c r="B22" s="45">
        <v>44279</v>
      </c>
      <c r="C22" s="9" t="s">
        <v>5</v>
      </c>
      <c r="D22" s="10" t="s">
        <v>19</v>
      </c>
      <c r="E22" s="11" t="s">
        <v>89</v>
      </c>
      <c r="F22" s="12" t="s">
        <v>36</v>
      </c>
      <c r="G22" s="13" t="s">
        <v>90</v>
      </c>
      <c r="H22" s="14" t="s">
        <v>86</v>
      </c>
      <c r="I22" s="15" t="s">
        <v>11</v>
      </c>
      <c r="J22" s="12" t="s">
        <v>12</v>
      </c>
      <c r="K22" s="12" t="s">
        <v>91</v>
      </c>
      <c r="L22" s="12" t="s">
        <v>14</v>
      </c>
      <c r="M22" s="12" t="s">
        <v>15</v>
      </c>
      <c r="N22" s="16" t="s">
        <v>77</v>
      </c>
      <c r="O22" s="21" t="s">
        <v>139</v>
      </c>
      <c r="P22" s="16" t="s">
        <v>92</v>
      </c>
      <c r="Q22" s="17">
        <v>1</v>
      </c>
      <c r="R22" s="18"/>
      <c r="S22" s="17"/>
      <c r="T22" s="19">
        <v>2156000</v>
      </c>
      <c r="U22" s="19">
        <f>DATA[[#This Row],[Gía Niêm Yết]]*DATA[[#This Row],[Số Lượng]]</f>
        <v>2156000</v>
      </c>
      <c r="V22" s="17"/>
      <c r="W22" s="17" t="s">
        <v>93</v>
      </c>
      <c r="X22" s="20">
        <f>(DATA[[#This Row],[Gía Niêm Yết]]-(DATA[[#This Row],[Gía Niêm Yết]]*DATA[[#This Row],[Gỉam Gía]]))*DATA[[#This Row],[Số Lượng]]</f>
        <v>2156000</v>
      </c>
    </row>
    <row r="23" spans="2:24" ht="18" hidden="1" x14ac:dyDescent="0.25">
      <c r="B23" s="45">
        <v>44280</v>
      </c>
      <c r="C23" s="9" t="s">
        <v>5</v>
      </c>
      <c r="D23" s="10" t="s">
        <v>19</v>
      </c>
      <c r="E23" s="11" t="s">
        <v>94</v>
      </c>
      <c r="F23" s="12" t="s">
        <v>95</v>
      </c>
      <c r="G23" s="13" t="s">
        <v>96</v>
      </c>
      <c r="H23" s="14" t="s">
        <v>97</v>
      </c>
      <c r="I23" s="15" t="s">
        <v>11</v>
      </c>
      <c r="J23" s="12" t="s">
        <v>12</v>
      </c>
      <c r="K23" s="12" t="s">
        <v>98</v>
      </c>
      <c r="L23" s="12" t="s">
        <v>51</v>
      </c>
      <c r="M23" s="12" t="s">
        <v>56</v>
      </c>
      <c r="N23" s="16" t="s">
        <v>77</v>
      </c>
      <c r="O23" s="21" t="s">
        <v>136</v>
      </c>
      <c r="P23" s="16" t="s">
        <v>99</v>
      </c>
      <c r="Q23" s="17">
        <v>1</v>
      </c>
      <c r="R23" s="18"/>
      <c r="S23" s="17"/>
      <c r="T23" s="19">
        <v>2200000</v>
      </c>
      <c r="U23" s="19">
        <f>DATA[[#This Row],[Gía Niêm Yết]]*DATA[[#This Row],[Số Lượng]]</f>
        <v>2200000</v>
      </c>
      <c r="V23" s="17"/>
      <c r="W23" s="17" t="s">
        <v>100</v>
      </c>
      <c r="X23" s="20">
        <f>(DATA[[#This Row],[Gía Niêm Yết]]-(DATA[[#This Row],[Gía Niêm Yết]]*DATA[[#This Row],[Gỉam Gía]]))*DATA[[#This Row],[Số Lượng]]</f>
        <v>2200000</v>
      </c>
    </row>
    <row r="24" spans="2:24" ht="18" hidden="1" x14ac:dyDescent="0.25">
      <c r="B24" s="45">
        <v>44281</v>
      </c>
      <c r="C24" s="9" t="s">
        <v>5</v>
      </c>
      <c r="D24" s="10" t="s">
        <v>19</v>
      </c>
      <c r="E24" s="11" t="s">
        <v>101</v>
      </c>
      <c r="F24" s="12" t="s">
        <v>95</v>
      </c>
      <c r="G24" s="13" t="s">
        <v>102</v>
      </c>
      <c r="H24" s="14" t="s">
        <v>97</v>
      </c>
      <c r="I24" s="15" t="s">
        <v>103</v>
      </c>
      <c r="J24" s="12" t="s">
        <v>12</v>
      </c>
      <c r="K24" s="12" t="s">
        <v>104</v>
      </c>
      <c r="L24" s="12" t="s">
        <v>51</v>
      </c>
      <c r="M24" s="12" t="s">
        <v>59</v>
      </c>
      <c r="N24" s="16" t="s">
        <v>105</v>
      </c>
      <c r="O24" s="21" t="s">
        <v>133</v>
      </c>
      <c r="P24" s="16" t="s">
        <v>106</v>
      </c>
      <c r="Q24" s="17">
        <v>4</v>
      </c>
      <c r="R24" s="18">
        <v>0.5</v>
      </c>
      <c r="S24" s="17"/>
      <c r="T24" s="19">
        <v>4180000</v>
      </c>
      <c r="U24" s="19">
        <f>DATA[[#This Row],[Gía Niêm Yết]]*DATA[[#This Row],[Số Lượng]]</f>
        <v>16720000</v>
      </c>
      <c r="V24" s="17"/>
      <c r="W24" s="17" t="s">
        <v>100</v>
      </c>
      <c r="X24" s="20">
        <f>(DATA[[#This Row],[Gía Niêm Yết]]-(DATA[[#This Row],[Gía Niêm Yết]]*DATA[[#This Row],[Gỉam Gía]]))*DATA[[#This Row],[Số Lượng]]</f>
        <v>8360000</v>
      </c>
    </row>
    <row r="25" spans="2:24" ht="18" hidden="1" x14ac:dyDescent="0.25">
      <c r="B25" s="45">
        <v>44282</v>
      </c>
      <c r="C25" s="9" t="s">
        <v>5</v>
      </c>
      <c r="D25" s="10" t="s">
        <v>19</v>
      </c>
      <c r="E25" s="11" t="s">
        <v>107</v>
      </c>
      <c r="F25" s="12" t="s">
        <v>95</v>
      </c>
      <c r="G25" s="13" t="s">
        <v>108</v>
      </c>
      <c r="H25" s="14" t="s">
        <v>97</v>
      </c>
      <c r="I25" s="15" t="s">
        <v>103</v>
      </c>
      <c r="J25" s="12" t="s">
        <v>12</v>
      </c>
      <c r="K25" s="12" t="s">
        <v>104</v>
      </c>
      <c r="L25" s="12" t="s">
        <v>51</v>
      </c>
      <c r="M25" s="12" t="s">
        <v>63</v>
      </c>
      <c r="N25" s="16" t="s">
        <v>105</v>
      </c>
      <c r="O25" s="21" t="s">
        <v>134</v>
      </c>
      <c r="P25" s="16" t="s">
        <v>109</v>
      </c>
      <c r="Q25" s="17">
        <v>1</v>
      </c>
      <c r="R25" s="18">
        <v>0.5</v>
      </c>
      <c r="S25" s="17"/>
      <c r="T25" s="19">
        <v>3300000</v>
      </c>
      <c r="U25" s="19">
        <f>DATA[[#This Row],[Gía Niêm Yết]]*DATA[[#This Row],[Số Lượng]]</f>
        <v>3300000</v>
      </c>
      <c r="V25" s="17"/>
      <c r="W25" s="17" t="s">
        <v>100</v>
      </c>
      <c r="X25" s="20">
        <f>(DATA[[#This Row],[Gía Niêm Yết]]-(DATA[[#This Row],[Gía Niêm Yết]]*DATA[[#This Row],[Gỉam Gía]]))*DATA[[#This Row],[Số Lượng]]</f>
        <v>1650000</v>
      </c>
    </row>
    <row r="26" spans="2:24" ht="18" hidden="1" x14ac:dyDescent="0.25">
      <c r="B26" s="45">
        <v>44283</v>
      </c>
      <c r="C26" s="9" t="s">
        <v>5</v>
      </c>
      <c r="D26" s="10" t="s">
        <v>19</v>
      </c>
      <c r="E26" s="11" t="s">
        <v>110</v>
      </c>
      <c r="F26" s="12" t="s">
        <v>95</v>
      </c>
      <c r="G26" s="13" t="s">
        <v>111</v>
      </c>
      <c r="H26" s="14" t="s">
        <v>97</v>
      </c>
      <c r="I26" s="15" t="s">
        <v>103</v>
      </c>
      <c r="J26" s="12" t="s">
        <v>12</v>
      </c>
      <c r="K26" s="12" t="s">
        <v>104</v>
      </c>
      <c r="L26" s="12" t="s">
        <v>51</v>
      </c>
      <c r="M26" s="12" t="s">
        <v>65</v>
      </c>
      <c r="N26" s="16" t="s">
        <v>105</v>
      </c>
      <c r="O26" s="21" t="s">
        <v>135</v>
      </c>
      <c r="P26" s="16" t="s">
        <v>112</v>
      </c>
      <c r="Q26" s="17">
        <v>1</v>
      </c>
      <c r="R26" s="18">
        <v>0.5</v>
      </c>
      <c r="S26" s="17"/>
      <c r="T26" s="19">
        <v>2420000</v>
      </c>
      <c r="U26" s="19">
        <f>DATA[[#This Row],[Gía Niêm Yết]]*DATA[[#This Row],[Số Lượng]]</f>
        <v>2420000</v>
      </c>
      <c r="V26" s="17"/>
      <c r="W26" s="17" t="s">
        <v>100</v>
      </c>
      <c r="X26" s="20">
        <f>(DATA[[#This Row],[Gía Niêm Yết]]-(DATA[[#This Row],[Gía Niêm Yết]]*DATA[[#This Row],[Gỉam Gía]]))*DATA[[#This Row],[Số Lượng]]</f>
        <v>1210000</v>
      </c>
    </row>
    <row r="27" spans="2:24" ht="18" hidden="1" x14ac:dyDescent="0.25">
      <c r="B27" s="45">
        <v>44284</v>
      </c>
      <c r="C27" s="9" t="s">
        <v>5</v>
      </c>
      <c r="D27" s="10" t="s">
        <v>19</v>
      </c>
      <c r="E27" s="11" t="s">
        <v>113</v>
      </c>
      <c r="F27" s="12" t="s">
        <v>95</v>
      </c>
      <c r="G27" s="13" t="s">
        <v>114</v>
      </c>
      <c r="H27" s="14" t="s">
        <v>274</v>
      </c>
      <c r="I27" s="15" t="s">
        <v>269</v>
      </c>
      <c r="J27" s="12" t="s">
        <v>178</v>
      </c>
      <c r="K27" s="12" t="s">
        <v>104</v>
      </c>
      <c r="L27" s="12" t="s">
        <v>51</v>
      </c>
      <c r="M27" s="12" t="s">
        <v>69</v>
      </c>
      <c r="N27" s="16" t="s">
        <v>115</v>
      </c>
      <c r="O27" s="21" t="s">
        <v>144</v>
      </c>
      <c r="P27" s="16" t="s">
        <v>116</v>
      </c>
      <c r="Q27" s="17">
        <v>100</v>
      </c>
      <c r="R27" s="18">
        <v>0.5</v>
      </c>
      <c r="S27" s="17"/>
      <c r="T27" s="19">
        <v>1540000</v>
      </c>
      <c r="U27" s="19">
        <f>DATA[[#This Row],[Gía Niêm Yết]]*DATA[[#This Row],[Số Lượng]]</f>
        <v>154000000</v>
      </c>
      <c r="V27" s="17"/>
      <c r="W27" s="17" t="s">
        <v>100</v>
      </c>
      <c r="X27" s="20">
        <f>(DATA[[#This Row],[Gía Niêm Yết]]-(DATA[[#This Row],[Gía Niêm Yết]]*DATA[[#This Row],[Gỉam Gía]]))*DATA[[#This Row],[Số Lượng]]</f>
        <v>77000000</v>
      </c>
    </row>
    <row r="28" spans="2:24" ht="18" hidden="1" x14ac:dyDescent="0.25">
      <c r="B28" s="45">
        <v>44285</v>
      </c>
      <c r="C28" s="9" t="s">
        <v>5</v>
      </c>
      <c r="D28" s="10" t="s">
        <v>19</v>
      </c>
      <c r="E28" s="11" t="s">
        <v>117</v>
      </c>
      <c r="F28" s="12" t="s">
        <v>95</v>
      </c>
      <c r="G28" s="13" t="s">
        <v>118</v>
      </c>
      <c r="H28" s="14" t="s">
        <v>274</v>
      </c>
      <c r="I28" s="15" t="s">
        <v>270</v>
      </c>
      <c r="J28" s="12" t="s">
        <v>178</v>
      </c>
      <c r="K28" s="12" t="s">
        <v>104</v>
      </c>
      <c r="L28" s="12" t="s">
        <v>51</v>
      </c>
      <c r="M28" s="12" t="s">
        <v>69</v>
      </c>
      <c r="N28" s="16" t="s">
        <v>33</v>
      </c>
      <c r="O28" s="21" t="s">
        <v>140</v>
      </c>
      <c r="P28" s="16" t="s">
        <v>119</v>
      </c>
      <c r="Q28" s="17">
        <v>1</v>
      </c>
      <c r="R28" s="18">
        <v>0.5</v>
      </c>
      <c r="S28" s="17"/>
      <c r="T28" s="19">
        <v>11000000</v>
      </c>
      <c r="U28" s="19">
        <f>DATA[[#This Row],[Gía Niêm Yết]]*DATA[[#This Row],[Số Lượng]]</f>
        <v>11000000</v>
      </c>
      <c r="V28" s="17"/>
      <c r="W28" s="17" t="s">
        <v>100</v>
      </c>
      <c r="X28" s="20">
        <f>(DATA[[#This Row],[Gía Niêm Yết]]-(DATA[[#This Row],[Gía Niêm Yết]]*DATA[[#This Row],[Gỉam Gía]]))*DATA[[#This Row],[Số Lượng]]</f>
        <v>5500000</v>
      </c>
    </row>
    <row r="29" spans="2:24" ht="18" hidden="1" x14ac:dyDescent="0.25">
      <c r="B29" s="45">
        <v>44286</v>
      </c>
      <c r="C29" s="9" t="s">
        <v>5</v>
      </c>
      <c r="D29" s="10" t="s">
        <v>19</v>
      </c>
      <c r="E29" s="11" t="s">
        <v>120</v>
      </c>
      <c r="F29" s="12" t="s">
        <v>95</v>
      </c>
      <c r="G29" s="13" t="s">
        <v>121</v>
      </c>
      <c r="H29" s="14" t="s">
        <v>274</v>
      </c>
      <c r="I29" s="15" t="s">
        <v>103</v>
      </c>
      <c r="J29" s="12" t="s">
        <v>12</v>
      </c>
      <c r="K29" s="12" t="s">
        <v>104</v>
      </c>
      <c r="L29" s="12" t="s">
        <v>14</v>
      </c>
      <c r="M29" s="12" t="s">
        <v>15</v>
      </c>
      <c r="N29" s="16" t="s">
        <v>33</v>
      </c>
      <c r="O29" s="21" t="s">
        <v>141</v>
      </c>
      <c r="P29" s="16" t="s">
        <v>122</v>
      </c>
      <c r="Q29" s="17">
        <v>1</v>
      </c>
      <c r="R29" s="18">
        <v>0.5</v>
      </c>
      <c r="S29" s="17"/>
      <c r="T29" s="19">
        <v>20000000</v>
      </c>
      <c r="U29" s="19">
        <f>DATA[[#This Row],[Gía Niêm Yết]]*DATA[[#This Row],[Số Lượng]]</f>
        <v>20000000</v>
      </c>
      <c r="V29" s="17"/>
      <c r="W29" s="17" t="s">
        <v>100</v>
      </c>
      <c r="X29" s="20">
        <f>(DATA[[#This Row],[Gía Niêm Yết]]-(DATA[[#This Row],[Gía Niêm Yết]]*DATA[[#This Row],[Gỉam Gía]]))*DATA[[#This Row],[Số Lượng]]</f>
        <v>10000000</v>
      </c>
    </row>
    <row r="30" spans="2:24" ht="18" hidden="1" x14ac:dyDescent="0.25">
      <c r="B30" s="45">
        <v>44287</v>
      </c>
      <c r="C30" s="9" t="s">
        <v>5</v>
      </c>
      <c r="D30" s="10" t="s">
        <v>19</v>
      </c>
      <c r="E30" s="11" t="s">
        <v>123</v>
      </c>
      <c r="F30" s="12" t="s">
        <v>95</v>
      </c>
      <c r="G30" s="13" t="s">
        <v>124</v>
      </c>
      <c r="H30" s="14" t="s">
        <v>275</v>
      </c>
      <c r="I30" s="15" t="s">
        <v>71</v>
      </c>
      <c r="J30" s="12" t="s">
        <v>12</v>
      </c>
      <c r="K30" s="12" t="s">
        <v>125</v>
      </c>
      <c r="L30" s="12" t="s">
        <v>51</v>
      </c>
      <c r="M30" s="12" t="s">
        <v>52</v>
      </c>
      <c r="N30" s="16" t="s">
        <v>33</v>
      </c>
      <c r="O30" s="21" t="s">
        <v>142</v>
      </c>
      <c r="P30" s="16" t="s">
        <v>126</v>
      </c>
      <c r="Q30" s="17">
        <v>50</v>
      </c>
      <c r="R30" s="18">
        <v>0.5</v>
      </c>
      <c r="S30" s="17"/>
      <c r="T30" s="19">
        <v>6000000</v>
      </c>
      <c r="U30" s="19">
        <f>DATA[[#This Row],[Gía Niêm Yết]]*DATA[[#This Row],[Số Lượng]]</f>
        <v>300000000</v>
      </c>
      <c r="V30" s="17"/>
      <c r="W30" s="17" t="s">
        <v>100</v>
      </c>
      <c r="X30" s="20">
        <f>(DATA[[#This Row],[Gía Niêm Yết]]-(DATA[[#This Row],[Gía Niêm Yết]]*DATA[[#This Row],[Gỉam Gía]]))*DATA[[#This Row],[Số Lượng]]</f>
        <v>150000000</v>
      </c>
    </row>
    <row r="31" spans="2:24" ht="18" hidden="1" x14ac:dyDescent="0.25">
      <c r="B31" s="45">
        <v>44288</v>
      </c>
      <c r="C31" s="9" t="s">
        <v>5</v>
      </c>
      <c r="D31" s="10" t="s">
        <v>19</v>
      </c>
      <c r="E31" s="11" t="s">
        <v>127</v>
      </c>
      <c r="F31" s="12" t="s">
        <v>95</v>
      </c>
      <c r="G31" s="13" t="s">
        <v>121</v>
      </c>
      <c r="H31" s="14" t="s">
        <v>275</v>
      </c>
      <c r="I31" s="15" t="s">
        <v>128</v>
      </c>
      <c r="J31" s="12" t="s">
        <v>12</v>
      </c>
      <c r="K31" s="12" t="s">
        <v>279</v>
      </c>
      <c r="L31" s="12" t="s">
        <v>51</v>
      </c>
      <c r="M31" s="12" t="s">
        <v>56</v>
      </c>
      <c r="N31" s="16" t="s">
        <v>33</v>
      </c>
      <c r="O31" s="21" t="s">
        <v>143</v>
      </c>
      <c r="P31" s="16" t="s">
        <v>129</v>
      </c>
      <c r="Q31" s="17">
        <v>1</v>
      </c>
      <c r="R31" s="18"/>
      <c r="S31" s="17"/>
      <c r="T31" s="19">
        <v>5900000</v>
      </c>
      <c r="U31" s="19">
        <f>DATA[[#This Row],[Gía Niêm Yết]]*DATA[[#This Row],[Số Lượng]]</f>
        <v>5900000</v>
      </c>
      <c r="V31" s="17"/>
      <c r="W31" s="17" t="s">
        <v>100</v>
      </c>
      <c r="X31" s="20">
        <f>(DATA[[#This Row],[Gía Niêm Yết]]-(DATA[[#This Row],[Gía Niêm Yết]]*DATA[[#This Row],[Gỉam Gía]]))*DATA[[#This Row],[Số Lượng]]</f>
        <v>5900000</v>
      </c>
    </row>
    <row r="32" spans="2:24" ht="18" hidden="1" x14ac:dyDescent="0.25">
      <c r="B32" s="45">
        <v>44289</v>
      </c>
      <c r="C32" s="9" t="s">
        <v>5</v>
      </c>
      <c r="D32" s="10" t="s">
        <v>19</v>
      </c>
      <c r="E32" s="11" t="s">
        <v>7</v>
      </c>
      <c r="F32" s="12" t="s">
        <v>8</v>
      </c>
      <c r="G32" s="13" t="s">
        <v>9</v>
      </c>
      <c r="H32" s="14" t="s">
        <v>275</v>
      </c>
      <c r="I32" s="15" t="s">
        <v>271</v>
      </c>
      <c r="J32" s="12" t="s">
        <v>178</v>
      </c>
      <c r="K32" s="12" t="s">
        <v>280</v>
      </c>
      <c r="L32" s="12" t="s">
        <v>14</v>
      </c>
      <c r="M32" s="12" t="s">
        <v>15</v>
      </c>
      <c r="N32" s="16" t="s">
        <v>16</v>
      </c>
      <c r="O32" s="21" t="s">
        <v>130</v>
      </c>
      <c r="P32" s="16" t="s">
        <v>17</v>
      </c>
      <c r="Q32" s="17">
        <v>200</v>
      </c>
      <c r="R32" s="18">
        <v>0.2</v>
      </c>
      <c r="S32" s="17"/>
      <c r="T32" s="19">
        <v>1540000</v>
      </c>
      <c r="U32" s="19">
        <f>DATA[[#This Row],[Gía Niêm Yết]]*DATA[[#This Row],[Số Lượng]]</f>
        <v>308000000</v>
      </c>
      <c r="V32" s="17"/>
      <c r="W32" s="17" t="s">
        <v>18</v>
      </c>
      <c r="X32" s="20">
        <f>(DATA[[#This Row],[Gía Niêm Yết]]-(DATA[[#This Row],[Gía Niêm Yết]]*DATA[[#This Row],[Gỉam Gía]]))*DATA[[#This Row],[Số Lượng]]</f>
        <v>246400000</v>
      </c>
    </row>
    <row r="33" spans="2:24" ht="18" hidden="1" x14ac:dyDescent="0.25">
      <c r="B33" s="45">
        <v>44290</v>
      </c>
      <c r="C33" s="9" t="s">
        <v>5</v>
      </c>
      <c r="D33" s="10" t="s">
        <v>19</v>
      </c>
      <c r="E33" s="11" t="s">
        <v>20</v>
      </c>
      <c r="F33" s="12" t="s">
        <v>8</v>
      </c>
      <c r="G33" s="13" t="s">
        <v>9</v>
      </c>
      <c r="H33" s="14" t="s">
        <v>276</v>
      </c>
      <c r="I33" s="15" t="s">
        <v>11</v>
      </c>
      <c r="J33" s="12" t="s">
        <v>12</v>
      </c>
      <c r="K33" s="12" t="s">
        <v>281</v>
      </c>
      <c r="L33" s="12" t="s">
        <v>14</v>
      </c>
      <c r="M33" s="12" t="s">
        <v>15</v>
      </c>
      <c r="N33" s="16" t="s">
        <v>16</v>
      </c>
      <c r="O33" s="21" t="s">
        <v>131</v>
      </c>
      <c r="P33" s="16" t="s">
        <v>21</v>
      </c>
      <c r="Q33" s="17">
        <v>50</v>
      </c>
      <c r="R33" s="18">
        <v>0.2</v>
      </c>
      <c r="S33" s="17"/>
      <c r="T33" s="19">
        <v>1705000</v>
      </c>
      <c r="U33" s="19">
        <f>DATA[[#This Row],[Gía Niêm Yết]]*DATA[[#This Row],[Số Lượng]]</f>
        <v>85250000</v>
      </c>
      <c r="V33" s="17"/>
      <c r="W33" s="17" t="s">
        <v>18</v>
      </c>
      <c r="X33" s="20">
        <f>(DATA[[#This Row],[Gía Niêm Yết]]-(DATA[[#This Row],[Gía Niêm Yết]]*DATA[[#This Row],[Gỉam Gía]]))*DATA[[#This Row],[Số Lượng]]</f>
        <v>68200000</v>
      </c>
    </row>
    <row r="34" spans="2:24" ht="18" hidden="1" x14ac:dyDescent="0.25">
      <c r="B34" s="45">
        <v>44291</v>
      </c>
      <c r="C34" s="9" t="s">
        <v>5</v>
      </c>
      <c r="D34" s="10" t="s">
        <v>19</v>
      </c>
      <c r="E34" s="11" t="s">
        <v>22</v>
      </c>
      <c r="F34" s="12" t="s">
        <v>8</v>
      </c>
      <c r="G34" s="13" t="s">
        <v>23</v>
      </c>
      <c r="H34" s="14" t="s">
        <v>276</v>
      </c>
      <c r="I34" s="15" t="s">
        <v>11</v>
      </c>
      <c r="J34" s="12" t="s">
        <v>12</v>
      </c>
      <c r="K34" s="12" t="s">
        <v>282</v>
      </c>
      <c r="L34" s="12" t="s">
        <v>14</v>
      </c>
      <c r="M34" s="12" t="s">
        <v>15</v>
      </c>
      <c r="N34" s="16" t="s">
        <v>16</v>
      </c>
      <c r="O34" s="21" t="s">
        <v>132</v>
      </c>
      <c r="P34" s="16" t="s">
        <v>25</v>
      </c>
      <c r="Q34" s="17">
        <v>5</v>
      </c>
      <c r="R34" s="18"/>
      <c r="S34" s="17"/>
      <c r="T34" s="19">
        <v>1650000</v>
      </c>
      <c r="U34" s="19">
        <f>DATA[[#This Row],[Gía Niêm Yết]]*DATA[[#This Row],[Số Lượng]]</f>
        <v>8250000</v>
      </c>
      <c r="V34" s="17"/>
      <c r="W34" s="17" t="s">
        <v>18</v>
      </c>
      <c r="X34" s="20">
        <f>(DATA[[#This Row],[Gía Niêm Yết]]-(DATA[[#This Row],[Gía Niêm Yết]]*DATA[[#This Row],[Gỉam Gía]]))*DATA[[#This Row],[Số Lượng]]</f>
        <v>8250000</v>
      </c>
    </row>
    <row r="35" spans="2:24" ht="18" hidden="1" x14ac:dyDescent="0.25">
      <c r="B35" s="45">
        <v>44292</v>
      </c>
      <c r="C35" s="9" t="s">
        <v>5</v>
      </c>
      <c r="D35" s="10" t="s">
        <v>19</v>
      </c>
      <c r="E35" s="11" t="s">
        <v>26</v>
      </c>
      <c r="F35" s="12" t="s">
        <v>8</v>
      </c>
      <c r="G35" s="13" t="s">
        <v>27</v>
      </c>
      <c r="H35" s="14" t="s">
        <v>276</v>
      </c>
      <c r="I35" s="15" t="s">
        <v>11</v>
      </c>
      <c r="J35" s="12" t="s">
        <v>12</v>
      </c>
      <c r="K35" s="12" t="s">
        <v>283</v>
      </c>
      <c r="L35" s="12" t="s">
        <v>14</v>
      </c>
      <c r="M35" s="12" t="s">
        <v>15</v>
      </c>
      <c r="N35" s="16" t="s">
        <v>16</v>
      </c>
      <c r="O35" s="21" t="s">
        <v>131</v>
      </c>
      <c r="P35" s="16" t="s">
        <v>29</v>
      </c>
      <c r="Q35" s="17">
        <v>4</v>
      </c>
      <c r="R35" s="18"/>
      <c r="S35" s="17"/>
      <c r="T35" s="19">
        <v>1705000</v>
      </c>
      <c r="U35" s="19">
        <f>DATA[[#This Row],[Gía Niêm Yết]]*DATA[[#This Row],[Số Lượng]]</f>
        <v>6820000</v>
      </c>
      <c r="V35" s="17"/>
      <c r="W35" s="17" t="s">
        <v>18</v>
      </c>
      <c r="X35" s="20">
        <f>(DATA[[#This Row],[Gía Niêm Yết]]-(DATA[[#This Row],[Gía Niêm Yết]]*DATA[[#This Row],[Gỉam Gía]]))*DATA[[#This Row],[Số Lượng]]</f>
        <v>6820000</v>
      </c>
    </row>
    <row r="36" spans="2:24" ht="18" hidden="1" x14ac:dyDescent="0.25">
      <c r="B36" s="45">
        <v>44293</v>
      </c>
      <c r="C36" s="9" t="s">
        <v>5</v>
      </c>
      <c r="D36" s="10" t="s">
        <v>19</v>
      </c>
      <c r="E36" s="11" t="s">
        <v>30</v>
      </c>
      <c r="F36" s="12" t="s">
        <v>8</v>
      </c>
      <c r="G36" s="13" t="s">
        <v>31</v>
      </c>
      <c r="H36" s="14" t="s">
        <v>276</v>
      </c>
      <c r="I36" s="15" t="s">
        <v>11</v>
      </c>
      <c r="J36" s="12" t="s">
        <v>12</v>
      </c>
      <c r="K36" s="12" t="s">
        <v>284</v>
      </c>
      <c r="L36" s="12" t="s">
        <v>14</v>
      </c>
      <c r="M36" s="12" t="s">
        <v>15</v>
      </c>
      <c r="N36" s="16" t="s">
        <v>33</v>
      </c>
      <c r="O36" s="21" t="s">
        <v>140</v>
      </c>
      <c r="P36" s="16" t="s">
        <v>34</v>
      </c>
      <c r="Q36" s="17">
        <v>10</v>
      </c>
      <c r="R36" s="18"/>
      <c r="S36" s="17"/>
      <c r="T36" s="19">
        <v>1760000</v>
      </c>
      <c r="U36" s="19">
        <f>DATA[[#This Row],[Gía Niêm Yết]]*DATA[[#This Row],[Số Lượng]]</f>
        <v>17600000</v>
      </c>
      <c r="V36" s="17"/>
      <c r="W36" s="17" t="s">
        <v>18</v>
      </c>
      <c r="X36" s="20">
        <f>(DATA[[#This Row],[Gía Niêm Yết]]-(DATA[[#This Row],[Gía Niêm Yết]]*DATA[[#This Row],[Gỉam Gía]]))*DATA[[#This Row],[Số Lượng]]</f>
        <v>17600000</v>
      </c>
    </row>
    <row r="37" spans="2:24" ht="18" hidden="1" x14ac:dyDescent="0.25">
      <c r="B37" s="45">
        <v>44294</v>
      </c>
      <c r="C37" s="9" t="s">
        <v>5</v>
      </c>
      <c r="D37" s="10" t="s">
        <v>19</v>
      </c>
      <c r="E37" s="11" t="s">
        <v>35</v>
      </c>
      <c r="F37" s="12" t="s">
        <v>36</v>
      </c>
      <c r="G37" s="13" t="s">
        <v>37</v>
      </c>
      <c r="H37" s="14" t="s">
        <v>277</v>
      </c>
      <c r="I37" s="15" t="s">
        <v>11</v>
      </c>
      <c r="J37" s="12" t="s">
        <v>12</v>
      </c>
      <c r="K37" s="12" t="s">
        <v>285</v>
      </c>
      <c r="L37" s="12" t="s">
        <v>14</v>
      </c>
      <c r="M37" s="12" t="s">
        <v>15</v>
      </c>
      <c r="N37" s="16" t="s">
        <v>33</v>
      </c>
      <c r="O37" s="21" t="s">
        <v>141</v>
      </c>
      <c r="P37" s="16" t="s">
        <v>39</v>
      </c>
      <c r="Q37" s="17">
        <v>50</v>
      </c>
      <c r="R37" s="18"/>
      <c r="S37" s="17"/>
      <c r="T37" s="19">
        <v>1804000</v>
      </c>
      <c r="U37" s="19">
        <f>DATA[[#This Row],[Gía Niêm Yết]]*DATA[[#This Row],[Số Lượng]]</f>
        <v>90200000</v>
      </c>
      <c r="V37" s="17"/>
      <c r="W37" s="17" t="s">
        <v>18</v>
      </c>
      <c r="X37" s="20">
        <f>(DATA[[#This Row],[Gía Niêm Yết]]-(DATA[[#This Row],[Gía Niêm Yết]]*DATA[[#This Row],[Gỉam Gía]]))*DATA[[#This Row],[Số Lượng]]</f>
        <v>90200000</v>
      </c>
    </row>
    <row r="38" spans="2:24" ht="18" hidden="1" x14ac:dyDescent="0.25">
      <c r="B38" s="45">
        <v>44295</v>
      </c>
      <c r="C38" s="9" t="s">
        <v>5</v>
      </c>
      <c r="D38" s="10" t="s">
        <v>19</v>
      </c>
      <c r="E38" s="11" t="s">
        <v>40</v>
      </c>
      <c r="F38" s="12" t="s">
        <v>36</v>
      </c>
      <c r="G38" s="13" t="s">
        <v>41</v>
      </c>
      <c r="H38" s="14" t="s">
        <v>277</v>
      </c>
      <c r="I38" s="15" t="s">
        <v>11</v>
      </c>
      <c r="J38" s="12" t="s">
        <v>12</v>
      </c>
      <c r="K38" s="12" t="s">
        <v>286</v>
      </c>
      <c r="L38" s="12" t="s">
        <v>14</v>
      </c>
      <c r="M38" s="12" t="s">
        <v>43</v>
      </c>
      <c r="N38" s="16" t="s">
        <v>33</v>
      </c>
      <c r="O38" s="21" t="s">
        <v>142</v>
      </c>
      <c r="P38" s="16" t="s">
        <v>44</v>
      </c>
      <c r="Q38" s="17">
        <v>300</v>
      </c>
      <c r="R38" s="18"/>
      <c r="S38" s="17"/>
      <c r="T38" s="19">
        <v>1848000</v>
      </c>
      <c r="U38" s="19">
        <f>DATA[[#This Row],[Gía Niêm Yết]]*DATA[[#This Row],[Số Lượng]]</f>
        <v>554400000</v>
      </c>
      <c r="V38" s="17"/>
      <c r="W38" s="17" t="s">
        <v>18</v>
      </c>
      <c r="X38" s="20">
        <f>(DATA[[#This Row],[Gía Niêm Yết]]-(DATA[[#This Row],[Gía Niêm Yết]]*DATA[[#This Row],[Gỉam Gía]]))*DATA[[#This Row],[Số Lượng]]</f>
        <v>554400000</v>
      </c>
    </row>
    <row r="39" spans="2:24" ht="18" hidden="1" x14ac:dyDescent="0.25">
      <c r="B39" s="45">
        <v>44296</v>
      </c>
      <c r="C39" s="9" t="s">
        <v>5</v>
      </c>
      <c r="D39" s="10" t="s">
        <v>19</v>
      </c>
      <c r="E39" s="11" t="s">
        <v>45</v>
      </c>
      <c r="F39" s="12" t="s">
        <v>36</v>
      </c>
      <c r="G39" s="13" t="s">
        <v>27</v>
      </c>
      <c r="H39" s="14" t="s">
        <v>277</v>
      </c>
      <c r="I39" s="15" t="s">
        <v>11</v>
      </c>
      <c r="J39" s="12" t="s">
        <v>12</v>
      </c>
      <c r="K39" s="12" t="s">
        <v>287</v>
      </c>
      <c r="L39" s="12" t="s">
        <v>14</v>
      </c>
      <c r="M39" s="12" t="s">
        <v>47</v>
      </c>
      <c r="N39" s="16" t="s">
        <v>33</v>
      </c>
      <c r="O39" s="21" t="s">
        <v>143</v>
      </c>
      <c r="P39" s="16" t="s">
        <v>48</v>
      </c>
      <c r="Q39" s="17">
        <v>300</v>
      </c>
      <c r="R39" s="18"/>
      <c r="S39" s="17"/>
      <c r="T39" s="19">
        <v>1892000</v>
      </c>
      <c r="U39" s="19">
        <f>DATA[[#This Row],[Gía Niêm Yết]]*DATA[[#This Row],[Số Lượng]]</f>
        <v>567600000</v>
      </c>
      <c r="V39" s="17"/>
      <c r="W39" s="17" t="s">
        <v>18</v>
      </c>
      <c r="X39" s="20">
        <f>(DATA[[#This Row],[Gía Niêm Yết]]-(DATA[[#This Row],[Gía Niêm Yết]]*DATA[[#This Row],[Gỉam Gía]]))*DATA[[#This Row],[Số Lượng]]</f>
        <v>567600000</v>
      </c>
    </row>
    <row r="40" spans="2:24" ht="18" hidden="1" x14ac:dyDescent="0.25">
      <c r="B40" s="45">
        <v>44297</v>
      </c>
      <c r="C40" s="9" t="s">
        <v>5</v>
      </c>
      <c r="D40" s="10" t="s">
        <v>19</v>
      </c>
      <c r="E40" s="11" t="s">
        <v>49</v>
      </c>
      <c r="F40" s="12" t="s">
        <v>8</v>
      </c>
      <c r="G40" s="13" t="s">
        <v>31</v>
      </c>
      <c r="H40" s="14" t="s">
        <v>277</v>
      </c>
      <c r="I40" s="15" t="s">
        <v>11</v>
      </c>
      <c r="J40" s="12" t="s">
        <v>12</v>
      </c>
      <c r="K40" s="12" t="s">
        <v>288</v>
      </c>
      <c r="L40" s="12" t="s">
        <v>51</v>
      </c>
      <c r="M40" s="12" t="s">
        <v>52</v>
      </c>
      <c r="N40" s="16" t="s">
        <v>16</v>
      </c>
      <c r="O40" s="21" t="s">
        <v>130</v>
      </c>
      <c r="P40" s="16" t="s">
        <v>53</v>
      </c>
      <c r="Q40" s="17">
        <v>10</v>
      </c>
      <c r="R40" s="18"/>
      <c r="S40" s="17"/>
      <c r="T40" s="19">
        <v>1936000</v>
      </c>
      <c r="U40" s="19">
        <f>DATA[[#This Row],[Gía Niêm Yết]]*DATA[[#This Row],[Số Lượng]]</f>
        <v>19360000</v>
      </c>
      <c r="V40" s="17"/>
      <c r="W40" s="17" t="s">
        <v>18</v>
      </c>
      <c r="X40" s="20">
        <f>(DATA[[#This Row],[Gía Niêm Yết]]-(DATA[[#This Row],[Gía Niêm Yết]]*DATA[[#This Row],[Gỉam Gía]]))*DATA[[#This Row],[Số Lượng]]</f>
        <v>19360000</v>
      </c>
    </row>
    <row r="41" spans="2:24" ht="18" hidden="1" x14ac:dyDescent="0.25">
      <c r="B41" s="45">
        <v>44298</v>
      </c>
      <c r="C41" s="9" t="s">
        <v>5</v>
      </c>
      <c r="D41" s="10" t="s">
        <v>19</v>
      </c>
      <c r="E41" s="11" t="s">
        <v>49</v>
      </c>
      <c r="F41" s="12" t="s">
        <v>8</v>
      </c>
      <c r="G41" s="13" t="s">
        <v>9</v>
      </c>
      <c r="H41" s="14" t="s">
        <v>277</v>
      </c>
      <c r="I41" s="15" t="s">
        <v>54</v>
      </c>
      <c r="J41" s="12" t="s">
        <v>12</v>
      </c>
      <c r="K41" s="12" t="s">
        <v>289</v>
      </c>
      <c r="L41" s="12" t="s">
        <v>51</v>
      </c>
      <c r="M41" s="12" t="s">
        <v>56</v>
      </c>
      <c r="N41" s="16" t="s">
        <v>16</v>
      </c>
      <c r="O41" s="21" t="s">
        <v>131</v>
      </c>
      <c r="P41" s="16" t="s">
        <v>57</v>
      </c>
      <c r="Q41" s="17">
        <v>1</v>
      </c>
      <c r="R41" s="18"/>
      <c r="S41" s="17"/>
      <c r="T41" s="19">
        <v>1980000</v>
      </c>
      <c r="U41" s="19">
        <f>DATA[[#This Row],[Gía Niêm Yết]]*DATA[[#This Row],[Số Lượng]]</f>
        <v>1980000</v>
      </c>
      <c r="V41" s="17"/>
      <c r="W41" s="17" t="s">
        <v>18</v>
      </c>
      <c r="X41" s="20">
        <f>(DATA[[#This Row],[Gía Niêm Yết]]-(DATA[[#This Row],[Gía Niêm Yết]]*DATA[[#This Row],[Gỉam Gía]]))*DATA[[#This Row],[Số Lượng]]</f>
        <v>1980000</v>
      </c>
    </row>
    <row r="42" spans="2:24" ht="18" hidden="1" x14ac:dyDescent="0.25">
      <c r="B42" s="45">
        <v>44299</v>
      </c>
      <c r="C42" s="9" t="s">
        <v>5</v>
      </c>
      <c r="D42" s="10" t="s">
        <v>19</v>
      </c>
      <c r="E42" s="11" t="s">
        <v>49</v>
      </c>
      <c r="F42" s="12" t="s">
        <v>8</v>
      </c>
      <c r="G42" s="13" t="s">
        <v>23</v>
      </c>
      <c r="H42" s="14" t="s">
        <v>277</v>
      </c>
      <c r="I42" s="15" t="s">
        <v>11</v>
      </c>
      <c r="J42" s="12" t="s">
        <v>12</v>
      </c>
      <c r="K42" s="12" t="s">
        <v>290</v>
      </c>
      <c r="L42" s="12" t="s">
        <v>51</v>
      </c>
      <c r="M42" s="12" t="s">
        <v>59</v>
      </c>
      <c r="N42" s="16" t="s">
        <v>16</v>
      </c>
      <c r="O42" s="21" t="s">
        <v>130</v>
      </c>
      <c r="P42" s="16" t="s">
        <v>60</v>
      </c>
      <c r="Q42" s="17">
        <v>2</v>
      </c>
      <c r="R42" s="18"/>
      <c r="S42" s="17"/>
      <c r="T42" s="19">
        <v>2024000</v>
      </c>
      <c r="U42" s="19">
        <f>DATA[[#This Row],[Gía Niêm Yết]]*DATA[[#This Row],[Số Lượng]]</f>
        <v>4048000</v>
      </c>
      <c r="V42" s="17"/>
      <c r="W42" s="17" t="s">
        <v>18</v>
      </c>
      <c r="X42" s="20">
        <f>(DATA[[#This Row],[Gía Niêm Yết]]-(DATA[[#This Row],[Gía Niêm Yết]]*DATA[[#This Row],[Gỉam Gía]]))*DATA[[#This Row],[Số Lượng]]</f>
        <v>4048000</v>
      </c>
    </row>
    <row r="43" spans="2:24" ht="18" hidden="1" x14ac:dyDescent="0.25">
      <c r="B43" s="45">
        <v>44300</v>
      </c>
      <c r="C43" s="9" t="s">
        <v>5</v>
      </c>
      <c r="D43" s="10" t="s">
        <v>19</v>
      </c>
      <c r="E43" s="11" t="s">
        <v>49</v>
      </c>
      <c r="F43" s="12" t="s">
        <v>8</v>
      </c>
      <c r="G43" s="13" t="s">
        <v>27</v>
      </c>
      <c r="H43" s="14" t="s">
        <v>277</v>
      </c>
      <c r="I43" s="15" t="s">
        <v>61</v>
      </c>
      <c r="J43" s="12" t="s">
        <v>12</v>
      </c>
      <c r="K43" s="12" t="s">
        <v>290</v>
      </c>
      <c r="L43" s="12" t="s">
        <v>51</v>
      </c>
      <c r="M43" s="12" t="s">
        <v>63</v>
      </c>
      <c r="N43" s="16" t="s">
        <v>16</v>
      </c>
      <c r="O43" s="21" t="s">
        <v>131</v>
      </c>
      <c r="P43" s="16" t="s">
        <v>64</v>
      </c>
      <c r="Q43" s="17">
        <v>100</v>
      </c>
      <c r="R43" s="18"/>
      <c r="S43" s="17"/>
      <c r="T43" s="19">
        <v>2068000</v>
      </c>
      <c r="U43" s="19">
        <f>DATA[[#This Row],[Gía Niêm Yết]]*DATA[[#This Row],[Số Lượng]]</f>
        <v>206800000</v>
      </c>
      <c r="V43" s="17"/>
      <c r="W43" s="17" t="s">
        <v>18</v>
      </c>
      <c r="X43" s="20">
        <f>(DATA[[#This Row],[Gía Niêm Yết]]-(DATA[[#This Row],[Gía Niêm Yết]]*DATA[[#This Row],[Gỉam Gía]]))*DATA[[#This Row],[Số Lượng]]</f>
        <v>206800000</v>
      </c>
    </row>
    <row r="44" spans="2:24" ht="18" hidden="1" x14ac:dyDescent="0.25">
      <c r="B44" s="45">
        <v>44301</v>
      </c>
      <c r="C44" s="9" t="s">
        <v>5</v>
      </c>
      <c r="D44" s="10" t="s">
        <v>19</v>
      </c>
      <c r="E44" s="11" t="s">
        <v>49</v>
      </c>
      <c r="F44" s="12" t="s">
        <v>8</v>
      </c>
      <c r="G44" s="13" t="s">
        <v>27</v>
      </c>
      <c r="H44" s="14" t="s">
        <v>277</v>
      </c>
      <c r="I44" s="15" t="s">
        <v>61</v>
      </c>
      <c r="J44" s="12" t="s">
        <v>12</v>
      </c>
      <c r="K44" s="12" t="s">
        <v>290</v>
      </c>
      <c r="L44" s="12" t="s">
        <v>51</v>
      </c>
      <c r="M44" s="12" t="s">
        <v>65</v>
      </c>
      <c r="N44" s="16" t="s">
        <v>16</v>
      </c>
      <c r="O44" s="21" t="s">
        <v>130</v>
      </c>
      <c r="P44" s="16" t="s">
        <v>66</v>
      </c>
      <c r="Q44" s="17">
        <v>50</v>
      </c>
      <c r="R44" s="18"/>
      <c r="S44" s="17"/>
      <c r="T44" s="19">
        <v>1892000</v>
      </c>
      <c r="U44" s="19">
        <f>DATA[[#This Row],[Gía Niêm Yết]]*DATA[[#This Row],[Số Lượng]]</f>
        <v>94600000</v>
      </c>
      <c r="V44" s="17"/>
      <c r="W44" s="17" t="s">
        <v>18</v>
      </c>
      <c r="X44" s="20">
        <f>(DATA[[#This Row],[Gía Niêm Yết]]-(DATA[[#This Row],[Gía Niêm Yết]]*DATA[[#This Row],[Gỉam Gía]]))*DATA[[#This Row],[Số Lượng]]</f>
        <v>94600000</v>
      </c>
    </row>
    <row r="45" spans="2:24" ht="18" hidden="1" x14ac:dyDescent="0.25">
      <c r="B45" s="45">
        <v>44302</v>
      </c>
      <c r="C45" s="9" t="s">
        <v>5</v>
      </c>
      <c r="D45" s="10" t="s">
        <v>19</v>
      </c>
      <c r="E45" s="11" t="s">
        <v>49</v>
      </c>
      <c r="F45" s="12" t="s">
        <v>8</v>
      </c>
      <c r="G45" s="13" t="s">
        <v>27</v>
      </c>
      <c r="H45" s="14" t="s">
        <v>277</v>
      </c>
      <c r="I45" s="15" t="s">
        <v>67</v>
      </c>
      <c r="J45" s="12" t="s">
        <v>12</v>
      </c>
      <c r="K45" s="12" t="s">
        <v>290</v>
      </c>
      <c r="L45" s="12" t="s">
        <v>51</v>
      </c>
      <c r="M45" s="12" t="s">
        <v>69</v>
      </c>
      <c r="N45" s="16" t="s">
        <v>16</v>
      </c>
      <c r="O45" s="21" t="s">
        <v>131</v>
      </c>
      <c r="P45" s="16" t="s">
        <v>70</v>
      </c>
      <c r="Q45" s="17">
        <v>400</v>
      </c>
      <c r="R45" s="18"/>
      <c r="S45" s="17"/>
      <c r="T45" s="19">
        <v>1936000</v>
      </c>
      <c r="U45" s="19">
        <f>DATA[[#This Row],[Gía Niêm Yết]]*DATA[[#This Row],[Số Lượng]]</f>
        <v>774400000</v>
      </c>
      <c r="V45" s="17"/>
      <c r="W45" s="17" t="s">
        <v>18</v>
      </c>
      <c r="X45" s="20">
        <f>(DATA[[#This Row],[Gía Niêm Yết]]-(DATA[[#This Row],[Gía Niêm Yết]]*DATA[[#This Row],[Gỉam Gía]]))*DATA[[#This Row],[Số Lượng]]</f>
        <v>774400000</v>
      </c>
    </row>
    <row r="46" spans="2:24" ht="18" hidden="1" x14ac:dyDescent="0.25">
      <c r="B46" s="45">
        <v>44303</v>
      </c>
      <c r="C46" s="9" t="s">
        <v>5</v>
      </c>
      <c r="D46" s="10" t="s">
        <v>19</v>
      </c>
      <c r="E46" s="11" t="s">
        <v>49</v>
      </c>
      <c r="F46" s="12" t="s">
        <v>8</v>
      </c>
      <c r="G46" s="13" t="s">
        <v>27</v>
      </c>
      <c r="H46" s="14" t="s">
        <v>277</v>
      </c>
      <c r="I46" s="15" t="s">
        <v>71</v>
      </c>
      <c r="J46" s="12" t="s">
        <v>12</v>
      </c>
      <c r="K46" s="12" t="s">
        <v>290</v>
      </c>
      <c r="L46" s="12" t="s">
        <v>51</v>
      </c>
      <c r="M46" s="12" t="s">
        <v>73</v>
      </c>
      <c r="N46" s="16" t="s">
        <v>16</v>
      </c>
      <c r="O46" s="21" t="s">
        <v>132</v>
      </c>
      <c r="P46" s="16" t="s">
        <v>74</v>
      </c>
      <c r="Q46" s="17">
        <v>100</v>
      </c>
      <c r="R46" s="18"/>
      <c r="S46" s="17"/>
      <c r="T46" s="19">
        <v>1980000</v>
      </c>
      <c r="U46" s="19">
        <f>DATA[[#This Row],[Gía Niêm Yết]]*DATA[[#This Row],[Số Lượng]]</f>
        <v>198000000</v>
      </c>
      <c r="V46" s="17"/>
      <c r="W46" s="17" t="s">
        <v>18</v>
      </c>
      <c r="X46" s="20">
        <f>(DATA[[#This Row],[Gía Niêm Yết]]-(DATA[[#This Row],[Gía Niêm Yết]]*DATA[[#This Row],[Gỉam Gía]]))*DATA[[#This Row],[Số Lượng]]</f>
        <v>198000000</v>
      </c>
    </row>
    <row r="47" spans="2:24" ht="18" hidden="1" x14ac:dyDescent="0.25">
      <c r="B47" s="45">
        <v>44304</v>
      </c>
      <c r="C47" s="9" t="s">
        <v>5</v>
      </c>
      <c r="D47" s="10" t="s">
        <v>19</v>
      </c>
      <c r="E47" s="11" t="s">
        <v>49</v>
      </c>
      <c r="F47" s="12" t="s">
        <v>8</v>
      </c>
      <c r="G47" s="13" t="s">
        <v>27</v>
      </c>
      <c r="H47" s="14" t="s">
        <v>277</v>
      </c>
      <c r="I47" s="15" t="s">
        <v>75</v>
      </c>
      <c r="J47" s="12" t="s">
        <v>12</v>
      </c>
      <c r="K47" s="12" t="s">
        <v>290</v>
      </c>
      <c r="L47" s="12" t="s">
        <v>14</v>
      </c>
      <c r="M47" s="12" t="s">
        <v>15</v>
      </c>
      <c r="N47" s="16" t="s">
        <v>77</v>
      </c>
      <c r="O47" s="21" t="s">
        <v>136</v>
      </c>
      <c r="P47" s="16" t="s">
        <v>78</v>
      </c>
      <c r="Q47" s="17">
        <v>5</v>
      </c>
      <c r="R47" s="18"/>
      <c r="S47" s="17"/>
      <c r="T47" s="19">
        <v>2024000</v>
      </c>
      <c r="U47" s="19">
        <f>DATA[[#This Row],[Gía Niêm Yết]]*DATA[[#This Row],[Số Lượng]]</f>
        <v>10120000</v>
      </c>
      <c r="V47" s="17"/>
      <c r="W47" s="17" t="s">
        <v>18</v>
      </c>
      <c r="X47" s="20">
        <f>(DATA[[#This Row],[Gía Niêm Yết]]-(DATA[[#This Row],[Gía Niêm Yết]]*DATA[[#This Row],[Gỉam Gía]]))*DATA[[#This Row],[Số Lượng]]</f>
        <v>10120000</v>
      </c>
    </row>
    <row r="48" spans="2:24" ht="18" hidden="1" x14ac:dyDescent="0.25">
      <c r="B48" s="45">
        <v>44305</v>
      </c>
      <c r="C48" s="9" t="s">
        <v>5</v>
      </c>
      <c r="D48" s="10" t="s">
        <v>19</v>
      </c>
      <c r="E48" s="11" t="s">
        <v>79</v>
      </c>
      <c r="F48" s="12" t="s">
        <v>8</v>
      </c>
      <c r="G48" s="13" t="s">
        <v>80</v>
      </c>
      <c r="H48" s="14" t="s">
        <v>277</v>
      </c>
      <c r="I48" s="15" t="s">
        <v>81</v>
      </c>
      <c r="J48" s="12" t="s">
        <v>12</v>
      </c>
      <c r="K48" s="12" t="s">
        <v>291</v>
      </c>
      <c r="L48" s="12" t="s">
        <v>14</v>
      </c>
      <c r="M48" s="12" t="s">
        <v>15</v>
      </c>
      <c r="N48" s="16" t="s">
        <v>77</v>
      </c>
      <c r="O48" s="21" t="s">
        <v>137</v>
      </c>
      <c r="P48" s="16" t="s">
        <v>83</v>
      </c>
      <c r="Q48" s="17">
        <v>90</v>
      </c>
      <c r="R48" s="18"/>
      <c r="S48" s="17"/>
      <c r="T48" s="19">
        <v>2068000</v>
      </c>
      <c r="U48" s="19">
        <f>DATA[[#This Row],[Gía Niêm Yết]]*DATA[[#This Row],[Số Lượng]]</f>
        <v>186120000</v>
      </c>
      <c r="V48" s="17"/>
      <c r="W48" s="17" t="s">
        <v>18</v>
      </c>
      <c r="X48" s="20">
        <f>(DATA[[#This Row],[Gía Niêm Yết]]-(DATA[[#This Row],[Gía Niêm Yết]]*DATA[[#This Row],[Gỉam Gía]]))*DATA[[#This Row],[Số Lượng]]</f>
        <v>186120000</v>
      </c>
    </row>
    <row r="49" spans="2:24" ht="18" x14ac:dyDescent="0.25">
      <c r="B49" s="45">
        <v>44306</v>
      </c>
      <c r="C49" s="9" t="s">
        <v>5</v>
      </c>
      <c r="D49" s="10" t="s">
        <v>6</v>
      </c>
      <c r="E49" s="11" t="s">
        <v>84</v>
      </c>
      <c r="F49" s="12" t="s">
        <v>8</v>
      </c>
      <c r="G49" s="13" t="s">
        <v>9</v>
      </c>
      <c r="H49" s="14"/>
      <c r="I49" s="15" t="s">
        <v>11</v>
      </c>
      <c r="J49" s="12" t="s">
        <v>12</v>
      </c>
      <c r="K49" s="12" t="s">
        <v>292</v>
      </c>
      <c r="L49" s="12" t="s">
        <v>14</v>
      </c>
      <c r="M49" s="12" t="s">
        <v>15</v>
      </c>
      <c r="N49" s="16" t="s">
        <v>77</v>
      </c>
      <c r="O49" s="21" t="s">
        <v>138</v>
      </c>
      <c r="P49" s="16" t="s">
        <v>88</v>
      </c>
      <c r="Q49" s="17">
        <v>10</v>
      </c>
      <c r="R49" s="18"/>
      <c r="S49" s="17"/>
      <c r="T49" s="19">
        <v>50000000</v>
      </c>
      <c r="U49" s="19">
        <f>DATA[[#This Row],[Gía Niêm Yết]]*DATA[[#This Row],[Số Lượng]]</f>
        <v>500000000</v>
      </c>
      <c r="V49" s="17"/>
      <c r="W49" s="17" t="s">
        <v>18</v>
      </c>
      <c r="X49" s="20">
        <f>(DATA[[#This Row],[Gía Niêm Yết]]-(DATA[[#This Row],[Gía Niêm Yết]]*DATA[[#This Row],[Gỉam Gía]]))*DATA[[#This Row],[Số Lượng]]</f>
        <v>500000000</v>
      </c>
    </row>
    <row r="50" spans="2:24" ht="18" hidden="1" x14ac:dyDescent="0.25">
      <c r="B50" s="45">
        <v>44307</v>
      </c>
      <c r="C50" s="9" t="s">
        <v>5</v>
      </c>
      <c r="D50" s="10" t="s">
        <v>19</v>
      </c>
      <c r="E50" s="11" t="s">
        <v>89</v>
      </c>
      <c r="F50" s="12" t="s">
        <v>36</v>
      </c>
      <c r="G50" s="13" t="s">
        <v>90</v>
      </c>
      <c r="H50" s="14"/>
      <c r="I50" s="15" t="s">
        <v>11</v>
      </c>
      <c r="J50" s="12" t="s">
        <v>12</v>
      </c>
      <c r="K50" s="12" t="s">
        <v>293</v>
      </c>
      <c r="L50" s="12" t="s">
        <v>14</v>
      </c>
      <c r="M50" s="12" t="s">
        <v>15</v>
      </c>
      <c r="N50" s="16" t="s">
        <v>77</v>
      </c>
      <c r="O50" s="21" t="s">
        <v>139</v>
      </c>
      <c r="P50" s="16" t="s">
        <v>92</v>
      </c>
      <c r="Q50" s="17">
        <v>1</v>
      </c>
      <c r="R50" s="18"/>
      <c r="S50" s="17"/>
      <c r="T50" s="19">
        <v>2156000</v>
      </c>
      <c r="U50" s="19">
        <f>DATA[[#This Row],[Gía Niêm Yết]]*DATA[[#This Row],[Số Lượng]]</f>
        <v>2156000</v>
      </c>
      <c r="V50" s="17"/>
      <c r="W50" s="17" t="s">
        <v>93</v>
      </c>
      <c r="X50" s="20">
        <f>(DATA[[#This Row],[Gía Niêm Yết]]-(DATA[[#This Row],[Gía Niêm Yết]]*DATA[[#This Row],[Gỉam Gía]]))*DATA[[#This Row],[Số Lượng]]</f>
        <v>2156000</v>
      </c>
    </row>
    <row r="51" spans="2:24" ht="18" hidden="1" x14ac:dyDescent="0.25">
      <c r="B51" s="45">
        <v>44308</v>
      </c>
      <c r="C51" s="9" t="s">
        <v>5</v>
      </c>
      <c r="D51" s="10" t="s">
        <v>19</v>
      </c>
      <c r="E51" s="11" t="s">
        <v>94</v>
      </c>
      <c r="F51" s="12" t="s">
        <v>95</v>
      </c>
      <c r="G51" s="13" t="s">
        <v>96</v>
      </c>
      <c r="H51" s="14"/>
      <c r="I51" s="15" t="s">
        <v>11</v>
      </c>
      <c r="J51" s="12" t="s">
        <v>12</v>
      </c>
      <c r="K51" s="12" t="s">
        <v>294</v>
      </c>
      <c r="L51" s="12" t="s">
        <v>51</v>
      </c>
      <c r="M51" s="12" t="s">
        <v>56</v>
      </c>
      <c r="N51" s="16" t="s">
        <v>77</v>
      </c>
      <c r="O51" s="21" t="s">
        <v>136</v>
      </c>
      <c r="P51" s="16" t="s">
        <v>99</v>
      </c>
      <c r="Q51" s="17">
        <v>1</v>
      </c>
      <c r="R51" s="18"/>
      <c r="S51" s="17"/>
      <c r="T51" s="19">
        <v>2200000</v>
      </c>
      <c r="U51" s="19">
        <f>DATA[[#This Row],[Gía Niêm Yết]]*DATA[[#This Row],[Số Lượng]]</f>
        <v>2200000</v>
      </c>
      <c r="V51" s="17"/>
      <c r="W51" s="17" t="s">
        <v>100</v>
      </c>
      <c r="X51" s="20">
        <f>(DATA[[#This Row],[Gía Niêm Yết]]-(DATA[[#This Row],[Gía Niêm Yết]]*DATA[[#This Row],[Gỉam Gía]]))*DATA[[#This Row],[Số Lượng]]</f>
        <v>2200000</v>
      </c>
    </row>
    <row r="52" spans="2:24" ht="18" hidden="1" x14ac:dyDescent="0.25">
      <c r="B52" s="45">
        <v>44309</v>
      </c>
      <c r="C52" s="9" t="s">
        <v>5</v>
      </c>
      <c r="D52" s="10" t="s">
        <v>19</v>
      </c>
      <c r="E52" s="11" t="s">
        <v>101</v>
      </c>
      <c r="F52" s="12" t="s">
        <v>95</v>
      </c>
      <c r="G52" s="13" t="s">
        <v>102</v>
      </c>
      <c r="H52" s="14"/>
      <c r="I52" s="15" t="s">
        <v>103</v>
      </c>
      <c r="J52" s="12" t="s">
        <v>12</v>
      </c>
      <c r="K52" s="12" t="s">
        <v>295</v>
      </c>
      <c r="L52" s="12" t="s">
        <v>51</v>
      </c>
      <c r="M52" s="12" t="s">
        <v>59</v>
      </c>
      <c r="N52" s="16" t="s">
        <v>105</v>
      </c>
      <c r="O52" s="21" t="s">
        <v>133</v>
      </c>
      <c r="P52" s="16" t="s">
        <v>106</v>
      </c>
      <c r="Q52" s="17">
        <v>4</v>
      </c>
      <c r="R52" s="18">
        <v>0.5</v>
      </c>
      <c r="S52" s="17"/>
      <c r="T52" s="19">
        <v>4180000</v>
      </c>
      <c r="U52" s="19">
        <f>DATA[[#This Row],[Gía Niêm Yết]]*DATA[[#This Row],[Số Lượng]]</f>
        <v>16720000</v>
      </c>
      <c r="V52" s="17"/>
      <c r="W52" s="17" t="s">
        <v>100</v>
      </c>
      <c r="X52" s="20">
        <f>(DATA[[#This Row],[Gía Niêm Yết]]-(DATA[[#This Row],[Gía Niêm Yết]]*DATA[[#This Row],[Gỉam Gía]]))*DATA[[#This Row],[Số Lượng]]</f>
        <v>8360000</v>
      </c>
    </row>
    <row r="53" spans="2:24" ht="18" hidden="1" x14ac:dyDescent="0.25">
      <c r="B53" s="45">
        <v>44310</v>
      </c>
      <c r="C53" s="9" t="s">
        <v>5</v>
      </c>
      <c r="D53" s="10" t="s">
        <v>19</v>
      </c>
      <c r="E53" s="11" t="s">
        <v>107</v>
      </c>
      <c r="F53" s="12" t="s">
        <v>95</v>
      </c>
      <c r="G53" s="13" t="s">
        <v>108</v>
      </c>
      <c r="H53" s="14"/>
      <c r="I53" s="15" t="s">
        <v>103</v>
      </c>
      <c r="J53" s="12" t="s">
        <v>12</v>
      </c>
      <c r="K53" s="12" t="s">
        <v>296</v>
      </c>
      <c r="L53" s="12" t="s">
        <v>51</v>
      </c>
      <c r="M53" s="12" t="s">
        <v>63</v>
      </c>
      <c r="N53" s="16" t="s">
        <v>105</v>
      </c>
      <c r="O53" s="21" t="s">
        <v>134</v>
      </c>
      <c r="P53" s="16" t="s">
        <v>109</v>
      </c>
      <c r="Q53" s="17">
        <v>1</v>
      </c>
      <c r="R53" s="18">
        <v>0.5</v>
      </c>
      <c r="S53" s="17"/>
      <c r="T53" s="19">
        <v>3300000</v>
      </c>
      <c r="U53" s="19">
        <f>DATA[[#This Row],[Gía Niêm Yết]]*DATA[[#This Row],[Số Lượng]]</f>
        <v>3300000</v>
      </c>
      <c r="V53" s="17"/>
      <c r="W53" s="17" t="s">
        <v>100</v>
      </c>
      <c r="X53" s="20">
        <f>(DATA[[#This Row],[Gía Niêm Yết]]-(DATA[[#This Row],[Gía Niêm Yết]]*DATA[[#This Row],[Gỉam Gía]]))*DATA[[#This Row],[Số Lượng]]</f>
        <v>1650000</v>
      </c>
    </row>
    <row r="54" spans="2:24" ht="18" hidden="1" x14ac:dyDescent="0.25">
      <c r="B54" s="45">
        <v>44311</v>
      </c>
      <c r="C54" s="9" t="s">
        <v>5</v>
      </c>
      <c r="D54" s="10" t="s">
        <v>19</v>
      </c>
      <c r="E54" s="11" t="s">
        <v>49</v>
      </c>
      <c r="F54" s="12" t="s">
        <v>8</v>
      </c>
      <c r="G54" s="13" t="s">
        <v>27</v>
      </c>
      <c r="H54" s="14"/>
      <c r="I54" s="15" t="s">
        <v>67</v>
      </c>
      <c r="J54" s="12" t="s">
        <v>12</v>
      </c>
      <c r="K54" s="12" t="s">
        <v>297</v>
      </c>
      <c r="L54" s="12" t="s">
        <v>51</v>
      </c>
      <c r="M54" s="12" t="s">
        <v>69</v>
      </c>
      <c r="N54" s="16" t="s">
        <v>16</v>
      </c>
      <c r="O54" s="21" t="s">
        <v>131</v>
      </c>
      <c r="P54" s="16" t="s">
        <v>70</v>
      </c>
      <c r="Q54" s="17">
        <v>400</v>
      </c>
      <c r="R54" s="18"/>
      <c r="S54" s="17"/>
      <c r="T54" s="19">
        <v>1936000</v>
      </c>
      <c r="U54" s="19">
        <f>DATA[[#This Row],[Gía Niêm Yết]]*DATA[[#This Row],[Số Lượng]]</f>
        <v>774400000</v>
      </c>
      <c r="V54" s="17"/>
      <c r="W54" s="17" t="s">
        <v>18</v>
      </c>
      <c r="X54" s="20">
        <f>(DATA[[#This Row],[Gía Niêm Yết]]-(DATA[[#This Row],[Gía Niêm Yết]]*DATA[[#This Row],[Gỉam Gía]]))*DATA[[#This Row],[Số Lượng]]</f>
        <v>774400000</v>
      </c>
    </row>
    <row r="55" spans="2:24" ht="18" hidden="1" x14ac:dyDescent="0.25">
      <c r="B55" s="45">
        <v>44312</v>
      </c>
      <c r="C55" s="9" t="s">
        <v>5</v>
      </c>
      <c r="D55" s="10" t="s">
        <v>19</v>
      </c>
      <c r="E55" s="11" t="s">
        <v>49</v>
      </c>
      <c r="F55" s="12" t="s">
        <v>8</v>
      </c>
      <c r="G55" s="13" t="s">
        <v>27</v>
      </c>
      <c r="H55" s="14"/>
      <c r="I55" s="15" t="s">
        <v>71</v>
      </c>
      <c r="J55" s="12" t="s">
        <v>12</v>
      </c>
      <c r="K55" s="12" t="s">
        <v>297</v>
      </c>
      <c r="L55" s="12" t="s">
        <v>51</v>
      </c>
      <c r="M55" s="12" t="s">
        <v>73</v>
      </c>
      <c r="N55" s="16" t="s">
        <v>16</v>
      </c>
      <c r="O55" s="21" t="s">
        <v>132</v>
      </c>
      <c r="P55" s="16" t="s">
        <v>74</v>
      </c>
      <c r="Q55" s="17">
        <v>100</v>
      </c>
      <c r="R55" s="18"/>
      <c r="S55" s="17"/>
      <c r="T55" s="19">
        <v>1980000</v>
      </c>
      <c r="U55" s="19">
        <f>DATA[[#This Row],[Gía Niêm Yết]]*DATA[[#This Row],[Số Lượng]]</f>
        <v>198000000</v>
      </c>
      <c r="V55" s="17"/>
      <c r="W55" s="17" t="s">
        <v>18</v>
      </c>
      <c r="X55" s="20">
        <f>(DATA[[#This Row],[Gía Niêm Yết]]-(DATA[[#This Row],[Gía Niêm Yết]]*DATA[[#This Row],[Gỉam Gía]]))*DATA[[#This Row],[Số Lượng]]</f>
        <v>198000000</v>
      </c>
    </row>
    <row r="56" spans="2:24" ht="18" hidden="1" x14ac:dyDescent="0.25">
      <c r="B56" s="45">
        <v>44313</v>
      </c>
      <c r="C56" s="9" t="s">
        <v>5</v>
      </c>
      <c r="D56" s="10" t="s">
        <v>19</v>
      </c>
      <c r="E56" s="11" t="s">
        <v>49</v>
      </c>
      <c r="F56" s="12" t="s">
        <v>8</v>
      </c>
      <c r="G56" s="13" t="s">
        <v>27</v>
      </c>
      <c r="H56" s="14"/>
      <c r="I56" s="15" t="s">
        <v>75</v>
      </c>
      <c r="J56" s="12" t="s">
        <v>12</v>
      </c>
      <c r="K56" s="12" t="s">
        <v>297</v>
      </c>
      <c r="L56" s="12" t="s">
        <v>14</v>
      </c>
      <c r="M56" s="12" t="s">
        <v>15</v>
      </c>
      <c r="N56" s="16" t="s">
        <v>77</v>
      </c>
      <c r="O56" s="21" t="s">
        <v>136</v>
      </c>
      <c r="P56" s="16" t="s">
        <v>78</v>
      </c>
      <c r="Q56" s="17">
        <v>5</v>
      </c>
      <c r="R56" s="18"/>
      <c r="S56" s="17"/>
      <c r="T56" s="19">
        <v>2024000</v>
      </c>
      <c r="U56" s="19">
        <f>DATA[[#This Row],[Gía Niêm Yết]]*DATA[[#This Row],[Số Lượng]]</f>
        <v>10120000</v>
      </c>
      <c r="V56" s="17"/>
      <c r="W56" s="17" t="s">
        <v>18</v>
      </c>
      <c r="X56" s="20">
        <f>(DATA[[#This Row],[Gía Niêm Yết]]-(DATA[[#This Row],[Gía Niêm Yết]]*DATA[[#This Row],[Gỉam Gía]]))*DATA[[#This Row],[Số Lượng]]</f>
        <v>10120000</v>
      </c>
    </row>
    <row r="57" spans="2:24" ht="18" hidden="1" x14ac:dyDescent="0.25">
      <c r="B57" s="45">
        <v>44314</v>
      </c>
      <c r="C57" s="9" t="s">
        <v>5</v>
      </c>
      <c r="D57" s="10" t="s">
        <v>19</v>
      </c>
      <c r="E57" s="11" t="s">
        <v>79</v>
      </c>
      <c r="F57" s="12" t="s">
        <v>8</v>
      </c>
      <c r="G57" s="13" t="s">
        <v>80</v>
      </c>
      <c r="H57" s="14"/>
      <c r="I57" s="15" t="s">
        <v>81</v>
      </c>
      <c r="J57" s="12" t="s">
        <v>12</v>
      </c>
      <c r="K57" s="12" t="s">
        <v>298</v>
      </c>
      <c r="L57" s="12" t="s">
        <v>14</v>
      </c>
      <c r="M57" s="12" t="s">
        <v>15</v>
      </c>
      <c r="N57" s="16" t="s">
        <v>77</v>
      </c>
      <c r="O57" s="21" t="s">
        <v>137</v>
      </c>
      <c r="P57" s="16" t="s">
        <v>83</v>
      </c>
      <c r="Q57" s="17">
        <v>90</v>
      </c>
      <c r="R57" s="18"/>
      <c r="S57" s="17"/>
      <c r="T57" s="19">
        <v>2068000</v>
      </c>
      <c r="U57" s="19">
        <f>DATA[[#This Row],[Gía Niêm Yết]]*DATA[[#This Row],[Số Lượng]]</f>
        <v>186120000</v>
      </c>
      <c r="V57" s="17"/>
      <c r="W57" s="17" t="s">
        <v>18</v>
      </c>
      <c r="X57" s="20">
        <f>(DATA[[#This Row],[Gía Niêm Yết]]-(DATA[[#This Row],[Gía Niêm Yết]]*DATA[[#This Row],[Gỉam Gía]]))*DATA[[#This Row],[Số Lượng]]</f>
        <v>186120000</v>
      </c>
    </row>
    <row r="58" spans="2:24" ht="18" x14ac:dyDescent="0.25">
      <c r="B58" s="45">
        <v>44315</v>
      </c>
      <c r="C58" s="9" t="s">
        <v>5</v>
      </c>
      <c r="D58" s="10" t="s">
        <v>6</v>
      </c>
      <c r="E58" s="11" t="s">
        <v>84</v>
      </c>
      <c r="F58" s="12" t="s">
        <v>8</v>
      </c>
      <c r="G58" s="13" t="s">
        <v>85</v>
      </c>
      <c r="H58" s="14"/>
      <c r="I58" s="15" t="s">
        <v>11</v>
      </c>
      <c r="J58" s="12" t="s">
        <v>12</v>
      </c>
      <c r="K58" s="12" t="s">
        <v>299</v>
      </c>
      <c r="L58" s="12" t="s">
        <v>14</v>
      </c>
      <c r="M58" s="12" t="s">
        <v>15</v>
      </c>
      <c r="N58" s="16" t="s">
        <v>77</v>
      </c>
      <c r="O58" s="21" t="s">
        <v>138</v>
      </c>
      <c r="P58" s="16" t="s">
        <v>88</v>
      </c>
      <c r="Q58" s="17">
        <v>1</v>
      </c>
      <c r="R58" s="18"/>
      <c r="S58" s="17"/>
      <c r="T58" s="19">
        <v>211200000</v>
      </c>
      <c r="U58" s="19">
        <f>DATA[[#This Row],[Gía Niêm Yết]]*DATA[[#This Row],[Số Lượng]]</f>
        <v>211200000</v>
      </c>
      <c r="V58" s="17"/>
      <c r="W58" s="17" t="s">
        <v>18</v>
      </c>
      <c r="X58" s="20">
        <f>(DATA[[#This Row],[Gía Niêm Yết]]-(DATA[[#This Row],[Gía Niêm Yết]]*DATA[[#This Row],[Gỉam Gía]]))*DATA[[#This Row],[Số Lượng]]</f>
        <v>211200000</v>
      </c>
    </row>
    <row r="59" spans="2:24" ht="18" hidden="1" x14ac:dyDescent="0.25">
      <c r="B59" s="45">
        <v>44316</v>
      </c>
      <c r="C59" s="9" t="s">
        <v>5</v>
      </c>
      <c r="D59" s="10" t="s">
        <v>19</v>
      </c>
      <c r="E59" s="11" t="s">
        <v>89</v>
      </c>
      <c r="F59" s="12" t="s">
        <v>36</v>
      </c>
      <c r="G59" s="13" t="s">
        <v>90</v>
      </c>
      <c r="H59" s="14"/>
      <c r="I59" s="15" t="s">
        <v>11</v>
      </c>
      <c r="J59" s="12" t="s">
        <v>12</v>
      </c>
      <c r="K59" s="12" t="s">
        <v>300</v>
      </c>
      <c r="L59" s="12" t="s">
        <v>14</v>
      </c>
      <c r="M59" s="12" t="s">
        <v>15</v>
      </c>
      <c r="N59" s="16" t="s">
        <v>77</v>
      </c>
      <c r="O59" s="21" t="s">
        <v>139</v>
      </c>
      <c r="P59" s="16" t="s">
        <v>92</v>
      </c>
      <c r="Q59" s="17">
        <v>1</v>
      </c>
      <c r="R59" s="18"/>
      <c r="S59" s="17"/>
      <c r="T59" s="19">
        <v>2156000</v>
      </c>
      <c r="U59" s="19">
        <f>DATA[[#This Row],[Gía Niêm Yết]]*DATA[[#This Row],[Số Lượng]]</f>
        <v>2156000</v>
      </c>
      <c r="V59" s="17"/>
      <c r="W59" s="17" t="s">
        <v>93</v>
      </c>
      <c r="X59" s="20">
        <f>(DATA[[#This Row],[Gía Niêm Yết]]-(DATA[[#This Row],[Gía Niêm Yết]]*DATA[[#This Row],[Gỉam Gía]]))*DATA[[#This Row],[Số Lượng]]</f>
        <v>2156000</v>
      </c>
    </row>
    <row r="60" spans="2:24" ht="18" hidden="1" x14ac:dyDescent="0.25">
      <c r="B60" s="45">
        <v>44317</v>
      </c>
      <c r="C60" s="9" t="s">
        <v>5</v>
      </c>
      <c r="D60" s="10" t="s">
        <v>19</v>
      </c>
      <c r="E60" s="11" t="s">
        <v>94</v>
      </c>
      <c r="F60" s="12" t="s">
        <v>95</v>
      </c>
      <c r="G60" s="13" t="s">
        <v>96</v>
      </c>
      <c r="H60" s="14" t="s">
        <v>278</v>
      </c>
      <c r="I60" s="15" t="s">
        <v>11</v>
      </c>
      <c r="J60" s="12" t="s">
        <v>12</v>
      </c>
      <c r="K60" s="12" t="s">
        <v>301</v>
      </c>
      <c r="L60" s="12" t="s">
        <v>51</v>
      </c>
      <c r="M60" s="12" t="s">
        <v>56</v>
      </c>
      <c r="N60" s="16" t="s">
        <v>77</v>
      </c>
      <c r="O60" s="21" t="s">
        <v>136</v>
      </c>
      <c r="P60" s="16" t="s">
        <v>99</v>
      </c>
      <c r="Q60" s="17">
        <v>1</v>
      </c>
      <c r="R60" s="18"/>
      <c r="S60" s="17"/>
      <c r="T60" s="19">
        <v>2200000</v>
      </c>
      <c r="U60" s="19">
        <f>DATA[[#This Row],[Gía Niêm Yết]]*DATA[[#This Row],[Số Lượng]]</f>
        <v>2200000</v>
      </c>
      <c r="V60" s="17"/>
      <c r="W60" s="17" t="s">
        <v>100</v>
      </c>
      <c r="X60" s="20">
        <f>(DATA[[#This Row],[Gía Niêm Yết]]-(DATA[[#This Row],[Gía Niêm Yết]]*DATA[[#This Row],[Gỉam Gía]]))*DATA[[#This Row],[Số Lượng]]</f>
        <v>2200000</v>
      </c>
    </row>
    <row r="61" spans="2:24" ht="18" hidden="1" x14ac:dyDescent="0.25">
      <c r="B61" s="45">
        <v>44318</v>
      </c>
      <c r="C61" s="9" t="s">
        <v>5</v>
      </c>
      <c r="D61" s="10" t="s">
        <v>19</v>
      </c>
      <c r="E61" s="11" t="s">
        <v>101</v>
      </c>
      <c r="F61" s="12" t="s">
        <v>95</v>
      </c>
      <c r="G61" s="13" t="s">
        <v>102</v>
      </c>
      <c r="H61" s="14" t="s">
        <v>278</v>
      </c>
      <c r="I61" s="15" t="s">
        <v>103</v>
      </c>
      <c r="J61" s="12" t="s">
        <v>12</v>
      </c>
      <c r="K61" s="12" t="s">
        <v>302</v>
      </c>
      <c r="L61" s="12" t="s">
        <v>51</v>
      </c>
      <c r="M61" s="12" t="s">
        <v>59</v>
      </c>
      <c r="N61" s="16" t="s">
        <v>105</v>
      </c>
      <c r="O61" s="21" t="s">
        <v>133</v>
      </c>
      <c r="P61" s="16" t="s">
        <v>106</v>
      </c>
      <c r="Q61" s="17">
        <v>4</v>
      </c>
      <c r="R61" s="18">
        <v>0.5</v>
      </c>
      <c r="S61" s="17"/>
      <c r="T61" s="19">
        <v>4180000</v>
      </c>
      <c r="U61" s="19">
        <f>DATA[[#This Row],[Gía Niêm Yết]]*DATA[[#This Row],[Số Lượng]]</f>
        <v>16720000</v>
      </c>
      <c r="V61" s="17"/>
      <c r="W61" s="17" t="s">
        <v>100</v>
      </c>
      <c r="X61" s="20">
        <f>(DATA[[#This Row],[Gía Niêm Yết]]-(DATA[[#This Row],[Gía Niêm Yết]]*DATA[[#This Row],[Gỉam Gía]]))*DATA[[#This Row],[Số Lượng]]</f>
        <v>8360000</v>
      </c>
    </row>
    <row r="62" spans="2:24" ht="18" hidden="1" x14ac:dyDescent="0.25">
      <c r="B62" s="45">
        <v>44319</v>
      </c>
      <c r="C62" s="9" t="s">
        <v>5</v>
      </c>
      <c r="D62" s="10" t="s">
        <v>19</v>
      </c>
      <c r="E62" s="11" t="s">
        <v>107</v>
      </c>
      <c r="F62" s="12" t="s">
        <v>95</v>
      </c>
      <c r="G62" s="13" t="s">
        <v>108</v>
      </c>
      <c r="H62" s="14" t="s">
        <v>278</v>
      </c>
      <c r="I62" s="15" t="s">
        <v>103</v>
      </c>
      <c r="J62" s="12" t="s">
        <v>12</v>
      </c>
      <c r="K62" s="12" t="s">
        <v>303</v>
      </c>
      <c r="L62" s="12" t="s">
        <v>51</v>
      </c>
      <c r="M62" s="12" t="s">
        <v>63</v>
      </c>
      <c r="N62" s="16" t="s">
        <v>105</v>
      </c>
      <c r="O62" s="21" t="s">
        <v>134</v>
      </c>
      <c r="P62" s="16" t="s">
        <v>109</v>
      </c>
      <c r="Q62" s="17">
        <v>1</v>
      </c>
      <c r="R62" s="18">
        <v>0.5</v>
      </c>
      <c r="S62" s="17"/>
      <c r="T62" s="19">
        <v>3300000</v>
      </c>
      <c r="U62" s="19">
        <f>DATA[[#This Row],[Gía Niêm Yết]]*DATA[[#This Row],[Số Lượng]]</f>
        <v>3300000</v>
      </c>
      <c r="V62" s="17"/>
      <c r="W62" s="17" t="s">
        <v>100</v>
      </c>
      <c r="X62" s="20">
        <f>(DATA[[#This Row],[Gía Niêm Yết]]-(DATA[[#This Row],[Gía Niêm Yết]]*DATA[[#This Row],[Gỉam Gía]]))*DATA[[#This Row],[Số Lượng]]</f>
        <v>1650000</v>
      </c>
    </row>
    <row r="63" spans="2:24" ht="18" hidden="1" x14ac:dyDescent="0.25">
      <c r="B63" s="45">
        <v>44320</v>
      </c>
      <c r="C63" s="9" t="s">
        <v>5</v>
      </c>
      <c r="D63" s="10" t="s">
        <v>19</v>
      </c>
      <c r="E63" s="11" t="s">
        <v>94</v>
      </c>
      <c r="F63" s="12" t="s">
        <v>95</v>
      </c>
      <c r="G63" s="13" t="s">
        <v>96</v>
      </c>
      <c r="H63" s="14" t="s">
        <v>278</v>
      </c>
      <c r="I63" s="15" t="s">
        <v>11</v>
      </c>
      <c r="J63" s="12" t="s">
        <v>12</v>
      </c>
      <c r="K63" s="12" t="s">
        <v>304</v>
      </c>
      <c r="L63" s="12" t="s">
        <v>51</v>
      </c>
      <c r="M63" s="12" t="s">
        <v>56</v>
      </c>
      <c r="N63" s="16" t="s">
        <v>77</v>
      </c>
      <c r="O63" s="21" t="s">
        <v>136</v>
      </c>
      <c r="P63" s="16" t="s">
        <v>99</v>
      </c>
      <c r="Q63" s="17">
        <v>1</v>
      </c>
      <c r="R63" s="18"/>
      <c r="S63" s="17"/>
      <c r="T63" s="19">
        <v>2200000</v>
      </c>
      <c r="U63" s="19">
        <f>DATA[[#This Row],[Gía Niêm Yết]]*DATA[[#This Row],[Số Lượng]]</f>
        <v>2200000</v>
      </c>
      <c r="V63" s="17"/>
      <c r="W63" s="17" t="s">
        <v>100</v>
      </c>
      <c r="X63" s="20">
        <f>(DATA[[#This Row],[Gía Niêm Yết]]-(DATA[[#This Row],[Gía Niêm Yết]]*DATA[[#This Row],[Gỉam Gía]]))*DATA[[#This Row],[Số Lượng]]</f>
        <v>2200000</v>
      </c>
    </row>
    <row r="64" spans="2:24" ht="18" hidden="1" x14ac:dyDescent="0.25">
      <c r="B64" s="45">
        <v>44321</v>
      </c>
      <c r="C64" s="9" t="s">
        <v>5</v>
      </c>
      <c r="D64" s="10" t="s">
        <v>19</v>
      </c>
      <c r="E64" s="11" t="s">
        <v>101</v>
      </c>
      <c r="F64" s="12" t="s">
        <v>95</v>
      </c>
      <c r="G64" s="13" t="s">
        <v>102</v>
      </c>
      <c r="H64" s="14" t="s">
        <v>278</v>
      </c>
      <c r="I64" s="15" t="s">
        <v>103</v>
      </c>
      <c r="J64" s="12" t="s">
        <v>12</v>
      </c>
      <c r="K64" s="12" t="s">
        <v>305</v>
      </c>
      <c r="L64" s="12" t="s">
        <v>51</v>
      </c>
      <c r="M64" s="12" t="s">
        <v>59</v>
      </c>
      <c r="N64" s="16" t="s">
        <v>105</v>
      </c>
      <c r="O64" s="21" t="s">
        <v>133</v>
      </c>
      <c r="P64" s="16" t="s">
        <v>106</v>
      </c>
      <c r="Q64" s="17">
        <v>4</v>
      </c>
      <c r="R64" s="18">
        <v>0.5</v>
      </c>
      <c r="S64" s="17"/>
      <c r="T64" s="19">
        <v>4180000</v>
      </c>
      <c r="U64" s="19">
        <f>DATA[[#This Row],[Gía Niêm Yết]]*DATA[[#This Row],[Số Lượng]]</f>
        <v>16720000</v>
      </c>
      <c r="V64" s="17"/>
      <c r="W64" s="17" t="s">
        <v>100</v>
      </c>
      <c r="X64" s="20">
        <f>(DATA[[#This Row],[Gía Niêm Yết]]-(DATA[[#This Row],[Gía Niêm Yết]]*DATA[[#This Row],[Gỉam Gía]]))*DATA[[#This Row],[Số Lượng]]</f>
        <v>8360000</v>
      </c>
    </row>
    <row r="65" spans="2:24" ht="18" hidden="1" x14ac:dyDescent="0.25">
      <c r="B65" s="45">
        <v>44322</v>
      </c>
      <c r="C65" s="9" t="s">
        <v>5</v>
      </c>
      <c r="D65" s="10" t="s">
        <v>19</v>
      </c>
      <c r="E65" s="11" t="s">
        <v>107</v>
      </c>
      <c r="F65" s="12" t="s">
        <v>95</v>
      </c>
      <c r="G65" s="13" t="s">
        <v>108</v>
      </c>
      <c r="H65" s="14" t="s">
        <v>278</v>
      </c>
      <c r="I65" s="15" t="s">
        <v>103</v>
      </c>
      <c r="J65" s="12" t="s">
        <v>12</v>
      </c>
      <c r="K65" s="12" t="s">
        <v>306</v>
      </c>
      <c r="L65" s="12" t="s">
        <v>51</v>
      </c>
      <c r="M65" s="12" t="s">
        <v>63</v>
      </c>
      <c r="N65" s="16" t="s">
        <v>105</v>
      </c>
      <c r="O65" s="21" t="s">
        <v>134</v>
      </c>
      <c r="P65" s="16" t="s">
        <v>109</v>
      </c>
      <c r="Q65" s="17">
        <v>1</v>
      </c>
      <c r="R65" s="18">
        <v>0.5</v>
      </c>
      <c r="S65" s="17"/>
      <c r="T65" s="19">
        <v>3300000</v>
      </c>
      <c r="U65" s="19">
        <f>DATA[[#This Row],[Gía Niêm Yết]]*DATA[[#This Row],[Số Lượng]]</f>
        <v>3300000</v>
      </c>
      <c r="V65" s="17"/>
      <c r="W65" s="17" t="s">
        <v>100</v>
      </c>
      <c r="X65" s="20">
        <f>(DATA[[#This Row],[Gía Niêm Yết]]-(DATA[[#This Row],[Gía Niêm Yết]]*DATA[[#This Row],[Gỉam Gía]]))*DATA[[#This Row],[Số Lượng]]</f>
        <v>1650000</v>
      </c>
    </row>
  </sheetData>
  <phoneticPr fontId="10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A46199-7F20-0641-A464-3E1F89773DBC}">
          <x14:formula1>
            <xm:f>CODE!$G$4:$G$85</xm:f>
          </x14:formula1>
          <xm:sqref>J4:J65</xm:sqref>
        </x14:dataValidation>
        <x14:dataValidation type="list" allowBlank="1" showInputMessage="1" showErrorMessage="1" xr:uid="{5857C947-87D7-8F4C-AAF8-E0BF25D10748}">
          <x14:formula1>
            <xm:f>CODE!$I$4:$I$6</xm:f>
          </x14:formula1>
          <xm:sqref>L4:L65</xm:sqref>
        </x14:dataValidation>
        <x14:dataValidation type="list" allowBlank="1" showInputMessage="1" showErrorMessage="1" xr:uid="{67E5A6CD-9554-B64D-B841-31AEA4FA0A57}">
          <x14:formula1>
            <xm:f>CODE!$E$4:$E$22</xm:f>
          </x14:formula1>
          <xm:sqref>G4:G65</xm:sqref>
        </x14:dataValidation>
        <x14:dataValidation type="list" allowBlank="1" showInputMessage="1" showErrorMessage="1" xr:uid="{B9361FCC-DD2B-354F-9136-DA29351F0425}">
          <x14:formula1>
            <xm:f>CODE!$D$4:$D$7</xm:f>
          </x14:formula1>
          <xm:sqref>F4:F65</xm:sqref>
        </x14:dataValidation>
        <x14:dataValidation type="list" allowBlank="1" showInputMessage="1" showErrorMessage="1" xr:uid="{2401C3BA-1344-1F49-83FA-FE60D7DB9498}">
          <x14:formula1>
            <xm:f>CODE!$C$4:$C$5</xm:f>
          </x14:formula1>
          <xm:sqref>D4:D65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6FEE-07EC-2F42-A592-9B4C50AC2BDD}">
  <sheetPr>
    <tabColor theme="9"/>
  </sheetPr>
  <dimension ref="A1"/>
  <sheetViews>
    <sheetView showGridLines="0" tabSelected="1" topLeftCell="A34" zoomScale="84" workbookViewId="0">
      <selection activeCell="Y102" sqref="Y10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5171-6197-774D-8836-60EBABD46CFF}">
  <dimension ref="B2:I85"/>
  <sheetViews>
    <sheetView workbookViewId="0">
      <selection activeCell="J15" sqref="J15"/>
    </sheetView>
  </sheetViews>
  <sheetFormatPr baseColWidth="10" defaultRowHeight="16" x14ac:dyDescent="0.2"/>
  <cols>
    <col min="5" max="5" width="21.1640625" bestFit="1" customWidth="1"/>
    <col min="7" max="7" width="18.6640625" bestFit="1" customWidth="1"/>
    <col min="9" max="9" width="17.33203125" customWidth="1"/>
  </cols>
  <sheetData>
    <row r="2" spans="2:9" x14ac:dyDescent="0.2">
      <c r="B2" s="44" t="s">
        <v>179</v>
      </c>
      <c r="C2" s="44"/>
      <c r="D2" s="44"/>
      <c r="E2" s="44"/>
      <c r="F2" s="13"/>
      <c r="G2" s="13"/>
      <c r="I2" s="30" t="s">
        <v>179</v>
      </c>
    </row>
    <row r="3" spans="2:9" x14ac:dyDescent="0.2">
      <c r="B3" s="31" t="s">
        <v>180</v>
      </c>
      <c r="C3" s="32" t="s">
        <v>181</v>
      </c>
      <c r="D3" s="32" t="s">
        <v>182</v>
      </c>
      <c r="E3" s="32" t="s">
        <v>0</v>
      </c>
      <c r="F3" s="13"/>
      <c r="G3" s="31" t="s">
        <v>183</v>
      </c>
      <c r="I3" s="33" t="s">
        <v>184</v>
      </c>
    </row>
    <row r="4" spans="2:9" x14ac:dyDescent="0.2">
      <c r="B4" s="10">
        <v>1</v>
      </c>
      <c r="C4" s="34" t="s">
        <v>6</v>
      </c>
      <c r="D4" s="13" t="s">
        <v>36</v>
      </c>
      <c r="E4" s="13" t="s">
        <v>9</v>
      </c>
      <c r="F4" s="13"/>
      <c r="G4" s="35" t="s">
        <v>185</v>
      </c>
      <c r="I4" s="36" t="s">
        <v>14</v>
      </c>
    </row>
    <row r="5" spans="2:9" x14ac:dyDescent="0.2">
      <c r="B5" s="10">
        <f>B4+1</f>
        <v>2</v>
      </c>
      <c r="C5" s="34" t="s">
        <v>19</v>
      </c>
      <c r="D5" s="13" t="s">
        <v>8</v>
      </c>
      <c r="E5" s="13" t="s">
        <v>23</v>
      </c>
      <c r="F5" s="13"/>
      <c r="G5" s="35" t="s">
        <v>186</v>
      </c>
      <c r="I5" s="37" t="s">
        <v>51</v>
      </c>
    </row>
    <row r="6" spans="2:9" x14ac:dyDescent="0.2">
      <c r="B6" s="10">
        <f t="shared" ref="B6:B21" si="0">B5+1</f>
        <v>3</v>
      </c>
      <c r="C6" s="13"/>
      <c r="D6" s="13" t="s">
        <v>95</v>
      </c>
      <c r="E6" s="13" t="s">
        <v>27</v>
      </c>
      <c r="F6" s="13"/>
      <c r="G6" s="35" t="s">
        <v>187</v>
      </c>
      <c r="I6" s="36" t="s">
        <v>188</v>
      </c>
    </row>
    <row r="7" spans="2:9" x14ac:dyDescent="0.2">
      <c r="B7" s="10">
        <f t="shared" si="0"/>
        <v>4</v>
      </c>
      <c r="C7" s="13"/>
      <c r="D7" s="13" t="s">
        <v>189</v>
      </c>
      <c r="E7" s="13" t="s">
        <v>31</v>
      </c>
      <c r="F7" s="13"/>
      <c r="G7" s="35" t="s">
        <v>178</v>
      </c>
      <c r="I7" s="13"/>
    </row>
    <row r="8" spans="2:9" x14ac:dyDescent="0.2">
      <c r="B8" s="10">
        <f t="shared" si="0"/>
        <v>5</v>
      </c>
      <c r="C8" s="13"/>
      <c r="D8" s="13"/>
      <c r="E8" s="13" t="s">
        <v>37</v>
      </c>
      <c r="F8" s="13"/>
      <c r="G8" s="35" t="s">
        <v>12</v>
      </c>
      <c r="I8" s="13"/>
    </row>
    <row r="9" spans="2:9" x14ac:dyDescent="0.2">
      <c r="B9" s="10">
        <f t="shared" si="0"/>
        <v>6</v>
      </c>
      <c r="C9" s="13"/>
      <c r="D9" s="13"/>
      <c r="E9" s="13" t="s">
        <v>41</v>
      </c>
      <c r="F9" s="13"/>
      <c r="G9" s="35" t="s">
        <v>190</v>
      </c>
      <c r="I9" s="13"/>
    </row>
    <row r="10" spans="2:9" x14ac:dyDescent="0.2">
      <c r="B10" s="10">
        <f t="shared" si="0"/>
        <v>7</v>
      </c>
      <c r="C10" s="13"/>
      <c r="D10" s="13"/>
      <c r="E10" s="13" t="s">
        <v>191</v>
      </c>
      <c r="F10" s="13"/>
      <c r="G10" s="35" t="s">
        <v>192</v>
      </c>
      <c r="I10" s="13"/>
    </row>
    <row r="11" spans="2:9" x14ac:dyDescent="0.2">
      <c r="B11" s="10">
        <f t="shared" si="0"/>
        <v>8</v>
      </c>
      <c r="C11" s="13"/>
      <c r="D11" s="13"/>
      <c r="E11" s="13" t="s">
        <v>80</v>
      </c>
      <c r="F11" s="13"/>
      <c r="G11" s="35" t="s">
        <v>193</v>
      </c>
      <c r="I11" s="13"/>
    </row>
    <row r="12" spans="2:9" x14ac:dyDescent="0.2">
      <c r="B12" s="10">
        <f t="shared" si="0"/>
        <v>9</v>
      </c>
      <c r="C12" s="13"/>
      <c r="D12" s="13"/>
      <c r="E12" s="13" t="s">
        <v>85</v>
      </c>
      <c r="F12" s="13"/>
      <c r="G12" s="35" t="s">
        <v>194</v>
      </c>
      <c r="I12" s="13"/>
    </row>
    <row r="13" spans="2:9" x14ac:dyDescent="0.2">
      <c r="B13" s="10">
        <f t="shared" si="0"/>
        <v>10</v>
      </c>
      <c r="C13" s="13"/>
      <c r="D13" s="13"/>
      <c r="E13" s="13" t="s">
        <v>90</v>
      </c>
      <c r="F13" s="13"/>
      <c r="G13" s="35" t="s">
        <v>195</v>
      </c>
      <c r="I13" s="13"/>
    </row>
    <row r="14" spans="2:9" x14ac:dyDescent="0.2">
      <c r="B14" s="10">
        <f t="shared" si="0"/>
        <v>11</v>
      </c>
      <c r="C14" s="13"/>
      <c r="D14" s="13"/>
      <c r="E14" s="13" t="s">
        <v>96</v>
      </c>
      <c r="F14" s="13"/>
      <c r="G14" s="35" t="s">
        <v>196</v>
      </c>
      <c r="I14" s="13"/>
    </row>
    <row r="15" spans="2:9" x14ac:dyDescent="0.2">
      <c r="B15" s="10">
        <f t="shared" si="0"/>
        <v>12</v>
      </c>
      <c r="C15" s="13"/>
      <c r="D15" s="13"/>
      <c r="E15" s="13" t="s">
        <v>102</v>
      </c>
      <c r="F15" s="13"/>
      <c r="G15" s="35" t="s">
        <v>197</v>
      </c>
      <c r="I15" s="13"/>
    </row>
    <row r="16" spans="2:9" x14ac:dyDescent="0.2">
      <c r="B16" s="10">
        <f t="shared" si="0"/>
        <v>13</v>
      </c>
      <c r="C16" s="13"/>
      <c r="D16" s="13"/>
      <c r="E16" s="13" t="s">
        <v>108</v>
      </c>
      <c r="F16" s="13"/>
      <c r="G16" s="35" t="s">
        <v>198</v>
      </c>
      <c r="I16" s="13"/>
    </row>
    <row r="17" spans="2:9" x14ac:dyDescent="0.2">
      <c r="B17" s="10">
        <f t="shared" si="0"/>
        <v>14</v>
      </c>
      <c r="C17" s="13"/>
      <c r="D17" s="13"/>
      <c r="E17" s="13" t="s">
        <v>111</v>
      </c>
      <c r="F17" s="13"/>
      <c r="G17" s="35" t="s">
        <v>199</v>
      </c>
      <c r="I17" s="13"/>
    </row>
    <row r="18" spans="2:9" x14ac:dyDescent="0.2">
      <c r="B18" s="10">
        <f t="shared" si="0"/>
        <v>15</v>
      </c>
      <c r="C18" s="13"/>
      <c r="D18" s="13"/>
      <c r="E18" s="13" t="s">
        <v>114</v>
      </c>
      <c r="F18" s="13"/>
      <c r="G18" s="35" t="s">
        <v>200</v>
      </c>
      <c r="I18" s="13"/>
    </row>
    <row r="19" spans="2:9" x14ac:dyDescent="0.2">
      <c r="B19" s="10">
        <f t="shared" si="0"/>
        <v>16</v>
      </c>
      <c r="C19" s="13"/>
      <c r="D19" s="13"/>
      <c r="E19" s="13" t="s">
        <v>118</v>
      </c>
      <c r="F19" s="13"/>
      <c r="G19" s="35" t="s">
        <v>201</v>
      </c>
      <c r="I19" s="13"/>
    </row>
    <row r="20" spans="2:9" x14ac:dyDescent="0.2">
      <c r="B20" s="10">
        <f t="shared" si="0"/>
        <v>17</v>
      </c>
      <c r="C20" s="13"/>
      <c r="D20" s="13"/>
      <c r="E20" s="13" t="s">
        <v>121</v>
      </c>
      <c r="F20" s="13"/>
      <c r="G20" s="35" t="s">
        <v>202</v>
      </c>
      <c r="I20" s="13"/>
    </row>
    <row r="21" spans="2:9" x14ac:dyDescent="0.2">
      <c r="B21" s="10">
        <f t="shared" si="0"/>
        <v>18</v>
      </c>
      <c r="C21" s="13"/>
      <c r="D21" s="13"/>
      <c r="E21" s="13" t="s">
        <v>124</v>
      </c>
      <c r="F21" s="13"/>
      <c r="G21" s="35" t="s">
        <v>203</v>
      </c>
      <c r="I21" s="13"/>
    </row>
    <row r="22" spans="2:9" x14ac:dyDescent="0.2">
      <c r="B22" s="35">
        <v>19</v>
      </c>
      <c r="C22" s="13"/>
      <c r="D22" s="13"/>
      <c r="E22" s="13" t="s">
        <v>204</v>
      </c>
      <c r="F22" s="13"/>
      <c r="G22" s="35" t="s">
        <v>205</v>
      </c>
      <c r="I22" s="13"/>
    </row>
    <row r="23" spans="2:9" x14ac:dyDescent="0.2">
      <c r="B23" s="35"/>
      <c r="C23" s="13"/>
      <c r="D23" s="13"/>
      <c r="E23" s="13"/>
      <c r="F23" s="13"/>
      <c r="G23" s="35" t="s">
        <v>206</v>
      </c>
      <c r="I23" s="13"/>
    </row>
    <row r="24" spans="2:9" x14ac:dyDescent="0.2">
      <c r="B24" s="35"/>
      <c r="C24" s="13"/>
      <c r="D24" s="13"/>
      <c r="E24" s="13"/>
      <c r="F24" s="13"/>
      <c r="G24" s="35" t="s">
        <v>207</v>
      </c>
      <c r="I24" s="13"/>
    </row>
    <row r="25" spans="2:9" x14ac:dyDescent="0.2">
      <c r="B25" s="35"/>
      <c r="C25" s="13"/>
      <c r="D25" s="13"/>
      <c r="E25" s="13"/>
      <c r="F25" s="13"/>
      <c r="G25" s="35" t="s">
        <v>208</v>
      </c>
      <c r="I25" s="13"/>
    </row>
    <row r="26" spans="2:9" x14ac:dyDescent="0.2">
      <c r="B26" s="35"/>
      <c r="C26" s="13"/>
      <c r="D26" s="13"/>
      <c r="E26" s="13"/>
      <c r="F26" s="13"/>
      <c r="G26" s="35" t="s">
        <v>209</v>
      </c>
      <c r="I26" s="13"/>
    </row>
    <row r="27" spans="2:9" x14ac:dyDescent="0.2">
      <c r="B27" s="35"/>
      <c r="C27" s="13"/>
      <c r="D27" s="13"/>
      <c r="E27" s="13"/>
      <c r="F27" s="13"/>
      <c r="G27" s="35" t="s">
        <v>210</v>
      </c>
      <c r="I27" s="13"/>
    </row>
    <row r="28" spans="2:9" x14ac:dyDescent="0.2">
      <c r="B28" s="35"/>
      <c r="C28" s="13"/>
      <c r="D28" s="13"/>
      <c r="E28" s="13"/>
      <c r="F28" s="13"/>
      <c r="G28" s="35" t="s">
        <v>211</v>
      </c>
      <c r="I28" s="13"/>
    </row>
    <row r="29" spans="2:9" x14ac:dyDescent="0.2">
      <c r="B29" s="35"/>
      <c r="C29" s="13"/>
      <c r="D29" s="13"/>
      <c r="E29" s="13"/>
      <c r="F29" s="13"/>
      <c r="G29" s="35" t="s">
        <v>212</v>
      </c>
      <c r="I29" s="13"/>
    </row>
    <row r="30" spans="2:9" x14ac:dyDescent="0.2">
      <c r="B30" s="35"/>
      <c r="C30" s="13"/>
      <c r="D30" s="13"/>
      <c r="E30" s="13"/>
      <c r="F30" s="13"/>
      <c r="G30" s="35" t="s">
        <v>213</v>
      </c>
      <c r="I30" s="13"/>
    </row>
    <row r="31" spans="2:9" x14ac:dyDescent="0.2">
      <c r="B31" s="35"/>
      <c r="C31" s="13"/>
      <c r="D31" s="13"/>
      <c r="E31" s="13"/>
      <c r="F31" s="13"/>
      <c r="G31" s="35" t="s">
        <v>214</v>
      </c>
      <c r="I31" s="13"/>
    </row>
    <row r="32" spans="2:9" x14ac:dyDescent="0.2">
      <c r="B32" s="35"/>
      <c r="C32" s="13"/>
      <c r="D32" s="13"/>
      <c r="E32" s="13"/>
      <c r="F32" s="13"/>
      <c r="G32" s="35" t="s">
        <v>215</v>
      </c>
      <c r="I32" s="13"/>
    </row>
    <row r="33" spans="2:9" x14ac:dyDescent="0.2">
      <c r="B33" s="35"/>
      <c r="C33" s="13"/>
      <c r="D33" s="13"/>
      <c r="E33" s="13"/>
      <c r="F33" s="13"/>
      <c r="G33" s="35" t="s">
        <v>216</v>
      </c>
      <c r="I33" s="13"/>
    </row>
    <row r="34" spans="2:9" x14ac:dyDescent="0.2">
      <c r="B34" s="35"/>
      <c r="C34" s="13"/>
      <c r="D34" s="13"/>
      <c r="E34" s="13"/>
      <c r="F34" s="13"/>
      <c r="G34" s="35" t="s">
        <v>217</v>
      </c>
      <c r="I34" s="13"/>
    </row>
    <row r="35" spans="2:9" x14ac:dyDescent="0.2">
      <c r="B35" s="35"/>
      <c r="C35" s="13"/>
      <c r="D35" s="13"/>
      <c r="E35" s="13"/>
      <c r="F35" s="13"/>
      <c r="G35" s="35" t="s">
        <v>218</v>
      </c>
      <c r="I35" s="13"/>
    </row>
    <row r="36" spans="2:9" x14ac:dyDescent="0.2">
      <c r="B36" s="35"/>
      <c r="C36" s="13"/>
      <c r="D36" s="13"/>
      <c r="E36" s="13"/>
      <c r="F36" s="13"/>
      <c r="G36" s="35" t="s">
        <v>219</v>
      </c>
      <c r="I36" s="13"/>
    </row>
    <row r="37" spans="2:9" x14ac:dyDescent="0.2">
      <c r="B37" s="35"/>
      <c r="C37" s="13"/>
      <c r="D37" s="13"/>
      <c r="E37" s="13"/>
      <c r="F37" s="13"/>
      <c r="G37" s="35" t="s">
        <v>220</v>
      </c>
      <c r="I37" s="13"/>
    </row>
    <row r="38" spans="2:9" x14ac:dyDescent="0.2">
      <c r="B38" s="35"/>
      <c r="C38" s="13"/>
      <c r="D38" s="13"/>
      <c r="E38" s="13"/>
      <c r="F38" s="13"/>
      <c r="G38" s="35" t="s">
        <v>221</v>
      </c>
      <c r="I38" s="13"/>
    </row>
    <row r="39" spans="2:9" x14ac:dyDescent="0.2">
      <c r="B39" s="35"/>
      <c r="C39" s="13"/>
      <c r="D39" s="13"/>
      <c r="E39" s="13"/>
      <c r="F39" s="13"/>
      <c r="G39" s="35" t="s">
        <v>222</v>
      </c>
      <c r="I39" s="13"/>
    </row>
    <row r="40" spans="2:9" x14ac:dyDescent="0.2">
      <c r="B40" s="35"/>
      <c r="C40" s="13"/>
      <c r="D40" s="13"/>
      <c r="E40" s="13"/>
      <c r="F40" s="13"/>
      <c r="G40" s="35" t="s">
        <v>223</v>
      </c>
      <c r="I40" s="13"/>
    </row>
    <row r="41" spans="2:9" x14ac:dyDescent="0.2">
      <c r="B41" s="35"/>
      <c r="C41" s="13"/>
      <c r="D41" s="13"/>
      <c r="E41" s="13"/>
      <c r="F41" s="13"/>
      <c r="G41" s="35" t="s">
        <v>224</v>
      </c>
      <c r="I41" s="13"/>
    </row>
    <row r="42" spans="2:9" x14ac:dyDescent="0.2">
      <c r="B42" s="35"/>
      <c r="C42" s="13"/>
      <c r="D42" s="13"/>
      <c r="E42" s="13"/>
      <c r="F42" s="13"/>
      <c r="G42" s="35" t="s">
        <v>225</v>
      </c>
      <c r="I42" s="13"/>
    </row>
    <row r="43" spans="2:9" x14ac:dyDescent="0.2">
      <c r="B43" s="35"/>
      <c r="C43" s="13"/>
      <c r="D43" s="13"/>
      <c r="E43" s="13"/>
      <c r="F43" s="13"/>
      <c r="G43" s="35" t="s">
        <v>226</v>
      </c>
      <c r="I43" s="13"/>
    </row>
    <row r="44" spans="2:9" x14ac:dyDescent="0.2">
      <c r="B44" s="35"/>
      <c r="C44" s="13"/>
      <c r="D44" s="13"/>
      <c r="E44" s="13"/>
      <c r="F44" s="13"/>
      <c r="G44" s="35" t="s">
        <v>227</v>
      </c>
      <c r="I44" s="13"/>
    </row>
    <row r="45" spans="2:9" x14ac:dyDescent="0.2">
      <c r="B45" s="35"/>
      <c r="C45" s="13"/>
      <c r="D45" s="13"/>
      <c r="E45" s="13"/>
      <c r="F45" s="13"/>
      <c r="G45" s="35" t="s">
        <v>228</v>
      </c>
      <c r="I45" s="13"/>
    </row>
    <row r="46" spans="2:9" x14ac:dyDescent="0.2">
      <c r="B46" s="35"/>
      <c r="C46" s="13"/>
      <c r="D46" s="13"/>
      <c r="E46" s="13"/>
      <c r="F46" s="13"/>
      <c r="G46" s="35" t="s">
        <v>229</v>
      </c>
      <c r="I46" s="13"/>
    </row>
    <row r="47" spans="2:9" x14ac:dyDescent="0.2">
      <c r="B47" s="35"/>
      <c r="C47" s="13"/>
      <c r="D47" s="13"/>
      <c r="E47" s="13"/>
      <c r="F47" s="13"/>
      <c r="G47" s="35" t="s">
        <v>230</v>
      </c>
      <c r="I47" s="13"/>
    </row>
    <row r="48" spans="2:9" x14ac:dyDescent="0.2">
      <c r="B48" s="35"/>
      <c r="C48" s="13"/>
      <c r="D48" s="13"/>
      <c r="E48" s="13"/>
      <c r="F48" s="13"/>
      <c r="G48" s="35" t="s">
        <v>231</v>
      </c>
      <c r="I48" s="13"/>
    </row>
    <row r="49" spans="2:9" x14ac:dyDescent="0.2">
      <c r="B49" s="35"/>
      <c r="C49" s="13"/>
      <c r="D49" s="13"/>
      <c r="E49" s="13"/>
      <c r="F49" s="13"/>
      <c r="G49" s="35" t="s">
        <v>232</v>
      </c>
      <c r="I49" s="13"/>
    </row>
    <row r="50" spans="2:9" x14ac:dyDescent="0.2">
      <c r="B50" s="35"/>
      <c r="C50" s="13"/>
      <c r="D50" s="13"/>
      <c r="E50" s="13"/>
      <c r="F50" s="13"/>
      <c r="G50" s="35" t="s">
        <v>233</v>
      </c>
      <c r="I50" s="13"/>
    </row>
    <row r="51" spans="2:9" x14ac:dyDescent="0.2">
      <c r="B51" s="35"/>
      <c r="C51" s="13"/>
      <c r="D51" s="13"/>
      <c r="E51" s="13"/>
      <c r="F51" s="13"/>
      <c r="G51" s="35" t="s">
        <v>234</v>
      </c>
      <c r="I51" s="13"/>
    </row>
    <row r="52" spans="2:9" x14ac:dyDescent="0.2">
      <c r="B52" s="35"/>
      <c r="C52" s="13"/>
      <c r="D52" s="13"/>
      <c r="E52" s="13"/>
      <c r="F52" s="13"/>
      <c r="G52" s="35" t="s">
        <v>235</v>
      </c>
      <c r="I52" s="13"/>
    </row>
    <row r="53" spans="2:9" x14ac:dyDescent="0.2">
      <c r="B53" s="35"/>
      <c r="C53" s="13"/>
      <c r="D53" s="13"/>
      <c r="E53" s="13"/>
      <c r="F53" s="13"/>
      <c r="G53" s="35" t="s">
        <v>236</v>
      </c>
      <c r="I53" s="13"/>
    </row>
    <row r="54" spans="2:9" x14ac:dyDescent="0.2">
      <c r="B54" s="35"/>
      <c r="C54" s="13"/>
      <c r="D54" s="13"/>
      <c r="E54" s="13"/>
      <c r="F54" s="13"/>
      <c r="G54" s="35" t="s">
        <v>237</v>
      </c>
      <c r="I54" s="13"/>
    </row>
    <row r="55" spans="2:9" x14ac:dyDescent="0.2">
      <c r="B55" s="35"/>
      <c r="C55" s="13"/>
      <c r="D55" s="13"/>
      <c r="E55" s="13"/>
      <c r="F55" s="13"/>
      <c r="G55" s="35" t="s">
        <v>238</v>
      </c>
      <c r="I55" s="13"/>
    </row>
    <row r="56" spans="2:9" x14ac:dyDescent="0.2">
      <c r="B56" s="35"/>
      <c r="C56" s="13"/>
      <c r="D56" s="13"/>
      <c r="E56" s="13"/>
      <c r="F56" s="13"/>
      <c r="G56" s="35" t="s">
        <v>239</v>
      </c>
      <c r="I56" s="13"/>
    </row>
    <row r="57" spans="2:9" x14ac:dyDescent="0.2">
      <c r="B57" s="35"/>
      <c r="C57" s="13"/>
      <c r="D57" s="13"/>
      <c r="E57" s="13"/>
      <c r="F57" s="13"/>
      <c r="G57" s="35" t="s">
        <v>240</v>
      </c>
      <c r="I57" s="13"/>
    </row>
    <row r="58" spans="2:9" x14ac:dyDescent="0.2">
      <c r="B58" s="35"/>
      <c r="C58" s="13"/>
      <c r="D58" s="13"/>
      <c r="E58" s="13"/>
      <c r="F58" s="13"/>
      <c r="G58" s="35" t="s">
        <v>241</v>
      </c>
      <c r="I58" s="13"/>
    </row>
    <row r="59" spans="2:9" x14ac:dyDescent="0.2">
      <c r="B59" s="35"/>
      <c r="C59" s="13"/>
      <c r="D59" s="13"/>
      <c r="E59" s="13"/>
      <c r="F59" s="13"/>
      <c r="G59" s="35" t="s">
        <v>242</v>
      </c>
      <c r="I59" s="13"/>
    </row>
    <row r="60" spans="2:9" x14ac:dyDescent="0.2">
      <c r="B60" s="35"/>
      <c r="C60" s="13"/>
      <c r="D60" s="13"/>
      <c r="E60" s="13"/>
      <c r="F60" s="13"/>
      <c r="G60" s="35" t="s">
        <v>243</v>
      </c>
      <c r="I60" s="13"/>
    </row>
    <row r="61" spans="2:9" x14ac:dyDescent="0.2">
      <c r="B61" s="35"/>
      <c r="C61" s="13"/>
      <c r="D61" s="13"/>
      <c r="E61" s="13"/>
      <c r="F61" s="13"/>
      <c r="G61" s="35" t="s">
        <v>244</v>
      </c>
      <c r="I61" s="13"/>
    </row>
    <row r="62" spans="2:9" x14ac:dyDescent="0.2">
      <c r="B62" s="35"/>
      <c r="C62" s="13"/>
      <c r="D62" s="13"/>
      <c r="E62" s="13"/>
      <c r="F62" s="13"/>
      <c r="G62" s="35" t="s">
        <v>245</v>
      </c>
      <c r="I62" s="13"/>
    </row>
    <row r="63" spans="2:9" x14ac:dyDescent="0.2">
      <c r="B63" s="35"/>
      <c r="C63" s="13"/>
      <c r="D63" s="13"/>
      <c r="E63" s="13"/>
      <c r="F63" s="13"/>
      <c r="G63" s="35" t="s">
        <v>246</v>
      </c>
      <c r="I63" s="13"/>
    </row>
    <row r="64" spans="2:9" x14ac:dyDescent="0.2">
      <c r="B64" s="35"/>
      <c r="C64" s="13"/>
      <c r="D64" s="13"/>
      <c r="E64" s="13"/>
      <c r="F64" s="13"/>
      <c r="G64" s="35" t="s">
        <v>247</v>
      </c>
      <c r="I64" s="13"/>
    </row>
    <row r="65" spans="2:9" x14ac:dyDescent="0.2">
      <c r="B65" s="35"/>
      <c r="C65" s="13"/>
      <c r="D65" s="13"/>
      <c r="E65" s="13"/>
      <c r="F65" s="13"/>
      <c r="G65" s="35" t="s">
        <v>248</v>
      </c>
      <c r="I65" s="13"/>
    </row>
    <row r="66" spans="2:9" x14ac:dyDescent="0.2">
      <c r="B66" s="35"/>
      <c r="C66" s="13"/>
      <c r="D66" s="13"/>
      <c r="E66" s="13"/>
      <c r="F66" s="13"/>
      <c r="G66" s="35" t="s">
        <v>249</v>
      </c>
      <c r="I66" s="13"/>
    </row>
    <row r="67" spans="2:9" x14ac:dyDescent="0.2">
      <c r="B67" s="35"/>
      <c r="C67" s="13"/>
      <c r="D67" s="13"/>
      <c r="E67" s="13"/>
      <c r="F67" s="13"/>
      <c r="G67" s="35" t="s">
        <v>250</v>
      </c>
      <c r="I67" s="13"/>
    </row>
    <row r="68" spans="2:9" x14ac:dyDescent="0.2">
      <c r="B68" s="35"/>
      <c r="C68" s="13"/>
      <c r="D68" s="13"/>
      <c r="E68" s="13"/>
      <c r="F68" s="13"/>
      <c r="G68" s="35" t="s">
        <v>251</v>
      </c>
      <c r="I68" s="13"/>
    </row>
    <row r="69" spans="2:9" x14ac:dyDescent="0.2">
      <c r="B69" s="35"/>
      <c r="C69" s="13"/>
      <c r="D69" s="13"/>
      <c r="E69" s="13"/>
      <c r="F69" s="13"/>
      <c r="G69" s="35" t="s">
        <v>252</v>
      </c>
      <c r="I69" s="13"/>
    </row>
    <row r="70" spans="2:9" x14ac:dyDescent="0.2">
      <c r="B70" s="35"/>
      <c r="C70" s="13"/>
      <c r="D70" s="13"/>
      <c r="E70" s="13"/>
      <c r="F70" s="13"/>
      <c r="G70" s="35" t="s">
        <v>253</v>
      </c>
      <c r="I70" s="13"/>
    </row>
    <row r="71" spans="2:9" x14ac:dyDescent="0.2">
      <c r="B71" s="35"/>
      <c r="C71" s="13"/>
      <c r="D71" s="13"/>
      <c r="E71" s="13"/>
      <c r="F71" s="13"/>
      <c r="G71" s="35" t="s">
        <v>254</v>
      </c>
      <c r="I71" s="13"/>
    </row>
    <row r="72" spans="2:9" x14ac:dyDescent="0.2">
      <c r="B72" s="35"/>
      <c r="C72" s="13"/>
      <c r="D72" s="13"/>
      <c r="E72" s="13"/>
      <c r="F72" s="13"/>
      <c r="G72" s="35" t="s">
        <v>255</v>
      </c>
      <c r="I72" s="13"/>
    </row>
    <row r="73" spans="2:9" x14ac:dyDescent="0.2">
      <c r="B73" s="35"/>
      <c r="C73" s="13"/>
      <c r="D73" s="13"/>
      <c r="E73" s="13"/>
      <c r="F73" s="13"/>
      <c r="G73" s="35" t="s">
        <v>256</v>
      </c>
      <c r="I73" s="13"/>
    </row>
    <row r="74" spans="2:9" x14ac:dyDescent="0.2">
      <c r="B74" s="35"/>
      <c r="C74" s="13"/>
      <c r="D74" s="13"/>
      <c r="E74" s="13"/>
      <c r="F74" s="13"/>
      <c r="G74" s="35" t="s">
        <v>257</v>
      </c>
      <c r="I74" s="13"/>
    </row>
    <row r="75" spans="2:9" x14ac:dyDescent="0.2">
      <c r="B75" s="35"/>
      <c r="C75" s="13"/>
      <c r="D75" s="13"/>
      <c r="E75" s="13"/>
      <c r="F75" s="13"/>
      <c r="G75" s="35" t="s">
        <v>258</v>
      </c>
      <c r="I75" s="13"/>
    </row>
    <row r="76" spans="2:9" x14ac:dyDescent="0.2">
      <c r="B76" s="35"/>
      <c r="C76" s="13"/>
      <c r="D76" s="13"/>
      <c r="E76" s="13"/>
      <c r="F76" s="13"/>
      <c r="G76" s="35" t="s">
        <v>259</v>
      </c>
      <c r="I76" s="13"/>
    </row>
    <row r="77" spans="2:9" x14ac:dyDescent="0.2">
      <c r="B77" s="35"/>
      <c r="C77" s="13"/>
      <c r="D77" s="13"/>
      <c r="E77" s="13"/>
      <c r="F77" s="13"/>
      <c r="G77" s="35" t="s">
        <v>260</v>
      </c>
      <c r="I77" s="13"/>
    </row>
    <row r="78" spans="2:9" x14ac:dyDescent="0.2">
      <c r="B78" s="35"/>
      <c r="C78" s="13"/>
      <c r="D78" s="13"/>
      <c r="E78" s="13"/>
      <c r="F78" s="13"/>
      <c r="G78" s="35" t="s">
        <v>261</v>
      </c>
      <c r="I78" s="13"/>
    </row>
    <row r="79" spans="2:9" x14ac:dyDescent="0.2">
      <c r="B79" s="35"/>
      <c r="C79" s="13"/>
      <c r="D79" s="13"/>
      <c r="E79" s="13"/>
      <c r="F79" s="13"/>
      <c r="G79" s="35" t="s">
        <v>262</v>
      </c>
      <c r="I79" s="13"/>
    </row>
    <row r="80" spans="2:9" x14ac:dyDescent="0.2">
      <c r="B80" s="35"/>
      <c r="C80" s="13"/>
      <c r="D80" s="13"/>
      <c r="E80" s="13"/>
      <c r="F80" s="13"/>
      <c r="G80" s="35" t="s">
        <v>263</v>
      </c>
      <c r="I80" s="13"/>
    </row>
    <row r="81" spans="2:9" x14ac:dyDescent="0.2">
      <c r="B81" s="35"/>
      <c r="C81" s="13"/>
      <c r="D81" s="13"/>
      <c r="E81" s="13"/>
      <c r="F81" s="13"/>
      <c r="G81" s="35" t="s">
        <v>264</v>
      </c>
      <c r="I81" s="13"/>
    </row>
    <row r="82" spans="2:9" x14ac:dyDescent="0.2">
      <c r="B82" s="35"/>
      <c r="C82" s="13"/>
      <c r="D82" s="13"/>
      <c r="E82" s="13"/>
      <c r="F82" s="13"/>
      <c r="G82" s="35" t="s">
        <v>265</v>
      </c>
      <c r="I82" s="13"/>
    </row>
    <row r="83" spans="2:9" x14ac:dyDescent="0.2">
      <c r="B83" s="35"/>
      <c r="C83" s="13"/>
      <c r="D83" s="13"/>
      <c r="E83" s="13"/>
      <c r="F83" s="13"/>
      <c r="G83" s="35" t="s">
        <v>266</v>
      </c>
      <c r="I83" s="13"/>
    </row>
    <row r="84" spans="2:9" x14ac:dyDescent="0.2">
      <c r="B84" s="35"/>
      <c r="C84" s="13"/>
      <c r="D84" s="13"/>
      <c r="E84" s="13"/>
      <c r="F84" s="13"/>
      <c r="G84" s="35" t="s">
        <v>267</v>
      </c>
      <c r="I84" s="13"/>
    </row>
    <row r="85" spans="2:9" x14ac:dyDescent="0.2">
      <c r="B85" s="35"/>
      <c r="C85" s="13"/>
      <c r="D85" s="13"/>
      <c r="E85" s="13"/>
      <c r="F85" s="13"/>
      <c r="G85" s="35" t="s">
        <v>268</v>
      </c>
      <c r="I85" s="13"/>
    </row>
  </sheetData>
  <mergeCells count="1">
    <mergeCell ref="B2:E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9D4C-B688-0B47-97E5-59A4A09BE32C}">
  <dimension ref="B3:C6"/>
  <sheetViews>
    <sheetView workbookViewId="0">
      <selection activeCell="J18" sqref="J18"/>
    </sheetView>
  </sheetViews>
  <sheetFormatPr baseColWidth="10" defaultRowHeight="16" x14ac:dyDescent="0.2"/>
  <cols>
    <col min="2" max="2" width="13" bestFit="1" customWidth="1"/>
    <col min="3" max="3" width="25.1640625" bestFit="1" customWidth="1"/>
    <col min="4" max="15" width="10.5" bestFit="1" customWidth="1"/>
    <col min="16" max="22" width="11.5" bestFit="1" customWidth="1"/>
    <col min="23" max="29" width="12.5" bestFit="1" customWidth="1"/>
    <col min="30" max="30" width="14" bestFit="1" customWidth="1"/>
    <col min="31" max="31" width="12.1640625" bestFit="1" customWidth="1"/>
  </cols>
  <sheetData>
    <row r="3" spans="2:3" x14ac:dyDescent="0.2">
      <c r="B3" s="23" t="s">
        <v>164</v>
      </c>
      <c r="C3" t="s">
        <v>167</v>
      </c>
    </row>
    <row r="4" spans="2:3" x14ac:dyDescent="0.2">
      <c r="B4" s="24" t="s">
        <v>6</v>
      </c>
      <c r="C4" s="27">
        <v>922400000</v>
      </c>
    </row>
    <row r="5" spans="2:3" x14ac:dyDescent="0.2">
      <c r="B5" s="24" t="s">
        <v>19</v>
      </c>
      <c r="C5" s="27">
        <v>7583354000</v>
      </c>
    </row>
    <row r="6" spans="2:3" x14ac:dyDescent="0.2">
      <c r="B6" s="24" t="s">
        <v>165</v>
      </c>
      <c r="C6" s="27">
        <v>8505754000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2BB1-7E92-214C-B84A-510B5AFBE459}">
  <dimension ref="B3:D9"/>
  <sheetViews>
    <sheetView workbookViewId="0">
      <selection activeCell="D1" sqref="D1:D1048576"/>
    </sheetView>
  </sheetViews>
  <sheetFormatPr baseColWidth="10" defaultRowHeight="16" x14ac:dyDescent="0.2"/>
  <cols>
    <col min="2" max="2" width="13" bestFit="1" customWidth="1"/>
    <col min="3" max="3" width="25.1640625" style="43" bestFit="1" customWidth="1"/>
    <col min="4" max="4" width="26.1640625" style="42" bestFit="1" customWidth="1"/>
    <col min="5" max="15" width="10.5" bestFit="1" customWidth="1"/>
    <col min="16" max="22" width="11.5" bestFit="1" customWidth="1"/>
    <col min="23" max="29" width="12.5" bestFit="1" customWidth="1"/>
    <col min="30" max="30" width="14" bestFit="1" customWidth="1"/>
    <col min="31" max="31" width="12.1640625" bestFit="1" customWidth="1"/>
  </cols>
  <sheetData>
    <row r="3" spans="2:4" x14ac:dyDescent="0.2">
      <c r="B3" s="23" t="s">
        <v>164</v>
      </c>
      <c r="C3" t="s">
        <v>167</v>
      </c>
      <c r="D3" s="42" t="s">
        <v>177</v>
      </c>
    </row>
    <row r="4" spans="2:4" x14ac:dyDescent="0.2">
      <c r="B4" s="24" t="s">
        <v>115</v>
      </c>
      <c r="C4" s="29">
        <v>9.0526953871461601E-3</v>
      </c>
      <c r="D4" s="42">
        <v>77000000</v>
      </c>
    </row>
    <row r="5" spans="2:4" x14ac:dyDescent="0.2">
      <c r="B5" s="24" t="s">
        <v>105</v>
      </c>
      <c r="C5" s="29">
        <v>4.8496582431140148E-3</v>
      </c>
      <c r="D5" s="42">
        <v>41250000</v>
      </c>
    </row>
    <row r="6" spans="2:4" x14ac:dyDescent="0.2">
      <c r="B6" s="24" t="s">
        <v>16</v>
      </c>
      <c r="C6" s="29">
        <v>0.49732404675705411</v>
      </c>
      <c r="D6" s="42">
        <v>4230116000</v>
      </c>
    </row>
    <row r="7" spans="2:4" x14ac:dyDescent="0.2">
      <c r="B7" s="24" t="s">
        <v>33</v>
      </c>
      <c r="C7" s="29">
        <v>0.30932002030625388</v>
      </c>
      <c r="D7" s="42">
        <v>2631000000</v>
      </c>
    </row>
    <row r="8" spans="2:4" x14ac:dyDescent="0.2">
      <c r="B8" s="24" t="s">
        <v>77</v>
      </c>
      <c r="C8" s="29">
        <v>0.17945357930643185</v>
      </c>
      <c r="D8" s="42">
        <v>1526388000</v>
      </c>
    </row>
    <row r="9" spans="2:4" x14ac:dyDescent="0.2">
      <c r="B9" s="24" t="s">
        <v>165</v>
      </c>
      <c r="C9" s="29">
        <v>1</v>
      </c>
      <c r="D9" s="42">
        <v>8505754000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8F88-B59A-E047-9200-37E1B4696A9D}">
  <dimension ref="B3:E70"/>
  <sheetViews>
    <sheetView topLeftCell="D1" workbookViewId="0">
      <selection activeCell="I27" sqref="I27"/>
    </sheetView>
  </sheetViews>
  <sheetFormatPr baseColWidth="10" defaultRowHeight="16" x14ac:dyDescent="0.2"/>
  <cols>
    <col min="2" max="2" width="25.1640625" bestFit="1" customWidth="1"/>
    <col min="3" max="3" width="15.6640625" style="42" bestFit="1" customWidth="1"/>
    <col min="4" max="5" width="14" style="42" bestFit="1" customWidth="1"/>
    <col min="6" max="6" width="12.1640625" customWidth="1"/>
    <col min="7" max="7" width="21.6640625" bestFit="1" customWidth="1"/>
    <col min="8" max="8" width="30" bestFit="1" customWidth="1"/>
  </cols>
  <sheetData>
    <row r="3" spans="2:5" x14ac:dyDescent="0.2">
      <c r="B3" s="23" t="s">
        <v>167</v>
      </c>
      <c r="C3" s="41" t="s">
        <v>166</v>
      </c>
    </row>
    <row r="4" spans="2:5" x14ac:dyDescent="0.2">
      <c r="B4" s="23" t="s">
        <v>164</v>
      </c>
      <c r="C4" s="42" t="s">
        <v>6</v>
      </c>
      <c r="D4" s="42" t="s">
        <v>19</v>
      </c>
      <c r="E4" s="42" t="s">
        <v>165</v>
      </c>
    </row>
    <row r="5" spans="2:5" x14ac:dyDescent="0.2">
      <c r="B5" s="24" t="s">
        <v>168</v>
      </c>
      <c r="D5" s="42">
        <v>991870000</v>
      </c>
      <c r="E5" s="42">
        <v>991870000</v>
      </c>
    </row>
    <row r="6" spans="2:5" x14ac:dyDescent="0.2">
      <c r="B6" s="25" t="s">
        <v>169</v>
      </c>
      <c r="D6" s="42">
        <v>246400000</v>
      </c>
      <c r="E6" s="42">
        <v>246400000</v>
      </c>
    </row>
    <row r="7" spans="2:5" x14ac:dyDescent="0.2">
      <c r="B7" s="25" t="s">
        <v>307</v>
      </c>
      <c r="D7" s="42">
        <v>68200000</v>
      </c>
      <c r="E7" s="42">
        <v>68200000</v>
      </c>
    </row>
    <row r="8" spans="2:5" x14ac:dyDescent="0.2">
      <c r="B8" s="25" t="s">
        <v>308</v>
      </c>
      <c r="D8" s="42">
        <v>90200000</v>
      </c>
      <c r="E8" s="42">
        <v>90200000</v>
      </c>
    </row>
    <row r="9" spans="2:5" x14ac:dyDescent="0.2">
      <c r="B9" s="25" t="s">
        <v>309</v>
      </c>
      <c r="D9" s="42">
        <v>562650000</v>
      </c>
      <c r="E9" s="42">
        <v>562650000</v>
      </c>
    </row>
    <row r="10" spans="2:5" x14ac:dyDescent="0.2">
      <c r="B10" s="25" t="s">
        <v>310</v>
      </c>
      <c r="D10" s="42">
        <v>6820000</v>
      </c>
      <c r="E10" s="42">
        <v>6820000</v>
      </c>
    </row>
    <row r="11" spans="2:5" x14ac:dyDescent="0.2">
      <c r="B11" s="25" t="s">
        <v>311</v>
      </c>
      <c r="D11" s="42">
        <v>17600000</v>
      </c>
      <c r="E11" s="42">
        <v>17600000</v>
      </c>
    </row>
    <row r="12" spans="2:5" x14ac:dyDescent="0.2">
      <c r="B12" s="24" t="s">
        <v>170</v>
      </c>
      <c r="C12" s="42">
        <v>211200000</v>
      </c>
      <c r="D12" s="42">
        <v>2171104000</v>
      </c>
      <c r="E12" s="42">
        <v>2382304000</v>
      </c>
    </row>
    <row r="13" spans="2:5" x14ac:dyDescent="0.2">
      <c r="B13" s="25" t="s">
        <v>312</v>
      </c>
      <c r="D13" s="42">
        <v>567600000</v>
      </c>
      <c r="E13" s="42">
        <v>567600000</v>
      </c>
    </row>
    <row r="14" spans="2:5" x14ac:dyDescent="0.2">
      <c r="B14" s="25" t="s">
        <v>313</v>
      </c>
      <c r="D14" s="42">
        <v>19360000</v>
      </c>
      <c r="E14" s="42">
        <v>19360000</v>
      </c>
    </row>
    <row r="15" spans="2:5" x14ac:dyDescent="0.2">
      <c r="B15" s="25" t="s">
        <v>314</v>
      </c>
      <c r="D15" s="42">
        <v>1980000</v>
      </c>
      <c r="E15" s="42">
        <v>1980000</v>
      </c>
    </row>
    <row r="16" spans="2:5" x14ac:dyDescent="0.2">
      <c r="B16" s="25" t="s">
        <v>315</v>
      </c>
      <c r="D16" s="42">
        <v>4048000</v>
      </c>
      <c r="E16" s="42">
        <v>4048000</v>
      </c>
    </row>
    <row r="17" spans="2:5" x14ac:dyDescent="0.2">
      <c r="B17" s="25" t="s">
        <v>316</v>
      </c>
      <c r="D17" s="42">
        <v>206800000</v>
      </c>
      <c r="E17" s="42">
        <v>206800000</v>
      </c>
    </row>
    <row r="18" spans="2:5" x14ac:dyDescent="0.2">
      <c r="B18" s="25" t="s">
        <v>317</v>
      </c>
      <c r="D18" s="42">
        <v>94600000</v>
      </c>
      <c r="E18" s="42">
        <v>94600000</v>
      </c>
    </row>
    <row r="19" spans="2:5" x14ac:dyDescent="0.2">
      <c r="B19" s="25" t="s">
        <v>318</v>
      </c>
      <c r="D19" s="42">
        <v>774400000</v>
      </c>
      <c r="E19" s="42">
        <v>774400000</v>
      </c>
    </row>
    <row r="20" spans="2:5" x14ac:dyDescent="0.2">
      <c r="B20" s="25" t="s">
        <v>319</v>
      </c>
      <c r="D20" s="42">
        <v>198000000</v>
      </c>
      <c r="E20" s="42">
        <v>198000000</v>
      </c>
    </row>
    <row r="21" spans="2:5" x14ac:dyDescent="0.2">
      <c r="B21" s="25" t="s">
        <v>320</v>
      </c>
      <c r="D21" s="42">
        <v>10120000</v>
      </c>
      <c r="E21" s="42">
        <v>10120000</v>
      </c>
    </row>
    <row r="22" spans="2:5" x14ac:dyDescent="0.2">
      <c r="B22" s="25" t="s">
        <v>321</v>
      </c>
      <c r="D22" s="42">
        <v>186120000</v>
      </c>
      <c r="E22" s="42">
        <v>186120000</v>
      </c>
    </row>
    <row r="23" spans="2:5" x14ac:dyDescent="0.2">
      <c r="B23" s="25" t="s">
        <v>322</v>
      </c>
      <c r="C23" s="42">
        <v>211200000</v>
      </c>
      <c r="E23" s="42">
        <v>211200000</v>
      </c>
    </row>
    <row r="24" spans="2:5" x14ac:dyDescent="0.2">
      <c r="B24" s="25" t="s">
        <v>323</v>
      </c>
      <c r="D24" s="42">
        <v>2156000</v>
      </c>
      <c r="E24" s="42">
        <v>2156000</v>
      </c>
    </row>
    <row r="25" spans="2:5" x14ac:dyDescent="0.2">
      <c r="B25" s="25" t="s">
        <v>324</v>
      </c>
      <c r="D25" s="42">
        <v>2200000</v>
      </c>
      <c r="E25" s="42">
        <v>2200000</v>
      </c>
    </row>
    <row r="26" spans="2:5" x14ac:dyDescent="0.2">
      <c r="B26" s="25" t="s">
        <v>325</v>
      </c>
      <c r="D26" s="42">
        <v>8360000</v>
      </c>
      <c r="E26" s="42">
        <v>8360000</v>
      </c>
    </row>
    <row r="27" spans="2:5" x14ac:dyDescent="0.2">
      <c r="B27" s="25" t="s">
        <v>326</v>
      </c>
      <c r="D27" s="42">
        <v>1650000</v>
      </c>
      <c r="E27" s="42">
        <v>1650000</v>
      </c>
    </row>
    <row r="28" spans="2:5" x14ac:dyDescent="0.2">
      <c r="B28" s="25" t="s">
        <v>327</v>
      </c>
      <c r="D28" s="42">
        <v>1210000</v>
      </c>
      <c r="E28" s="42">
        <v>1210000</v>
      </c>
    </row>
    <row r="29" spans="2:5" x14ac:dyDescent="0.2">
      <c r="B29" s="25" t="s">
        <v>328</v>
      </c>
      <c r="D29" s="42">
        <v>77000000</v>
      </c>
      <c r="E29" s="42">
        <v>77000000</v>
      </c>
    </row>
    <row r="30" spans="2:5" x14ac:dyDescent="0.2">
      <c r="B30" s="25" t="s">
        <v>329</v>
      </c>
      <c r="D30" s="42">
        <v>5500000</v>
      </c>
      <c r="E30" s="42">
        <v>5500000</v>
      </c>
    </row>
    <row r="31" spans="2:5" x14ac:dyDescent="0.2">
      <c r="B31" s="25" t="s">
        <v>330</v>
      </c>
      <c r="D31" s="42">
        <v>10000000</v>
      </c>
      <c r="E31" s="42">
        <v>10000000</v>
      </c>
    </row>
    <row r="32" spans="2:5" x14ac:dyDescent="0.2">
      <c r="B32" s="24" t="s">
        <v>171</v>
      </c>
      <c r="C32" s="42">
        <v>711200000</v>
      </c>
      <c r="D32" s="42">
        <v>4395960000</v>
      </c>
      <c r="E32" s="42">
        <v>5107160000</v>
      </c>
    </row>
    <row r="33" spans="2:5" x14ac:dyDescent="0.2">
      <c r="B33" s="25" t="s">
        <v>172</v>
      </c>
      <c r="D33" s="42">
        <v>150000000</v>
      </c>
      <c r="E33" s="42">
        <v>150000000</v>
      </c>
    </row>
    <row r="34" spans="2:5" x14ac:dyDescent="0.2">
      <c r="B34" s="25" t="s">
        <v>331</v>
      </c>
      <c r="D34" s="42">
        <v>5900000</v>
      </c>
      <c r="E34" s="42">
        <v>5900000</v>
      </c>
    </row>
    <row r="35" spans="2:5" x14ac:dyDescent="0.2">
      <c r="B35" s="25" t="s">
        <v>332</v>
      </c>
      <c r="D35" s="42">
        <v>246400000</v>
      </c>
      <c r="E35" s="42">
        <v>246400000</v>
      </c>
    </row>
    <row r="36" spans="2:5" x14ac:dyDescent="0.2">
      <c r="B36" s="25" t="s">
        <v>333</v>
      </c>
      <c r="D36" s="42">
        <v>68200000</v>
      </c>
      <c r="E36" s="42">
        <v>68200000</v>
      </c>
    </row>
    <row r="37" spans="2:5" x14ac:dyDescent="0.2">
      <c r="B37" s="25" t="s">
        <v>334</v>
      </c>
      <c r="D37" s="42">
        <v>8250000</v>
      </c>
      <c r="E37" s="42">
        <v>8250000</v>
      </c>
    </row>
    <row r="38" spans="2:5" x14ac:dyDescent="0.2">
      <c r="B38" s="25" t="s">
        <v>335</v>
      </c>
      <c r="D38" s="42">
        <v>6820000</v>
      </c>
      <c r="E38" s="42">
        <v>6820000</v>
      </c>
    </row>
    <row r="39" spans="2:5" x14ac:dyDescent="0.2">
      <c r="B39" s="25" t="s">
        <v>336</v>
      </c>
      <c r="D39" s="42">
        <v>17600000</v>
      </c>
      <c r="E39" s="42">
        <v>17600000</v>
      </c>
    </row>
    <row r="40" spans="2:5" x14ac:dyDescent="0.2">
      <c r="B40" s="25" t="s">
        <v>337</v>
      </c>
      <c r="D40" s="42">
        <v>90200000</v>
      </c>
      <c r="E40" s="42">
        <v>90200000</v>
      </c>
    </row>
    <row r="41" spans="2:5" x14ac:dyDescent="0.2">
      <c r="B41" s="25" t="s">
        <v>338</v>
      </c>
      <c r="D41" s="42">
        <v>554400000</v>
      </c>
      <c r="E41" s="42">
        <v>554400000</v>
      </c>
    </row>
    <row r="42" spans="2:5" x14ac:dyDescent="0.2">
      <c r="B42" s="25" t="s">
        <v>339</v>
      </c>
      <c r="D42" s="42">
        <v>567600000</v>
      </c>
      <c r="E42" s="42">
        <v>567600000</v>
      </c>
    </row>
    <row r="43" spans="2:5" x14ac:dyDescent="0.2">
      <c r="B43" s="25" t="s">
        <v>340</v>
      </c>
      <c r="D43" s="42">
        <v>19360000</v>
      </c>
      <c r="E43" s="42">
        <v>19360000</v>
      </c>
    </row>
    <row r="44" spans="2:5" x14ac:dyDescent="0.2">
      <c r="B44" s="25" t="s">
        <v>341</v>
      </c>
      <c r="D44" s="42">
        <v>1980000</v>
      </c>
      <c r="E44" s="42">
        <v>1980000</v>
      </c>
    </row>
    <row r="45" spans="2:5" x14ac:dyDescent="0.2">
      <c r="B45" s="25" t="s">
        <v>342</v>
      </c>
      <c r="D45" s="42">
        <v>4048000</v>
      </c>
      <c r="E45" s="42">
        <v>4048000</v>
      </c>
    </row>
    <row r="46" spans="2:5" x14ac:dyDescent="0.2">
      <c r="B46" s="25" t="s">
        <v>343</v>
      </c>
      <c r="D46" s="42">
        <v>206800000</v>
      </c>
      <c r="E46" s="42">
        <v>206800000</v>
      </c>
    </row>
    <row r="47" spans="2:5" x14ac:dyDescent="0.2">
      <c r="B47" s="25" t="s">
        <v>344</v>
      </c>
      <c r="D47" s="42">
        <v>94600000</v>
      </c>
      <c r="E47" s="42">
        <v>94600000</v>
      </c>
    </row>
    <row r="48" spans="2:5" x14ac:dyDescent="0.2">
      <c r="B48" s="25" t="s">
        <v>345</v>
      </c>
      <c r="D48" s="42">
        <v>774400000</v>
      </c>
      <c r="E48" s="42">
        <v>774400000</v>
      </c>
    </row>
    <row r="49" spans="2:5" x14ac:dyDescent="0.2">
      <c r="B49" s="25" t="s">
        <v>346</v>
      </c>
      <c r="D49" s="42">
        <v>198000000</v>
      </c>
      <c r="E49" s="42">
        <v>198000000</v>
      </c>
    </row>
    <row r="50" spans="2:5" x14ac:dyDescent="0.2">
      <c r="B50" s="25" t="s">
        <v>347</v>
      </c>
      <c r="D50" s="42">
        <v>10120000</v>
      </c>
      <c r="E50" s="42">
        <v>10120000</v>
      </c>
    </row>
    <row r="51" spans="2:5" x14ac:dyDescent="0.2">
      <c r="B51" s="25" t="s">
        <v>348</v>
      </c>
      <c r="D51" s="42">
        <v>186120000</v>
      </c>
      <c r="E51" s="42">
        <v>186120000</v>
      </c>
    </row>
    <row r="52" spans="2:5" x14ac:dyDescent="0.2">
      <c r="B52" s="25" t="s">
        <v>349</v>
      </c>
      <c r="C52" s="42">
        <v>500000000</v>
      </c>
      <c r="E52" s="42">
        <v>500000000</v>
      </c>
    </row>
    <row r="53" spans="2:5" x14ac:dyDescent="0.2">
      <c r="B53" s="25" t="s">
        <v>350</v>
      </c>
      <c r="D53" s="42">
        <v>2156000</v>
      </c>
      <c r="E53" s="42">
        <v>2156000</v>
      </c>
    </row>
    <row r="54" spans="2:5" x14ac:dyDescent="0.2">
      <c r="B54" s="25" t="s">
        <v>351</v>
      </c>
      <c r="D54" s="42">
        <v>2200000</v>
      </c>
      <c r="E54" s="42">
        <v>2200000</v>
      </c>
    </row>
    <row r="55" spans="2:5" x14ac:dyDescent="0.2">
      <c r="B55" s="25" t="s">
        <v>352</v>
      </c>
      <c r="D55" s="42">
        <v>8360000</v>
      </c>
      <c r="E55" s="42">
        <v>8360000</v>
      </c>
    </row>
    <row r="56" spans="2:5" x14ac:dyDescent="0.2">
      <c r="B56" s="25" t="s">
        <v>353</v>
      </c>
      <c r="D56" s="42">
        <v>1650000</v>
      </c>
      <c r="E56" s="42">
        <v>1650000</v>
      </c>
    </row>
    <row r="57" spans="2:5" x14ac:dyDescent="0.2">
      <c r="B57" s="25" t="s">
        <v>354</v>
      </c>
      <c r="D57" s="42">
        <v>774400000</v>
      </c>
      <c r="E57" s="42">
        <v>774400000</v>
      </c>
    </row>
    <row r="58" spans="2:5" x14ac:dyDescent="0.2">
      <c r="B58" s="25" t="s">
        <v>355</v>
      </c>
      <c r="D58" s="42">
        <v>198000000</v>
      </c>
      <c r="E58" s="42">
        <v>198000000</v>
      </c>
    </row>
    <row r="59" spans="2:5" x14ac:dyDescent="0.2">
      <c r="B59" s="25" t="s">
        <v>356</v>
      </c>
      <c r="D59" s="42">
        <v>10120000</v>
      </c>
      <c r="E59" s="42">
        <v>10120000</v>
      </c>
    </row>
    <row r="60" spans="2:5" x14ac:dyDescent="0.2">
      <c r="B60" s="25" t="s">
        <v>357</v>
      </c>
      <c r="D60" s="42">
        <v>186120000</v>
      </c>
      <c r="E60" s="42">
        <v>186120000</v>
      </c>
    </row>
    <row r="61" spans="2:5" x14ac:dyDescent="0.2">
      <c r="B61" s="25" t="s">
        <v>358</v>
      </c>
      <c r="C61" s="42">
        <v>211200000</v>
      </c>
      <c r="E61" s="42">
        <v>211200000</v>
      </c>
    </row>
    <row r="62" spans="2:5" x14ac:dyDescent="0.2">
      <c r="B62" s="25" t="s">
        <v>359</v>
      </c>
      <c r="D62" s="42">
        <v>2156000</v>
      </c>
      <c r="E62" s="42">
        <v>2156000</v>
      </c>
    </row>
    <row r="63" spans="2:5" x14ac:dyDescent="0.2">
      <c r="B63" s="24" t="s">
        <v>173</v>
      </c>
      <c r="D63" s="42">
        <v>24420000</v>
      </c>
      <c r="E63" s="42">
        <v>24420000</v>
      </c>
    </row>
    <row r="64" spans="2:5" x14ac:dyDescent="0.2">
      <c r="B64" s="25" t="s">
        <v>174</v>
      </c>
      <c r="D64" s="42">
        <v>2200000</v>
      </c>
      <c r="E64" s="42">
        <v>2200000</v>
      </c>
    </row>
    <row r="65" spans="2:5" x14ac:dyDescent="0.2">
      <c r="B65" s="25" t="s">
        <v>360</v>
      </c>
      <c r="D65" s="42">
        <v>8360000</v>
      </c>
      <c r="E65" s="42">
        <v>8360000</v>
      </c>
    </row>
    <row r="66" spans="2:5" x14ac:dyDescent="0.2">
      <c r="B66" s="25" t="s">
        <v>361</v>
      </c>
      <c r="D66" s="42">
        <v>1650000</v>
      </c>
      <c r="E66" s="42">
        <v>1650000</v>
      </c>
    </row>
    <row r="67" spans="2:5" x14ac:dyDescent="0.2">
      <c r="B67" s="25" t="s">
        <v>362</v>
      </c>
      <c r="D67" s="42">
        <v>2200000</v>
      </c>
      <c r="E67" s="42">
        <v>2200000</v>
      </c>
    </row>
    <row r="68" spans="2:5" x14ac:dyDescent="0.2">
      <c r="B68" s="25" t="s">
        <v>363</v>
      </c>
      <c r="D68" s="42">
        <v>8360000</v>
      </c>
      <c r="E68" s="42">
        <v>8360000</v>
      </c>
    </row>
    <row r="69" spans="2:5" x14ac:dyDescent="0.2">
      <c r="B69" s="25" t="s">
        <v>364</v>
      </c>
      <c r="D69" s="42">
        <v>1650000</v>
      </c>
      <c r="E69" s="42">
        <v>1650000</v>
      </c>
    </row>
    <row r="70" spans="2:5" x14ac:dyDescent="0.2">
      <c r="B70" s="24" t="s">
        <v>165</v>
      </c>
      <c r="C70" s="42">
        <v>922400000</v>
      </c>
      <c r="D70" s="42">
        <v>7583354000</v>
      </c>
      <c r="E70" s="42">
        <v>8505754000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8153-E7A0-8540-9894-22F6EB8B3EE9}">
  <dimension ref="H30:M57"/>
  <sheetViews>
    <sheetView topLeftCell="G26" workbookViewId="0">
      <selection activeCell="I26" sqref="I1:M1048576"/>
    </sheetView>
  </sheetViews>
  <sheetFormatPr baseColWidth="10" defaultRowHeight="16" x14ac:dyDescent="0.2"/>
  <cols>
    <col min="8" max="8" width="29" bestFit="1" customWidth="1"/>
    <col min="9" max="9" width="15.6640625" style="42" bestFit="1" customWidth="1"/>
    <col min="10" max="11" width="14" style="42" bestFit="1" customWidth="1"/>
    <col min="12" max="12" width="11.5" style="42" bestFit="1" customWidth="1"/>
    <col min="13" max="13" width="14" style="42" bestFit="1" customWidth="1"/>
    <col min="14" max="14" width="11.1640625" bestFit="1" customWidth="1"/>
    <col min="15" max="15" width="13.5" bestFit="1" customWidth="1"/>
    <col min="16" max="16" width="11.1640625" bestFit="1" customWidth="1"/>
    <col min="17" max="17" width="11" bestFit="1" customWidth="1"/>
    <col min="18" max="23" width="10.5" bestFit="1" customWidth="1"/>
    <col min="24" max="29" width="11.5" bestFit="1" customWidth="1"/>
    <col min="30" max="34" width="12.5" bestFit="1" customWidth="1"/>
    <col min="35" max="35" width="14" bestFit="1" customWidth="1"/>
    <col min="36" max="36" width="13.5" bestFit="1" customWidth="1"/>
  </cols>
  <sheetData>
    <row r="30" spans="8:13" x14ac:dyDescent="0.2">
      <c r="H30" s="23" t="s">
        <v>175</v>
      </c>
      <c r="I30" s="41" t="s">
        <v>166</v>
      </c>
    </row>
    <row r="31" spans="8:13" x14ac:dyDescent="0.2">
      <c r="H31" s="23" t="s">
        <v>164</v>
      </c>
      <c r="I31" s="42" t="s">
        <v>168</v>
      </c>
      <c r="J31" s="42" t="s">
        <v>170</v>
      </c>
      <c r="K31" s="42" t="s">
        <v>171</v>
      </c>
      <c r="L31" s="42" t="s">
        <v>173</v>
      </c>
      <c r="M31" s="42" t="s">
        <v>165</v>
      </c>
    </row>
    <row r="32" spans="8:13" x14ac:dyDescent="0.2">
      <c r="H32" s="24" t="s">
        <v>6</v>
      </c>
      <c r="J32" s="42">
        <v>211200000</v>
      </c>
      <c r="K32" s="42">
        <v>711200000</v>
      </c>
      <c r="M32" s="42">
        <v>922400000</v>
      </c>
    </row>
    <row r="33" spans="8:13" x14ac:dyDescent="0.2">
      <c r="H33" s="26" t="s">
        <v>8</v>
      </c>
      <c r="J33" s="42">
        <v>211200000</v>
      </c>
      <c r="K33" s="42">
        <v>711200000</v>
      </c>
      <c r="M33" s="42">
        <v>922400000</v>
      </c>
    </row>
    <row r="34" spans="8:13" x14ac:dyDescent="0.2">
      <c r="H34" s="28" t="s">
        <v>9</v>
      </c>
      <c r="K34" s="42">
        <v>500000000</v>
      </c>
      <c r="M34" s="42">
        <v>500000000</v>
      </c>
    </row>
    <row r="35" spans="8:13" x14ac:dyDescent="0.2">
      <c r="H35" s="28" t="s">
        <v>85</v>
      </c>
      <c r="J35" s="42">
        <v>211200000</v>
      </c>
      <c r="K35" s="42">
        <v>211200000</v>
      </c>
      <c r="M35" s="42">
        <v>422400000</v>
      </c>
    </row>
    <row r="36" spans="8:13" x14ac:dyDescent="0.2">
      <c r="H36" s="24" t="s">
        <v>19</v>
      </c>
      <c r="I36" s="42">
        <v>1070520000</v>
      </c>
      <c r="J36" s="42">
        <v>2274824000</v>
      </c>
      <c r="K36" s="42">
        <v>4634620000</v>
      </c>
      <c r="L36" s="42">
        <v>44440000</v>
      </c>
      <c r="M36" s="42">
        <v>8024404000</v>
      </c>
    </row>
    <row r="37" spans="8:13" x14ac:dyDescent="0.2">
      <c r="H37" s="26" t="s">
        <v>8</v>
      </c>
      <c r="I37" s="42">
        <v>425920000</v>
      </c>
      <c r="J37" s="42">
        <v>1495428000</v>
      </c>
      <c r="K37" s="42">
        <v>3089988000</v>
      </c>
      <c r="M37" s="42">
        <v>5011336000</v>
      </c>
    </row>
    <row r="38" spans="8:13" x14ac:dyDescent="0.2">
      <c r="H38" s="28" t="s">
        <v>9</v>
      </c>
      <c r="I38" s="42">
        <v>393250000</v>
      </c>
      <c r="J38" s="42">
        <v>1980000</v>
      </c>
      <c r="K38" s="42">
        <v>395230000</v>
      </c>
      <c r="M38" s="42">
        <v>790460000</v>
      </c>
    </row>
    <row r="39" spans="8:13" x14ac:dyDescent="0.2">
      <c r="H39" s="28" t="s">
        <v>23</v>
      </c>
      <c r="I39" s="42">
        <v>8250000</v>
      </c>
      <c r="J39" s="42">
        <v>4048000</v>
      </c>
      <c r="K39" s="42">
        <v>12298000</v>
      </c>
      <c r="M39" s="42">
        <v>24596000</v>
      </c>
    </row>
    <row r="40" spans="8:13" x14ac:dyDescent="0.2">
      <c r="H40" s="28" t="s">
        <v>31</v>
      </c>
      <c r="I40" s="42">
        <v>17600000</v>
      </c>
      <c r="J40" s="42">
        <v>19360000</v>
      </c>
      <c r="K40" s="42">
        <v>36960000</v>
      </c>
      <c r="M40" s="42">
        <v>73920000</v>
      </c>
    </row>
    <row r="41" spans="8:13" x14ac:dyDescent="0.2">
      <c r="H41" s="28" t="s">
        <v>80</v>
      </c>
      <c r="J41" s="42">
        <v>186120000</v>
      </c>
      <c r="K41" s="42">
        <v>372240000</v>
      </c>
      <c r="M41" s="42">
        <v>558360000</v>
      </c>
    </row>
    <row r="42" spans="8:13" x14ac:dyDescent="0.2">
      <c r="H42" s="28" t="s">
        <v>27</v>
      </c>
      <c r="I42" s="42">
        <v>6820000</v>
      </c>
      <c r="J42" s="42">
        <v>1283920000</v>
      </c>
      <c r="K42" s="42">
        <v>2273260000</v>
      </c>
      <c r="M42" s="42">
        <v>3564000000</v>
      </c>
    </row>
    <row r="43" spans="8:13" x14ac:dyDescent="0.2">
      <c r="H43" s="26" t="s">
        <v>36</v>
      </c>
      <c r="I43" s="42">
        <v>644600000</v>
      </c>
      <c r="J43" s="42">
        <v>569756000</v>
      </c>
      <c r="K43" s="42">
        <v>1216512000</v>
      </c>
      <c r="M43" s="42">
        <v>2430868000</v>
      </c>
    </row>
    <row r="44" spans="8:13" x14ac:dyDescent="0.2">
      <c r="H44" s="28" t="s">
        <v>90</v>
      </c>
      <c r="J44" s="42">
        <v>2156000</v>
      </c>
      <c r="K44" s="42">
        <v>4312000</v>
      </c>
      <c r="M44" s="42">
        <v>6468000</v>
      </c>
    </row>
    <row r="45" spans="8:13" x14ac:dyDescent="0.2">
      <c r="H45" s="28" t="s">
        <v>37</v>
      </c>
      <c r="I45" s="42">
        <v>90200000</v>
      </c>
      <c r="K45" s="42">
        <v>90200000</v>
      </c>
      <c r="M45" s="42">
        <v>180400000</v>
      </c>
    </row>
    <row r="46" spans="8:13" x14ac:dyDescent="0.2">
      <c r="H46" s="28" t="s">
        <v>27</v>
      </c>
      <c r="J46" s="42">
        <v>567600000</v>
      </c>
      <c r="K46" s="42">
        <v>567600000</v>
      </c>
      <c r="M46" s="42">
        <v>1135200000</v>
      </c>
    </row>
    <row r="47" spans="8:13" x14ac:dyDescent="0.2">
      <c r="H47" s="28" t="s">
        <v>41</v>
      </c>
      <c r="I47" s="42">
        <v>554400000</v>
      </c>
      <c r="K47" s="42">
        <v>554400000</v>
      </c>
      <c r="M47" s="42">
        <v>1108800000</v>
      </c>
    </row>
    <row r="48" spans="8:13" x14ac:dyDescent="0.2">
      <c r="H48" s="26" t="s">
        <v>95</v>
      </c>
      <c r="J48" s="42">
        <v>209640000</v>
      </c>
      <c r="K48" s="42">
        <v>328120000</v>
      </c>
      <c r="L48" s="42">
        <v>44440000</v>
      </c>
      <c r="M48" s="42">
        <v>582200000</v>
      </c>
    </row>
    <row r="49" spans="8:13" x14ac:dyDescent="0.2">
      <c r="H49" s="28" t="s">
        <v>118</v>
      </c>
      <c r="J49" s="42">
        <v>11000000</v>
      </c>
      <c r="M49" s="42">
        <v>11000000</v>
      </c>
    </row>
    <row r="50" spans="8:13" x14ac:dyDescent="0.2">
      <c r="H50" s="28" t="s">
        <v>102</v>
      </c>
      <c r="J50" s="42">
        <v>16720000</v>
      </c>
      <c r="K50" s="42">
        <v>16720000</v>
      </c>
      <c r="L50" s="42">
        <v>33440000</v>
      </c>
      <c r="M50" s="42">
        <v>66880000</v>
      </c>
    </row>
    <row r="51" spans="8:13" x14ac:dyDescent="0.2">
      <c r="H51" s="28" t="s">
        <v>124</v>
      </c>
      <c r="K51" s="42">
        <v>300000000</v>
      </c>
      <c r="M51" s="42">
        <v>300000000</v>
      </c>
    </row>
    <row r="52" spans="8:13" x14ac:dyDescent="0.2">
      <c r="H52" s="28" t="s">
        <v>111</v>
      </c>
      <c r="J52" s="42">
        <v>2420000</v>
      </c>
      <c r="M52" s="42">
        <v>2420000</v>
      </c>
    </row>
    <row r="53" spans="8:13" x14ac:dyDescent="0.2">
      <c r="H53" s="28" t="s">
        <v>121</v>
      </c>
      <c r="J53" s="42">
        <v>20000000</v>
      </c>
      <c r="K53" s="42">
        <v>5900000</v>
      </c>
      <c r="M53" s="42">
        <v>25900000</v>
      </c>
    </row>
    <row r="54" spans="8:13" x14ac:dyDescent="0.2">
      <c r="H54" s="28" t="s">
        <v>114</v>
      </c>
      <c r="J54" s="42">
        <v>154000000</v>
      </c>
      <c r="M54" s="42">
        <v>154000000</v>
      </c>
    </row>
    <row r="55" spans="8:13" x14ac:dyDescent="0.2">
      <c r="H55" s="28" t="s">
        <v>108</v>
      </c>
      <c r="J55" s="42">
        <v>3300000</v>
      </c>
      <c r="K55" s="42">
        <v>3300000</v>
      </c>
      <c r="L55" s="42">
        <v>6600000</v>
      </c>
      <c r="M55" s="42">
        <v>13200000</v>
      </c>
    </row>
    <row r="56" spans="8:13" x14ac:dyDescent="0.2">
      <c r="H56" s="28" t="s">
        <v>96</v>
      </c>
      <c r="J56" s="42">
        <v>2200000</v>
      </c>
      <c r="K56" s="42">
        <v>2200000</v>
      </c>
      <c r="L56" s="42">
        <v>4400000</v>
      </c>
      <c r="M56" s="42">
        <v>8800000</v>
      </c>
    </row>
    <row r="57" spans="8:13" x14ac:dyDescent="0.2">
      <c r="H57" s="24" t="s">
        <v>165</v>
      </c>
      <c r="I57" s="42">
        <v>1070520000</v>
      </c>
      <c r="J57" s="42">
        <v>2486024000</v>
      </c>
      <c r="K57" s="42">
        <v>5345820000</v>
      </c>
      <c r="L57" s="42">
        <v>44440000</v>
      </c>
      <c r="M57" s="42">
        <v>8946804000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61D4-F619-2E4C-AC35-F1BBB700918E}">
  <dimension ref="B2:D17"/>
  <sheetViews>
    <sheetView workbookViewId="0">
      <selection activeCell="D1" sqref="C1:D1048576"/>
    </sheetView>
  </sheetViews>
  <sheetFormatPr baseColWidth="10" defaultRowHeight="16" x14ac:dyDescent="0.2"/>
  <cols>
    <col min="2" max="2" width="20.1640625" bestFit="1" customWidth="1"/>
    <col min="3" max="3" width="25.1640625" style="42" bestFit="1" customWidth="1"/>
    <col min="4" max="4" width="15.33203125" style="42" bestFit="1" customWidth="1"/>
    <col min="5" max="5" width="13.33203125" bestFit="1" customWidth="1"/>
    <col min="6" max="14" width="10.5" bestFit="1" customWidth="1"/>
    <col min="15" max="22" width="11.5" bestFit="1" customWidth="1"/>
    <col min="23" max="29" width="12.5" bestFit="1" customWidth="1"/>
    <col min="30" max="30" width="14" bestFit="1" customWidth="1"/>
    <col min="31" max="31" width="12.1640625" bestFit="1" customWidth="1"/>
  </cols>
  <sheetData>
    <row r="2" spans="2:4" x14ac:dyDescent="0.2">
      <c r="B2" s="23" t="s">
        <v>164</v>
      </c>
      <c r="C2" s="42" t="s">
        <v>167</v>
      </c>
      <c r="D2" s="42" t="s">
        <v>176</v>
      </c>
    </row>
    <row r="3" spans="2:4" x14ac:dyDescent="0.2">
      <c r="B3" s="24" t="s">
        <v>6</v>
      </c>
      <c r="C3" s="42">
        <v>922400000</v>
      </c>
      <c r="D3" s="42">
        <v>12</v>
      </c>
    </row>
    <row r="4" spans="2:4" x14ac:dyDescent="0.2">
      <c r="B4" s="26" t="s">
        <v>86</v>
      </c>
      <c r="C4" s="42">
        <v>211200000</v>
      </c>
      <c r="D4" s="42">
        <v>1</v>
      </c>
    </row>
    <row r="5" spans="2:4" x14ac:dyDescent="0.2">
      <c r="B5" s="26" t="s">
        <v>272</v>
      </c>
      <c r="C5" s="42">
        <v>711200000</v>
      </c>
      <c r="D5" s="42">
        <v>11</v>
      </c>
    </row>
    <row r="6" spans="2:4" x14ac:dyDescent="0.2">
      <c r="B6" s="24" t="s">
        <v>19</v>
      </c>
      <c r="C6" s="42">
        <v>7583354000</v>
      </c>
      <c r="D6" s="42">
        <v>4130</v>
      </c>
    </row>
    <row r="7" spans="2:4" x14ac:dyDescent="0.2">
      <c r="B7" s="26" t="s">
        <v>10</v>
      </c>
      <c r="C7" s="42">
        <v>2136090000</v>
      </c>
      <c r="D7" s="42">
        <v>1200</v>
      </c>
    </row>
    <row r="8" spans="2:4" x14ac:dyDescent="0.2">
      <c r="B8" s="26" t="s">
        <v>86</v>
      </c>
      <c r="C8" s="42">
        <v>2156000</v>
      </c>
      <c r="D8" s="42">
        <v>1</v>
      </c>
    </row>
    <row r="9" spans="2:4" x14ac:dyDescent="0.2">
      <c r="B9" s="26" t="s">
        <v>97</v>
      </c>
      <c r="C9" s="42">
        <v>13420000</v>
      </c>
      <c r="D9" s="42">
        <v>7</v>
      </c>
    </row>
    <row r="10" spans="2:4" x14ac:dyDescent="0.2">
      <c r="B10" s="26" t="s">
        <v>272</v>
      </c>
      <c r="C10" s="42">
        <v>1490610000</v>
      </c>
      <c r="D10" s="42">
        <v>755</v>
      </c>
    </row>
    <row r="11" spans="2:4" x14ac:dyDescent="0.2">
      <c r="B11" s="26" t="s">
        <v>273</v>
      </c>
      <c r="C11" s="42">
        <v>613360000</v>
      </c>
      <c r="D11" s="42">
        <v>325</v>
      </c>
    </row>
    <row r="12" spans="2:4" x14ac:dyDescent="0.2">
      <c r="B12" s="26" t="s">
        <v>274</v>
      </c>
      <c r="C12" s="42">
        <v>92500000</v>
      </c>
      <c r="D12" s="42">
        <v>102</v>
      </c>
    </row>
    <row r="13" spans="2:4" x14ac:dyDescent="0.2">
      <c r="B13" s="26" t="s">
        <v>275</v>
      </c>
      <c r="C13" s="42">
        <v>402300000</v>
      </c>
      <c r="D13" s="42">
        <v>251</v>
      </c>
    </row>
    <row r="14" spans="2:4" x14ac:dyDescent="0.2">
      <c r="B14" s="26" t="s">
        <v>276</v>
      </c>
      <c r="C14" s="42">
        <v>100870000</v>
      </c>
      <c r="D14" s="42">
        <v>69</v>
      </c>
    </row>
    <row r="15" spans="2:4" x14ac:dyDescent="0.2">
      <c r="B15" s="26" t="s">
        <v>277</v>
      </c>
      <c r="C15" s="42">
        <v>2707628000</v>
      </c>
      <c r="D15" s="42">
        <v>1408</v>
      </c>
    </row>
    <row r="16" spans="2:4" x14ac:dyDescent="0.2">
      <c r="B16" s="26" t="s">
        <v>278</v>
      </c>
      <c r="C16" s="42">
        <v>24420000</v>
      </c>
      <c r="D16" s="42">
        <v>12</v>
      </c>
    </row>
    <row r="17" spans="2:4" x14ac:dyDescent="0.2">
      <c r="B17" s="24" t="s">
        <v>165</v>
      </c>
      <c r="C17" s="42">
        <v>8505754000</v>
      </c>
      <c r="D17" s="42">
        <v>4142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C60E-F4E1-4945-8195-5177820B92AA}">
  <dimension ref="C4:N27"/>
  <sheetViews>
    <sheetView workbookViewId="0">
      <selection activeCell="G42" sqref="G42"/>
    </sheetView>
  </sheetViews>
  <sheetFormatPr baseColWidth="10" defaultRowHeight="16" x14ac:dyDescent="0.2"/>
  <cols>
    <col min="3" max="3" width="27.33203125" bestFit="1" customWidth="1"/>
    <col min="4" max="4" width="25.1640625" style="42" bestFit="1" customWidth="1"/>
    <col min="5" max="6" width="14" style="42" bestFit="1" customWidth="1"/>
    <col min="7" max="7" width="11.5" style="42" bestFit="1" customWidth="1"/>
    <col min="8" max="8" width="14" style="42" bestFit="1" customWidth="1"/>
    <col min="9" max="10" width="11.1640625" style="42" bestFit="1" customWidth="1"/>
    <col min="11" max="11" width="9.1640625" style="42" bestFit="1" customWidth="1"/>
    <col min="12" max="12" width="20.1640625" style="42" bestFit="1" customWidth="1"/>
    <col min="13" max="13" width="30" style="42" bestFit="1" customWidth="1"/>
    <col min="14" max="14" width="10.1640625" style="42" bestFit="1" customWidth="1"/>
    <col min="15" max="15" width="11.1640625" bestFit="1" customWidth="1"/>
    <col min="16" max="16" width="20.1640625" bestFit="1" customWidth="1"/>
    <col min="17" max="17" width="30" bestFit="1" customWidth="1"/>
  </cols>
  <sheetData>
    <row r="4" spans="3:13" x14ac:dyDescent="0.2">
      <c r="C4" s="23" t="s">
        <v>164</v>
      </c>
      <c r="D4" s="42" t="s">
        <v>167</v>
      </c>
      <c r="E4"/>
      <c r="F4"/>
      <c r="G4"/>
      <c r="H4"/>
      <c r="I4"/>
      <c r="J4"/>
      <c r="K4"/>
      <c r="L4"/>
      <c r="M4"/>
    </row>
    <row r="5" spans="3:13" x14ac:dyDescent="0.2">
      <c r="C5" s="24" t="s">
        <v>115</v>
      </c>
      <c r="D5" s="42">
        <v>77000000</v>
      </c>
      <c r="E5"/>
      <c r="F5"/>
      <c r="G5"/>
      <c r="H5"/>
      <c r="I5"/>
      <c r="J5"/>
      <c r="K5"/>
      <c r="L5"/>
      <c r="M5"/>
    </row>
    <row r="6" spans="3:13" x14ac:dyDescent="0.2">
      <c r="C6" s="26" t="s">
        <v>144</v>
      </c>
      <c r="D6" s="42">
        <v>77000000</v>
      </c>
      <c r="E6"/>
      <c r="F6"/>
      <c r="G6"/>
      <c r="H6"/>
      <c r="I6"/>
      <c r="J6"/>
      <c r="K6"/>
      <c r="L6"/>
      <c r="M6"/>
    </row>
    <row r="7" spans="3:13" x14ac:dyDescent="0.2">
      <c r="C7" s="24" t="s">
        <v>105</v>
      </c>
      <c r="D7" s="42">
        <v>41250000</v>
      </c>
      <c r="E7"/>
      <c r="F7"/>
      <c r="G7"/>
      <c r="H7"/>
      <c r="I7"/>
      <c r="J7"/>
      <c r="K7"/>
      <c r="L7"/>
      <c r="M7"/>
    </row>
    <row r="8" spans="3:13" x14ac:dyDescent="0.2">
      <c r="C8" s="26" t="s">
        <v>135</v>
      </c>
      <c r="D8" s="42">
        <v>1210000</v>
      </c>
      <c r="E8"/>
      <c r="F8"/>
      <c r="G8"/>
      <c r="H8"/>
      <c r="I8"/>
      <c r="J8"/>
      <c r="K8"/>
      <c r="L8"/>
      <c r="M8"/>
    </row>
    <row r="9" spans="3:13" x14ac:dyDescent="0.2">
      <c r="C9" s="26" t="s">
        <v>133</v>
      </c>
      <c r="D9" s="42">
        <v>33440000</v>
      </c>
      <c r="E9"/>
      <c r="F9"/>
      <c r="G9"/>
      <c r="H9"/>
      <c r="I9"/>
      <c r="J9"/>
      <c r="K9"/>
      <c r="L9"/>
      <c r="M9"/>
    </row>
    <row r="10" spans="3:13" x14ac:dyDescent="0.2">
      <c r="C10" s="26" t="s">
        <v>134</v>
      </c>
      <c r="D10" s="42">
        <v>6600000</v>
      </c>
      <c r="E10"/>
      <c r="F10"/>
      <c r="G10"/>
      <c r="H10"/>
      <c r="I10"/>
      <c r="J10"/>
      <c r="K10"/>
      <c r="L10"/>
      <c r="M10"/>
    </row>
    <row r="11" spans="3:13" x14ac:dyDescent="0.2">
      <c r="C11" s="24" t="s">
        <v>16</v>
      </c>
      <c r="D11" s="42">
        <v>4230116000</v>
      </c>
      <c r="E11"/>
      <c r="F11"/>
      <c r="G11"/>
      <c r="H11"/>
      <c r="I11"/>
      <c r="J11"/>
      <c r="K11"/>
      <c r="L11"/>
      <c r="M11"/>
    </row>
    <row r="12" spans="3:13" x14ac:dyDescent="0.2">
      <c r="C12" s="26" t="s">
        <v>131</v>
      </c>
      <c r="D12" s="42">
        <v>2890800000</v>
      </c>
      <c r="E12"/>
      <c r="F12"/>
      <c r="G12"/>
      <c r="H12"/>
      <c r="I12"/>
      <c r="J12"/>
      <c r="K12"/>
      <c r="L12"/>
      <c r="M12"/>
    </row>
    <row r="13" spans="3:13" x14ac:dyDescent="0.2">
      <c r="C13" s="26" t="s">
        <v>130</v>
      </c>
      <c r="D13" s="42">
        <v>728816000</v>
      </c>
      <c r="E13"/>
      <c r="F13"/>
      <c r="G13"/>
      <c r="H13"/>
      <c r="I13"/>
      <c r="J13"/>
      <c r="K13"/>
      <c r="L13"/>
      <c r="M13"/>
    </row>
    <row r="14" spans="3:13" x14ac:dyDescent="0.2">
      <c r="C14" s="26" t="s">
        <v>132</v>
      </c>
      <c r="D14" s="42">
        <v>610500000</v>
      </c>
      <c r="E14"/>
      <c r="F14"/>
      <c r="G14"/>
      <c r="H14"/>
      <c r="I14"/>
      <c r="J14"/>
      <c r="K14"/>
      <c r="L14"/>
      <c r="M14"/>
    </row>
    <row r="15" spans="3:13" x14ac:dyDescent="0.2">
      <c r="C15" s="24" t="s">
        <v>33</v>
      </c>
      <c r="D15" s="42">
        <v>2631000000</v>
      </c>
      <c r="E15"/>
      <c r="F15"/>
      <c r="G15"/>
      <c r="H15"/>
      <c r="I15"/>
      <c r="J15"/>
      <c r="K15"/>
      <c r="L15"/>
      <c r="M15"/>
    </row>
    <row r="16" spans="3:13" x14ac:dyDescent="0.2">
      <c r="C16" s="26" t="s">
        <v>140</v>
      </c>
      <c r="D16" s="42">
        <v>40700000</v>
      </c>
      <c r="E16"/>
      <c r="F16"/>
      <c r="G16"/>
      <c r="H16"/>
      <c r="I16"/>
      <c r="J16"/>
      <c r="K16"/>
      <c r="L16"/>
      <c r="M16"/>
    </row>
    <row r="17" spans="3:13" x14ac:dyDescent="0.2">
      <c r="C17" s="26" t="s">
        <v>141</v>
      </c>
      <c r="D17" s="42">
        <v>190400000</v>
      </c>
      <c r="E17"/>
      <c r="F17"/>
      <c r="G17"/>
      <c r="H17"/>
      <c r="I17"/>
      <c r="J17"/>
      <c r="K17"/>
      <c r="L17"/>
      <c r="M17"/>
    </row>
    <row r="18" spans="3:13" x14ac:dyDescent="0.2">
      <c r="C18" s="26" t="s">
        <v>142</v>
      </c>
      <c r="D18" s="42">
        <v>1258800000</v>
      </c>
      <c r="E18"/>
      <c r="F18"/>
      <c r="G18"/>
      <c r="H18"/>
      <c r="I18"/>
      <c r="J18"/>
      <c r="K18"/>
      <c r="L18"/>
      <c r="M18"/>
    </row>
    <row r="19" spans="3:13" x14ac:dyDescent="0.2">
      <c r="C19" s="26" t="s">
        <v>143</v>
      </c>
      <c r="D19" s="42">
        <v>1141100000</v>
      </c>
      <c r="E19"/>
      <c r="F19"/>
      <c r="G19"/>
      <c r="H19"/>
      <c r="I19"/>
      <c r="J19"/>
      <c r="K19"/>
      <c r="L19"/>
      <c r="M19"/>
    </row>
    <row r="20" spans="3:13" x14ac:dyDescent="0.2">
      <c r="C20" s="24" t="s">
        <v>77</v>
      </c>
      <c r="D20" s="42">
        <v>1526388000</v>
      </c>
      <c r="E20"/>
      <c r="F20"/>
      <c r="G20"/>
      <c r="H20"/>
      <c r="I20"/>
      <c r="J20"/>
      <c r="K20"/>
      <c r="L20"/>
      <c r="M20"/>
    </row>
    <row r="21" spans="3:13" x14ac:dyDescent="0.2">
      <c r="C21" s="26" t="s">
        <v>136</v>
      </c>
      <c r="D21" s="42">
        <v>39160000</v>
      </c>
      <c r="E21"/>
      <c r="F21"/>
      <c r="G21"/>
      <c r="H21"/>
      <c r="I21"/>
      <c r="J21"/>
      <c r="K21"/>
      <c r="L21"/>
      <c r="M21"/>
    </row>
    <row r="22" spans="3:13" x14ac:dyDescent="0.2">
      <c r="C22" s="26" t="s">
        <v>137</v>
      </c>
      <c r="D22" s="42">
        <v>558360000</v>
      </c>
      <c r="E22"/>
      <c r="F22"/>
      <c r="G22"/>
      <c r="H22"/>
      <c r="I22"/>
      <c r="J22"/>
      <c r="K22"/>
      <c r="L22"/>
      <c r="M22"/>
    </row>
    <row r="23" spans="3:13" x14ac:dyDescent="0.2">
      <c r="C23" s="26" t="s">
        <v>138</v>
      </c>
      <c r="D23" s="42">
        <v>922400000</v>
      </c>
      <c r="E23"/>
      <c r="F23"/>
      <c r="G23"/>
      <c r="H23"/>
      <c r="I23"/>
      <c r="J23"/>
      <c r="K23"/>
      <c r="L23"/>
      <c r="M23"/>
    </row>
    <row r="24" spans="3:13" x14ac:dyDescent="0.2">
      <c r="C24" s="26" t="s">
        <v>139</v>
      </c>
      <c r="D24" s="42">
        <v>6468000</v>
      </c>
      <c r="E24"/>
      <c r="F24"/>
      <c r="G24"/>
      <c r="H24"/>
      <c r="I24"/>
      <c r="J24"/>
      <c r="K24"/>
      <c r="L24"/>
      <c r="M24"/>
    </row>
    <row r="25" spans="3:13" x14ac:dyDescent="0.2">
      <c r="C25" s="24" t="s">
        <v>165</v>
      </c>
      <c r="D25" s="42">
        <v>8505754000</v>
      </c>
      <c r="E25"/>
      <c r="F25"/>
      <c r="G25"/>
      <c r="H25"/>
      <c r="I25"/>
      <c r="J25"/>
      <c r="K25"/>
      <c r="L25"/>
      <c r="M25"/>
    </row>
    <row r="26" spans="3:13" x14ac:dyDescent="0.2">
      <c r="E26"/>
      <c r="F26"/>
      <c r="G26"/>
      <c r="H26"/>
      <c r="I26"/>
      <c r="J26"/>
      <c r="K26"/>
      <c r="L26"/>
      <c r="M26"/>
    </row>
    <row r="27" spans="3:13" x14ac:dyDescent="0.2">
      <c r="I27"/>
      <c r="J27"/>
      <c r="K27"/>
      <c r="L27"/>
      <c r="M2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558A-A6E6-FE4F-A7BC-2E92AD351700}">
  <dimension ref="H4:M46"/>
  <sheetViews>
    <sheetView topLeftCell="F1" workbookViewId="0">
      <selection activeCell="W18" sqref="W18"/>
    </sheetView>
  </sheetViews>
  <sheetFormatPr baseColWidth="10" defaultRowHeight="16" x14ac:dyDescent="0.2"/>
  <cols>
    <col min="8" max="8" width="13" bestFit="1" customWidth="1"/>
    <col min="9" max="9" width="14.33203125" style="42" bestFit="1" customWidth="1"/>
    <col min="10" max="10" width="25.1640625" style="42" bestFit="1" customWidth="1"/>
    <col min="11" max="11" width="14" style="42" bestFit="1" customWidth="1"/>
    <col min="12" max="12" width="11.5" style="42" bestFit="1" customWidth="1"/>
    <col min="13" max="13" width="14" style="42" bestFit="1" customWidth="1"/>
    <col min="14" max="15" width="11.1640625" bestFit="1" customWidth="1"/>
    <col min="16" max="21" width="10.5" bestFit="1" customWidth="1"/>
    <col min="22" max="28" width="11.5" bestFit="1" customWidth="1"/>
    <col min="29" max="35" width="12.5" bestFit="1" customWidth="1"/>
    <col min="36" max="36" width="14" bestFit="1" customWidth="1"/>
    <col min="37" max="37" width="12.1640625" bestFit="1" customWidth="1"/>
  </cols>
  <sheetData>
    <row r="4" spans="8:13" x14ac:dyDescent="0.2">
      <c r="H4" s="23" t="s">
        <v>164</v>
      </c>
      <c r="I4" s="42" t="s">
        <v>365</v>
      </c>
      <c r="J4" s="42" t="s">
        <v>167</v>
      </c>
      <c r="K4"/>
      <c r="L4"/>
      <c r="M4"/>
    </row>
    <row r="5" spans="8:13" x14ac:dyDescent="0.2">
      <c r="H5" s="24" t="s">
        <v>14</v>
      </c>
      <c r="I5" s="42">
        <v>29</v>
      </c>
      <c r="J5" s="42">
        <v>4646528000</v>
      </c>
      <c r="K5"/>
      <c r="L5"/>
      <c r="M5"/>
    </row>
    <row r="6" spans="8:13" x14ac:dyDescent="0.2">
      <c r="H6" s="26" t="s">
        <v>47</v>
      </c>
      <c r="I6" s="42">
        <v>2</v>
      </c>
      <c r="J6" s="42">
        <v>1135200000</v>
      </c>
      <c r="K6"/>
      <c r="L6"/>
      <c r="M6"/>
    </row>
    <row r="7" spans="8:13" x14ac:dyDescent="0.2">
      <c r="H7" s="26" t="s">
        <v>43</v>
      </c>
      <c r="I7" s="42">
        <v>2</v>
      </c>
      <c r="J7" s="42">
        <v>1108800000</v>
      </c>
      <c r="K7"/>
      <c r="L7"/>
      <c r="M7"/>
    </row>
    <row r="8" spans="8:13" x14ac:dyDescent="0.2">
      <c r="H8" s="26" t="s">
        <v>15</v>
      </c>
      <c r="I8" s="42">
        <v>25</v>
      </c>
      <c r="J8" s="42">
        <v>2402528000</v>
      </c>
      <c r="K8"/>
      <c r="L8"/>
      <c r="M8"/>
    </row>
    <row r="9" spans="8:13" x14ac:dyDescent="0.2">
      <c r="H9" s="24" t="s">
        <v>51</v>
      </c>
      <c r="I9" s="42">
        <v>33</v>
      </c>
      <c r="J9" s="42">
        <v>3859226000</v>
      </c>
      <c r="K9"/>
      <c r="L9"/>
      <c r="M9"/>
    </row>
    <row r="10" spans="8:13" x14ac:dyDescent="0.2">
      <c r="H10" s="26" t="s">
        <v>52</v>
      </c>
      <c r="I10" s="42">
        <v>3</v>
      </c>
      <c r="J10" s="42">
        <v>188720000</v>
      </c>
      <c r="K10"/>
      <c r="L10"/>
      <c r="M10"/>
    </row>
    <row r="11" spans="8:13" x14ac:dyDescent="0.2">
      <c r="H11" s="26" t="s">
        <v>56</v>
      </c>
      <c r="I11" s="42">
        <v>7</v>
      </c>
      <c r="J11" s="42">
        <v>18660000</v>
      </c>
      <c r="K11"/>
      <c r="L11"/>
      <c r="M11"/>
    </row>
    <row r="12" spans="8:13" x14ac:dyDescent="0.2">
      <c r="H12" s="26" t="s">
        <v>59</v>
      </c>
      <c r="I12" s="42">
        <v>6</v>
      </c>
      <c r="J12" s="42">
        <v>41536000</v>
      </c>
      <c r="K12"/>
      <c r="L12"/>
      <c r="M12"/>
    </row>
    <row r="13" spans="8:13" x14ac:dyDescent="0.2">
      <c r="H13" s="26" t="s">
        <v>63</v>
      </c>
      <c r="I13" s="42">
        <v>6</v>
      </c>
      <c r="J13" s="42">
        <v>420200000</v>
      </c>
      <c r="K13"/>
      <c r="L13"/>
      <c r="M13"/>
    </row>
    <row r="14" spans="8:13" x14ac:dyDescent="0.2">
      <c r="H14" s="26" t="s">
        <v>65</v>
      </c>
      <c r="I14" s="42">
        <v>3</v>
      </c>
      <c r="J14" s="42">
        <v>190410000</v>
      </c>
      <c r="K14"/>
      <c r="L14"/>
      <c r="M14"/>
    </row>
    <row r="15" spans="8:13" x14ac:dyDescent="0.2">
      <c r="H15" s="26" t="s">
        <v>69</v>
      </c>
      <c r="I15" s="42">
        <v>5</v>
      </c>
      <c r="J15" s="42">
        <v>2405700000</v>
      </c>
      <c r="K15"/>
      <c r="L15"/>
      <c r="M15"/>
    </row>
    <row r="16" spans="8:13" x14ac:dyDescent="0.2">
      <c r="H16" s="26" t="s">
        <v>73</v>
      </c>
      <c r="I16" s="42">
        <v>3</v>
      </c>
      <c r="J16" s="42">
        <v>594000000</v>
      </c>
      <c r="K16"/>
      <c r="L16"/>
      <c r="M16"/>
    </row>
    <row r="17" spans="8:13" x14ac:dyDescent="0.2">
      <c r="H17" s="24" t="s">
        <v>165</v>
      </c>
      <c r="I17" s="42">
        <v>62</v>
      </c>
      <c r="J17" s="42">
        <v>8505754000</v>
      </c>
      <c r="K17"/>
      <c r="L17"/>
      <c r="M17"/>
    </row>
    <row r="18" spans="8:13" x14ac:dyDescent="0.2">
      <c r="K18"/>
      <c r="L18"/>
      <c r="M18"/>
    </row>
    <row r="19" spans="8:13" x14ac:dyDescent="0.2">
      <c r="K19"/>
      <c r="L19"/>
      <c r="M19"/>
    </row>
    <row r="20" spans="8:13" x14ac:dyDescent="0.2">
      <c r="K20"/>
      <c r="L20"/>
      <c r="M20"/>
    </row>
    <row r="21" spans="8:13" x14ac:dyDescent="0.2">
      <c r="K21"/>
      <c r="L21"/>
      <c r="M21"/>
    </row>
    <row r="22" spans="8:13" x14ac:dyDescent="0.2">
      <c r="K22"/>
      <c r="L22"/>
      <c r="M22"/>
    </row>
    <row r="23" spans="8:13" x14ac:dyDescent="0.2">
      <c r="K23"/>
      <c r="L23"/>
      <c r="M23"/>
    </row>
    <row r="24" spans="8:13" x14ac:dyDescent="0.2">
      <c r="K24"/>
      <c r="L24"/>
      <c r="M24"/>
    </row>
    <row r="25" spans="8:13" x14ac:dyDescent="0.2">
      <c r="K25"/>
      <c r="L25"/>
      <c r="M25"/>
    </row>
    <row r="26" spans="8:13" x14ac:dyDescent="0.2">
      <c r="K26"/>
      <c r="L26"/>
      <c r="M26"/>
    </row>
    <row r="27" spans="8:13" x14ac:dyDescent="0.2">
      <c r="K27"/>
      <c r="L27"/>
      <c r="M27"/>
    </row>
    <row r="28" spans="8:13" x14ac:dyDescent="0.2">
      <c r="K28"/>
      <c r="L28"/>
      <c r="M28"/>
    </row>
    <row r="29" spans="8:13" x14ac:dyDescent="0.2">
      <c r="K29"/>
      <c r="L29"/>
      <c r="M29"/>
    </row>
    <row r="30" spans="8:13" x14ac:dyDescent="0.2">
      <c r="K30"/>
      <c r="L30"/>
      <c r="M30"/>
    </row>
    <row r="31" spans="8:13" x14ac:dyDescent="0.2">
      <c r="K31"/>
      <c r="L31"/>
      <c r="M31"/>
    </row>
    <row r="32" spans="8:13" x14ac:dyDescent="0.2">
      <c r="K32"/>
      <c r="L32"/>
      <c r="M32"/>
    </row>
    <row r="33" spans="11:13" x14ac:dyDescent="0.2">
      <c r="K33"/>
      <c r="L33"/>
      <c r="M33"/>
    </row>
    <row r="34" spans="11:13" x14ac:dyDescent="0.2">
      <c r="K34"/>
      <c r="L34"/>
      <c r="M34"/>
    </row>
    <row r="35" spans="11:13" x14ac:dyDescent="0.2">
      <c r="K35"/>
      <c r="L35"/>
      <c r="M35"/>
    </row>
    <row r="36" spans="11:13" x14ac:dyDescent="0.2">
      <c r="K36"/>
      <c r="L36"/>
      <c r="M36"/>
    </row>
    <row r="37" spans="11:13" x14ac:dyDescent="0.2">
      <c r="K37"/>
      <c r="L37"/>
      <c r="M37"/>
    </row>
    <row r="38" spans="11:13" x14ac:dyDescent="0.2">
      <c r="K38"/>
      <c r="L38"/>
      <c r="M38"/>
    </row>
    <row r="39" spans="11:13" x14ac:dyDescent="0.2">
      <c r="K39"/>
      <c r="L39"/>
      <c r="M39"/>
    </row>
    <row r="40" spans="11:13" x14ac:dyDescent="0.2">
      <c r="K40"/>
      <c r="L40"/>
      <c r="M40"/>
    </row>
    <row r="41" spans="11:13" x14ac:dyDescent="0.2">
      <c r="K41"/>
      <c r="L41"/>
      <c r="M41"/>
    </row>
    <row r="42" spans="11:13" x14ac:dyDescent="0.2">
      <c r="K42"/>
      <c r="L42"/>
      <c r="M42"/>
    </row>
    <row r="43" spans="11:13" x14ac:dyDescent="0.2">
      <c r="K43"/>
      <c r="L43"/>
      <c r="M43"/>
    </row>
    <row r="44" spans="11:13" x14ac:dyDescent="0.2">
      <c r="K44"/>
      <c r="L44"/>
      <c r="M44"/>
    </row>
    <row r="45" spans="11:13" x14ac:dyDescent="0.2">
      <c r="K45"/>
      <c r="L45"/>
      <c r="M45"/>
    </row>
    <row r="46" spans="11:13" x14ac:dyDescent="0.2">
      <c r="K46"/>
      <c r="L46"/>
      <c r="M46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0E76-3893-CB4C-AD52-D2D5FD0DFD68}">
  <dimension ref="B4:C19"/>
  <sheetViews>
    <sheetView topLeftCell="A2" workbookViewId="0">
      <selection activeCell="B5" sqref="B5"/>
    </sheetView>
  </sheetViews>
  <sheetFormatPr baseColWidth="10" defaultRowHeight="16" x14ac:dyDescent="0.2"/>
  <cols>
    <col min="2" max="2" width="17.1640625" bestFit="1" customWidth="1"/>
    <col min="3" max="3" width="26.6640625" bestFit="1" customWidth="1"/>
    <col min="4" max="4" width="14" bestFit="1" customWidth="1"/>
    <col min="5" max="5" width="10.5" bestFit="1" customWidth="1"/>
    <col min="6" max="6" width="11.5" bestFit="1" customWidth="1"/>
    <col min="7" max="7" width="12.5" bestFit="1" customWidth="1"/>
    <col min="8" max="8" width="14" bestFit="1" customWidth="1"/>
    <col min="9" max="9" width="12.5" bestFit="1" customWidth="1"/>
    <col min="10" max="10" width="11.5" bestFit="1" customWidth="1"/>
    <col min="11" max="13" width="12.5" bestFit="1" customWidth="1"/>
    <col min="14" max="14" width="13.1640625" bestFit="1" customWidth="1"/>
    <col min="15" max="15" width="14" bestFit="1" customWidth="1"/>
    <col min="16" max="16" width="12.5" bestFit="1" customWidth="1"/>
    <col min="17" max="17" width="14" bestFit="1" customWidth="1"/>
  </cols>
  <sheetData>
    <row r="4" spans="2:3" x14ac:dyDescent="0.2">
      <c r="B4" s="38" t="s">
        <v>164</v>
      </c>
      <c r="C4" s="27" t="s">
        <v>167</v>
      </c>
    </row>
    <row r="5" spans="2:3" x14ac:dyDescent="0.2">
      <c r="B5" s="39" t="s">
        <v>12</v>
      </c>
      <c r="C5" s="27">
        <v>7930454000</v>
      </c>
    </row>
    <row r="6" spans="2:3" x14ac:dyDescent="0.2">
      <c r="B6" s="40" t="s">
        <v>128</v>
      </c>
      <c r="C6" s="27">
        <v>5900000</v>
      </c>
    </row>
    <row r="7" spans="2:3" x14ac:dyDescent="0.2">
      <c r="B7" s="40" t="s">
        <v>11</v>
      </c>
      <c r="C7" s="27">
        <v>3610624000</v>
      </c>
    </row>
    <row r="8" spans="2:3" x14ac:dyDescent="0.2">
      <c r="B8" s="40" t="s">
        <v>54</v>
      </c>
      <c r="C8" s="27">
        <v>3960000</v>
      </c>
    </row>
    <row r="9" spans="2:3" x14ac:dyDescent="0.2">
      <c r="B9" s="40" t="s">
        <v>103</v>
      </c>
      <c r="C9" s="27">
        <v>51250000</v>
      </c>
    </row>
    <row r="10" spans="2:3" x14ac:dyDescent="0.2">
      <c r="B10" s="40" t="s">
        <v>61</v>
      </c>
      <c r="C10" s="27">
        <v>602800000</v>
      </c>
    </row>
    <row r="11" spans="2:3" x14ac:dyDescent="0.2">
      <c r="B11" s="40" t="s">
        <v>67</v>
      </c>
      <c r="C11" s="27">
        <v>2323200000</v>
      </c>
    </row>
    <row r="12" spans="2:3" x14ac:dyDescent="0.2">
      <c r="B12" s="40" t="s">
        <v>71</v>
      </c>
      <c r="C12" s="27">
        <v>744000000</v>
      </c>
    </row>
    <row r="13" spans="2:3" x14ac:dyDescent="0.2">
      <c r="B13" s="40" t="s">
        <v>75</v>
      </c>
      <c r="C13" s="27">
        <v>30360000</v>
      </c>
    </row>
    <row r="14" spans="2:3" x14ac:dyDescent="0.2">
      <c r="B14" s="40" t="s">
        <v>81</v>
      </c>
      <c r="C14" s="27">
        <v>558360000</v>
      </c>
    </row>
    <row r="15" spans="2:3" x14ac:dyDescent="0.2">
      <c r="B15" s="39" t="s">
        <v>178</v>
      </c>
      <c r="C15" s="27">
        <v>575300000</v>
      </c>
    </row>
    <row r="16" spans="2:3" x14ac:dyDescent="0.2">
      <c r="B16" s="40" t="s">
        <v>271</v>
      </c>
      <c r="C16" s="27">
        <v>492800000</v>
      </c>
    </row>
    <row r="17" spans="2:3" x14ac:dyDescent="0.2">
      <c r="B17" s="40" t="s">
        <v>269</v>
      </c>
      <c r="C17" s="27">
        <v>77000000</v>
      </c>
    </row>
    <row r="18" spans="2:3" x14ac:dyDescent="0.2">
      <c r="B18" s="40" t="s">
        <v>270</v>
      </c>
      <c r="C18" s="27">
        <v>5500000</v>
      </c>
    </row>
    <row r="19" spans="2:3" x14ac:dyDescent="0.2">
      <c r="B19" s="39" t="s">
        <v>165</v>
      </c>
      <c r="C19" s="27">
        <v>8505754000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PIE1</vt:lpstr>
      <vt:lpstr>PiePivot</vt:lpstr>
      <vt:lpstr>LinesPivot</vt:lpstr>
      <vt:lpstr>ChannelPivot</vt:lpstr>
      <vt:lpstr>CAMPAIGN</vt:lpstr>
      <vt:lpstr>CategoryPivot</vt:lpstr>
      <vt:lpstr>SalesPivot</vt:lpstr>
      <vt:lpstr>SparklinesPivot</vt:lpstr>
      <vt:lpstr>DASHBOARD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2021-08-10T14:21:21Z</dcterms:created>
  <dcterms:modified xsi:type="dcterms:W3CDTF">2021-08-10T18:11:16Z</dcterms:modified>
</cp:coreProperties>
</file>