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. VNU UET\INT6156\Python code\"/>
    </mc:Choice>
  </mc:AlternateContent>
  <bookViews>
    <workbookView xWindow="0" yWindow="0" windowWidth="11340" windowHeight="6120"/>
  </bookViews>
  <sheets>
    <sheet name="Main" sheetId="5" r:id="rId1"/>
    <sheet name="9x9" sheetId="1" r:id="rId2"/>
    <sheet name="16x16" sheetId="2" r:id="rId3"/>
    <sheet name="25x25" sheetId="3" r:id="rId4"/>
    <sheet name="36x36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3" i="4"/>
  <c r="E3" i="3"/>
  <c r="E3" i="2"/>
  <c r="C12" i="5" l="1"/>
  <c r="E15" i="1"/>
  <c r="D11" i="5" s="1"/>
  <c r="D15" i="1"/>
  <c r="C11" i="5" s="1"/>
  <c r="E7" i="2"/>
  <c r="D12" i="5" s="1"/>
  <c r="D7" i="2"/>
  <c r="E7" i="3"/>
  <c r="D13" i="5" s="1"/>
  <c r="D7" i="3"/>
  <c r="C13" i="5" s="1"/>
  <c r="E7" i="4"/>
  <c r="D14" i="5" s="1"/>
  <c r="D7" i="4"/>
  <c r="C14" i="5" s="1"/>
  <c r="H4" i="5"/>
  <c r="H5" i="5"/>
  <c r="H6" i="5"/>
  <c r="H3" i="5"/>
  <c r="G5" i="5"/>
  <c r="G4" i="5"/>
  <c r="G3" i="5"/>
  <c r="C6" i="5"/>
  <c r="D6" i="5"/>
  <c r="D5" i="5"/>
  <c r="C5" i="5"/>
  <c r="D4" i="5"/>
  <c r="C4" i="5"/>
  <c r="D3" i="5"/>
  <c r="C3" i="5"/>
  <c r="D3" i="1"/>
  <c r="D3" i="4"/>
  <c r="G6" i="5" s="1"/>
  <c r="D3" i="3"/>
  <c r="D3" i="2"/>
</calcChain>
</file>

<file path=xl/sharedStrings.xml><?xml version="1.0" encoding="utf-8"?>
<sst xmlns="http://schemas.openxmlformats.org/spreadsheetml/2006/main" count="72" uniqueCount="27">
  <si>
    <t>Số biến</t>
  </si>
  <si>
    <t>Số mệnh đề</t>
  </si>
  <si>
    <t>Binomal</t>
  </si>
  <si>
    <t>Commander</t>
  </si>
  <si>
    <t>Sudoku 1</t>
  </si>
  <si>
    <t>Sudoku 2</t>
  </si>
  <si>
    <t>Sudoku 3</t>
  </si>
  <si>
    <t>Sudoku 4</t>
  </si>
  <si>
    <t>Sudoku 5</t>
  </si>
  <si>
    <t>Sudoku 6</t>
  </si>
  <si>
    <t>Sudoku 7</t>
  </si>
  <si>
    <t>Sudoku 8</t>
  </si>
  <si>
    <t>Sudoku 9</t>
  </si>
  <si>
    <t>Sudoku 10</t>
  </si>
  <si>
    <t>Sudoku size</t>
  </si>
  <si>
    <t>9x9</t>
  </si>
  <si>
    <t>16x16</t>
  </si>
  <si>
    <t>25x25</t>
  </si>
  <si>
    <t>36x36</t>
  </si>
  <si>
    <t>Thời gian giải</t>
  </si>
  <si>
    <t>Sudoku 9x9</t>
  </si>
  <si>
    <t>Phương pháp</t>
  </si>
  <si>
    <t>Kết quả tính trung bình</t>
  </si>
  <si>
    <t>Sudoku 16x16</t>
  </si>
  <si>
    <t>Sudoku 25x25</t>
  </si>
  <si>
    <t>Sudoku 36x36</t>
  </si>
  <si>
    <t>Thời gian giải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</si>
</sst>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Số mệnh đề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Main!$C$2</c:f>
              <c:strCache>
                <c:ptCount val="1"/>
                <c:pt idx="0">
                  <c:v>Binomal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Main!$B$3:$B$6</c:f>
              <c:strCache>
                <c:ptCount val="4"/>
                <c:pt idx="0">
                  <c:v>9x9</c:v>
                </c:pt>
                <c:pt idx="1">
                  <c:v>16x16</c:v>
                </c:pt>
                <c:pt idx="2">
                  <c:v>25x25</c:v>
                </c:pt>
                <c:pt idx="3">
                  <c:v>36x36</c:v>
                </c:pt>
              </c:strCache>
            </c:strRef>
          </c:cat>
          <c:val>
            <c:numRef>
              <c:f>Main!$C$3:$C$6</c:f>
              <c:numCache>
                <c:formatCode>General</c:formatCode>
                <c:ptCount val="4"/>
                <c:pt idx="0">
                  <c:v>11745</c:v>
                </c:pt>
                <c:pt idx="1">
                  <c:v>123136</c:v>
                </c:pt>
                <c:pt idx="2">
                  <c:v>750625</c:v>
                </c:pt>
                <c:pt idx="3">
                  <c:v>3267216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Main!$D$2</c:f>
              <c:strCache>
                <c:ptCount val="1"/>
                <c:pt idx="0">
                  <c:v>Commander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Main!$B$3:$B$6</c:f>
              <c:strCache>
                <c:ptCount val="4"/>
                <c:pt idx="0">
                  <c:v>9x9</c:v>
                </c:pt>
                <c:pt idx="1">
                  <c:v>16x16</c:v>
                </c:pt>
                <c:pt idx="2">
                  <c:v>25x25</c:v>
                </c:pt>
                <c:pt idx="3">
                  <c:v>36x36</c:v>
                </c:pt>
              </c:strCache>
            </c:strRef>
          </c:cat>
          <c:val>
            <c:numRef>
              <c:f>Main!$D$3:$D$6</c:f>
              <c:numCache>
                <c:formatCode>General</c:formatCode>
                <c:ptCount val="4"/>
                <c:pt idx="0">
                  <c:v>8100</c:v>
                </c:pt>
                <c:pt idx="1">
                  <c:v>52224</c:v>
                </c:pt>
                <c:pt idx="2">
                  <c:v>227500</c:v>
                </c:pt>
                <c:pt idx="3">
                  <c:v>767232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2462624"/>
        <c:axId val="363605448"/>
      </c:lineChart>
      <c:catAx>
        <c:axId val="36246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5448"/>
        <c:crosses val="autoZero"/>
        <c:auto val="1"/>
        <c:lblAlgn val="ctr"/>
        <c:lblOffset val="100"/>
        <c:noMultiLvlLbl val="0"/>
      </c:catAx>
      <c:valAx>
        <c:axId val="36360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46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Số biến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Main!$F$3</c:f>
              <c:strCache>
                <c:ptCount val="1"/>
                <c:pt idx="0">
                  <c:v>9x9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Main!$G$1:$H$2</c:f>
              <c:strCache>
                <c:ptCount val="2"/>
                <c:pt idx="0">
                  <c:v>Binomal</c:v>
                </c:pt>
                <c:pt idx="1">
                  <c:v>Commander</c:v>
                </c:pt>
              </c:strCache>
            </c:strRef>
          </c:cat>
          <c:val>
            <c:numRef>
              <c:f>Main!$G$3:$H$3</c:f>
              <c:numCache>
                <c:formatCode>General</c:formatCode>
                <c:ptCount val="2"/>
                <c:pt idx="0">
                  <c:v>729</c:v>
                </c:pt>
                <c:pt idx="1">
                  <c:v>1701</c:v>
                </c:pt>
              </c:numCache>
            </c:numRef>
          </c:val>
        </c:ser>
        <c:ser>
          <c:idx val="1"/>
          <c:order val="1"/>
          <c:tx>
            <c:strRef>
              <c:f>Main!$F$4</c:f>
              <c:strCache>
                <c:ptCount val="1"/>
                <c:pt idx="0">
                  <c:v>16x16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Main!$G$1:$H$2</c:f>
              <c:strCache>
                <c:ptCount val="2"/>
                <c:pt idx="0">
                  <c:v>Binomal</c:v>
                </c:pt>
                <c:pt idx="1">
                  <c:v>Commander</c:v>
                </c:pt>
              </c:strCache>
            </c:strRef>
          </c:cat>
          <c:val>
            <c:numRef>
              <c:f>Main!$G$4:$H$4</c:f>
              <c:numCache>
                <c:formatCode>General</c:formatCode>
                <c:ptCount val="2"/>
                <c:pt idx="0">
                  <c:v>4096</c:v>
                </c:pt>
                <c:pt idx="1">
                  <c:v>8192</c:v>
                </c:pt>
              </c:numCache>
            </c:numRef>
          </c:val>
        </c:ser>
        <c:ser>
          <c:idx val="2"/>
          <c:order val="2"/>
          <c:tx>
            <c:strRef>
              <c:f>Main!$F$5</c:f>
              <c:strCache>
                <c:ptCount val="1"/>
                <c:pt idx="0">
                  <c:v>25x25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Main!$G$1:$H$2</c:f>
              <c:strCache>
                <c:ptCount val="2"/>
                <c:pt idx="0">
                  <c:v>Binomal</c:v>
                </c:pt>
                <c:pt idx="1">
                  <c:v>Commander</c:v>
                </c:pt>
              </c:strCache>
            </c:strRef>
          </c:cat>
          <c:val>
            <c:numRef>
              <c:f>Main!$G$5:$H$5</c:f>
              <c:numCache>
                <c:formatCode>General</c:formatCode>
                <c:ptCount val="2"/>
                <c:pt idx="0">
                  <c:v>15625</c:v>
                </c:pt>
                <c:pt idx="1">
                  <c:v>28125</c:v>
                </c:pt>
              </c:numCache>
            </c:numRef>
          </c:val>
        </c:ser>
        <c:ser>
          <c:idx val="3"/>
          <c:order val="3"/>
          <c:tx>
            <c:strRef>
              <c:f>Main!$F$6</c:f>
              <c:strCache>
                <c:ptCount val="1"/>
                <c:pt idx="0">
                  <c:v>36x36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Main!$G$1:$H$2</c:f>
              <c:strCache>
                <c:ptCount val="2"/>
                <c:pt idx="0">
                  <c:v>Binomal</c:v>
                </c:pt>
                <c:pt idx="1">
                  <c:v>Commander</c:v>
                </c:pt>
              </c:strCache>
            </c:strRef>
          </c:cat>
          <c:val>
            <c:numRef>
              <c:f>Main!$G$6:$H$6</c:f>
              <c:numCache>
                <c:formatCode>General</c:formatCode>
                <c:ptCount val="2"/>
                <c:pt idx="0">
                  <c:v>46656</c:v>
                </c:pt>
                <c:pt idx="1">
                  <c:v>77760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63607408"/>
        <c:axId val="363607800"/>
        <c:axId val="80698576"/>
      </c:bar3DChart>
      <c:catAx>
        <c:axId val="36360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7800"/>
        <c:crosses val="autoZero"/>
        <c:auto val="1"/>
        <c:lblAlgn val="ctr"/>
        <c:lblOffset val="100"/>
        <c:noMultiLvlLbl val="0"/>
      </c:catAx>
      <c:valAx>
        <c:axId val="36360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7408"/>
        <c:crosses val="autoZero"/>
        <c:crossBetween val="between"/>
      </c:valAx>
      <c:serAx>
        <c:axId val="806985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780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Thời gian giải trung bình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Main!$C$9:$C$10</c:f>
              <c:strCache>
                <c:ptCount val="2"/>
                <c:pt idx="0">
                  <c:v>Thời gian giải</c:v>
                </c:pt>
                <c:pt idx="1">
                  <c:v>Binomal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Main!$B$11:$B$14</c:f>
              <c:strCache>
                <c:ptCount val="4"/>
                <c:pt idx="0">
                  <c:v>9x9</c:v>
                </c:pt>
                <c:pt idx="1">
                  <c:v>16x16</c:v>
                </c:pt>
                <c:pt idx="2">
                  <c:v>25x25</c:v>
                </c:pt>
                <c:pt idx="3">
                  <c:v>36x36</c:v>
                </c:pt>
              </c:strCache>
            </c:strRef>
          </c:cat>
          <c:val>
            <c:numRef>
              <c:f>Main!$C$11:$C$14</c:f>
              <c:numCache>
                <c:formatCode>0.00000000000000000</c:formatCode>
                <c:ptCount val="4"/>
                <c:pt idx="0">
                  <c:v>6.8036556243896429E-3</c:v>
                </c:pt>
                <c:pt idx="1">
                  <c:v>3.4587740898132296E-2</c:v>
                </c:pt>
                <c:pt idx="2">
                  <c:v>0.182484745979309</c:v>
                </c:pt>
                <c:pt idx="3">
                  <c:v>0.58065867424011197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Main!$D$9:$D$10</c:f>
              <c:strCache>
                <c:ptCount val="2"/>
                <c:pt idx="0">
                  <c:v>Thời gian giải</c:v>
                </c:pt>
                <c:pt idx="1">
                  <c:v>Commander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Main!$B$11:$B$14</c:f>
              <c:strCache>
                <c:ptCount val="4"/>
                <c:pt idx="0">
                  <c:v>9x9</c:v>
                </c:pt>
                <c:pt idx="1">
                  <c:v>16x16</c:v>
                </c:pt>
                <c:pt idx="2">
                  <c:v>25x25</c:v>
                </c:pt>
                <c:pt idx="3">
                  <c:v>36x36</c:v>
                </c:pt>
              </c:strCache>
            </c:strRef>
          </c:cat>
          <c:val>
            <c:numRef>
              <c:f>Main!$D$11:$D$14</c:f>
              <c:numCache>
                <c:formatCode>0.00000000000000000</c:formatCode>
                <c:ptCount val="4"/>
                <c:pt idx="0">
                  <c:v>3.9167881011962866E-3</c:v>
                </c:pt>
                <c:pt idx="1">
                  <c:v>3.1211733818054151E-2</c:v>
                </c:pt>
                <c:pt idx="2">
                  <c:v>0.14895200729370051</c:v>
                </c:pt>
                <c:pt idx="3">
                  <c:v>0.32153201103210399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606624"/>
        <c:axId val="363608192"/>
      </c:lineChart>
      <c:catAx>
        <c:axId val="36360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8192"/>
        <c:crosses val="autoZero"/>
        <c:auto val="1"/>
        <c:lblAlgn val="ctr"/>
        <c:lblOffset val="100"/>
        <c:noMultiLvlLbl val="0"/>
      </c:catAx>
      <c:valAx>
        <c:axId val="3636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365760</xdr:colOff>
      <xdr:row>0</xdr:row>
      <xdr:rowOff>68580</xdr:rowOff>
    </xdr:from>
    <xdr:to>
      <xdr:col>16</xdr:col>
      <xdr:colOff>60960</xdr:colOff>
      <xdr:row>15</xdr:row>
      <xdr:rowOff>68580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18</xdr:col>
      <xdr:colOff>304800</xdr:colOff>
      <xdr:row>31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16</xdr:row>
      <xdr:rowOff>0</xdr:rowOff>
    </xdr:from>
    <xdr:to>
      <xdr:col>10</xdr:col>
      <xdr:colOff>525780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topLeftCell="A4" workbookViewId="0">
      <selection activeCell="C22" sqref="C22"/>
    </sheetView>
  </sheetViews>
  <sheetFormatPr defaultRowHeight="14.4" x14ac:dyDescent="0.3"/>
  <cols>
    <col min="2" max="2" width="13.109375" bestFit="1" customWidth="1"/>
    <col min="3" max="4" width="23.88671875" bestFit="1" customWidth="1"/>
    <col min="6" max="6" width="13.109375" bestFit="1" customWidth="1"/>
    <col min="7" max="7" width="16.44140625" customWidth="1"/>
    <col min="8" max="8" width="13.33203125" customWidth="1"/>
  </cols>
  <sheetData>
    <row r="1" spans="2:8" ht="17.399999999999999" x14ac:dyDescent="0.35">
      <c r="B1" s="9" t="s">
        <v>1</v>
      </c>
      <c r="C1" s="9"/>
      <c r="D1" s="9"/>
      <c r="E1" s="2"/>
      <c r="F1" s="9" t="s">
        <v>0</v>
      </c>
      <c r="G1" s="9"/>
      <c r="H1" s="9"/>
    </row>
    <row r="2" spans="2:8" ht="17.399999999999999" x14ac:dyDescent="0.3">
      <c r="B2" s="4" t="s">
        <v>14</v>
      </c>
      <c r="C2" s="4" t="s">
        <v>2</v>
      </c>
      <c r="D2" s="4" t="s">
        <v>3</v>
      </c>
      <c r="E2" s="1"/>
      <c r="F2" s="4" t="s">
        <v>14</v>
      </c>
      <c r="G2" s="4" t="s">
        <v>2</v>
      </c>
      <c r="H2" s="4" t="s">
        <v>3</v>
      </c>
    </row>
    <row r="3" spans="2:8" ht="17.399999999999999" x14ac:dyDescent="0.35">
      <c r="B3" s="5" t="s">
        <v>15</v>
      </c>
      <c r="C3" s="5">
        <f>'9x9'!D4</f>
        <v>11745</v>
      </c>
      <c r="D3" s="5">
        <f>'9x9'!E4</f>
        <v>8100</v>
      </c>
      <c r="F3" s="5" t="s">
        <v>15</v>
      </c>
      <c r="G3" s="5">
        <f>'9x9'!D3</f>
        <v>729</v>
      </c>
      <c r="H3" s="5">
        <f>'9x9'!E3</f>
        <v>1701</v>
      </c>
    </row>
    <row r="4" spans="2:8" ht="17.399999999999999" x14ac:dyDescent="0.35">
      <c r="B4" s="5" t="s">
        <v>16</v>
      </c>
      <c r="C4" s="5">
        <f>'16x16'!D4</f>
        <v>123136</v>
      </c>
      <c r="D4" s="5">
        <f>'16x16'!E4</f>
        <v>52224</v>
      </c>
      <c r="F4" s="5" t="s">
        <v>16</v>
      </c>
      <c r="G4" s="5">
        <f>'16x16'!D3</f>
        <v>4096</v>
      </c>
      <c r="H4" s="5">
        <f>'16x16'!E3</f>
        <v>8192</v>
      </c>
    </row>
    <row r="5" spans="2:8" ht="17.399999999999999" x14ac:dyDescent="0.35">
      <c r="B5" s="5" t="s">
        <v>17</v>
      </c>
      <c r="C5" s="5">
        <f>'25x25'!D4</f>
        <v>750625</v>
      </c>
      <c r="D5" s="5">
        <f>'25x25'!E4</f>
        <v>227500</v>
      </c>
      <c r="F5" s="5" t="s">
        <v>17</v>
      </c>
      <c r="G5" s="5">
        <f>'25x25'!D3</f>
        <v>15625</v>
      </c>
      <c r="H5" s="5">
        <f>'25x25'!E3</f>
        <v>28125</v>
      </c>
    </row>
    <row r="6" spans="2:8" ht="17.399999999999999" x14ac:dyDescent="0.35">
      <c r="B6" s="5" t="s">
        <v>18</v>
      </c>
      <c r="C6" s="5">
        <f>'36x36'!D4</f>
        <v>3267216</v>
      </c>
      <c r="D6" s="5">
        <f>'36x36'!E4</f>
        <v>767232</v>
      </c>
      <c r="F6" s="5" t="s">
        <v>18</v>
      </c>
      <c r="G6" s="5">
        <f>'36x36'!D3</f>
        <v>46656</v>
      </c>
      <c r="H6" s="5">
        <f>'36x36'!E3</f>
        <v>77760</v>
      </c>
    </row>
    <row r="9" spans="2:8" ht="17.399999999999999" x14ac:dyDescent="0.35">
      <c r="B9" s="9" t="s">
        <v>26</v>
      </c>
      <c r="C9" s="9"/>
      <c r="D9" s="9"/>
    </row>
    <row r="10" spans="2:8" ht="17.399999999999999" x14ac:dyDescent="0.3">
      <c r="B10" s="4" t="s">
        <v>14</v>
      </c>
      <c r="C10" s="4" t="s">
        <v>2</v>
      </c>
      <c r="D10" s="4" t="s">
        <v>3</v>
      </c>
    </row>
    <row r="11" spans="2:8" ht="17.399999999999999" x14ac:dyDescent="0.35">
      <c r="B11" s="5" t="s">
        <v>15</v>
      </c>
      <c r="C11" s="7">
        <f>'9x9'!D15</f>
        <v>6.8036556243896429E-3</v>
      </c>
      <c r="D11" s="7">
        <f>'9x9'!E15</f>
        <v>3.9167881011962866E-3</v>
      </c>
      <c r="E11" s="11"/>
    </row>
    <row r="12" spans="2:8" ht="17.399999999999999" x14ac:dyDescent="0.35">
      <c r="B12" s="5" t="s">
        <v>16</v>
      </c>
      <c r="C12" s="7">
        <f>'16x16'!D7</f>
        <v>3.4587740898132296E-2</v>
      </c>
      <c r="D12" s="7">
        <f>'16x16'!E7</f>
        <v>3.1211733818054151E-2</v>
      </c>
      <c r="E12" s="11"/>
    </row>
    <row r="13" spans="2:8" ht="17.399999999999999" x14ac:dyDescent="0.35">
      <c r="B13" s="5" t="s">
        <v>17</v>
      </c>
      <c r="C13" s="7">
        <f>'25x25'!D7</f>
        <v>0.182484745979309</v>
      </c>
      <c r="D13" s="7">
        <f>'25x25'!E7</f>
        <v>0.14895200729370051</v>
      </c>
      <c r="E13" s="11"/>
    </row>
    <row r="14" spans="2:8" ht="17.399999999999999" x14ac:dyDescent="0.35">
      <c r="B14" s="5" t="s">
        <v>18</v>
      </c>
      <c r="C14" s="7">
        <f>'36x36'!D7</f>
        <v>0.58065867424011197</v>
      </c>
      <c r="D14" s="7">
        <f>'36x36'!E7</f>
        <v>0.32153201103210399</v>
      </c>
    </row>
  </sheetData>
  <mergeCells count="3">
    <mergeCell ref="B1:D1"/>
    <mergeCell ref="F1:H1"/>
    <mergeCell ref="B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J12" sqref="J12"/>
    </sheetView>
  </sheetViews>
  <sheetFormatPr defaultRowHeight="17.399999999999999" x14ac:dyDescent="0.35"/>
  <cols>
    <col min="1" max="1" width="8.88671875" style="3"/>
    <col min="2" max="2" width="15.77734375" style="3" customWidth="1"/>
    <col min="3" max="3" width="14.6640625" style="3" customWidth="1"/>
    <col min="4" max="4" width="30.33203125" style="3" customWidth="1"/>
    <col min="5" max="5" width="31.44140625" style="3" customWidth="1"/>
    <col min="6" max="16384" width="8.88671875" style="3"/>
  </cols>
  <sheetData>
    <row r="1" spans="2:5" x14ac:dyDescent="0.35">
      <c r="B1" s="9" t="s">
        <v>20</v>
      </c>
      <c r="C1" s="9"/>
      <c r="D1" s="9"/>
      <c r="E1" s="9"/>
    </row>
    <row r="2" spans="2:5" x14ac:dyDescent="0.35">
      <c r="B2" s="9" t="s">
        <v>21</v>
      </c>
      <c r="C2" s="9"/>
      <c r="D2" s="4" t="s">
        <v>2</v>
      </c>
      <c r="E2" s="4" t="s">
        <v>3</v>
      </c>
    </row>
    <row r="3" spans="2:5" x14ac:dyDescent="0.35">
      <c r="B3" s="9" t="s">
        <v>0</v>
      </c>
      <c r="C3" s="9"/>
      <c r="D3" s="5">
        <f>9*9*9</f>
        <v>729</v>
      </c>
      <c r="E3" s="5">
        <f>D3+((D3/SQRT(9))*4)</f>
        <v>1701</v>
      </c>
    </row>
    <row r="4" spans="2:5" x14ac:dyDescent="0.35">
      <c r="B4" s="9" t="s">
        <v>1</v>
      </c>
      <c r="C4" s="9"/>
      <c r="D4" s="5">
        <v>11745</v>
      </c>
      <c r="E4" s="5">
        <v>8100</v>
      </c>
    </row>
    <row r="5" spans="2:5" x14ac:dyDescent="0.35">
      <c r="B5" s="10" t="s">
        <v>19</v>
      </c>
      <c r="C5" s="6" t="s">
        <v>4</v>
      </c>
      <c r="D5" s="7">
        <v>2.8076171875E-3</v>
      </c>
      <c r="E5" s="7">
        <v>4.0040016174316398E-3</v>
      </c>
    </row>
    <row r="6" spans="2:5" x14ac:dyDescent="0.35">
      <c r="B6" s="10"/>
      <c r="C6" s="6" t="s">
        <v>5</v>
      </c>
      <c r="D6" s="7">
        <v>6.9675445556640599E-3</v>
      </c>
      <c r="E6" s="7">
        <v>8.2955360412597604E-3</v>
      </c>
    </row>
    <row r="7" spans="2:5" x14ac:dyDescent="0.35">
      <c r="B7" s="10"/>
      <c r="C7" s="6" t="s">
        <v>6</v>
      </c>
      <c r="D7" s="7">
        <v>7.0793628692626901E-3</v>
      </c>
      <c r="E7" s="7">
        <v>2.0263195037841701E-3</v>
      </c>
    </row>
    <row r="8" spans="2:5" x14ac:dyDescent="0.35">
      <c r="B8" s="10"/>
      <c r="C8" s="6" t="s">
        <v>7</v>
      </c>
      <c r="D8" s="7">
        <v>2.0461082458495998E-3</v>
      </c>
      <c r="E8" s="7">
        <v>1.00040435791015E-3</v>
      </c>
    </row>
    <row r="9" spans="2:5" x14ac:dyDescent="0.35">
      <c r="B9" s="10"/>
      <c r="C9" s="6" t="s">
        <v>8</v>
      </c>
      <c r="D9" s="7">
        <v>8.8691711425781198E-3</v>
      </c>
      <c r="E9" s="7">
        <v>7.7912807464599601E-3</v>
      </c>
    </row>
    <row r="10" spans="2:5" x14ac:dyDescent="0.35">
      <c r="B10" s="10"/>
      <c r="C10" s="6" t="s">
        <v>9</v>
      </c>
      <c r="D10" s="7">
        <v>7.7390670776367101E-3</v>
      </c>
      <c r="E10" s="7">
        <v>1.0013580322265599E-3</v>
      </c>
    </row>
    <row r="11" spans="2:5" x14ac:dyDescent="0.35">
      <c r="B11" s="10"/>
      <c r="C11" s="6" t="s">
        <v>10</v>
      </c>
      <c r="D11" s="7">
        <v>8.1140995025634696E-3</v>
      </c>
      <c r="E11" s="7">
        <v>6.4454078674316398E-3</v>
      </c>
    </row>
    <row r="12" spans="2:5" x14ac:dyDescent="0.35">
      <c r="B12" s="10"/>
      <c r="C12" s="6" t="s">
        <v>11</v>
      </c>
      <c r="D12" s="7">
        <v>8.2182884216308594E-3</v>
      </c>
      <c r="E12" s="7">
        <v>3.9904117584228498E-3</v>
      </c>
    </row>
    <row r="13" spans="2:5" x14ac:dyDescent="0.35">
      <c r="B13" s="10"/>
      <c r="C13" s="6" t="s">
        <v>12</v>
      </c>
      <c r="D13" s="7">
        <v>8.0442428588867101E-3</v>
      </c>
      <c r="E13" s="7">
        <v>3.5829544067382799E-3</v>
      </c>
    </row>
    <row r="14" spans="2:5" x14ac:dyDescent="0.35">
      <c r="B14" s="10"/>
      <c r="C14" s="6" t="s">
        <v>13</v>
      </c>
      <c r="D14" s="7">
        <v>8.1510543823242101E-3</v>
      </c>
      <c r="E14" s="7">
        <v>1.03020668029785E-3</v>
      </c>
    </row>
    <row r="15" spans="2:5" x14ac:dyDescent="0.35">
      <c r="B15" s="9" t="s">
        <v>22</v>
      </c>
      <c r="C15" s="9"/>
      <c r="D15" s="7">
        <f>SUM(D5:D14)/COUNT(D5:D14)</f>
        <v>6.8036556243896429E-3</v>
      </c>
      <c r="E15" s="7">
        <f>SUM(E5:E14)/COUNT(E5:E14)</f>
        <v>3.9167881011962866E-3</v>
      </c>
    </row>
  </sheetData>
  <mergeCells count="6">
    <mergeCell ref="B15:C15"/>
    <mergeCell ref="B3:C3"/>
    <mergeCell ref="B4:C4"/>
    <mergeCell ref="B5:B14"/>
    <mergeCell ref="B1:E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5" sqref="D5"/>
    </sheetView>
  </sheetViews>
  <sheetFormatPr defaultRowHeight="17.399999999999999" x14ac:dyDescent="0.35"/>
  <cols>
    <col min="1" max="1" width="8.88671875" style="3"/>
    <col min="2" max="2" width="15" style="3" bestFit="1" customWidth="1"/>
    <col min="3" max="3" width="10.44140625" style="3" customWidth="1"/>
    <col min="4" max="4" width="25.21875" style="3" customWidth="1"/>
    <col min="5" max="5" width="25.77734375" style="3" customWidth="1"/>
    <col min="6" max="16384" width="8.88671875" style="3"/>
  </cols>
  <sheetData>
    <row r="1" spans="2:5" x14ac:dyDescent="0.35">
      <c r="B1" s="9" t="s">
        <v>23</v>
      </c>
      <c r="C1" s="9"/>
      <c r="D1" s="9"/>
      <c r="E1" s="9"/>
    </row>
    <row r="2" spans="2:5" x14ac:dyDescent="0.35">
      <c r="B2" s="9" t="s">
        <v>21</v>
      </c>
      <c r="C2" s="9"/>
      <c r="D2" s="8" t="s">
        <v>2</v>
      </c>
      <c r="E2" s="8" t="s">
        <v>3</v>
      </c>
    </row>
    <row r="3" spans="2:5" x14ac:dyDescent="0.35">
      <c r="B3" s="9" t="s">
        <v>0</v>
      </c>
      <c r="C3" s="9"/>
      <c r="D3" s="5">
        <f>16*16*16</f>
        <v>4096</v>
      </c>
      <c r="E3" s="5">
        <f>D3+((D3/SQRT(16))*4)</f>
        <v>8192</v>
      </c>
    </row>
    <row r="4" spans="2:5" x14ac:dyDescent="0.35">
      <c r="B4" s="9" t="s">
        <v>1</v>
      </c>
      <c r="C4" s="9"/>
      <c r="D4" s="5">
        <v>123136</v>
      </c>
      <c r="E4" s="5">
        <v>52224</v>
      </c>
    </row>
    <row r="5" spans="2:5" x14ac:dyDescent="0.35">
      <c r="B5" s="10" t="s">
        <v>19</v>
      </c>
      <c r="C5" s="6" t="s">
        <v>4</v>
      </c>
      <c r="D5" s="7">
        <v>3.47974300384521E-2</v>
      </c>
      <c r="E5" s="7">
        <v>3.3536434173583901E-2</v>
      </c>
    </row>
    <row r="6" spans="2:5" x14ac:dyDescent="0.35">
      <c r="B6" s="10"/>
      <c r="C6" s="6" t="s">
        <v>5</v>
      </c>
      <c r="D6" s="7">
        <v>3.43780517578125E-2</v>
      </c>
      <c r="E6" s="7">
        <v>2.88870334625244E-2</v>
      </c>
    </row>
    <row r="7" spans="2:5" x14ac:dyDescent="0.35">
      <c r="B7" s="9" t="s">
        <v>22</v>
      </c>
      <c r="C7" s="9"/>
      <c r="D7" s="7">
        <f>SUM(D5:D6)/2</f>
        <v>3.4587740898132296E-2</v>
      </c>
      <c r="E7" s="7">
        <f>SUM(E5:E6)/2</f>
        <v>3.1211733818054151E-2</v>
      </c>
    </row>
  </sheetData>
  <mergeCells count="6">
    <mergeCell ref="B7:C7"/>
    <mergeCell ref="B5:B6"/>
    <mergeCell ref="B3:C3"/>
    <mergeCell ref="B4:C4"/>
    <mergeCell ref="B1:E1"/>
    <mergeCell ref="B2:C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5" sqref="D5"/>
    </sheetView>
  </sheetViews>
  <sheetFormatPr defaultRowHeight="17.399999999999999" x14ac:dyDescent="0.35"/>
  <cols>
    <col min="1" max="1" width="8.88671875" style="3"/>
    <col min="2" max="2" width="14.88671875" style="3" customWidth="1"/>
    <col min="3" max="3" width="14.33203125" style="3" customWidth="1"/>
    <col min="4" max="5" width="23.88671875" style="3" bestFit="1" customWidth="1"/>
    <col min="6" max="16384" width="8.88671875" style="3"/>
  </cols>
  <sheetData>
    <row r="1" spans="2:5" x14ac:dyDescent="0.35">
      <c r="B1" s="9" t="s">
        <v>24</v>
      </c>
      <c r="C1" s="9"/>
      <c r="D1" s="9"/>
      <c r="E1" s="9"/>
    </row>
    <row r="2" spans="2:5" x14ac:dyDescent="0.35">
      <c r="B2" s="9" t="s">
        <v>21</v>
      </c>
      <c r="C2" s="9"/>
      <c r="D2" s="4" t="s">
        <v>2</v>
      </c>
      <c r="E2" s="4" t="s">
        <v>3</v>
      </c>
    </row>
    <row r="3" spans="2:5" x14ac:dyDescent="0.35">
      <c r="B3" s="9" t="s">
        <v>0</v>
      </c>
      <c r="C3" s="9"/>
      <c r="D3" s="5">
        <f>25*25*25</f>
        <v>15625</v>
      </c>
      <c r="E3" s="5">
        <f>D3+((D3/SQRT(25))*4)</f>
        <v>28125</v>
      </c>
    </row>
    <row r="4" spans="2:5" x14ac:dyDescent="0.35">
      <c r="B4" s="9" t="s">
        <v>1</v>
      </c>
      <c r="C4" s="9"/>
      <c r="D4" s="5">
        <v>750625</v>
      </c>
      <c r="E4" s="5">
        <v>227500</v>
      </c>
    </row>
    <row r="5" spans="2:5" x14ac:dyDescent="0.35">
      <c r="B5" s="10" t="s">
        <v>19</v>
      </c>
      <c r="C5" s="6" t="s">
        <v>4</v>
      </c>
      <c r="D5" s="7">
        <v>0.1815185546875</v>
      </c>
      <c r="E5" s="7">
        <v>0.147800922393798</v>
      </c>
    </row>
    <row r="6" spans="2:5" x14ac:dyDescent="0.35">
      <c r="B6" s="10"/>
      <c r="C6" s="6" t="s">
        <v>5</v>
      </c>
      <c r="D6" s="7">
        <v>0.183450937271118</v>
      </c>
      <c r="E6" s="7">
        <v>0.15010309219360299</v>
      </c>
    </row>
    <row r="7" spans="2:5" x14ac:dyDescent="0.35">
      <c r="B7" s="9" t="s">
        <v>22</v>
      </c>
      <c r="C7" s="9"/>
      <c r="D7" s="7">
        <f>(D5+D6)/2</f>
        <v>0.182484745979309</v>
      </c>
      <c r="E7" s="7">
        <f>(E5+E6)/2</f>
        <v>0.14895200729370051</v>
      </c>
    </row>
  </sheetData>
  <mergeCells count="6">
    <mergeCell ref="B7:C7"/>
    <mergeCell ref="B3:C3"/>
    <mergeCell ref="B4:C4"/>
    <mergeCell ref="B5:B6"/>
    <mergeCell ref="B1:E1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5" sqref="D5"/>
    </sheetView>
  </sheetViews>
  <sheetFormatPr defaultRowHeight="17.399999999999999" x14ac:dyDescent="0.35"/>
  <cols>
    <col min="1" max="1" width="8.88671875" style="3"/>
    <col min="2" max="2" width="14.5546875" style="3" customWidth="1"/>
    <col min="3" max="3" width="13.21875" style="3" customWidth="1"/>
    <col min="4" max="5" width="23.88671875" style="3" bestFit="1" customWidth="1"/>
    <col min="6" max="6" width="9.33203125" style="3" customWidth="1"/>
    <col min="7" max="16384" width="8.88671875" style="3"/>
  </cols>
  <sheetData>
    <row r="1" spans="2:5" x14ac:dyDescent="0.35">
      <c r="B1" s="9" t="s">
        <v>25</v>
      </c>
      <c r="C1" s="9"/>
      <c r="D1" s="9"/>
      <c r="E1" s="9"/>
    </row>
    <row r="2" spans="2:5" x14ac:dyDescent="0.35">
      <c r="B2" s="9" t="s">
        <v>21</v>
      </c>
      <c r="C2" s="9"/>
      <c r="D2" s="4" t="s">
        <v>2</v>
      </c>
      <c r="E2" s="4" t="s">
        <v>3</v>
      </c>
    </row>
    <row r="3" spans="2:5" x14ac:dyDescent="0.35">
      <c r="B3" s="9" t="s">
        <v>0</v>
      </c>
      <c r="C3" s="9"/>
      <c r="D3" s="5">
        <f>36*36*36</f>
        <v>46656</v>
      </c>
      <c r="E3" s="5">
        <f>D3+((D3/SQRT(36))*4)</f>
        <v>77760</v>
      </c>
    </row>
    <row r="4" spans="2:5" x14ac:dyDescent="0.35">
      <c r="B4" s="9" t="s">
        <v>1</v>
      </c>
      <c r="C4" s="9"/>
      <c r="D4" s="5">
        <v>3267216</v>
      </c>
      <c r="E4" s="5">
        <v>767232</v>
      </c>
    </row>
    <row r="5" spans="2:5" x14ac:dyDescent="0.35">
      <c r="B5" s="10" t="s">
        <v>19</v>
      </c>
      <c r="C5" s="6" t="s">
        <v>4</v>
      </c>
      <c r="D5" s="7">
        <v>0.59841775894164995</v>
      </c>
      <c r="E5" s="7">
        <v>0.32919478416442799</v>
      </c>
    </row>
    <row r="6" spans="2:5" x14ac:dyDescent="0.35">
      <c r="B6" s="10"/>
      <c r="C6" s="6" t="s">
        <v>5</v>
      </c>
      <c r="D6" s="7">
        <v>0.562899589538574</v>
      </c>
      <c r="E6" s="7">
        <v>0.31386923789978</v>
      </c>
    </row>
    <row r="7" spans="2:5" x14ac:dyDescent="0.35">
      <c r="B7" s="9" t="s">
        <v>22</v>
      </c>
      <c r="C7" s="9"/>
      <c r="D7" s="7">
        <f>(D5+D6)/2</f>
        <v>0.58065867424011197</v>
      </c>
      <c r="E7" s="7">
        <f>(E5+E6)/2</f>
        <v>0.32153201103210399</v>
      </c>
    </row>
  </sheetData>
  <mergeCells count="6">
    <mergeCell ref="B7:C7"/>
    <mergeCell ref="B3:C3"/>
    <mergeCell ref="B4:C4"/>
    <mergeCell ref="B5:B6"/>
    <mergeCell ref="B1:E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9x9</vt:lpstr>
      <vt:lpstr>16x16</vt:lpstr>
      <vt:lpstr>25x25</vt:lpstr>
      <vt:lpstr>36x36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2022-04-16T13:02:39Z</dcterms:created>
  <dcterms:modified xsi:type="dcterms:W3CDTF">2022-04-17T14:50:52Z</dcterms:modified>
</cp:coreProperties>
</file>