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Business Analyst\USA BA 188\"/>
    </mc:Choice>
  </mc:AlternateContent>
  <xr:revisionPtr revIDLastSave="0" documentId="13_ncr:1_{A1211478-633C-48CA-8A8F-401DCA407AEA}" xr6:coauthVersionLast="47" xr6:coauthVersionMax="47" xr10:uidLastSave="{00000000-0000-0000-0000-000000000000}"/>
  <bookViews>
    <workbookView xWindow="-110" yWindow="-110" windowWidth="19420" windowHeight="10420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0" i="7"/>
  <c r="C9" i="7"/>
  <c r="C5" i="7"/>
  <c r="D5" i="7"/>
  <c r="E5" i="7"/>
  <c r="C6" i="7"/>
  <c r="D6" i="7"/>
  <c r="E6" i="7"/>
  <c r="C7" i="7"/>
  <c r="D7" i="7"/>
  <c r="E7" i="7"/>
  <c r="E4" i="7"/>
  <c r="D4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N25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0" authorId="0" shapeId="0" xr:uid="{0368FE79-5E5C-4A5E-A1FC-F836CB683E95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F03A12D4-6105-4BA3-BD2F-7F82B129A78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FDCFC123-9080-4184-8F35-E688F8795D4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<sst xmlns="http://schemas.openxmlformats.org/spreadsheetml/2006/main" count="3606" uniqueCount="1375">
  <si>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</si>
  <si>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</si>
  <si>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</si>
  <si>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</si>
  <si>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</si>
  <si>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</si>
  <si>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</si>
  <si>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</si>
  <si>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</si>
  <si>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</si>
  <si>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</si>
  <si>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</si>
  <si>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</si>
  <si>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</si>
  <si>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</si>
  <si>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</si>
  <si>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</si>
  <si>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</si>
  <si>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</si>
  <si>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</si>
  <si>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</si>
  <si>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</si>
  <si>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</si>
  <si>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</si>
  <si>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</si>
  <si>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</si>
  <si>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</si>
  <si>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</si>
  <si>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</si>
  <si>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</si>
  <si>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</si>
  <si>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</si>
  <si>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</si>
  <si>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</si>
  <si>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</si>
  <si>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</si>
  <si>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</si>
  <si>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</si>
  <si>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</si>
  <si>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</si>
  <si>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</si>
  <si>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</si>
  <si>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</si>
  <si>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</si>
  <si>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</si>
  <si>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</si>
  <si>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</si>
  <si>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</si>
  <si>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</si>
  <si>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</si>
  <si>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</si>
  <si>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</si>
  <si>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</si>
  <si>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</si>
  <si>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</si>
  <si>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</si>
  <si>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</si>
  <si>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</si>
  <si>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</si>
  <si>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</si>
  <si>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</si>
  <si>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</si>
  <si>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</si>
  <si>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</si>
  <si>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</si>
  <si>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</si>
  <si>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</si>
  <si>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</si>
  <si>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</si>
  <si>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</si>
  <si>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</si>
  <si>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</si>
  <si>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</si>
  <si>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</si>
  <si>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</si>
  <si>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</si>
  <si>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</si>
  <si>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</si>
  <si>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</si>
  <si>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</si>
  <si>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</si>
  <si>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</si>
  <si>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</si>
  <si>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</si>
  <si>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</si>
  <si>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</si>
  <si>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</si>
  <si>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</si>
  <si>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</si>
  <si>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</si>
  <si>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</si>
  <si>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</si>
  <si>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</si>
  <si>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</si>
  <si>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</si>
  <si>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</si>
  <si>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</si>
  <si>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</si>
  <si>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</si>
  <si>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</si>
  <si>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</si>
  <si>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</si>
  <si>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</si>
  <si>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</si>
  <si>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</si>
  <si>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</si>
  <si>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</si>
  <si>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</si>
  <si>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</si>
  <si>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</si>
  <si>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</si>
  <si>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</si>
  <si>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</si>
  <si>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</si>
  <si>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</si>
  <si>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</si>
  <si>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</si>
  <si>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</si>
  <si>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</si>
  <si>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</si>
  <si>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</si>
  <si>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</si>
  <si>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</si>
  <si>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</si>
  <si>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</si>
  <si>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</si>
  <si>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</si>
  <si>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</si>
  <si>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</si>
  <si>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</si>
  <si>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</si>
  <si>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</si>
  <si>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</si>
  <si>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</si>
  <si>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</si>
  <si>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</si>
  <si>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</si>
  <si>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</si>
  <si>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</si>
  <si>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</si>
  <si>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</si>
  <si>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</si>
  <si>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</si>
  <si>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</si>
  <si>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</si>
  <si>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</si>
  <si>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</si>
  <si>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</si>
  <si>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</si>
  <si>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</si>
  <si>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</si>
  <si>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</si>
  <si>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</si>
  <si>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</si>
  <si>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</si>
  <si>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</si>
  <si>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</si>
  <si>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</si>
  <si>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</si>
  <si>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</si>
  <si>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</si>
  <si>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</si>
  <si>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</si>
  <si>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</si>
  <si>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</si>
  <si>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</si>
  <si>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</si>
  <si>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</si>
  <si>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</si>
  <si>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</si>
  <si>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</si>
  <si>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</si>
  <si>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</si>
  <si>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</si>
  <si>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</si>
  <si>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</si>
  <si>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</si>
  <si>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</si>
  <si>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</si>
  <si>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</si>
  <si>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</si>
  <si>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</si>
  <si>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</si>
  <si>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</si>
  <si>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</si>
  <si>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</si>
  <si>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</si>
  <si>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</si>
  <si>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</si>
  <si>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</si>
  <si>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</si>
  <si>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</si>
  <si>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</si>
  <si>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</si>
  <si>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</si>
  <si>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</si>
  <si>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</si>
  <si>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</si>
  <si>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</si>
  <si>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</si>
  <si>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</si>
  <si>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</si>
  <si>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</si>
  <si>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</si>
  <si>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</si>
  <si>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</si>
  <si>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</si>
  <si>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</si>
  <si>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</si>
  <si>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</si>
  <si>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</si>
  <si>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</si>
  <si>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</si>
  <si>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</si>
  <si>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</si>
  <si>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</si>
  <si>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</si>
  <si>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</si>
  <si>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</si>
  <si>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</si>
  <si>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</si>
  <si>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</si>
  <si>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</si>
  <si>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</si>
  <si>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</si>
  <si>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</si>
  <si>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</si>
  <si>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</si>
  <si>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</si>
  <si>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</si>
  <si>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</si>
  <si>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</si>
  <si>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</si>
  <si>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</si>
  <si>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</si>
  <si>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</si>
  <si>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</si>
  <si>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</si>
  <si>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</si>
  <si>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</si>
  <si>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</si>
  <si>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</si>
  <si>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</si>
  <si>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</si>
  <si>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</si>
  <si>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</si>
  <si>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</si>
  <si>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</si>
  <si>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</si>
  <si>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</si>
  <si>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</si>
  <si>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</si>
  <si>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</si>
  <si>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</si>
  <si>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</si>
  <si>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</si>
  <si>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</si>
  <si>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</si>
  <si>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</si>
  <si>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</si>
  <si>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</si>
  <si>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</si>
  <si>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</si>
  <si>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</si>
  <si>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</si>
  <si>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</si>
  <si>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</si>
  <si>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</si>
  <si>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</si>
  <si>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</si>
  <si>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</si>
  <si>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</si>
  <si>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</si>
  <si>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</si>
  <si>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</si>
  <si>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</si>
  <si>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</si>
  <si>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</si>
  <si>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</si>
  <si>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</si>
  <si>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</si>
  <si>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</si>
  <si>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</si>
  <si>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</si>
  <si>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</si>
  <si>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</si>
  <si>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</si>
  <si>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</si>
  <si>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</si>
  <si>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</si>
  <si>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</si>
  <si>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</si>
  <si>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</si>
  <si>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</si>
  <si>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</si>
  <si>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</si>
  <si>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</si>
  <si>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</si>
  <si>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</si>
  <si>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</si>
  <si>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</si>
  <si>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</si>
  <si>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</si>
  <si>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</si>
  <si>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</si>
  <si>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</si>
  <si>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</si>
  <si>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</si>
  <si>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</si>
  <si>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</si>
  <si>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</si>
  <si>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</si>
  <si>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</si>
  <si>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</si>
  <si>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</si>
  <si>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</si>
  <si>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</si>
  <si>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</si>
  <si>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</si>
  <si>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</si>
  <si>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</si>
  <si>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</si>
  <si>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</si>
  <si>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</si>
  <si>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</si>
  <si>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</si>
  <si>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</si>
  <si>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</si>
  <si>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</si>
  <si>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</si>
  <si>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</si>
  <si>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</si>
  <si>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</si>
  <si>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</si>
  <si>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</si>
  <si>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</si>
  <si>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</si>
  <si>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</si>
  <si>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</si>
  <si>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</si>
  <si>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</si>
  <si>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</si>
  <si>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</si>
  <si>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</si>
  <si>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</si>
  <si>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</si>
  <si>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</si>
  <si>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</si>
  <si>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</si>
  <si>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</si>
  <si>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</si>
  <si>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</si>
  <si>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</si>
  <si>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</si>
  <si>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</si>
  <si>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</si>
  <si>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</si>
  <si>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</si>
  <si>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</si>
  <si>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</si>
  <si>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</si>
  <si>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</si>
  <si>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</si>
  <si>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</si>
  <si>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</si>
  <si>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</si>
  <si>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</si>
  <si>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</si>
  <si>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</si>
  <si>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</si>
  <si>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</si>
  <si>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</si>
  <si>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</si>
  <si>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</si>
  <si>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</si>
  <si>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</si>
  <si>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</si>
  <si>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</si>
  <si>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</si>
  <si>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</si>
  <si>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</si>
  <si>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</si>
  <si>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</si>
  <si>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</si>
  <si>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</si>
  <si>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</si>
  <si>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</si>
  <si>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</si>
  <si>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</si>
  <si>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</si>
  <si>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</si>
  <si>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</si>
  <si>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</si>
  <si>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</si>
  <si>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</si>
  <si>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</si>
  <si>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</si>
  <si>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</si>
  <si>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</si>
  <si>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</si>
  <si>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</si>
  <si>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</si>
  <si>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</si>
  <si>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</si>
  <si>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</si>
  <si>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</si>
  <si>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</si>
  <si>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</si>
  <si>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</si>
  <si>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</si>
  <si>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</si>
  <si>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</si>
  <si>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</si>
  <si>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</si>
  <si>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</si>
  <si>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</si>
  <si>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</si>
  <si>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</si>
  <si>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</si>
  <si>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</si>
  <si>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</si>
  <si>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</si>
  <si>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</si>
  <si>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</si>
  <si>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</si>
  <si>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</si>
  <si>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</si>
  <si>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</si>
  <si>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</si>
  <si>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</si>
  <si>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</si>
  <si>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</si>
  <si>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</si>
  <si>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</si>
  <si>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</si>
  <si>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</si>
  <si>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</si>
  <si>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</si>
  <si>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</si>
  <si>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</si>
  <si>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</si>
  <si>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</si>
  <si>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</si>
  <si>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</si>
  <si>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</si>
  <si>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</si>
  <si>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</si>
  <si>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</si>
  <si>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</si>
  <si>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</si>
  <si>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</si>
  <si>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</si>
  <si>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</si>
  <si>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</si>
  <si>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</si>
  <si>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</si>
  <si>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</si>
  <si>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</si>
  <si>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</si>
  <si>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</si>
  <si>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</si>
  <si>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</si>
  <si>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</si>
  <si>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</si>
  <si>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</si>
  <si>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</si>
  <si>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</si>
  <si>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</si>
  <si>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</si>
  <si>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</si>
  <si>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</si>
  <si>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</si>
  <si>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</si>
  <si>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</si>
  <si>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</si>
  <si>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</si>
  <si>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</si>
  <si>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</si>
  <si>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</si>
  <si>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</si>
  <si>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</si>
  <si>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</si>
  <si>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</si>
  <si>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</si>
  <si>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</si>
  <si>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</si>
  <si>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</si>
  <si>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</si>
  <si>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</si>
  <si>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</si>
  <si>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</si>
  <si>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</si>
  <si>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</si>
  <si>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</si>
  <si>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</si>
  <si>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</si>
  <si>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</si>
  <si>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</si>
  <si>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</si>
  <si>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</si>
  <si>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</si>
  <si>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</si>
  <si>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</si>
  <si>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</si>
  <si>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</si>
  <si>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</si>
  <si>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</si>
  <si>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</si>
  <si>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</si>
  <si>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</si>
  <si>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</si>
  <si>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</si>
  <si>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</si>
  <si>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</si>
  <si>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</si>
  <si>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</si>
  <si>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</si>
  <si>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</si>
  <si>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</si>
  <si>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</si>
  <si>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</si>
  <si>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</si>
  <si>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</si>
  <si>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</si>
  <si>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</si>
  <si>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</si>
  <si>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</si>
  <si>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</si>
  <si>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</si>
  <si>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</si>
  <si>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</si>
  <si>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</si>
  <si>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</si>
  <si>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</si>
  <si>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</si>
  <si>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</si>
  <si>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</si>
  <si>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</si>
  <si>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</si>
  <si>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</si>
  <si>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</si>
  <si>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</si>
  <si>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</si>
  <si>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</si>
  <si>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</si>
  <si>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</si>
  <si>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</si>
  <si>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</si>
  <si>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</si>
  <si>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</si>
  <si>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</si>
  <si>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</si>
  <si>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</si>
  <si>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</si>
  <si>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</si>
  <si>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</si>
  <si>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</si>
  <si>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</si>
  <si>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</si>
  <si>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</si>
  <si>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</si>
  <si>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</si>
  <si>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</si>
  <si>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</si>
  <si>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</si>
  <si>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</si>
  <si>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</si>
  <si>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</si>
  <si>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</si>
  <si>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</si>
  <si>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</si>
  <si>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</si>
  <si>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</si>
  <si>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</si>
  <si>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</si>
  <si>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</si>
  <si>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</si>
  <si>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</si>
  <si>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</si>
  <si>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</si>
  <si>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</si>
  <si>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</si>
  <si>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</si>
  <si>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</si>
  <si>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</si>
  <si>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</si>
  <si>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</si>
  <si>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</si>
  <si>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</si>
  <si>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</si>
  <si>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</si>
  <si>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</si>
  <si>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</si>
  <si>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</si>
  <si>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</si>
  <si>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</si>
  <si>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</si>
  <si>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</si>
  <si>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</si>
  <si>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</si>
  <si>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</si>
  <si>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</si>
  <si>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</si>
  <si>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</si>
  <si>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</si>
  <si>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</si>
  <si>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</si>
  <si>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</si>
  <si>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</si>
  <si>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</si>
  <si>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</si>
  <si>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</si>
  <si>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</si>
  <si>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</si>
  <si>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</si>
  <si>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</si>
  <si>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</si>
  <si>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</si>
  <si>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</si>
  <si>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</si>
  <si>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</si>
  <si>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</si>
  <si>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</si>
  <si>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</si>
  <si>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</si>
  <si>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</si>
  <si>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</si>
  <si>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</si>
  <si>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</si>
  <si>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</si>
  <si>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</si>
  <si>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</si>
  <si>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</si>
  <si>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</si>
  <si>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</si>
  <si>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</si>
  <si>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</si>
  <si>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</si>
  <si>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</si>
  <si>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</si>
  <si>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</si>
  <si>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</si>
  <si>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</si>
  <si>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</si>
  <si>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</si>
  <si>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</si>
  <si>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</si>
  <si>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</si>
  <si>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</si>
  <si>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</si>
  <si>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</si>
  <si>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</si>
  <si>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</si>
  <si>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</si>
  <si>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</si>
  <si>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</si>
  <si>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</si>
  <si>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</si>
  <si>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</si>
  <si>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</si>
  <si>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</si>
  <si>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</si>
  <si>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</si>
  <si>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</si>
  <si>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</si>
  <si>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</si>
  <si>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</si>
  <si>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</si>
  <si>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</si>
  <si>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</si>
  <si>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</si>
  <si>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</si>
  <si>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</si>
  <si>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</si>
  <si>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</si>
  <si>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</si>
  <si>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</si>
  <si>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</si>
  <si>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</si>
  <si>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</si>
  <si>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</si>
  <si>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</si>
  <si>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</si>
  <si>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</si>
  <si>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</si>
  <si>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</si>
  <si>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</si>
  <si>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</si>
  <si>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</si>
  <si>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</si>
  <si>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</si>
  <si>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</si>
  <si>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</si>
  <si>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</si>
  <si>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</si>
  <si>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</si>
  <si>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</si>
  <si>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</si>
  <si>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</si>
  <si>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</si>
  <si>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</si>
  <si>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</si>
  <si>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</si>
  <si>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</si>
  <si>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</si>
  <si>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</si>
  <si>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</si>
  <si>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</si>
  <si>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</si>
  <si>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</si>
  <si>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</si>
  <si>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</si>
  <si>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</si>
  <si>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</si>
  <si>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</si>
  <si>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</si>
  <si>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</si>
  <si>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</si>
  <si>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</si>
  <si>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</si>
  <si>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</si>
  <si>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</si>
  <si>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</si>
  <si>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</si>
  <si>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</si>
  <si>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</si>
  <si>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</si>
  <si>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</si>
  <si>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</si>
  <si>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</si>
  <si>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</si>
  <si>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</si>
  <si>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</si>
  <si>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</si>
  <si>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</si>
  <si>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</si>
  <si>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</si>
  <si>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</si>
  <si>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</si>
  <si>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</si>
  <si>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</si>
  <si>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</si>
  <si>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</si>
  <si>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</si>
  <si>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</si>
  <si>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</si>
  <si>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</si>
  <si>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</si>
  <si>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</si>
  <si>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</si>
  <si>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</si>
  <si>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</si>
  <si>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</si>
  <si>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</si>
  <si>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</si>
  <si>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</si>
  <si>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</si>
  <si>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</si>
  <si>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</si>
  <si>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</si>
  <si>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</si>
  <si>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</si>
  <si>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</si>
  <si>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</si>
  <si>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</si>
  <si>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</si>
  <si>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</si>
  <si>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</si>
  <si>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</si>
  <si>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</si>
  <si>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</si>
  <si>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</si>
  <si>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</si>
  <si>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</si>
  <si>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</si>
  <si>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</si>
  <si>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</si>
  <si>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</si>
  <si>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</si>
  <si>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</si>
  <si>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</si>
  <si>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</si>
  <si>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</si>
  <si>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</si>
  <si>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</si>
  <si>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</si>
  <si>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</si>
  <si>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</si>
  <si>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</si>
  <si>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</si>
  <si>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</si>
  <si>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</si>
  <si>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</si>
  <si>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</si>
  <si>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</si>
  <si>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</si>
  <si>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</si>
  <si>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</si>
  <si>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</si>
  <si>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</si>
  <si>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</si>
  <si>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</si>
  <si>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</si>
  <si>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</si>
  <si>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</si>
  <si>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</si>
  <si>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</si>
  <si>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</si>
  <si>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</si>
  <si>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</si>
  <si>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</si>
  <si>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</si>
  <si>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</si>
  <si>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</si>
  <si>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</si>
  <si>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</si>
  <si>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</si>
  <si>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</si>
  <si>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</si>
  <si>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</si>
  <si>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</si>
  <si>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</si>
  <si>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</si>
  <si>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</si>
  <si>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</si>
  <si>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</si>
  <si>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</si>
  <si>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</si>
  <si>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</si>
  <si>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</si>
  <si>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</si>
  <si>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</si>
  <si>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</si>
  <si>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</si>
  <si>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</si>
  <si>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</si>
  <si>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</si>
  <si>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</si>
  <si>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</si>
  <si>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</si>
  <si>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</si>
  <si>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</si>
  <si>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</si>
  <si>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</si>
  <si>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</si>
  <si>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</si>
  <si>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</si>
  <si>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</si>
  <si>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</si>
  <si>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</si>
  <si>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</si>
  <si>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</si>
  <si>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</si>
  <si>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</si>
  <si>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</si>
  <si>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</si>
  <si>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</si>
  <si>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</si>
  <si>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</si>
  <si>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</si>
  <si>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</si>
  <si>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</si>
  <si>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</si>
  <si>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</si>
  <si>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</si>
  <si>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</si>
  <si>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</si>
  <si>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</si>
  <si>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</si>
  <si>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</si>
  <si>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</si>
  <si>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</si>
  <si>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</si>
  <si>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</si>
  <si>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</si>
  <si>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</si>
  <si>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</si>
  <si>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</si>
  <si>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</si>
  <si>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</si>
  <si>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</si>
  <si>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</si>
  <si>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</si>
  <si>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</si>
  <si>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</si>
  <si>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</si>
  <si>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</si>
  <si>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</si>
  <si>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</si>
  <si>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</si>
  <si>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</si>
  <si>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</si>
  <si>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</si>
  <si>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</si>
  <si>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</si>
  <si>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</si>
  <si>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</si>
  <si>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</si>
  <si>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</si>
  <si>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</si>
  <si>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</si>
  <si>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</si>
  <si>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</si>
  <si>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</si>
  <si>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</si>
  <si>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</si>
  <si>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</si>
  <si>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</si>
  <si>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</si>
  <si>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</si>
  <si>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</si>
  <si>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</si>
  <si>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</si>
  <si>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</si>
  <si>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</si>
  <si>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</si>
  <si>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</si>
  <si>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</si>
  <si>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</si>
  <si>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</si>
  <si>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</si>
  <si>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</si>
  <si>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</si>
  <si>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</si>
  <si>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</si>
  <si>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</si>
  <si>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</si>
  <si>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</si>
  <si>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</si>
  <si>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</si>
  <si>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</si>
  <si>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</si>
  <si>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</si>
  <si>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</si>
  <si>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</si>
  <si>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</si>
  <si>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</si>
  <si>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</si>
  <si>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</si>
  <si>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</si>
  <si>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</si>
  <si>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</si>
  <si>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</si>
  <si>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</si>
  <si>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</si>
  <si>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</si>
  <si>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</si>
  <si>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</si>
  <si>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</si>
  <si>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</si>
  <si>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</si>
  <si>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</si>
  <si>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</si>
  <si>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</si>
  <si>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</si>
  <si>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</si>
  <si>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</si>
  <si>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</si>
  <si>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</si>
  <si>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</si>
  <si>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</si>
  <si>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</si>
  <si>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</si>
  <si>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</si>
  <si>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</si>
  <si>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</si>
  <si>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</si>
  <si>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</si>
  <si>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</si>
  <si>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</si>
  <si>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</si>
  <si>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</si>
  <si>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</si>
  <si>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</si>
  <si>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</si>
  <si>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</si>
  <si>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</si>
  <si>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</si>
  <si>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</si>
  <si>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</si>
  <si>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</si>
  <si>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</si>
  <si>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</si>
  <si>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</si>
  <si>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</si>
  <si>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</si>
  <si>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</si>
  <si>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</si>
  <si>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</si>
  <si>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</si>
  <si>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</si>
  <si>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</si>
  <si>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</si>
  <si>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</si>
  <si>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</si>
  <si>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</si>
  <si>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</si>
  <si>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</si>
  <si>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</si>
  <si>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</si>
  <si>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</si>
  <si>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</si>
  <si>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</si>
  <si>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</si>
  <si>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</si>
  <si>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</si>
  <si>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</si>
  <si>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</si>
  <si>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</si>
  <si>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</si>
  <si>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</si>
  <si>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</si>
  <si>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</si>
  <si>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</si>
  <si>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</si>
  <si>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</si>
  <si>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</si>
  <si>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</si>
  <si>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</si>
  <si>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</si>
  <si>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</si>
  <si>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</si>
  <si>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</si>
  <si>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</si>
  <si>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</si>
  <si>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</si>
  <si>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</si>
  <si>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</si>
  <si>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</si>
  <si>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</si>
  <si>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</si>
  <si>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</si>
  <si>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</si>
  <si>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</si>
  <si>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</si>
  <si>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</si>
  <si>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</si>
  <si>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</si>
  <si>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</si>
  <si>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</si>
  <si>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</si>
  <si>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</si>
  <si>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</si>
  <si>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</si>
  <si>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</si>
  <si>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</si>
  <si>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</si>
  <si>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</si>
  <si>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</si>
  <si>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</si>
  <si>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</si>
  <si>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</si>
  <si>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</si>
  <si>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</si>
  <si>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</si>
  <si>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</si>
  <si>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</si>
  <si>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</si>
  <si>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</si>
  <si>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</si>
  <si>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</si>
  <si>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</si>
  <si>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</si>
  <si>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</si>
  <si>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</si>
  <si>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</si>
  <si>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</si>
  <si>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</si>
  <si>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</si>
  <si>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</si>
  <si>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</si>
  <si>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</si>
  <si>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</si>
  <si>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</si>
  <si>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</si>
  <si>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</si>
  <si>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</si>
  <si>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</si>
  <si>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</si>
  <si>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</si>
  <si>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</si>
  <si>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</si>
  <si>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</si>
  <si>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</si>
  <si>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</si>
  <si>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</si>
  <si>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</si>
  <si>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</si>
  <si>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</si>
  <si>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</si>
  <si>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</si>
  <si>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</si>
  <si>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</si>
  <si>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</si>
  <si>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</si>
  <si>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</si>
  <si>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</si>
  <si>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</si>
  <si>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</si>
  <si>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</si>
  <si>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</si>
  <si>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</si>
  <si>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</si>
  <si>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</si>
  <si>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</si>
  <si>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</si>
  <si>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</si>
  <si>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</si>
  <si>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</si>
  <si>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</si>
  <si>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</si>
  <si>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</si>
  <si>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</si>
  <si>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</si>
  <si>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</si>
  <si>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</si>
  <si>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</si>
  <si>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</si>
  <si>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</si>
  <si>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</si>
  <si>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</si>
  <si>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</si>
  <si>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</si>
  <si>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</si>
  <si>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</si>
  <si>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</si>
  <si>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</si>
  <si>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</si>
  <si>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</si>
  <si>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</si>
  <si>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</si>
  <si>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</si>
  <si>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</si>
  <si>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</si>
  <si>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</si>
  <si>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</si>
  <si>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</si>
  <si>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</si>
  <si>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</si>
  <si>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</si>
  <si>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</si>
  <si>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</si>
  <si>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</si>
  <si>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</si>
  <si>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</si>
  <si>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</si>
  <si>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</si>
  <si>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</si>
  <si>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</si>
  <si>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</si>
  <si>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</si>
  <si>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</si>
  <si>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</si>
  <si>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</si>
  <si>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</si>
  <si>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</si>
  <si>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</si>
  <si>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</si>
  <si>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</si>
  <si>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</si>
  <si>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</si>
  <si>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</si>
  <si>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</si>
  <si>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</si>
  <si>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</si>
  <si>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</si>
  <si>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</si>
  <si>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</si>
  <si>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</si>
  <si>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</si>
  <si>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</si>
  <si>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</si>
  <si>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</si>
  <si>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</si>
  <si>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</si>
  <si>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</si>
  <si>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</si>
  <si>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</si>
  <si>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</si>
  <si>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</si>
  <si>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</si>
  <si>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</si>
  <si>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</si>
  <si>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</si>
  <si>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</si>
  <si>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</si>
  <si>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</si>
  <si>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</si>
  <si>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</si>
  <si>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</si>
  <si>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</si>
  <si>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</si>
  <si>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</si>
  <si>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</si>
  <si>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</si>
  <si>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</si>
  <si>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</si>
  <si>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</si>
  <si>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</si>
  <si>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</si>
  <si>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</si>
  <si>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</si>
  <si>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</si>
  <si>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</si>
  <si>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</si>
  <si>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</si>
  <si>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</si>
  <si>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</si>
  <si>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</si>
  <si>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</si>
  <si>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</si>
  <si>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</si>
  <si>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</si>
  <si>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</si>
  <si>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</si>
  <si>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</si>
  <si>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</si>
  <si>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</si>
  <si>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</si>
  <si>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</si>
  <si>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</si>
  <si>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</si>
  <si>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</si>
  <si>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</si>
  <si>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</si>
  <si>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</si>
  <si>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</si>
  <si>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</si>
  <si>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</si>
  <si>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</si>
  <si>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</si>
  <si>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</si>
  <si>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</si>
  <si>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</si>
  <si>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</si>
  <si>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</si>
  <si>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</si>
  <si>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</si>
  <si>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</si>
  <si>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</si>
  <si>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</si>
  <si>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</si>
  <si>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</si>
  <si>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</si>
  <si>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</si>
  <si>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</si>
  <si>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</si>
  <si>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</si>
  <si>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</si>
  <si>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</si>
  <si>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</si>
  <si>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</si>
  <si>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</si>
  <si>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</si>
  <si>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</si>
  <si>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</si>
  <si>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</si>
  <si>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</si>
  <si>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</si>
  <si>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</si>
  <si>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</si>
  <si>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</si>
  <si>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</si>
  <si>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</si>
  <si>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</si>
  <si>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</si>
  <si>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</si>
  <si>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</si>
  <si>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</si>
  <si>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</si>
  <si>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</si>
  <si>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</si>
  <si>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</si>
  <si>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</si>
  <si>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</si>
  <si>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</si>
  <si>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</si>
  <si>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</si>
  <si>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</si>
  <si>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</si>
  <si>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</si>
  <si>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</si>
  <si>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</si>
  <si>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</si>
  <si>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</si>
  <si>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</si>
  <si>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</si>
  <si>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</si>
  <si>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</si>
  <si>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</si>
  <si>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</si>
  <si>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</si>
  <si>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</si>
  <si>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</si>
  <si>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</si>
  <si>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</si>
  <si>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</si>
  <si>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</si>
  <si>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</si>
  <si>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</si>
  <si>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</si>
  <si>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</si>
  <si>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</si>
  <si>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</si>
  <si>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</si>
  <si>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</si>
  <si>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</si>
  <si>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</si>
  <si>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</si>
  <si>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</si>
  <si>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</si>
  <si>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</si>
  <si>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</si>
  <si>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</si>
  <si>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</si>
  <si>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</si>
  <si>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</si>
  <si>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</si>
  <si>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</si>
  <si>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</si>
  <si>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</si>
  <si>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</si>
  <si>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</si>
  <si>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</si>
  <si>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</si>
  <si>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</si>
  <si>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</si>
  <si>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</si>
  <si>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</si>
  <si>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</si>
  <si>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</si>
  <si>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</si>
  <si>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</si>
  <si>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</si>
  <si>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</si>
  <si>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</si>
  <si>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</si>
  <si>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</si>
  <si>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</si>
  <si>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</si>
  <si>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</si>
  <si>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  Welcome to    Data Cleaning   </t>
  </si>
  <si>
    <t>NA</t>
  </si>
  <si>
    <t>river</t>
  </si>
  <si>
    <t>pond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</si>
  <si>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</si>
  <si>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</si>
  <si>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</si>
  <si>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</si>
  <si>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</si>
  <si>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</si>
  <si>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</si>
  <si>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</si>
  <si>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</si>
  <si>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</si>
  <si>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</si>
  <si>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</si>
  <si>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aRuN    muKHerjee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</si>
  <si>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</si>
  <si>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</si>
  <si>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</si>
  <si>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</si>
  <si>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</si>
  <si>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</si>
  <si>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</si>
  <si>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</si>
  <si>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</si>
  <si>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</si>
  <si>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abc@gmail.com</t>
  </si>
  <si>
    <t>xyz@gmail.com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</si>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</sst>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2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17" fillId="10" borderId="0" xfId="0" applyFont="1" applyFill="1" applyBorder="1"/>
    <xf numFmtId="2" fontId="17" fillId="10" borderId="1" xfId="0" applyNumberFormat="1" applyFont="1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workbookViewId="0"/>
  </sheetViews>
  <sheetFormatPr defaultRowHeight="14.5"/>
  <cols>
    <col min="2" max="2" width="30.54296875" bestFit="1" customWidth="1"/>
    <col min="3" max="3" width="32.1796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1341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J13" sqref="J13"/>
    </sheetView>
  </sheetViews>
  <sheetFormatPr defaultRowHeight="14.5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8" t="s">
        <v>14</v>
      </c>
      <c r="C5" s="8" t="s">
        <v>13</v>
      </c>
      <c r="D5" s="8">
        <v>56</v>
      </c>
      <c r="E5" s="8">
        <v>76</v>
      </c>
      <c r="F5" s="8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8" t="s">
        <v>18</v>
      </c>
      <c r="C8" s="8" t="s">
        <v>13</v>
      </c>
      <c r="D8" s="8">
        <v>36</v>
      </c>
      <c r="E8" s="8">
        <v>26</v>
      </c>
      <c r="F8" s="8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G14"/>
  <sheetViews>
    <sheetView topLeftCell="A2" workbookViewId="0">
      <selection activeCell="D14" sqref="D14"/>
    </sheetView>
  </sheetViews>
  <sheetFormatPr defaultRowHeight="14.5"/>
  <cols>
    <col min="2" max="2" width="45.81640625" customWidth="1"/>
    <col min="7" max="7" width="38.08984375" customWidth="1"/>
  </cols>
  <sheetData>
    <row r="3" spans="2:7">
      <c r="B3" s="6" t="s">
        <v>41</v>
      </c>
    </row>
    <row r="4" spans="2:7">
      <c r="B4" s="48" t="s">
        <v>52</v>
      </c>
      <c r="C4" s="47"/>
      <c r="G4" s="47"/>
    </row>
    <row r="5" spans="2:7">
      <c r="B5" s="48" t="s">
        <v>53</v>
      </c>
    </row>
    <row r="6" spans="2:7">
      <c r="B6" s="48" t="s">
        <v>55</v>
      </c>
    </row>
    <row r="7" spans="2:7">
      <c r="B7" s="48" t="s">
        <v>54</v>
      </c>
      <c r="D7" s="47"/>
    </row>
    <row r="9" spans="2:7">
      <c r="B9" s="6" t="s">
        <v>56</v>
      </c>
    </row>
    <row r="10" spans="2:7">
      <c r="B10" s="14" t="s">
        <v>1370</v>
      </c>
    </row>
    <row r="11" spans="2:7">
      <c r="B11" s="14" t="s">
        <v>1371</v>
      </c>
    </row>
    <row r="12" spans="2:7">
      <c r="B12" s="14" t="s">
        <v>1372</v>
      </c>
    </row>
    <row r="13" spans="2:7">
      <c r="B13" s="14" t="s">
        <v>1373</v>
      </c>
    </row>
    <row r="14" spans="2:7">
      <c r="B14" s="14" t="s">
        <v>1374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57</v>
      </c>
    </row>
    <row r="4" spans="2:10">
      <c r="B4" s="21" t="s">
        <v>58</v>
      </c>
      <c r="C4" s="21" t="s">
        <v>59</v>
      </c>
      <c r="D4" s="21" t="s">
        <v>59</v>
      </c>
      <c r="E4" s="21" t="s">
        <v>60</v>
      </c>
      <c r="F4" s="21" t="s">
        <v>61</v>
      </c>
      <c r="H4" s="2" t="s">
        <v>62</v>
      </c>
      <c r="I4" s="2" t="s">
        <v>63</v>
      </c>
      <c r="J4" s="2" t="s">
        <v>64</v>
      </c>
    </row>
    <row r="5" spans="2:10">
      <c r="B5" s="21" t="s">
        <v>61</v>
      </c>
      <c r="C5" s="21" t="s">
        <v>61</v>
      </c>
      <c r="D5" s="21" t="s">
        <v>59</v>
      </c>
      <c r="E5" s="21" t="s">
        <v>60</v>
      </c>
      <c r="F5" s="21" t="s">
        <v>59</v>
      </c>
      <c r="H5" s="21" t="s">
        <v>58</v>
      </c>
      <c r="I5" s="1">
        <f>COUNTIF($B$4:$F$8,$H5)</f>
        <v>5</v>
      </c>
      <c r="J5" s="1">
        <f>$I5*100/$I$9</f>
        <v>20</v>
      </c>
    </row>
    <row r="6" spans="2:10">
      <c r="B6" s="21" t="s">
        <v>59</v>
      </c>
      <c r="C6" s="21" t="s">
        <v>59</v>
      </c>
      <c r="D6" s="21" t="s">
        <v>61</v>
      </c>
      <c r="E6" s="21" t="s">
        <v>58</v>
      </c>
      <c r="F6" s="21" t="s">
        <v>61</v>
      </c>
      <c r="H6" s="21" t="s">
        <v>59</v>
      </c>
      <c r="I6" s="1">
        <f>COUNTIF($B$4:$F$8,$H6)</f>
        <v>7</v>
      </c>
      <c r="J6" s="1">
        <f>$I6*100/$I$9</f>
        <v>28</v>
      </c>
    </row>
    <row r="7" spans="2:10">
      <c r="B7" s="21" t="s">
        <v>58</v>
      </c>
      <c r="C7" s="21" t="s">
        <v>61</v>
      </c>
      <c r="D7" s="21" t="s">
        <v>61</v>
      </c>
      <c r="E7" s="21" t="s">
        <v>61</v>
      </c>
      <c r="F7" s="21" t="s">
        <v>60</v>
      </c>
      <c r="H7" s="21" t="s">
        <v>60</v>
      </c>
      <c r="I7" s="1">
        <f>COUNTIF($B$4:$F$8,$H7)</f>
        <v>4</v>
      </c>
      <c r="J7" s="1">
        <f>$I7*100/$I$9</f>
        <v>16</v>
      </c>
    </row>
    <row r="8" spans="2:10">
      <c r="B8" s="22" t="s">
        <v>60</v>
      </c>
      <c r="C8" s="21" t="s">
        <v>58</v>
      </c>
      <c r="D8" s="21" t="s">
        <v>61</v>
      </c>
      <c r="E8" s="21" t="s">
        <v>59</v>
      </c>
      <c r="F8" s="21" t="s">
        <v>58</v>
      </c>
      <c r="H8" s="21" t="s">
        <v>61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65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6" t="s">
        <v>67</v>
      </c>
      <c r="L3" s="26" t="s">
        <v>63</v>
      </c>
      <c r="M3" s="26" t="s">
        <v>68</v>
      </c>
      <c r="N3" s="26" t="s">
        <v>67</v>
      </c>
      <c r="O3" s="26" t="s">
        <v>63</v>
      </c>
      <c r="P3" s="26" t="s">
        <v>68</v>
      </c>
      <c r="R3" s="26" t="s">
        <v>67</v>
      </c>
      <c r="S3" s="26" t="s">
        <v>63</v>
      </c>
      <c r="T3" s="26" t="s">
        <v>68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69</v>
      </c>
      <c r="L12" s="28">
        <v>0</v>
      </c>
      <c r="M12" s="29">
        <v>1</v>
      </c>
      <c r="N12" s="28" t="s">
        <v>69</v>
      </c>
      <c r="O12" s="28">
        <v>0</v>
      </c>
      <c r="P12" s="29">
        <v>1</v>
      </c>
      <c r="R12" s="28" t="s">
        <v>69</v>
      </c>
      <c r="S12" s="28">
        <v>0</v>
      </c>
      <c r="T12" s="29">
        <v>1</v>
      </c>
    </row>
    <row r="14" spans="2:20">
      <c r="B14" s="24" t="s">
        <v>70</v>
      </c>
      <c r="C14">
        <f>MIN(B3:F12)</f>
        <v>37</v>
      </c>
    </row>
    <row r="15" spans="2:20">
      <c r="B15" s="24" t="s">
        <v>71</v>
      </c>
      <c r="C15">
        <f>MAX(B3:F12)</f>
        <v>90</v>
      </c>
    </row>
    <row r="16" spans="2:20">
      <c r="B16" s="24" t="s">
        <v>72</v>
      </c>
      <c r="C16">
        <f>COUNT(B3:F12)</f>
        <v>50</v>
      </c>
    </row>
    <row r="17" spans="2:3">
      <c r="B17" s="24" t="s">
        <v>73</v>
      </c>
      <c r="C17">
        <v>8</v>
      </c>
    </row>
    <row r="18" spans="2:3">
      <c r="B18" s="24" t="s">
        <v>74</v>
      </c>
      <c r="C18">
        <f>C15-C14+1</f>
        <v>54</v>
      </c>
    </row>
    <row r="19" spans="2:3">
      <c r="B19" s="24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workbookViewId="0"/>
  </sheetViews>
  <sheetFormatPr defaultRowHeight="14.5"/>
  <sheetData>
    <row r="3" spans="2:19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19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>
        <v>0</v>
      </c>
    </row>
    <row r="5" spans="2:19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>
        <v>0</v>
      </c>
    </row>
    <row r="7" spans="2:19">
      <c r="B7" s="1">
        <v>4</v>
      </c>
      <c r="C7" s="1" t="s">
        <v>17</v>
      </c>
      <c r="D7" s="1" t="s">
        <v>16</v>
      </c>
      <c r="E7" s="1">
        <v>0</v>
      </c>
      <c r="F7" s="1">
        <v>34</v>
      </c>
      <c r="G7" s="1">
        <v>23</v>
      </c>
    </row>
    <row r="8" spans="2:19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20</v>
      </c>
      <c r="D10" s="1" t="s">
        <v>16</v>
      </c>
      <c r="E10" s="1">
        <v>16</v>
      </c>
      <c r="F10" s="1">
        <v>0</v>
      </c>
      <c r="G10" s="1">
        <v>56</v>
      </c>
    </row>
    <row r="11" spans="2:19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>
        <v>0</v>
      </c>
    </row>
    <row r="13" spans="2:19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</row>
    <row r="16" spans="2:19" ht="15.5">
      <c r="B16" s="39" t="s">
        <v>1332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44</v>
      </c>
      <c r="C17" s="34" t="s">
        <v>1306</v>
      </c>
      <c r="D17" s="34" t="s">
        <v>1307</v>
      </c>
      <c r="E17" s="34" t="s">
        <v>1308</v>
      </c>
      <c r="F17" s="35" t="s">
        <v>1333</v>
      </c>
      <c r="G17" s="34" t="s">
        <v>1309</v>
      </c>
      <c r="H17" s="34" t="s">
        <v>1310</v>
      </c>
      <c r="I17" s="34" t="s">
        <v>1311</v>
      </c>
      <c r="J17" s="35" t="s">
        <v>1334</v>
      </c>
      <c r="K17" s="34" t="s">
        <v>1312</v>
      </c>
      <c r="L17" s="34" t="s">
        <v>1313</v>
      </c>
      <c r="M17" s="34" t="s">
        <v>1314</v>
      </c>
      <c r="N17" s="35" t="s">
        <v>1335</v>
      </c>
      <c r="O17" s="34" t="s">
        <v>1315</v>
      </c>
      <c r="P17" s="34" t="s">
        <v>1316</v>
      </c>
      <c r="Q17" s="34" t="s">
        <v>1317</v>
      </c>
      <c r="R17" s="35" t="s">
        <v>1336</v>
      </c>
      <c r="S17" s="38" t="s">
        <v>1337</v>
      </c>
    </row>
    <row r="18" spans="2:19">
      <c r="B18" s="36" t="s">
        <v>1319</v>
      </c>
      <c r="C18" s="37">
        <v>1864</v>
      </c>
      <c r="D18" s="37">
        <v>1364</v>
      </c>
      <c r="E18" s="37">
        <v>1722</v>
      </c>
      <c r="F18" s="37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37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37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37">
        <f t="shared" ref="R18:R32" si="3">SUM(O18:Q18)</f>
        <v>4679</v>
      </c>
      <c r="S18" s="37">
        <f t="shared" ref="S18:S32" si="4">SUM(F18,J18,N18,R18)</f>
        <v>20455</v>
      </c>
    </row>
    <row r="19" spans="2:19">
      <c r="B19" s="36" t="s">
        <v>1320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si="4"/>
        <v>18002</v>
      </c>
    </row>
    <row r="20" spans="2:19">
      <c r="B20" s="36" t="s">
        <v>1321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1322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1323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1324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1325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1326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>SUM(K25:M25)</f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1327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1328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1329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1330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1331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1338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1339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1" workbookViewId="0">
      <selection activeCell="C1" sqref="C1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  <c r="M2" s="44">
        <v>100</v>
      </c>
    </row>
    <row r="3" spans="3:18">
      <c r="C3" s="2" t="s">
        <v>24</v>
      </c>
      <c r="M3" s="44">
        <v>2.4500000000000002</v>
      </c>
    </row>
    <row r="4" spans="3:18">
      <c r="C4">
        <v>100</v>
      </c>
      <c r="D4" t="b">
        <f>$F$4&gt;C4</f>
        <v>1</v>
      </c>
      <c r="F4">
        <v>200</v>
      </c>
      <c r="M4" s="44" t="s">
        <v>1343</v>
      </c>
    </row>
    <row r="5" spans="3:18">
      <c r="C5">
        <v>100</v>
      </c>
      <c r="D5" t="b">
        <f t="shared" ref="D5:D6" si="0">$F$4&gt;C5</f>
        <v>1</v>
      </c>
      <c r="M5" s="44" t="s">
        <v>1344</v>
      </c>
    </row>
    <row r="6" spans="3:18">
      <c r="C6">
        <v>100</v>
      </c>
      <c r="D6" t="b">
        <f t="shared" si="0"/>
        <v>1</v>
      </c>
      <c r="M6" s="44" t="b">
        <v>1</v>
      </c>
    </row>
    <row r="7" spans="3:18">
      <c r="M7" s="44" t="b">
        <v>0</v>
      </c>
    </row>
    <row r="10" spans="3:18" ht="15.5">
      <c r="C10" s="40" t="s">
        <v>1305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44</v>
      </c>
      <c r="D11" s="31" t="s">
        <v>1306</v>
      </c>
      <c r="E11" s="31" t="s">
        <v>1307</v>
      </c>
      <c r="F11" s="31" t="s">
        <v>1308</v>
      </c>
      <c r="G11" s="31" t="s">
        <v>1309</v>
      </c>
      <c r="H11" s="31" t="s">
        <v>1310</v>
      </c>
      <c r="I11" s="31" t="s">
        <v>1311</v>
      </c>
      <c r="J11" s="31" t="s">
        <v>1312</v>
      </c>
      <c r="K11" s="31" t="s">
        <v>1313</v>
      </c>
      <c r="L11" s="31" t="s">
        <v>1314</v>
      </c>
      <c r="M11" s="31" t="s">
        <v>1315</v>
      </c>
      <c r="N11" s="31" t="s">
        <v>1316</v>
      </c>
      <c r="O11" s="31" t="s">
        <v>1317</v>
      </c>
      <c r="Q11" s="31" t="s">
        <v>1318</v>
      </c>
      <c r="R11" s="32">
        <v>0.25</v>
      </c>
    </row>
    <row r="12" spans="3:18">
      <c r="C12" s="33" t="s">
        <v>1319</v>
      </c>
      <c r="D12" s="46">
        <v>6250</v>
      </c>
      <c r="E12" s="46">
        <v>3710</v>
      </c>
      <c r="F12" s="46">
        <v>5478.75</v>
      </c>
      <c r="G12" s="46">
        <v>4897.5</v>
      </c>
      <c r="H12" s="46">
        <v>3265</v>
      </c>
      <c r="I12" s="46">
        <v>3681.25</v>
      </c>
      <c r="J12" s="46">
        <v>5382.5</v>
      </c>
      <c r="K12" s="46">
        <v>2906.25</v>
      </c>
      <c r="L12" s="46">
        <v>6152.5</v>
      </c>
      <c r="M12" s="46">
        <v>2895</v>
      </c>
      <c r="N12" s="46">
        <v>4283.75</v>
      </c>
      <c r="O12" s="46">
        <v>1900</v>
      </c>
      <c r="R12" s="45">
        <v>1.25</v>
      </c>
    </row>
    <row r="13" spans="3:18">
      <c r="C13" s="33" t="s">
        <v>1320</v>
      </c>
      <c r="D13" s="46">
        <v>4241.25</v>
      </c>
      <c r="E13" s="46">
        <v>3790</v>
      </c>
      <c r="F13" s="46">
        <v>4152.5</v>
      </c>
      <c r="G13" s="46">
        <v>5383.75</v>
      </c>
      <c r="H13" s="46">
        <v>4817.5</v>
      </c>
      <c r="I13" s="46">
        <v>5808.75</v>
      </c>
      <c r="J13" s="46">
        <v>6233.75</v>
      </c>
      <c r="K13" s="46">
        <v>3087.5</v>
      </c>
      <c r="L13" s="46">
        <v>2535</v>
      </c>
      <c r="M13" s="46">
        <v>4508.75</v>
      </c>
      <c r="N13" s="46">
        <v>2146.25</v>
      </c>
      <c r="O13" s="46">
        <v>6188.75</v>
      </c>
    </row>
    <row r="14" spans="3:18">
      <c r="C14" s="33" t="s">
        <v>1321</v>
      </c>
      <c r="D14" s="46">
        <v>5175</v>
      </c>
      <c r="E14" s="46">
        <v>2550</v>
      </c>
      <c r="F14" s="46">
        <v>6223.75</v>
      </c>
      <c r="G14" s="46">
        <v>5228.75</v>
      </c>
      <c r="H14" s="46">
        <v>4225</v>
      </c>
      <c r="I14" s="46">
        <v>6053.75</v>
      </c>
      <c r="J14" s="46">
        <v>6162.5</v>
      </c>
      <c r="K14" s="46">
        <v>1892.5</v>
      </c>
      <c r="L14" s="46">
        <v>2180</v>
      </c>
      <c r="M14" s="46">
        <v>2751.25</v>
      </c>
      <c r="N14" s="46">
        <v>2518.75</v>
      </c>
      <c r="O14" s="46">
        <v>2871.25</v>
      </c>
    </row>
    <row r="15" spans="3:18">
      <c r="C15" s="33" t="s">
        <v>1322</v>
      </c>
      <c r="D15" s="46">
        <v>4687.5</v>
      </c>
      <c r="E15" s="46">
        <v>4826.25</v>
      </c>
      <c r="F15" s="46">
        <v>4885</v>
      </c>
      <c r="G15" s="46">
        <v>6238.75</v>
      </c>
      <c r="H15" s="46">
        <v>3153.75</v>
      </c>
      <c r="I15" s="46">
        <v>4881.25</v>
      </c>
      <c r="J15" s="46">
        <v>3723.75</v>
      </c>
      <c r="K15" s="46">
        <v>3056.25</v>
      </c>
      <c r="L15" s="46">
        <v>4832.5</v>
      </c>
      <c r="M15" s="46">
        <v>2393.75</v>
      </c>
      <c r="N15" s="46">
        <v>2326.25</v>
      </c>
      <c r="O15" s="46">
        <v>6161.25</v>
      </c>
    </row>
    <row r="16" spans="3:18">
      <c r="C16" s="33" t="s">
        <v>1323</v>
      </c>
      <c r="D16" s="46">
        <v>3830</v>
      </c>
      <c r="E16" s="46">
        <v>5942.5</v>
      </c>
      <c r="F16" s="46">
        <v>4337.5</v>
      </c>
      <c r="G16" s="46">
        <v>5937.5</v>
      </c>
      <c r="H16" s="46">
        <v>3366.25</v>
      </c>
      <c r="I16" s="46">
        <v>2160</v>
      </c>
      <c r="J16" s="46">
        <v>4225</v>
      </c>
      <c r="K16" s="46">
        <v>2200</v>
      </c>
      <c r="L16" s="46">
        <v>4125</v>
      </c>
      <c r="M16" s="46">
        <v>4168.75</v>
      </c>
      <c r="N16" s="46">
        <v>5877.5</v>
      </c>
      <c r="O16" s="46">
        <v>2770</v>
      </c>
    </row>
    <row r="17" spans="3:15">
      <c r="C17" s="33" t="s">
        <v>1324</v>
      </c>
      <c r="D17" s="46">
        <v>5726.25</v>
      </c>
      <c r="E17" s="46">
        <v>4693.75</v>
      </c>
      <c r="F17" s="46">
        <v>3276.25</v>
      </c>
      <c r="G17" s="46">
        <v>4571.25</v>
      </c>
      <c r="H17" s="46">
        <v>5231.25</v>
      </c>
      <c r="I17" s="46">
        <v>3290</v>
      </c>
      <c r="J17" s="46">
        <v>4895</v>
      </c>
      <c r="K17" s="46">
        <v>2817.5</v>
      </c>
      <c r="L17" s="46">
        <v>5941.25</v>
      </c>
      <c r="M17" s="46">
        <v>5957.5</v>
      </c>
      <c r="N17" s="46">
        <v>3347.5</v>
      </c>
      <c r="O17" s="46">
        <v>4991.25</v>
      </c>
    </row>
    <row r="18" spans="3:15">
      <c r="C18" s="33" t="s">
        <v>1325</v>
      </c>
      <c r="D18" s="46">
        <v>2726.25</v>
      </c>
      <c r="E18" s="46">
        <v>5265</v>
      </c>
      <c r="F18" s="46">
        <v>6001.25</v>
      </c>
      <c r="G18" s="46">
        <v>4556.25</v>
      </c>
      <c r="H18" s="46">
        <v>2636.25</v>
      </c>
      <c r="I18" s="46">
        <v>3305</v>
      </c>
      <c r="J18" s="46">
        <v>4070</v>
      </c>
      <c r="K18" s="46">
        <v>4731.25</v>
      </c>
      <c r="L18" s="46">
        <v>3405</v>
      </c>
      <c r="M18" s="46">
        <v>3958.75</v>
      </c>
      <c r="N18" s="46">
        <v>4888.75</v>
      </c>
      <c r="O18" s="46">
        <v>5922.5</v>
      </c>
    </row>
    <row r="19" spans="3:15">
      <c r="C19" s="33" t="s">
        <v>1326</v>
      </c>
      <c r="D19" s="46">
        <v>4263.75</v>
      </c>
      <c r="E19" s="46">
        <v>1926.25</v>
      </c>
      <c r="F19" s="46">
        <v>3118.75</v>
      </c>
      <c r="G19" s="46">
        <v>2705</v>
      </c>
      <c r="H19" s="46">
        <v>5851.25</v>
      </c>
      <c r="I19" s="46">
        <v>3112.5</v>
      </c>
      <c r="J19" s="46">
        <v>2068.75</v>
      </c>
      <c r="K19" s="46">
        <v>5565</v>
      </c>
      <c r="L19" s="46">
        <v>5341.25</v>
      </c>
      <c r="M19" s="46">
        <v>2907.5</v>
      </c>
      <c r="N19" s="46">
        <v>6007.5</v>
      </c>
      <c r="O19" s="46">
        <v>3840</v>
      </c>
    </row>
    <row r="20" spans="3:15">
      <c r="C20" s="33" t="s">
        <v>1327</v>
      </c>
      <c r="D20" s="46">
        <v>5281.25</v>
      </c>
      <c r="E20" s="46">
        <v>2423.75</v>
      </c>
      <c r="F20" s="46">
        <v>4530</v>
      </c>
      <c r="G20" s="46">
        <v>3162.5</v>
      </c>
      <c r="H20" s="46">
        <v>5010</v>
      </c>
      <c r="I20" s="46">
        <v>3020</v>
      </c>
      <c r="J20" s="46">
        <v>2778.75</v>
      </c>
      <c r="K20" s="46">
        <v>2780</v>
      </c>
      <c r="L20" s="46">
        <v>3555</v>
      </c>
      <c r="M20" s="46">
        <v>5300</v>
      </c>
      <c r="N20" s="46">
        <v>3970</v>
      </c>
      <c r="O20" s="46">
        <v>3242.5</v>
      </c>
    </row>
    <row r="21" spans="3:15">
      <c r="C21" s="33" t="s">
        <v>1328</v>
      </c>
      <c r="D21" s="46">
        <v>5172.5</v>
      </c>
      <c r="E21" s="46">
        <v>1966.25</v>
      </c>
      <c r="F21" s="46">
        <v>4971.25</v>
      </c>
      <c r="G21" s="46">
        <v>2473.75</v>
      </c>
      <c r="H21" s="46">
        <v>2135</v>
      </c>
      <c r="I21" s="46">
        <v>5381.25</v>
      </c>
      <c r="J21" s="46">
        <v>2482.5</v>
      </c>
      <c r="K21" s="46">
        <v>3648.75</v>
      </c>
      <c r="L21" s="46">
        <v>4286.25</v>
      </c>
      <c r="M21" s="46">
        <v>3208.75</v>
      </c>
      <c r="N21" s="46">
        <v>1975</v>
      </c>
      <c r="O21" s="46">
        <v>2918.75</v>
      </c>
    </row>
    <row r="22" spans="3:15">
      <c r="C22" s="33" t="s">
        <v>1329</v>
      </c>
      <c r="D22" s="46">
        <v>4361.25</v>
      </c>
      <c r="E22" s="46">
        <v>5561.25</v>
      </c>
      <c r="F22" s="46">
        <v>5771.25</v>
      </c>
      <c r="G22" s="46">
        <v>5551.25</v>
      </c>
      <c r="H22" s="46">
        <v>5870</v>
      </c>
      <c r="I22" s="46">
        <v>4106.25</v>
      </c>
      <c r="J22" s="46">
        <v>3697.5</v>
      </c>
      <c r="K22" s="46">
        <v>3721.25</v>
      </c>
      <c r="L22" s="46">
        <v>2228.75</v>
      </c>
      <c r="M22" s="46">
        <v>2141.25</v>
      </c>
      <c r="N22" s="46">
        <v>3233.75</v>
      </c>
      <c r="O22" s="46">
        <v>3960</v>
      </c>
    </row>
    <row r="23" spans="3:15">
      <c r="C23" s="33" t="s">
        <v>1330</v>
      </c>
      <c r="D23" s="46">
        <v>2628.75</v>
      </c>
      <c r="E23" s="46">
        <v>5852.5</v>
      </c>
      <c r="F23" s="46">
        <v>4867.5</v>
      </c>
      <c r="G23" s="46">
        <v>3961.25</v>
      </c>
      <c r="H23" s="46">
        <v>3475</v>
      </c>
      <c r="I23" s="46">
        <v>5575</v>
      </c>
      <c r="J23" s="46">
        <v>3307.5</v>
      </c>
      <c r="K23" s="46">
        <v>5632.5</v>
      </c>
      <c r="L23" s="46">
        <v>2350</v>
      </c>
      <c r="M23" s="46">
        <v>5198.75</v>
      </c>
      <c r="N23" s="46">
        <v>2553.75</v>
      </c>
      <c r="O23" s="46">
        <v>3678.75</v>
      </c>
    </row>
    <row r="24" spans="3:15">
      <c r="C24" s="33" t="s">
        <v>1331</v>
      </c>
      <c r="D24" s="46">
        <v>3183.75</v>
      </c>
      <c r="E24" s="46">
        <v>5645</v>
      </c>
      <c r="F24" s="46">
        <v>4722.5</v>
      </c>
      <c r="G24" s="46">
        <v>4643.75</v>
      </c>
      <c r="H24" s="46">
        <v>4885</v>
      </c>
      <c r="I24" s="46">
        <v>5658.75</v>
      </c>
      <c r="J24" s="46">
        <v>4631.25</v>
      </c>
      <c r="K24" s="46">
        <v>5443.75</v>
      </c>
      <c r="L24" s="46">
        <v>5948.75</v>
      </c>
      <c r="M24" s="46">
        <v>2497.5</v>
      </c>
      <c r="N24" s="46">
        <v>2301.25</v>
      </c>
      <c r="O24" s="46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F23"/>
  <sheetViews>
    <sheetView workbookViewId="0"/>
  </sheetViews>
  <sheetFormatPr defaultRowHeight="14.5"/>
  <sheetData>
    <row r="3" spans="2:6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2:6">
      <c r="B4" s="1" t="s">
        <v>12</v>
      </c>
      <c r="C4" s="1" t="s">
        <v>13</v>
      </c>
      <c r="D4" s="1">
        <v>55</v>
      </c>
      <c r="E4" s="1">
        <v>65</v>
      </c>
      <c r="F4" s="1">
        <v>44</v>
      </c>
    </row>
    <row r="5" spans="2:6">
      <c r="B5" s="1" t="s">
        <v>14</v>
      </c>
      <c r="C5" s="1" t="s">
        <v>13</v>
      </c>
      <c r="D5" s="1">
        <v>56</v>
      </c>
      <c r="E5" s="1">
        <v>76</v>
      </c>
      <c r="F5" s="1">
        <v>98</v>
      </c>
    </row>
    <row r="6" spans="2:6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6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6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6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6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6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21" spans="3:3">
      <c r="C21" s="4" t="s">
        <v>8</v>
      </c>
    </row>
    <row r="22" spans="3:3">
      <c r="C22" s="1" t="s">
        <v>13</v>
      </c>
    </row>
    <row r="23" spans="3:3">
      <c r="C23" s="1" t="s">
        <v>16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/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2" t="s">
        <v>32</v>
      </c>
      <c r="D3" s="42"/>
      <c r="E3" s="42"/>
      <c r="F3" s="41" t="s">
        <v>31</v>
      </c>
      <c r="G3" s="41"/>
      <c r="H3" s="41"/>
      <c r="I3" s="43" t="s">
        <v>1340</v>
      </c>
      <c r="J3" s="43"/>
      <c r="K3" s="43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1342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1342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H10"/>
  <sheetViews>
    <sheetView zoomScale="140" zoomScaleNormal="140" workbookViewId="0">
      <selection activeCell="C10" sqref="C10"/>
    </sheetView>
  </sheetViews>
  <sheetFormatPr defaultRowHeight="14.5"/>
  <cols>
    <col min="2" max="2" width="19.1796875" bestFit="1" customWidth="1"/>
    <col min="3" max="5" width="17.81640625" customWidth="1"/>
    <col min="6" max="6" width="14.1796875" bestFit="1" customWidth="1"/>
    <col min="7" max="7" width="16.1796875" bestFit="1" customWidth="1"/>
  </cols>
  <sheetData>
    <row r="3" spans="2:8">
      <c r="B3" s="2" t="s">
        <v>33</v>
      </c>
      <c r="C3" s="2" t="s">
        <v>34</v>
      </c>
      <c r="D3" s="2" t="s">
        <v>35</v>
      </c>
      <c r="E3" s="2" t="s">
        <v>36</v>
      </c>
    </row>
    <row r="4" spans="2:8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1345</v>
      </c>
      <c r="G4" t="s">
        <v>1346</v>
      </c>
      <c r="H4" t="s">
        <v>1347</v>
      </c>
    </row>
    <row r="5" spans="2:8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1348</v>
      </c>
      <c r="G5" t="s">
        <v>1349</v>
      </c>
      <c r="H5" t="s">
        <v>1350</v>
      </c>
    </row>
    <row r="6" spans="2:8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1351</v>
      </c>
      <c r="G6" t="s">
        <v>1352</v>
      </c>
      <c r="H6" t="s">
        <v>1353</v>
      </c>
    </row>
    <row r="7" spans="2:8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1354</v>
      </c>
      <c r="G7" t="s">
        <v>1355</v>
      </c>
      <c r="H7" t="s">
        <v>1356</v>
      </c>
    </row>
    <row r="9" spans="2:8">
      <c r="B9" s="1" t="s">
        <v>1357</v>
      </c>
      <c r="C9" s="1" t="str">
        <f>PROPER(TRIM(B9))</f>
        <v>Arun Mukherjee</v>
      </c>
    </row>
    <row r="10" spans="2:8">
      <c r="B10" s="1" t="s">
        <v>1357</v>
      </c>
      <c r="C10" s="1" t="str">
        <f>TRIM(PROPER(B10))</f>
        <v>Arun Mukherjee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4"/>
  <sheetViews>
    <sheetView workbookViewId="0">
      <selection activeCell="B11" sqref="B11:B14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 t="s">
        <v>1358</v>
      </c>
      <c r="D4" s="5" t="s">
        <v>1359</v>
      </c>
      <c r="E4" s="5" t="s">
        <v>1326</v>
      </c>
    </row>
    <row r="5" spans="2:5">
      <c r="B5" s="1" t="s">
        <v>46</v>
      </c>
      <c r="C5" s="5" t="s">
        <v>1360</v>
      </c>
      <c r="D5" s="5" t="s">
        <v>1361</v>
      </c>
      <c r="E5" s="5" t="s">
        <v>1362</v>
      </c>
    </row>
    <row r="6" spans="2:5">
      <c r="B6" s="1" t="s">
        <v>47</v>
      </c>
      <c r="C6" s="5" t="s">
        <v>1363</v>
      </c>
      <c r="D6" s="5" t="s">
        <v>1364</v>
      </c>
      <c r="E6" s="5" t="s">
        <v>1365</v>
      </c>
    </row>
    <row r="7" spans="2:5">
      <c r="B7" s="1" t="s">
        <v>48</v>
      </c>
      <c r="C7" s="5" t="s">
        <v>1366</v>
      </c>
      <c r="D7" s="5" t="s">
        <v>1367</v>
      </c>
      <c r="E7" s="5" t="s">
        <v>1325</v>
      </c>
    </row>
    <row r="10" spans="2:5">
      <c r="B10" s="2" t="s">
        <v>41</v>
      </c>
      <c r="C10" s="2" t="s">
        <v>42</v>
      </c>
      <c r="D10" s="2" t="s">
        <v>44</v>
      </c>
    </row>
    <row r="11" spans="2:5">
      <c r="B11" s="1" t="s">
        <v>45</v>
      </c>
      <c r="C11" s="5" t="s">
        <v>1358</v>
      </c>
      <c r="D11" s="5" t="s">
        <v>1326</v>
      </c>
    </row>
    <row r="12" spans="2:5">
      <c r="B12" s="1" t="s">
        <v>46</v>
      </c>
      <c r="C12" s="5" t="s">
        <v>1360</v>
      </c>
      <c r="D12" s="5" t="s">
        <v>1362</v>
      </c>
    </row>
    <row r="13" spans="2:5">
      <c r="B13" s="1" t="s">
        <v>47</v>
      </c>
      <c r="C13" s="5" t="s">
        <v>1363</v>
      </c>
      <c r="D13" s="5" t="s">
        <v>1365</v>
      </c>
    </row>
    <row r="14" spans="2:5">
      <c r="B14" s="1" t="s">
        <v>48</v>
      </c>
      <c r="C14" s="5" t="s">
        <v>1366</v>
      </c>
      <c r="D14" s="5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50" zoomScaleNormal="150" workbookViewId="0">
      <selection activeCell="B4" sqref="B4"/>
    </sheetView>
  </sheetViews>
  <sheetFormatPr defaultRowHeight="14.5"/>
  <cols>
    <col min="2" max="2" width="22.2695312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C3:R15"/>
  <sheetViews>
    <sheetView workbookViewId="0">
      <selection activeCell="C9" sqref="C9"/>
    </sheetView>
  </sheetViews>
  <sheetFormatPr defaultRowHeight="14.5"/>
  <sheetData>
    <row r="3" spans="3:18">
      <c r="H3" t="s">
        <v>7</v>
      </c>
      <c r="I3" t="s">
        <v>8</v>
      </c>
      <c r="J3" t="s">
        <v>9</v>
      </c>
      <c r="K3" t="s">
        <v>10</v>
      </c>
      <c r="L3" t="s">
        <v>11</v>
      </c>
      <c r="N3" s="4"/>
      <c r="O3" s="4"/>
      <c r="P3" s="4"/>
      <c r="Q3" s="4"/>
      <c r="R3" s="4"/>
    </row>
    <row r="4" spans="3:18">
      <c r="C4" t="s">
        <v>1368</v>
      </c>
      <c r="H4" t="s">
        <v>12</v>
      </c>
      <c r="I4" t="s">
        <v>13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3:18">
      <c r="H5" t="s">
        <v>14</v>
      </c>
      <c r="I5" t="s">
        <v>13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3:18">
      <c r="C6" t="s">
        <v>1369</v>
      </c>
      <c r="H6" t="s">
        <v>15</v>
      </c>
      <c r="I6" t="s">
        <v>16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3:18">
      <c r="H7" t="s">
        <v>17</v>
      </c>
      <c r="I7" t="s">
        <v>16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3:18">
      <c r="H8" t="s">
        <v>18</v>
      </c>
      <c r="I8" t="s">
        <v>13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3:18">
      <c r="H9" t="s">
        <v>19</v>
      </c>
      <c r="I9" t="s">
        <v>16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3:18">
      <c r="H10" t="s">
        <v>20</v>
      </c>
      <c r="I10" t="s">
        <v>16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3:18">
      <c r="H11" t="s">
        <v>21</v>
      </c>
      <c r="I11" t="s">
        <v>13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3:18">
      <c r="H12" t="s">
        <v>22</v>
      </c>
      <c r="I12" t="s">
        <v>13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3:18">
      <c r="H13" t="s">
        <v>23</v>
      </c>
      <c r="I13" t="s">
        <v>13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3:18">
      <c r="H14" t="s">
        <v>19</v>
      </c>
      <c r="I14" t="s">
        <v>16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3:18">
      <c r="H15" t="s">
        <v>14</v>
      </c>
      <c r="I15" t="s">
        <v>13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2023-05-09T15:52:14Z</dcterms:modified>
</cp:coreProperties>
</file>