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Overview" sheetId="1" state="visible" r:id="rId1"/>
    <sheet name="Summary" sheetId="2" state="visible" r:id="rId2"/>
    <sheet name="Calibration" sheetId="3" state="visible" r:id="rId3"/>
    <sheet name="Chromatogram" sheetId="4" state="visible" r:id="rId4"/>
    <sheet name="Audit Trail" sheetId="5" state="visible" r:id="rId5"/>
    <sheet name="Standards" sheetId="6" state="visible" r:id="rId6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<sst xmlns="http://schemas.openxmlformats.org/spreadsheetml/2006/main" count="249" uniqueCount="249">
  <si>
    <t/>
  </si>
  <si>
    <t xml:space="preserve">Sequence Overview</t>
  </si>
  <si>
    <t xml:space="preserve">Sequence Details</t>
  </si>
  <si>
    <t>Name:</t>
  </si>
  <si>
    <t xml:space="preserve">2025-02-24 EX3502</t>
  </si>
  <si>
    <t xml:space="preserve">Created On:</t>
  </si>
  <si>
    <t>Directory:</t>
  </si>
  <si>
    <t xml:space="preserve">Teaching methods\2025-EX3502 Lab</t>
  </si>
  <si>
    <t xml:space="preserve">Created By:</t>
  </si>
  <si>
    <t>s01yk2</t>
  </si>
  <si>
    <t xml:space="preserve">Data Vault:</t>
  </si>
  <si>
    <t>ChromeleonLocal</t>
  </si>
  <si>
    <t xml:space="preserve">Updated On:</t>
  </si>
  <si>
    <t xml:space="preserve">No. of Injections:</t>
  </si>
  <si>
    <t xml:space="preserve">Updated By:</t>
  </si>
  <si>
    <t xml:space="preserve">Injection Details</t>
  </si>
  <si>
    <t xml:space="preserve">No. </t>
  </si>
  <si>
    <t xml:space="preserve">Injection Name</t>
  </si>
  <si>
    <t xml:space="preserve">Position </t>
  </si>
  <si>
    <t xml:space="preserve">Type </t>
  </si>
  <si>
    <t xml:space="preserve">Level </t>
  </si>
  <si>
    <t xml:space="preserve">Inject Time </t>
  </si>
  <si>
    <t xml:space="preserve">Status </t>
  </si>
  <si>
    <t xml:space="preserve">IPA S1 Repeatability check 1</t>
  </si>
  <si>
    <t>1</t>
  </si>
  <si>
    <t>Unknown</t>
  </si>
  <si>
    <t>Finished</t>
  </si>
  <si>
    <t xml:space="preserve">IPA S1 Repeatability check 2</t>
  </si>
  <si>
    <t xml:space="preserve">IPA S1 Repeatability check 3</t>
  </si>
  <si>
    <t xml:space="preserve">Standard solution IPA S1 - 2.58M</t>
  </si>
  <si>
    <t xml:space="preserve">Calibration Standard</t>
  </si>
  <si>
    <t xml:space="preserve">Standard solution IPA S2 -3.93M</t>
  </si>
  <si>
    <t>2</t>
  </si>
  <si>
    <t xml:space="preserve">Standard solution IPA S3-5.16M</t>
  </si>
  <si>
    <t>3</t>
  </si>
  <si>
    <t xml:space="preserve">Standard solution IPA S4-6.53M</t>
  </si>
  <si>
    <t>4</t>
  </si>
  <si>
    <t xml:space="preserve">Standard solution IPA S5-7.71M</t>
  </si>
  <si>
    <t>5</t>
  </si>
  <si>
    <t xml:space="preserve">Standard solution IPA S6-9.11M</t>
  </si>
  <si>
    <t>6</t>
  </si>
  <si>
    <t xml:space="preserve">Standard solution IPA S7-10.36M</t>
  </si>
  <si>
    <t>7</t>
  </si>
  <si>
    <t xml:space="preserve">Standard solution IPA S8-11.67M</t>
  </si>
  <si>
    <t>8</t>
  </si>
  <si>
    <t xml:space="preserve">Standard solution IPA S9-12.44M</t>
  </si>
  <si>
    <t>9</t>
  </si>
  <si>
    <t xml:space="preserve">Standard solution IPA S10-12.9M</t>
  </si>
  <si>
    <t>10</t>
  </si>
  <si>
    <t xml:space="preserve">IPA S10 Repeatability check 1</t>
  </si>
  <si>
    <t xml:space="preserve">IPA S10 Repeatability check 2</t>
  </si>
  <si>
    <t xml:space="preserve">IPA S10 Repeatability check 3</t>
  </si>
  <si>
    <t xml:space="preserve">G1_Sample 1</t>
  </si>
  <si>
    <t xml:space="preserve">G1_Sample 2</t>
  </si>
  <si>
    <t xml:space="preserve">G1_Sample 3</t>
  </si>
  <si>
    <t xml:space="preserve">G1_Sample 4</t>
  </si>
  <si>
    <t xml:space="preserve">G1_Sample 5</t>
  </si>
  <si>
    <t xml:space="preserve">G1_Sample 6</t>
  </si>
  <si>
    <t xml:space="preserve">G1_Sample 7</t>
  </si>
  <si>
    <t xml:space="preserve">G1_Sample 8</t>
  </si>
  <si>
    <t xml:space="preserve">G1_Sample 9</t>
  </si>
  <si>
    <t xml:space="preserve">G1_Sample 10</t>
  </si>
  <si>
    <t xml:space="preserve">IPA 10% initial solution for boiler</t>
  </si>
  <si>
    <t>Summary</t>
  </si>
  <si>
    <t xml:space="preserve">By Component</t>
  </si>
  <si>
    <t>IPA</t>
  </si>
  <si>
    <t>Ret.Time</t>
  </si>
  <si>
    <t>Area</t>
  </si>
  <si>
    <t>Height</t>
  </si>
  <si>
    <t>Amount</t>
  </si>
  <si>
    <t xml:space="preserve">Rel.Area </t>
  </si>
  <si>
    <t xml:space="preserve">Peak Type </t>
  </si>
  <si>
    <t xml:space="preserve">%Mol of IPA</t>
  </si>
  <si>
    <t>min</t>
  </si>
  <si>
    <t>pA*min</t>
  </si>
  <si>
    <t>pA</t>
  </si>
  <si>
    <t>mol/l</t>
  </si>
  <si>
    <t>%</t>
  </si>
  <si>
    <t>FID</t>
  </si>
  <si>
    <t>BMB</t>
  </si>
  <si>
    <t>BMB*</t>
  </si>
  <si>
    <t xml:space="preserve">BM *</t>
  </si>
  <si>
    <t>Calibration</t>
  </si>
  <si>
    <t xml:space="preserve">Calibration Details</t>
  </si>
  <si>
    <t xml:space="preserve">Calibration Type</t>
  </si>
  <si>
    <t xml:space="preserve">Lin, WithOffset, Avg</t>
  </si>
  <si>
    <t xml:space="preserve">Offset (C0)</t>
  </si>
  <si>
    <t xml:space="preserve">Evaluation Type</t>
  </si>
  <si>
    <t xml:space="preserve">Slope (C1)</t>
  </si>
  <si>
    <t xml:space="preserve">Number of Calibration Points</t>
  </si>
  <si>
    <t xml:space="preserve">Curve (C2)</t>
  </si>
  <si>
    <t xml:space="preserve">Number of disabled Calibration Points</t>
  </si>
  <si>
    <t>R-Square</t>
  </si>
  <si>
    <t xml:space="preserve">Calibration Plot</t>
  </si>
  <si>
    <t xml:space="preserve">Calibration Results</t>
  </si>
  <si>
    <t xml:space="preserve">X Value</t>
  </si>
  <si>
    <t xml:space="preserve">Y Value</t>
  </si>
  <si>
    <t xml:space="preserve">Area </t>
  </si>
  <si>
    <t xml:space="preserve">Height </t>
  </si>
  <si>
    <t>Level</t>
  </si>
  <si>
    <t>Chromatogram</t>
  </si>
  <si>
    <t xml:space="preserve">Audit Trail</t>
  </si>
  <si>
    <t xml:space="preserve">Injection Name:</t>
  </si>
  <si>
    <t xml:space="preserve">Run Time (min):</t>
  </si>
  <si>
    <t xml:space="preserve">Vial Number:</t>
  </si>
  <si>
    <t xml:space="preserve">Injection Volume:</t>
  </si>
  <si>
    <t xml:space="preserve">Injection Type:</t>
  </si>
  <si>
    <t>Channel:</t>
  </si>
  <si>
    <t xml:space="preserve">Calibration Level:</t>
  </si>
  <si>
    <t>Wavelength:</t>
  </si>
  <si>
    <t>n.a.</t>
  </si>
  <si>
    <t xml:space="preserve">Instrument Method:</t>
  </si>
  <si>
    <t xml:space="preserve">IPA Stabilwax 2024-02-20_high conc</t>
  </si>
  <si>
    <t>Bandwidth:</t>
  </si>
  <si>
    <t xml:space="preserve">Processing Method:</t>
  </si>
  <si>
    <t xml:space="preserve">IPA_2024-02-19_high conc</t>
  </si>
  <si>
    <t xml:space="preserve">Dilution Factor:</t>
  </si>
  <si>
    <t xml:space="preserve">Injection Date/Time:</t>
  </si>
  <si>
    <t xml:space="preserve">Sample Weight:</t>
  </si>
  <si>
    <t xml:space="preserve">Day Time</t>
  </si>
  <si>
    <t xml:space="preserve">Ret. Time</t>
  </si>
  <si>
    <t>Command/Message</t>
  </si>
  <si>
    <t>(UTC+00:00)</t>
  </si>
  <si>
    <t>15:15:12</t>
  </si>
  <si>
    <t xml:space="preserve">Audit trail of injection "chrom://md-051298/ChromeleonLocal/Teaching methods/2025-EX3502 Lab/2025-02-24 EX3502.seq/829.smp". Executed 25/02/2025 on instrument TRACE1300 (instrument controller MD-051298).</t>
  </si>
  <si>
    <t xml:space="preserve">Start of injection 12 "IPA S1", using instrument method "IPA Stabilwax 2024-02-20_high conc". </t>
  </si>
  <si>
    <t>0.000</t>
  </si>
  <si>
    <t xml:space="preserve">Entered stage "Instrument Setup" </t>
  </si>
  <si>
    <t xml:space="preserve">GC.SSL.FlowMode = FlowCtrl </t>
  </si>
  <si>
    <t xml:space="preserve">Sampler.DrawSpeed = Slow </t>
  </si>
  <si>
    <t xml:space="preserve">Sampler.FillStrokes = 3 </t>
  </si>
  <si>
    <t xml:space="preserve">Sampler.AirVolume = 1.00 µl </t>
  </si>
  <si>
    <t xml:space="preserve">Sampler.GcType = TRACE_1300_1310 </t>
  </si>
  <si>
    <t xml:space="preserve">Sampler.PostWash = 6 </t>
  </si>
  <si>
    <t xml:space="preserve">Sampler.PostWashVial = D </t>
  </si>
  <si>
    <t xml:space="preserve">Sampler.SampleWash = 3 </t>
  </si>
  <si>
    <t xml:space="preserve">Sampler.PreWash = 5 </t>
  </si>
  <si>
    <t xml:space="preserve">Sampler.PreWashVial = B </t>
  </si>
  <si>
    <t xml:space="preserve">GC.PrepRunTimeout = 999.99 min </t>
  </si>
  <si>
    <t xml:space="preserve">GC.EquilibrationTime = 0.50 min </t>
  </si>
  <si>
    <t xml:space="preserve">GC.ReadyDelay = 0.00 min </t>
  </si>
  <si>
    <t xml:space="preserve">GC.SSL.SplitMode = Split </t>
  </si>
  <si>
    <t xml:space="preserve">GC.SSL.SplitFlow.Nominal = 240.0 ml/min </t>
  </si>
  <si>
    <t xml:space="preserve">GC.SSL.SplitFlowCtrl = On </t>
  </si>
  <si>
    <t xml:space="preserve">GC.SSL.PurgeFlow.Nominal = 5.000 ml/min </t>
  </si>
  <si>
    <t xml:space="preserve">GC.SSL.PurgeFlowCtrl = On </t>
  </si>
  <si>
    <t xml:space="preserve">GC.SSL.VacuumCorrection = Off </t>
  </si>
  <si>
    <t xml:space="preserve">GC.SSL.GasSaverFlow = 10.0 ml/min </t>
  </si>
  <si>
    <t xml:space="preserve">GC.SSL.GasSaverTime = 2.00 min </t>
  </si>
  <si>
    <t xml:space="preserve">GC.SSL.GasSaverCtrl = On </t>
  </si>
  <si>
    <t xml:space="preserve">GC.SSL.Temperature.Nominal = 180 °C </t>
  </si>
  <si>
    <t xml:space="preserve">GC.SSL.TempCtrl = On </t>
  </si>
  <si>
    <t xml:space="preserve">GC.FrontColumn.Description = "Stabilwax-DA SN1645029" </t>
  </si>
  <si>
    <t xml:space="preserve">GC.FrontColumn.Length = 30.00 m </t>
  </si>
  <si>
    <t xml:space="preserve">GC.FrontColumn.NominalID = 0.250 mm </t>
  </si>
  <si>
    <t xml:space="preserve">GC.FrontColumn.FilmThickness = 0.25 µm </t>
  </si>
  <si>
    <t xml:space="preserve">GC.FID.Data_Collection_Rate = 10 Hz </t>
  </si>
  <si>
    <t xml:space="preserve">GC.FID.AirFlow.Nominal = 350.0 ml/min </t>
  </si>
  <si>
    <t xml:space="preserve">GC.FID.AirFlowCtrl = On </t>
  </si>
  <si>
    <t xml:space="preserve">GC.FID.MakeupFlowCtrl = Off </t>
  </si>
  <si>
    <t xml:space="preserve">GC.FID.H2Flow.Nominal = 35.0 ml/min </t>
  </si>
  <si>
    <t xml:space="preserve">GC.FID.H2FlowCtrl = On </t>
  </si>
  <si>
    <t xml:space="preserve">GC.FID.Temperature.Nominal = 260 °C </t>
  </si>
  <si>
    <t xml:space="preserve">GC.FID.TempCtrl = On </t>
  </si>
  <si>
    <t xml:space="preserve">GC.FID.Flame = On </t>
  </si>
  <si>
    <t xml:space="preserve">GC.FID.FlameoutRetry = On </t>
  </si>
  <si>
    <t xml:space="preserve">GC.FID.LitOffset = 1.0 pA </t>
  </si>
  <si>
    <t xml:space="preserve">GC.FID.PeakWidth = Standard </t>
  </si>
  <si>
    <t xml:space="preserve">GC.SSL.FlowCtrl = On </t>
  </si>
  <si>
    <t xml:space="preserve">GC.TempCtrl = On </t>
  </si>
  <si>
    <t xml:space="preserve">Entered stage "Equilibration" </t>
  </si>
  <si>
    <t xml:space="preserve">GC.SSL.Flow.Nominal = 1.200 ml/min </t>
  </si>
  <si>
    <t xml:space="preserve">GC.Temperature.Nominal = 40.0 °C </t>
  </si>
  <si>
    <t xml:space="preserve">Entered stage "Inject Preparation" </t>
  </si>
  <si>
    <t xml:space="preserve">GC.FID.Autozero </t>
  </si>
  <si>
    <t xml:space="preserve">Wait Sampler.Ready And GC.Ready </t>
  </si>
  <si>
    <t>15:16:14</t>
  </si>
  <si>
    <t xml:space="preserve">New detailed run state: Waiting for equilibration time. </t>
  </si>
  <si>
    <t>15:16:44</t>
  </si>
  <si>
    <t xml:space="preserve">Log RunState: StandBy </t>
  </si>
  <si>
    <t xml:space="preserve">Prep-run command sent to GC. </t>
  </si>
  <si>
    <t xml:space="preserve">Log RunState: PrepRun </t>
  </si>
  <si>
    <t xml:space="preserve">New detailed run state: Executing prep-run events </t>
  </si>
  <si>
    <t>15:17:05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</si>
  <si>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</si>
  <si>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</si>
  <si>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</si>
  <si>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</si>
  <si>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"Inject" </t>
  </si>
  <si>
    <t xml:space="preserve">Sampler.Inject </t>
  </si>
  <si>
    <t xml:space="preserve">Injecting from vial position 1. </t>
  </si>
  <si>
    <t xml:space="preserve">Injection Volume is 0.5 µl. </t>
  </si>
  <si>
    <t xml:space="preserve">Waiting for inject response on Sampler. </t>
  </si>
  <si>
    <t>15:19:52</t>
  </si>
  <si>
    <t xml:space="preserve">Got inject response. </t>
  </si>
  <si>
    <t xml:space="preserve">Entered stage "Start Run" </t>
  </si>
  <si>
    <t xml:space="preserve">GC.FID.AcqOn </t>
  </si>
  <si>
    <t xml:space="preserve">Entered stage "Run" </t>
  </si>
  <si>
    <t>15:19:53</t>
  </si>
  <si>
    <t>0.005</t>
  </si>
  <si>
    <t xml:space="preserve">New detailed run state: Running </t>
  </si>
  <si>
    <t xml:space="preserve">Log RunState: Run </t>
  </si>
  <si>
    <t xml:space="preserve">Log Ready: NotReady </t>
  </si>
  <si>
    <t>15:20:52</t>
  </si>
  <si>
    <t>1.000</t>
  </si>
  <si>
    <t xml:space="preserve">GC.Temperature.Nominal Gradient Start = 40.0 °C, End = 125.0 °C, Duration = 1.700 min </t>
  </si>
  <si>
    <t>15:22:34</t>
  </si>
  <si>
    <t>2.700</t>
  </si>
  <si>
    <t xml:space="preserve">GC.Temperature.Nominal = 125.0 °C </t>
  </si>
  <si>
    <t>15:23:34</t>
  </si>
  <si>
    <t>3.700</t>
  </si>
  <si>
    <t xml:space="preserve">Entered stage "Stop Run" </t>
  </si>
  <si>
    <t xml:space="preserve">GC.FID.AcqOff </t>
  </si>
  <si>
    <t xml:space="preserve">Terminating instrument method chrom://md-051298/ChromeleonLocal/Teaching methods/2025-EX3502 Lab/2025-02-24 EX3502.seq/IPA Stabilwax 2024-02-20_high conc.instmeth. Waiting for instrument to finish processing of current injection ... </t>
  </si>
  <si>
    <t>15:23:40</t>
  </si>
  <si>
    <t>3.791</t>
  </si>
  <si>
    <t xml:space="preserve">Log RunState: Cool </t>
  </si>
  <si>
    <t>3.793</t>
  </si>
  <si>
    <t xml:space="preserve">New detailed run state: Cooling down </t>
  </si>
  <si>
    <t>15:23:46</t>
  </si>
  <si>
    <t>3.889</t>
  </si>
  <si>
    <t xml:space="preserve">Log RunState: NotReady </t>
  </si>
  <si>
    <t xml:space="preserve">OK to terminate instrument method chrom://md-051298/ChromeleonLocal/Teaching methods/2025-EX3502 Lab/2025-02-24 EX3502.seq/IPA Stabilwax 2024-02-20_high conc.instmeth. </t>
  </si>
  <si>
    <t xml:space="preserve">End of injection "IPA S1". </t>
  </si>
  <si>
    <t xml:space="preserve">Total Volume = 5 ml</t>
  </si>
  <si>
    <t xml:space="preserve">Exact masses</t>
  </si>
  <si>
    <t xml:space="preserve">Standard solution name</t>
  </si>
  <si>
    <t xml:space="preserve">V(IPA), ml</t>
  </si>
  <si>
    <t xml:space="preserve">V(H2O), ml</t>
  </si>
  <si>
    <t xml:space="preserve">m (IPA), g</t>
  </si>
  <si>
    <t xml:space="preserve">m (H2O), g</t>
  </si>
  <si>
    <t xml:space="preserve">n (IPA), mol</t>
  </si>
  <si>
    <t xml:space="preserve">n (H2O), mol</t>
  </si>
  <si>
    <t xml:space="preserve">% Mol</t>
  </si>
  <si>
    <t xml:space="preserve">C(IPA), Mol/L</t>
  </si>
  <si>
    <t xml:space="preserve">Standard solution IPA S1</t>
  </si>
  <si>
    <t xml:space="preserve">Standard solution IPA S2</t>
  </si>
  <si>
    <t xml:space="preserve">Standard solution IPA S3</t>
  </si>
  <si>
    <t xml:space="preserve">Standard solution IPA S4</t>
  </si>
  <si>
    <t xml:space="preserve">Standard solution IPA S5</t>
  </si>
  <si>
    <t xml:space="preserve">Standard solution IPA S6</t>
  </si>
  <si>
    <t xml:space="preserve">Standard solution IPA S7</t>
  </si>
  <si>
    <t xml:space="preserve">Standard solution IPA S8</t>
  </si>
  <si>
    <t xml:space="preserve">Standard solution IPA S9</t>
  </si>
  <si>
    <t xml:space="preserve">Standard solution IPA S10</t>
  </si>
  <si>
    <t xml:space="preserve">MW IPA, g/mol  </t>
  </si>
  <si>
    <t xml:space="preserve">MW H2O, g/mol</t>
  </si>
  <si>
    <t xml:space="preserve">IPA Density @ 20°C, g/mL</t>
  </si>
  <si>
    <t xml:space="preserve">Water Density @ 20°C, g/mL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</si>
</sst>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9">
    <numFmt numFmtId="164" formatCode="dd/mmm/yy\ hh:mm:ss"/>
    <numFmt numFmtId="165" formatCode=";;"/>
    <numFmt numFmtId="166" formatCode="dd/mmm/yy\ hh:mm"/>
    <numFmt numFmtId="167" formatCode="0&quot;  &quot;"/>
    <numFmt numFmtId="168" formatCode="0.000"/>
    <numFmt numFmtId="169" formatCode="0.0%"/>
    <numFmt numFmtId="170" formatCode="0.0000"/>
    <numFmt numFmtId="171" formatCode="0.0000&quot;  &quot;"/>
    <numFmt numFmtId="172" formatCode="dd/mm/yyyy"/>
  </numFmts>
  <fonts count="14">
    <font>
      <sz val="10.000000"/>
      <color theme="1"/>
      <name val="Arial"/>
    </font>
    <font>
      <sz val="11.000000"/>
      <color rgb="FF9C0006"/>
      <name val="Aptos Narrow"/>
      <scheme val="minor"/>
    </font>
    <font>
      <b/>
      <sz val="16.000000"/>
      <name val="Calibri"/>
    </font>
    <font>
      <b/>
      <sz val="12.000000"/>
      <name val="Calibri"/>
    </font>
    <font>
      <i/>
      <sz val="10.000000"/>
      <name val="Arial"/>
    </font>
    <font>
      <b/>
      <sz val="10.000000"/>
      <name val="Arial"/>
    </font>
    <font>
      <sz val="10.000000"/>
      <color rgb="FFE0FFE0"/>
      <name val="Arial"/>
    </font>
    <font>
      <b/>
      <sz val="10.000000"/>
      <color rgb="FF0080C0"/>
      <name val="Arial"/>
    </font>
    <font>
      <sz val="11.000000"/>
      <color theme="1"/>
      <name val="Aptos Narrow"/>
      <scheme val="minor"/>
    </font>
    <font>
      <b/>
      <sz val="12.000000"/>
      <name val="Aptos Narrow"/>
      <scheme val="minor"/>
    </font>
    <font>
      <b/>
      <sz val="12.000000"/>
      <color theme="0" tint="-0.34998626667073579"/>
      <name val="Aptos Narrow"/>
      <scheme val="minor"/>
    </font>
    <font>
      <b/>
      <sz val="11.000000"/>
      <name val="Aptos Narrow"/>
      <scheme val="minor"/>
    </font>
    <font>
      <b/>
      <sz val="11.000000"/>
      <color theme="0" tint="-0.34998626667073579"/>
      <name val="Aptos Narrow"/>
      <scheme val="minor"/>
    </font>
    <font>
      <sz val="11.000000"/>
      <color theme="0" tint="-0.34998626667073579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51"/>
      </patternFill>
    </fill>
    <fill>
      <patternFill patternType="solid">
        <fgColor rgb="FFA6CAF0"/>
      </patternFill>
    </fill>
    <fill>
      <patternFill patternType="solid">
        <fgColor rgb="FFE0FFE0"/>
      </patternFill>
    </fill>
    <fill>
      <patternFill patternType="solid">
        <fgColor indexed="22"/>
      </patternFill>
    </fill>
    <fill>
      <patternFill patternType="solid">
        <fgColor indexed="65"/>
      </patternFill>
    </fill>
    <fill>
      <patternFill patternType="solid">
        <fgColor theme="0" tint="-0.14999847407452621"/>
      </patternFill>
    </fill>
    <fill>
      <patternFill patternType="solid">
        <fgColor rgb="FFC0DCC0"/>
      </patternFill>
    </fill>
    <fill>
      <patternFill patternType="solid">
        <fgColor indexed="5"/>
      </patternFill>
    </fill>
    <fill>
      <patternFill patternType="solid">
        <fgColor theme="0"/>
      </patternFill>
    </fill>
  </fills>
  <borders count="29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/>
      <top style="medium">
        <color auto="1"/>
      </top>
      <bottom style="medium">
        <color auto="1"/>
      </bottom>
      <diagonal style="none"/>
    </border>
    <border>
      <left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90">
    <xf fontId="0" fillId="0" borderId="0" numFmtId="0" xfId="0"/>
    <xf fontId="2" fillId="3" borderId="1" numFmtId="0" xfId="0" applyFont="1" applyFill="1" applyBorder="1" applyAlignment="1" applyProtection="1">
      <alignment horizontal="centerContinuous" vertical="top"/>
    </xf>
    <xf fontId="0" fillId="3" borderId="1" numFmtId="0" xfId="0" applyFill="1" applyBorder="1" applyAlignment="1" applyProtection="1">
      <alignment horizontal="centerContinuous"/>
    </xf>
    <xf fontId="2" fillId="3" borderId="1" numFmtId="0" xfId="0" applyFont="1" applyFill="1" applyBorder="1" applyAlignment="1" applyProtection="1">
      <alignment horizontal="center" vertical="top"/>
    </xf>
    <xf fontId="0" fillId="3" borderId="2" numFmtId="0" xfId="0" applyFill="1" applyBorder="1" applyAlignment="1" applyProtection="1">
      <alignment horizontal="centerContinuous"/>
    </xf>
    <xf fontId="0" fillId="0" borderId="0" numFmtId="0" xfId="0" applyProtection="1"/>
    <xf fontId="0" fillId="3" borderId="3" numFmtId="0" xfId="0" applyFill="1" applyBorder="1" applyProtection="1"/>
    <xf fontId="0" fillId="3" borderId="4" numFmtId="0" xfId="0" applyFill="1" applyBorder="1" applyProtection="1"/>
    <xf fontId="0" fillId="3" borderId="5" numFmtId="0" xfId="0" applyFill="1" applyBorder="1" applyProtection="1"/>
    <xf fontId="3" fillId="4" borderId="6" numFmtId="0" xfId="0" applyFont="1" applyFill="1" applyBorder="1" applyAlignment="1" applyProtection="1">
      <alignment horizontal="left" vertical="center"/>
    </xf>
    <xf fontId="0" fillId="4" borderId="0" numFmtId="0" xfId="0" applyFill="1" applyAlignment="1" applyProtection="1">
      <alignment horizontal="left"/>
    </xf>
    <xf fontId="0" fillId="4" borderId="7" numFmtId="0" xfId="0" applyFill="1" applyBorder="1" applyAlignment="1" applyProtection="1">
      <alignment horizontal="left"/>
    </xf>
    <xf fontId="0" fillId="0" borderId="0" numFmtId="0" xfId="0" applyAlignment="1" applyProtection="1">
      <alignment horizontal="left"/>
    </xf>
    <xf fontId="4" fillId="0" borderId="8" numFmtId="0" xfId="0" applyFont="1" applyBorder="1" applyAlignment="1" applyProtection="1">
      <alignment horizontal="left" vertical="center"/>
    </xf>
    <xf fontId="4" fillId="0" borderId="1" numFmtId="0" xfId="0" applyFont="1" applyBorder="1" applyAlignment="1" applyProtection="1">
      <alignment horizontal="left" vertical="center"/>
    </xf>
    <xf fontId="5" fillId="0" borderId="1" numFmtId="0" xfId="0" applyFont="1" applyBorder="1" applyAlignment="1" applyProtection="1">
      <alignment horizontal="left" vertical="center"/>
    </xf>
    <xf fontId="0" fillId="0" borderId="1" numFmtId="0" xfId="0" applyBorder="1" applyAlignment="1" applyProtection="1">
      <alignment horizontal="left" vertical="center"/>
    </xf>
    <xf fontId="5" fillId="0" borderId="2" numFmtId="164" xfId="0" applyNumberFormat="1" applyFont="1" applyBorder="1" applyAlignment="1" applyProtection="1">
      <alignment horizontal="left" vertical="center"/>
    </xf>
    <xf fontId="5" fillId="0" borderId="0" numFmtId="2" xfId="0" applyNumberFormat="1" applyFont="1" applyAlignment="1" applyProtection="1">
      <alignment horizontal="left" vertical="center"/>
    </xf>
    <xf fontId="4" fillId="0" borderId="6" numFmtId="0" xfId="0" applyFont="1" applyBorder="1" applyAlignment="1" applyProtection="1">
      <alignment horizontal="left" vertical="center"/>
    </xf>
    <xf fontId="4" fillId="0" borderId="0" numFmtId="0" xfId="0" applyFont="1" applyAlignment="1" applyProtection="1">
      <alignment horizontal="left" vertical="center"/>
    </xf>
    <xf fontId="5" fillId="0" borderId="0" numFmtId="0" xfId="0" applyFont="1" applyAlignment="1" applyProtection="1">
      <alignment horizontal="left" vertical="center"/>
    </xf>
    <xf fontId="0" fillId="0" borderId="0" numFmtId="0" xfId="0" applyAlignment="1" applyProtection="1">
      <alignment horizontal="left" vertical="center"/>
    </xf>
    <xf fontId="5" fillId="0" borderId="7" numFmtId="0" xfId="0" applyFont="1" applyBorder="1" applyAlignment="1" applyProtection="1">
      <alignment horizontal="left" vertical="center"/>
    </xf>
    <xf fontId="5" fillId="0" borderId="7" numFmtId="164" xfId="0" applyNumberFormat="1" applyFont="1" applyBorder="1" applyAlignment="1" applyProtection="1">
      <alignment horizontal="left" vertical="center"/>
    </xf>
    <xf fontId="4" fillId="0" borderId="3" numFmtId="0" xfId="0" applyFont="1" applyBorder="1" applyAlignment="1" applyProtection="1">
      <alignment horizontal="left" vertical="center"/>
    </xf>
    <xf fontId="4" fillId="0" borderId="4" numFmtId="0" xfId="0" applyFont="1" applyBorder="1" applyAlignment="1" applyProtection="1">
      <alignment horizontal="left" vertical="center"/>
    </xf>
    <xf fontId="5" fillId="0" borderId="4" numFmtId="1" xfId="0" applyNumberFormat="1" applyFont="1" applyBorder="1" applyAlignment="1" applyProtection="1">
      <alignment horizontal="left" vertical="center"/>
    </xf>
    <xf fontId="0" fillId="0" borderId="4" numFmtId="0" xfId="0" applyBorder="1" applyAlignment="1" applyProtection="1">
      <alignment horizontal="left" vertical="center"/>
    </xf>
    <xf fontId="5" fillId="0" borderId="5" numFmtId="0" xfId="0" applyFont="1" applyBorder="1" applyAlignment="1" applyProtection="1">
      <alignment horizontal="left" vertical="center"/>
    </xf>
    <xf fontId="5" fillId="0" borderId="0" numFmtId="165" xfId="0" applyNumberFormat="1" applyFont="1" applyAlignment="1" applyProtection="1">
      <alignment horizontal="left" vertical="center"/>
    </xf>
    <xf fontId="5" fillId="0" borderId="0" numFmtId="1" xfId="0" applyNumberFormat="1" applyFont="1" applyAlignment="1" applyProtection="1">
      <alignment horizontal="left" vertical="center"/>
    </xf>
    <xf fontId="3" fillId="4" borderId="9" numFmtId="0" xfId="0" applyFont="1" applyFill="1" applyBorder="1" applyAlignment="1" applyProtection="1">
      <alignment horizontal="left" vertical="center"/>
    </xf>
    <xf fontId="0" fillId="4" borderId="10" numFmtId="0" xfId="0" applyFill="1" applyBorder="1" applyAlignment="1" applyProtection="1">
      <alignment horizontal="left"/>
    </xf>
    <xf fontId="0" fillId="4" borderId="11" numFmtId="0" xfId="0" applyFill="1" applyBorder="1" applyAlignment="1" applyProtection="1">
      <alignment horizontal="left"/>
    </xf>
    <xf fontId="0" fillId="5" borderId="12" numFmtId="0" xfId="0" applyFill="1" applyBorder="1" applyAlignment="1" applyProtection="1">
      <alignment horizontal="left" vertical="center"/>
    </xf>
    <xf fontId="0" fillId="5" borderId="12" numFmtId="166" xfId="0" applyNumberFormat="1" applyFill="1" applyBorder="1" applyAlignment="1" applyProtection="1">
      <alignment horizontal="left" vertical="center"/>
    </xf>
    <xf fontId="0" fillId="5" borderId="13" numFmtId="0" xfId="0" applyFill="1" applyBorder="1" applyAlignment="1" applyProtection="1">
      <alignment horizontal="left" vertical="center"/>
    </xf>
    <xf fontId="0" fillId="5" borderId="13" numFmtId="166" xfId="0" applyNumberFormat="1" applyFill="1" applyBorder="1" applyAlignment="1" applyProtection="1">
      <alignment horizontal="left" vertical="center"/>
    </xf>
    <xf fontId="6" fillId="5" borderId="13" numFmtId="0" xfId="0" applyFont="1" applyFill="1" applyBorder="1" applyAlignment="1" applyProtection="1">
      <alignment horizontal="left" vertical="center"/>
    </xf>
    <xf fontId="6" fillId="5" borderId="13" numFmtId="166" xfId="0" applyNumberFormat="1" applyFont="1" applyFill="1" applyBorder="1" applyAlignment="1" applyProtection="1">
      <alignment horizontal="left" vertical="center"/>
    </xf>
    <xf fontId="0" fillId="5" borderId="13" numFmtId="0" xfId="0" applyFill="1" applyBorder="1" applyAlignment="1" applyProtection="1">
      <alignment horizontal="left"/>
    </xf>
    <xf fontId="0" fillId="6" borderId="14" numFmtId="1" xfId="0" applyNumberFormat="1" applyFill="1" applyBorder="1" applyAlignment="1" applyProtection="1">
      <alignment horizontal="left"/>
    </xf>
    <xf fontId="0" fillId="6" borderId="14" numFmtId="0" xfId="0" applyFill="1" applyBorder="1" applyAlignment="1" applyProtection="1">
      <alignment horizontal="left"/>
    </xf>
    <xf fontId="0" fillId="6" borderId="14" numFmtId="164" xfId="0" applyNumberFormat="1" applyFill="1" applyBorder="1" applyAlignment="1" applyProtection="1">
      <alignment horizontal="left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2" fillId="3" borderId="8" numFmtId="0" xfId="0" applyFont="1" applyFill="1" applyBorder="1" applyAlignment="1" applyProtection="1">
      <alignment horizontal="centerContinuous"/>
    </xf>
    <xf fontId="0" fillId="3" borderId="1" numFmtId="0" xfId="0" applyFill="1" applyBorder="1" applyAlignment="1" applyProtection="1">
      <alignment horizontal="centerContinuous" vertical="top"/>
    </xf>
    <xf fontId="0" fillId="3" borderId="6" numFmtId="0" xfId="0" applyFill="1" applyBorder="1" applyProtection="1"/>
    <xf fontId="0" fillId="3" borderId="0" numFmtId="0" xfId="0" applyFill="1" applyProtection="1"/>
    <xf fontId="0" fillId="3" borderId="0" numFmtId="0" xfId="0" applyFill="1" applyAlignment="1" applyProtection="1">
      <alignment horizontal="centerContinuous"/>
    </xf>
    <xf fontId="5" fillId="0" borderId="0" numFmtId="164" xfId="0" applyNumberFormat="1" applyFont="1" applyAlignment="1" applyProtection="1">
      <alignment horizontal="left" vertical="center"/>
    </xf>
    <xf fontId="5" fillId="0" borderId="4" numFmtId="0" xfId="0" applyFont="1" applyBorder="1" applyAlignment="1" applyProtection="1">
      <alignment horizontal="left" vertical="center"/>
    </xf>
    <xf fontId="0" fillId="0" borderId="6" numFmtId="0" xfId="0" applyBorder="1" applyProtection="1"/>
    <xf fontId="0" fillId="0" borderId="1" numFmtId="0" xfId="0" applyBorder="1"/>
    <xf fontId="5" fillId="4" borderId="11" numFmtId="0" xfId="0" applyFont="1" applyFill="1" applyBorder="1" applyAlignment="1" applyProtection="1">
      <alignment horizontal="left" vertical="center"/>
    </xf>
    <xf fontId="5" fillId="4" borderId="10" numFmtId="0" xfId="0" applyFont="1" applyFill="1" applyBorder="1" applyAlignment="1" applyProtection="1">
      <alignment horizontal="left" vertical="center"/>
    </xf>
    <xf fontId="5" fillId="0" borderId="0" numFmtId="0" xfId="0" applyFont="1" applyAlignment="1" applyProtection="1">
      <alignment horizontal="center" vertical="center"/>
    </xf>
    <xf fontId="5" fillId="0" borderId="0" numFmtId="167" xfId="0" applyNumberFormat="1" applyFont="1" applyAlignment="1" applyProtection="1">
      <alignment horizontal="center" vertical="center"/>
    </xf>
    <xf fontId="0" fillId="5" borderId="12" numFmtId="0" xfId="0" applyFill="1" applyBorder="1" applyAlignment="1" applyProtection="1">
      <alignment horizontal="center" vertical="center"/>
    </xf>
    <xf fontId="0" fillId="5" borderId="8" numFmtId="0" xfId="0" applyFill="1" applyBorder="1" applyAlignment="1" applyProtection="1">
      <alignment horizontal="center" vertical="center"/>
    </xf>
    <xf fontId="0" fillId="5" borderId="13" numFmtId="0" xfId="0" applyFill="1" applyBorder="1" applyAlignment="1" applyProtection="1">
      <alignment horizontal="center" vertical="center"/>
    </xf>
    <xf fontId="0" fillId="5" borderId="6" numFmtId="0" xfId="0" applyFill="1" applyBorder="1" applyAlignment="1" applyProtection="1">
      <alignment horizontal="center" vertical="center"/>
    </xf>
    <xf fontId="0" fillId="4" borderId="14" numFmtId="0" xfId="0" applyFill="1" applyBorder="1" applyAlignment="1" applyProtection="1">
      <alignment horizontal="left" vertical="center"/>
    </xf>
    <xf fontId="0" fillId="4" borderId="14" numFmtId="168" xfId="0" applyNumberFormat="1" applyFill="1" applyBorder="1" applyAlignment="1" applyProtection="1">
      <alignment horizontal="center" vertical="center"/>
    </xf>
    <xf fontId="0" fillId="4" borderId="14" numFmtId="2" xfId="0" applyNumberFormat="1" applyFill="1" applyBorder="1" applyAlignment="1" applyProtection="1">
      <alignment horizontal="center" vertical="center"/>
    </xf>
    <xf fontId="0" fillId="4" borderId="14" numFmtId="0" xfId="0" applyFill="1" applyBorder="1" applyAlignment="1" applyProtection="1">
      <alignment horizontal="center" vertical="center"/>
    </xf>
    <xf fontId="0" fillId="4" borderId="14" numFmtId="169" xfId="0" applyNumberFormat="1" applyFill="1" applyBorder="1" applyProtection="1"/>
    <xf fontId="0" fillId="6" borderId="14" numFmtId="0" xfId="0" applyFill="1" applyBorder="1" applyAlignment="1" applyProtection="1">
      <alignment horizontal="left" vertical="center"/>
    </xf>
    <xf fontId="0" fillId="6" borderId="14" numFmtId="168" xfId="0" applyNumberFormat="1" applyFill="1" applyBorder="1" applyAlignment="1" applyProtection="1">
      <alignment horizontal="center" vertical="center"/>
    </xf>
    <xf fontId="0" fillId="6" borderId="14" numFmtId="2" xfId="0" applyNumberFormat="1" applyFill="1" applyBorder="1" applyAlignment="1" applyProtection="1">
      <alignment horizontal="center" vertical="center"/>
    </xf>
    <xf fontId="0" fillId="6" borderId="14" numFmtId="0" xfId="0" applyFill="1" applyBorder="1" applyAlignment="1" applyProtection="1">
      <alignment horizontal="center" vertical="center"/>
    </xf>
    <xf fontId="0" fillId="6" borderId="14" numFmtId="169" xfId="0" applyNumberFormat="1" applyFill="1" applyBorder="1" applyProtection="1"/>
    <xf fontId="0" fillId="7" borderId="14" numFmtId="0" xfId="0" applyFill="1" applyBorder="1" applyAlignment="1" applyProtection="1">
      <alignment horizontal="left" vertical="center"/>
    </xf>
    <xf fontId="0" fillId="7" borderId="14" numFmtId="168" xfId="0" applyNumberFormat="1" applyFill="1" applyBorder="1" applyAlignment="1" applyProtection="1">
      <alignment horizontal="center" vertical="center"/>
    </xf>
    <xf fontId="0" fillId="7" borderId="14" numFmtId="2" xfId="0" applyNumberFormat="1" applyFill="1" applyBorder="1" applyAlignment="1" applyProtection="1">
      <alignment horizontal="center" vertical="center"/>
    </xf>
    <xf fontId="0" fillId="7" borderId="14" numFmtId="0" xfId="0" applyFill="1" applyBorder="1" applyAlignment="1" applyProtection="1">
      <alignment horizontal="center" vertical="center"/>
    </xf>
    <xf fontId="0" fillId="7" borderId="14" numFmtId="169" xfId="0" applyNumberFormat="1" applyFill="1" applyBorder="1" applyProtection="1"/>
    <xf fontId="0" fillId="8" borderId="14" numFmtId="0" xfId="0" applyFill="1" applyBorder="1" applyAlignment="1" applyProtection="1">
      <alignment horizontal="left" vertical="center"/>
    </xf>
    <xf fontId="0" fillId="8" borderId="14" numFmtId="168" xfId="0" applyNumberFormat="1" applyFill="1" applyBorder="1" applyAlignment="1" applyProtection="1">
      <alignment horizontal="center" vertical="center"/>
    </xf>
    <xf fontId="0" fillId="8" borderId="14" numFmtId="2" xfId="0" applyNumberFormat="1" applyFill="1" applyBorder="1" applyAlignment="1" applyProtection="1">
      <alignment horizontal="center" vertical="center"/>
    </xf>
    <xf fontId="0" fillId="8" borderId="14" numFmtId="0" xfId="0" applyFill="1" applyBorder="1" applyAlignment="1" applyProtection="1">
      <alignment horizontal="center" vertical="center"/>
    </xf>
    <xf fontId="0" fillId="8" borderId="14" numFmtId="169" xfId="0" applyNumberFormat="1" applyFill="1" applyBorder="1" applyProtection="1"/>
    <xf fontId="0" fillId="8" borderId="14" numFmtId="0" xfId="0" applyFill="1" applyBorder="1" applyAlignment="1">
      <alignment horizontal="left" vertical="center"/>
    </xf>
    <xf fontId="0" fillId="8" borderId="14" numFmtId="168" xfId="0" applyNumberFormat="1" applyFill="1" applyBorder="1" applyAlignment="1">
      <alignment horizontal="center" vertical="center"/>
    </xf>
    <xf fontId="0" fillId="8" borderId="14" numFmtId="2" xfId="0" applyNumberFormat="1" applyFill="1" applyBorder="1" applyAlignment="1">
      <alignment horizontal="center" vertical="center"/>
    </xf>
    <xf fontId="0" fillId="8" borderId="14" numFmtId="0" xfId="0" applyFill="1" applyBorder="1" applyAlignment="1">
      <alignment horizontal="center" vertical="center"/>
    </xf>
    <xf fontId="0" fillId="0" borderId="0" numFmtId="0" xfId="0"/>
    <xf fontId="0" fillId="9" borderId="14" numFmtId="0" xfId="0" applyFill="1" applyBorder="1" applyAlignment="1" applyProtection="1">
      <alignment horizontal="left" vertical="center"/>
    </xf>
    <xf fontId="0" fillId="9" borderId="14" numFmtId="168" xfId="0" applyNumberFormat="1" applyFill="1" applyBorder="1" applyAlignment="1" applyProtection="1">
      <alignment horizontal="center" vertical="center"/>
    </xf>
    <xf fontId="0" fillId="9" borderId="14" numFmtId="2" xfId="0" applyNumberFormat="1" applyFill="1" applyBorder="1" applyAlignment="1" applyProtection="1">
      <alignment horizontal="center" vertical="center"/>
    </xf>
    <xf fontId="0" fillId="9" borderId="14" numFmtId="0" xfId="0" applyFill="1" applyBorder="1" applyAlignment="1" applyProtection="1">
      <alignment horizontal="center" vertical="center"/>
    </xf>
    <xf fontId="0" fillId="9" borderId="14" numFmtId="169" xfId="0" applyNumberFormat="1" applyFill="1" applyBorder="1" applyProtection="1"/>
    <xf fontId="0" fillId="9" borderId="14" numFmtId="0" xfId="0" applyFill="1" applyBorder="1" applyAlignment="1" applyProtection="1">
      <alignment horizontal="left"/>
    </xf>
    <xf fontId="0" fillId="9" borderId="14" numFmtId="0" xfId="0" applyFill="1" applyBorder="1" applyProtection="1"/>
    <xf fontId="0" fillId="9" borderId="14" numFmtId="168" xfId="0" applyNumberFormat="1" applyFill="1" applyBorder="1" applyAlignment="1" applyProtection="1">
      <alignment horizontal="center"/>
    </xf>
    <xf fontId="0" fillId="9" borderId="14" numFmtId="2" xfId="0" applyNumberFormat="1" applyFill="1" applyBorder="1" applyAlignment="1" applyProtection="1">
      <alignment horizontal="center"/>
    </xf>
    <xf fontId="0" fillId="9" borderId="14" numFmtId="0" xfId="0" applyFill="1" applyBorder="1" applyAlignment="1" applyProtection="1">
      <alignment horizontal="center"/>
    </xf>
    <xf fontId="0" fillId="0" borderId="0" numFmtId="0" xfId="0" applyAlignment="1">
      <alignment horizontal="left"/>
    </xf>
    <xf fontId="3" fillId="4" borderId="3" numFmtId="0" xfId="0" applyFont="1" applyFill="1" applyBorder="1" applyAlignment="1" applyProtection="1">
      <alignment horizontal="left"/>
    </xf>
    <xf fontId="0" fillId="4" borderId="4" numFmtId="0" xfId="0" applyFill="1" applyBorder="1" applyAlignment="1" applyProtection="1">
      <alignment horizontal="left"/>
    </xf>
    <xf fontId="3" fillId="4" borderId="4" numFmtId="0" xfId="0" applyFont="1" applyFill="1" applyBorder="1" applyAlignment="1" applyProtection="1">
      <alignment horizontal="left"/>
    </xf>
    <xf fontId="0" fillId="4" borderId="5" numFmtId="0" xfId="0" applyFill="1" applyBorder="1" applyAlignment="1" applyProtection="1">
      <alignment horizontal="left"/>
    </xf>
    <xf fontId="4" fillId="0" borderId="0" numFmtId="0" xfId="0" applyFont="1" applyAlignment="1" applyProtection="1">
      <alignment vertical="center"/>
    </xf>
    <xf fontId="0" fillId="0" borderId="0" numFmtId="0" xfId="0" applyAlignment="1" applyProtection="1">
      <alignment vertical="center"/>
    </xf>
    <xf fontId="0" fillId="0" borderId="7" numFmtId="170" xfId="0" applyNumberFormat="1" applyBorder="1" applyAlignment="1" applyProtection="1">
      <alignment horizontal="left" vertical="center"/>
    </xf>
    <xf fontId="0" fillId="0" borderId="0" numFmtId="168" xfId="0" applyNumberFormat="1" applyProtection="1"/>
    <xf fontId="0" fillId="0" borderId="0" numFmtId="1" xfId="0" applyNumberFormat="1" applyAlignment="1" applyProtection="1">
      <alignment horizontal="left" vertical="center"/>
    </xf>
    <xf fontId="0" fillId="0" borderId="4" numFmtId="0" xfId="0" applyBorder="1" applyProtection="1"/>
    <xf fontId="0" fillId="0" borderId="4" numFmtId="1" xfId="0" applyNumberFormat="1" applyBorder="1" applyAlignment="1" applyProtection="1">
      <alignment horizontal="left" vertical="center"/>
    </xf>
    <xf fontId="4" fillId="0" borderId="4" numFmtId="0" xfId="0" applyFont="1" applyBorder="1" applyAlignment="1" applyProtection="1">
      <alignment vertical="center"/>
    </xf>
    <xf fontId="0" fillId="0" borderId="4" numFmtId="0" xfId="0" applyBorder="1" applyAlignment="1" applyProtection="1">
      <alignment vertical="center"/>
    </xf>
    <xf fontId="0" fillId="0" borderId="5" numFmtId="170" xfId="0" applyNumberFormat="1" applyBorder="1" applyAlignment="1" applyProtection="1">
      <alignment horizontal="left" vertical="center"/>
    </xf>
    <xf fontId="0" fillId="0" borderId="0" numFmtId="0" xfId="0" applyAlignment="1">
      <alignment horizontal="left" vertical="top"/>
    </xf>
    <xf fontId="4" fillId="0" borderId="0" numFmtId="0" xfId="0" applyFont="1" applyAlignment="1">
      <alignment horizontal="left" vertical="center"/>
    </xf>
    <xf fontId="5" fillId="0" borderId="0" numFmtId="0" xfId="0" applyFont="1" applyAlignment="1">
      <alignment horizontal="left" vertical="center"/>
    </xf>
    <xf fontId="5" fillId="0" borderId="0" numFmtId="170" xfId="0" applyNumberFormat="1" applyFont="1" applyAlignment="1">
      <alignment horizontal="left" vertical="center"/>
    </xf>
    <xf fontId="0" fillId="4" borderId="10" numFmtId="0" xfId="0" applyFill="1" applyBorder="1" applyAlignment="1" applyProtection="1">
      <alignment horizontal="left" vertical="center"/>
    </xf>
    <xf fontId="3" fillId="4" borderId="10" numFmtId="0" xfId="0" applyFont="1" applyFill="1" applyBorder="1" applyAlignment="1" applyProtection="1">
      <alignment horizontal="left"/>
    </xf>
    <xf fontId="0" fillId="4" borderId="11" numFmtId="0" xfId="0" applyFill="1" applyBorder="1" applyAlignment="1" applyProtection="1">
      <alignment horizontal="left" vertical="center"/>
    </xf>
    <xf fontId="3" fillId="4" borderId="8" numFmtId="0" xfId="0" applyFont="1" applyFill="1" applyBorder="1" applyAlignment="1" applyProtection="1">
      <alignment horizontal="left"/>
    </xf>
    <xf fontId="0" fillId="4" borderId="1" numFmtId="0" xfId="0" applyFill="1" applyBorder="1" applyAlignment="1" applyProtection="1">
      <alignment horizontal="left"/>
    </xf>
    <xf fontId="3" fillId="4" borderId="1" numFmtId="0" xfId="0" applyFont="1" applyFill="1" applyBorder="1" applyAlignment="1" applyProtection="1">
      <alignment horizontal="left"/>
    </xf>
    <xf fontId="0" fillId="4" borderId="2" numFmtId="0" xfId="0" applyFill="1" applyBorder="1" applyAlignment="1" applyProtection="1">
      <alignment horizontal="left"/>
    </xf>
    <xf fontId="0" fillId="5" borderId="12" numFmtId="0" xfId="0" applyFill="1" applyBorder="1" applyAlignment="1" applyProtection="1">
      <alignment horizontal="left"/>
    </xf>
    <xf fontId="0" fillId="5" borderId="12" numFmtId="0" xfId="0" applyFill="1" applyBorder="1" applyProtection="1"/>
    <xf fontId="0" fillId="5" borderId="12" numFmtId="0" xfId="0" applyFill="1" applyBorder="1" applyAlignment="1" applyProtection="1">
      <alignment horizontal="center"/>
    </xf>
    <xf fontId="0" fillId="5" borderId="13" numFmtId="0" xfId="0" applyFill="1" applyBorder="1" applyProtection="1"/>
    <xf fontId="0" fillId="5" borderId="13" numFmtId="0" xfId="0" applyFill="1" applyBorder="1" applyAlignment="1" applyProtection="1">
      <alignment horizontal="center"/>
    </xf>
    <xf fontId="6" fillId="5" borderId="13" numFmtId="0" xfId="0" applyFont="1" applyFill="1" applyBorder="1" applyAlignment="1" applyProtection="1">
      <alignment horizontal="left"/>
    </xf>
    <xf fontId="6" fillId="5" borderId="13" numFmtId="0" xfId="0" applyFont="1" applyFill="1" applyBorder="1" applyProtection="1"/>
    <xf fontId="6" fillId="5" borderId="13" numFmtId="0" xfId="0" applyFont="1" applyFill="1" applyBorder="1" applyAlignment="1" applyProtection="1">
      <alignment horizontal="center"/>
    </xf>
    <xf fontId="0" fillId="6" borderId="14" numFmtId="0" xfId="0" applyFill="1" applyBorder="1" applyProtection="1"/>
    <xf fontId="0" fillId="6" borderId="14" numFmtId="0" xfId="0" applyFill="1" applyBorder="1" applyAlignment="1" applyProtection="1">
      <alignment horizontal="center"/>
    </xf>
    <xf fontId="0" fillId="6" borderId="14" numFmtId="170" xfId="0" applyNumberFormat="1" applyFill="1" applyBorder="1" applyAlignment="1" applyProtection="1">
      <alignment horizontal="center"/>
    </xf>
    <xf fontId="0" fillId="6" borderId="14" numFmtId="168" xfId="0" applyNumberFormat="1" applyFill="1" applyBorder="1" applyAlignment="1" applyProtection="1">
      <alignment horizontal="center"/>
    </xf>
    <xf fontId="5" fillId="0" borderId="0" numFmtId="0" xfId="0" applyFont="1" applyAlignment="1" applyProtection="1">
      <alignment horizontal="center"/>
    </xf>
    <xf fontId="5" fillId="0" borderId="7" numFmtId="2" xfId="0" applyNumberFormat="1" applyFont="1" applyBorder="1" applyAlignment="1" applyProtection="1">
      <alignment horizontal="left" vertical="center"/>
    </xf>
    <xf fontId="5" fillId="0" borderId="7" numFmtId="165" xfId="0" applyNumberFormat="1" applyFont="1" applyBorder="1" applyAlignment="1" applyProtection="1">
      <alignment horizontal="left" vertical="center"/>
    </xf>
    <xf fontId="5" fillId="0" borderId="0" numFmtId="170" xfId="0" applyNumberFormat="1" applyFont="1" applyAlignment="1" applyProtection="1">
      <alignment horizontal="left" vertical="center"/>
    </xf>
    <xf fontId="5" fillId="0" borderId="7" numFmtId="170" xfId="0" applyNumberFormat="1" applyFont="1" applyBorder="1" applyAlignment="1" applyProtection="1">
      <alignment horizontal="left" vertical="center"/>
    </xf>
    <xf fontId="5" fillId="0" borderId="4" numFmtId="166" xfId="0" applyNumberFormat="1" applyFont="1" applyBorder="1" applyAlignment="1" applyProtection="1">
      <alignment horizontal="left" vertical="center"/>
    </xf>
    <xf fontId="5" fillId="0" borderId="4" numFmtId="170" xfId="0" applyNumberFormat="1" applyFont="1" applyBorder="1" applyAlignment="1" applyProtection="1">
      <alignment horizontal="left" vertical="center"/>
    </xf>
    <xf fontId="5" fillId="0" borderId="5" numFmtId="170" xfId="0" applyNumberFormat="1" applyFont="1" applyBorder="1" applyAlignment="1" applyProtection="1">
      <alignment horizontal="left" vertical="center"/>
    </xf>
    <xf fontId="4" fillId="0" borderId="0" numFmtId="0" xfId="0" applyFont="1" applyAlignment="1">
      <alignment horizontal="left" vertical="top"/>
    </xf>
    <xf fontId="5" fillId="0" borderId="0" numFmtId="2" xfId="0" applyNumberFormat="1" applyFont="1" applyAlignment="1">
      <alignment horizontal="left" vertical="top"/>
    </xf>
    <xf fontId="5" fillId="0" borderId="0" numFmtId="171" xfId="0" applyNumberFormat="1" applyFont="1" applyAlignment="1">
      <alignment horizontal="left" vertical="top"/>
    </xf>
    <xf fontId="7" fillId="0" borderId="0" numFmtId="21" xfId="0" applyNumberFormat="1" applyFont="1" applyProtection="1"/>
    <xf fontId="7" fillId="0" borderId="0" numFmtId="0" xfId="0" applyFont="1" applyProtection="1"/>
    <xf fontId="0" fillId="0" borderId="1" numFmtId="21" xfId="0" applyNumberFormat="1" applyBorder="1" applyProtection="1"/>
    <xf fontId="0" fillId="0" borderId="1" numFmtId="0" xfId="0" applyBorder="1" applyProtection="1"/>
    <xf fontId="0" fillId="0" borderId="0" numFmtId="21" xfId="0" applyNumberFormat="1" applyProtection="1"/>
    <xf fontId="0" fillId="0" borderId="0" numFmtId="21" xfId="0" applyNumberFormat="1"/>
    <xf fontId="0" fillId="0" borderId="0" numFmtId="0" xfId="0">
      <protection hidden="0" locked="1"/>
    </xf>
    <xf fontId="8" fillId="10" borderId="0" numFmtId="172" xfId="0" applyNumberFormat="1" applyFont="1" applyFill="1"/>
    <xf fontId="0" fillId="0" borderId="15" numFmtId="0" xfId="0" applyBorder="1">
      <protection hidden="0" locked="1"/>
    </xf>
    <xf fontId="0" fillId="0" borderId="16" numFmtId="0" xfId="0" applyBorder="1">
      <protection hidden="0" locked="1"/>
    </xf>
    <xf fontId="8" fillId="0" borderId="17" numFmtId="0" xfId="0" applyFont="1" applyBorder="1" applyAlignment="1">
      <alignment horizontal="center"/>
    </xf>
    <xf fontId="8" fillId="0" borderId="18" numFmtId="0" xfId="0" applyFont="1" applyBorder="1" applyAlignment="1">
      <alignment horizontal="center"/>
    </xf>
    <xf fontId="0" fillId="0" borderId="19" numFmtId="0" xfId="0" applyBorder="1">
      <protection hidden="0" locked="1"/>
    </xf>
    <xf fontId="0" fillId="0" borderId="20" numFmtId="0" xfId="0" applyBorder="1">
      <protection hidden="0" locked="1"/>
    </xf>
    <xf fontId="9" fillId="0" borderId="21" numFmtId="0" xfId="0" applyFont="1" applyBorder="1" applyAlignment="1">
      <alignment horizontal="center" wrapText="1"/>
    </xf>
    <xf fontId="10" fillId="0" borderId="22" numFmtId="0" xfId="0" applyFont="1" applyBorder="1" applyAlignment="1">
      <alignment horizontal="center"/>
    </xf>
    <xf fontId="11" fillId="0" borderId="22" numFmtId="0" xfId="0" applyFont="1" applyBorder="1" applyAlignment="1">
      <alignment horizontal="center"/>
    </xf>
    <xf fontId="12" fillId="0" borderId="22" numFmtId="0" xfId="0" applyFont="1" applyBorder="1" applyAlignment="1">
      <alignment horizontal="center"/>
    </xf>
    <xf fontId="11" fillId="0" borderId="23" numFmtId="0" xfId="0" applyFont="1" applyBorder="1" applyAlignment="1">
      <alignment horizontal="center"/>
    </xf>
    <xf fontId="11" fillId="0" borderId="24" numFmtId="0" xfId="0" applyFont="1" applyBorder="1" applyAlignment="1">
      <alignment horizontal="left"/>
    </xf>
    <xf fontId="13" fillId="0" borderId="14" numFmtId="2" xfId="0" applyNumberFormat="1" applyFont="1" applyBorder="1"/>
    <xf fontId="11" fillId="0" borderId="14" numFmtId="170" xfId="0" applyNumberFormat="1" applyFont="1" applyBorder="1"/>
    <xf fontId="13" fillId="0" borderId="14" numFmtId="170" xfId="0" applyNumberFormat="1" applyFont="1" applyBorder="1"/>
    <xf fontId="11" fillId="0" borderId="14" numFmtId="169" xfId="0" applyNumberFormat="1" applyFont="1" applyBorder="1"/>
    <xf fontId="11" fillId="11" borderId="25" numFmtId="2" xfId="0" applyNumberFormat="1" applyFont="1" applyFill="1" applyBorder="1"/>
    <xf fontId="11" fillId="8" borderId="24" numFmtId="0" xfId="0" applyFont="1" applyFill="1" applyBorder="1" applyAlignment="1">
      <alignment horizontal="left"/>
    </xf>
    <xf fontId="13" fillId="8" borderId="14" numFmtId="2" xfId="0" applyNumberFormat="1" applyFont="1" applyFill="1" applyBorder="1"/>
    <xf fontId="11" fillId="8" borderId="14" numFmtId="170" xfId="0" applyNumberFormat="1" applyFont="1" applyFill="1" applyBorder="1"/>
    <xf fontId="13" fillId="8" borderId="14" numFmtId="170" xfId="0" applyNumberFormat="1" applyFont="1" applyFill="1" applyBorder="1"/>
    <xf fontId="11" fillId="8" borderId="14" numFmtId="169" xfId="0" applyNumberFormat="1" applyFont="1" applyFill="1" applyBorder="1"/>
    <xf fontId="11" fillId="8" borderId="25" numFmtId="2" xfId="0" applyNumberFormat="1" applyFont="1" applyFill="1" applyBorder="1"/>
    <xf fontId="11" fillId="11" borderId="14" numFmtId="169" xfId="1" applyNumberFormat="1" applyFont="1" applyFill="1" applyBorder="1"/>
    <xf fontId="11" fillId="8" borderId="26" numFmtId="0" xfId="0" applyFont="1" applyFill="1" applyBorder="1" applyAlignment="1">
      <alignment horizontal="left"/>
    </xf>
    <xf fontId="13" fillId="8" borderId="27" numFmtId="0" xfId="0" applyFont="1" applyFill="1" applyBorder="1"/>
    <xf fontId="11" fillId="8" borderId="27" numFmtId="0" xfId="0" applyFont="1" applyFill="1" applyBorder="1"/>
    <xf fontId="13" fillId="8" borderId="27" numFmtId="170" xfId="0" applyNumberFormat="1" applyFont="1" applyFill="1" applyBorder="1"/>
    <xf fontId="11" fillId="8" borderId="27" numFmtId="169" xfId="1" applyNumberFormat="1" applyFont="1" applyFill="1" applyBorder="1"/>
    <xf fontId="11" fillId="8" borderId="28" numFmtId="2" xfId="0" applyNumberFormat="1" applyFont="1" applyFill="1" applyBorder="1"/>
    <xf fontId="0" fillId="0" borderId="4" numFmtId="0" xfId="0" applyBorder="1">
      <protection hidden="0" locked="1"/>
    </xf>
    <xf fontId="0" fillId="0" borderId="7" numFmtId="0" xfId="0" applyBorder="1">
      <protection hidden="0" locked="1"/>
    </xf>
    <xf fontId="8" fillId="0" borderId="14" numFmtId="0" xfId="0" applyFont="1" applyBorder="1" applyAlignment="1">
      <alignment wrapText="1"/>
    </xf>
    <xf fontId="8" fillId="0" borderId="14" numFmtId="0" xfId="0" applyFont="1" applyBorder="1" applyAlignment="1">
      <alignment horizontal="center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9525</xdr:colOff>
      <xdr:row>9</xdr:row>
      <xdr:rowOff>28575</xdr:rowOff>
    </xdr:from>
    <xdr:to>
      <xdr:col>7</xdr:col>
      <xdr:colOff>847725</xdr:colOff>
      <xdr:row>34</xdr:row>
      <xdr:rowOff>142875</xdr:rowOff>
    </xdr:to>
    <xdr:pic>
      <xdr:nvPicPr>
        <xdr:cNvPr id="1027" name="Picture 1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9525" y="1666875"/>
          <a:ext cx="7639050" cy="4105275"/>
        </a:xfrm>
        <a:prstGeom prst="rect">
          <a:avLst/>
        </a:prstGeom>
        <a:solidFill>
          <a:srgbClr val="FFFFFF"/>
        </a:solidFill>
        <a:ln w="1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19050</xdr:colOff>
      <xdr:row>3</xdr:row>
      <xdr:rowOff>0</xdr:rowOff>
    </xdr:from>
    <xdr:to>
      <xdr:col>8</xdr:col>
      <xdr:colOff>0</xdr:colOff>
      <xdr:row>50</xdr:row>
      <xdr:rowOff>9525</xdr:rowOff>
    </xdr:to>
    <xdr:pic>
      <xdr:nvPicPr>
        <xdr:cNvPr id="2051" name="Picture 1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19050" y="590549"/>
          <a:ext cx="6229350" cy="762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F30" activeCellId="0" sqref="F30"/>
    </sheetView>
  </sheetViews>
  <sheetFormatPr defaultColWidth="9.140625" defaultRowHeight="12.75"/>
  <cols>
    <col customWidth="1" min="2" max="2" width="29.28515625"/>
    <col customWidth="1" min="4" max="4" width="19.28515625"/>
    <col customWidth="1" min="5" max="5" width="8.140625"/>
    <col customWidth="1" min="6" max="6" width="19"/>
    <col customWidth="1" min="7" max="7" width="18.7109375"/>
  </cols>
  <sheetData>
    <row r="1" ht="21">
      <c r="A1" s="1" t="s">
        <v>0</v>
      </c>
      <c r="B1" s="2"/>
      <c r="C1" s="2"/>
      <c r="D1" s="3" t="s">
        <v>1</v>
      </c>
      <c r="E1" s="2"/>
      <c r="F1" s="2"/>
      <c r="G1" s="4"/>
      <c r="H1" s="5"/>
    </row>
    <row r="2">
      <c r="A2" s="6"/>
      <c r="B2" s="7"/>
      <c r="C2" s="7"/>
      <c r="D2" s="7"/>
      <c r="E2" s="7"/>
      <c r="F2" s="7"/>
      <c r="G2" s="8"/>
      <c r="H2" s="5"/>
    </row>
    <row r="3" ht="15.75">
      <c r="A3" s="9" t="s">
        <v>2</v>
      </c>
      <c r="B3" s="10"/>
      <c r="C3" s="10"/>
      <c r="D3" s="10"/>
      <c r="E3" s="10"/>
      <c r="F3" s="10"/>
      <c r="G3" s="11"/>
      <c r="H3" s="12"/>
    </row>
    <row r="4">
      <c r="A4" s="13" t="s">
        <v>3</v>
      </c>
      <c r="B4" s="14"/>
      <c r="C4" s="15" t="s">
        <v>4</v>
      </c>
      <c r="D4" s="16"/>
      <c r="E4" s="16"/>
      <c r="F4" s="14" t="s">
        <v>5</v>
      </c>
      <c r="G4" s="17">
        <v>45342.659986226849</v>
      </c>
      <c r="H4" s="18"/>
    </row>
    <row r="5">
      <c r="A5" s="19" t="s">
        <v>6</v>
      </c>
      <c r="B5" s="20"/>
      <c r="C5" s="21" t="s">
        <v>7</v>
      </c>
      <c r="D5" s="22"/>
      <c r="E5" s="22"/>
      <c r="F5" s="20" t="s">
        <v>8</v>
      </c>
      <c r="G5" s="23" t="s">
        <v>9</v>
      </c>
      <c r="H5" s="18"/>
    </row>
    <row r="6">
      <c r="A6" s="19" t="s">
        <v>10</v>
      </c>
      <c r="B6" s="20"/>
      <c r="C6" s="21" t="s">
        <v>11</v>
      </c>
      <c r="D6" s="22"/>
      <c r="E6" s="22"/>
      <c r="F6" s="20" t="s">
        <v>12</v>
      </c>
      <c r="G6" s="24">
        <v>45714.424427604165</v>
      </c>
      <c r="H6" s="21"/>
    </row>
    <row r="7">
      <c r="A7" s="25" t="s">
        <v>13</v>
      </c>
      <c r="B7" s="26"/>
      <c r="C7" s="27">
        <v>49</v>
      </c>
      <c r="D7" s="28"/>
      <c r="E7" s="28"/>
      <c r="F7" s="26" t="s">
        <v>14</v>
      </c>
      <c r="G7" s="29" t="s">
        <v>9</v>
      </c>
      <c r="H7" s="30"/>
    </row>
    <row r="8">
      <c r="A8" s="20"/>
      <c r="B8" s="20"/>
      <c r="C8" s="21"/>
      <c r="D8" s="22"/>
      <c r="E8" s="22"/>
      <c r="F8" s="20"/>
      <c r="G8" s="31"/>
      <c r="H8" s="21"/>
    </row>
    <row r="9" ht="15.75">
      <c r="A9" s="32" t="s">
        <v>15</v>
      </c>
      <c r="B9" s="33"/>
      <c r="C9" s="33"/>
      <c r="D9" s="33"/>
      <c r="E9" s="33"/>
      <c r="F9" s="33"/>
      <c r="G9" s="34"/>
      <c r="H9" s="12"/>
    </row>
    <row r="10" ht="12.75" customHeight="1">
      <c r="A10" s="35" t="s">
        <v>16</v>
      </c>
      <c r="B10" s="35" t="s">
        <v>17</v>
      </c>
      <c r="C10" s="35" t="s">
        <v>18</v>
      </c>
      <c r="D10" s="36" t="s">
        <v>19</v>
      </c>
      <c r="E10" s="35" t="s">
        <v>20</v>
      </c>
      <c r="F10" s="35" t="s">
        <v>21</v>
      </c>
      <c r="G10" s="35" t="s">
        <v>22</v>
      </c>
    </row>
    <row r="11" ht="12.75" customHeight="1">
      <c r="A11" s="37" t="s">
        <v>0</v>
      </c>
      <c r="B11" s="37" t="s">
        <v>0</v>
      </c>
      <c r="C11" s="37" t="s">
        <v>0</v>
      </c>
      <c r="D11" s="38" t="s">
        <v>0</v>
      </c>
      <c r="E11" s="37" t="s">
        <v>0</v>
      </c>
      <c r="F11" s="37" t="s">
        <v>0</v>
      </c>
      <c r="G11" s="37" t="s">
        <v>0</v>
      </c>
    </row>
    <row r="12" ht="12.75" customHeight="1">
      <c r="A12" s="39" t="s">
        <v>0</v>
      </c>
      <c r="B12" s="39" t="s">
        <v>0</v>
      </c>
      <c r="C12" s="39" t="s">
        <v>0</v>
      </c>
      <c r="D12" s="40" t="s">
        <v>0</v>
      </c>
      <c r="E12" s="39" t="s">
        <v>0</v>
      </c>
      <c r="F12" s="39" t="s">
        <v>0</v>
      </c>
      <c r="G12" s="39" t="s">
        <v>0</v>
      </c>
    </row>
    <row r="13">
      <c r="A13" s="41" t="s">
        <v>0</v>
      </c>
      <c r="B13" s="41" t="s">
        <v>0</v>
      </c>
      <c r="C13" s="41" t="s">
        <v>0</v>
      </c>
      <c r="D13" s="41" t="s">
        <v>0</v>
      </c>
      <c r="E13" s="41" t="s">
        <v>0</v>
      </c>
      <c r="F13" s="41" t="s">
        <v>0</v>
      </c>
      <c r="G13" s="41" t="s">
        <v>0</v>
      </c>
    </row>
    <row r="14">
      <c r="A14" s="42">
        <v>1</v>
      </c>
      <c r="B14" s="43" t="s">
        <v>23</v>
      </c>
      <c r="C14" s="43" t="s">
        <v>24</v>
      </c>
      <c r="D14" s="43" t="s">
        <v>25</v>
      </c>
      <c r="E14" s="43" t="s">
        <v>0</v>
      </c>
      <c r="F14" s="44">
        <v>45713.638796296298</v>
      </c>
      <c r="G14" s="43" t="s">
        <v>26</v>
      </c>
    </row>
    <row r="15" ht="12.75" customHeight="1">
      <c r="A15" s="42">
        <v>2</v>
      </c>
      <c r="B15" s="43" t="s">
        <v>27</v>
      </c>
      <c r="C15" s="43" t="s">
        <v>24</v>
      </c>
      <c r="D15" s="43" t="s">
        <v>25</v>
      </c>
      <c r="E15" s="43" t="s">
        <v>0</v>
      </c>
      <c r="F15" s="44">
        <v>45713.645057870373</v>
      </c>
      <c r="G15" s="43" t="s">
        <v>26</v>
      </c>
    </row>
    <row r="16" ht="12.75" customHeight="1">
      <c r="A16" s="42">
        <v>3</v>
      </c>
      <c r="B16" s="43" t="s">
        <v>28</v>
      </c>
      <c r="C16" s="43" t="s">
        <v>24</v>
      </c>
      <c r="D16" s="43" t="s">
        <v>25</v>
      </c>
      <c r="E16" s="43" t="s">
        <v>0</v>
      </c>
      <c r="F16" s="44">
        <v>45713.651273148149</v>
      </c>
      <c r="G16" s="43" t="s">
        <v>26</v>
      </c>
    </row>
    <row r="17" ht="12.75" customHeight="1">
      <c r="A17" s="42">
        <v>4</v>
      </c>
      <c r="B17" s="43" t="s">
        <v>29</v>
      </c>
      <c r="C17" s="43" t="s">
        <v>24</v>
      </c>
      <c r="D17" s="43" t="s">
        <v>30</v>
      </c>
      <c r="E17" s="43" t="s">
        <v>24</v>
      </c>
      <c r="F17" s="44">
        <v>45713.657569444447</v>
      </c>
      <c r="G17" s="43" t="s">
        <v>26</v>
      </c>
    </row>
    <row r="18" ht="12.75" customHeight="1">
      <c r="A18" s="42">
        <v>5</v>
      </c>
      <c r="B18" s="43" t="s">
        <v>31</v>
      </c>
      <c r="C18" s="43" t="s">
        <v>32</v>
      </c>
      <c r="D18" s="43" t="s">
        <v>30</v>
      </c>
      <c r="E18" s="43" t="s">
        <v>32</v>
      </c>
      <c r="F18" s="44">
        <v>45713.663877314815</v>
      </c>
      <c r="G18" s="43" t="s">
        <v>26</v>
      </c>
    </row>
    <row r="19" ht="12.75" customHeight="1">
      <c r="A19" s="42">
        <v>6</v>
      </c>
      <c r="B19" s="43" t="s">
        <v>33</v>
      </c>
      <c r="C19" s="43" t="s">
        <v>34</v>
      </c>
      <c r="D19" s="43" t="s">
        <v>30</v>
      </c>
      <c r="E19" s="43" t="s">
        <v>34</v>
      </c>
      <c r="F19" s="44">
        <v>45713.670127314814</v>
      </c>
      <c r="G19" s="43" t="s">
        <v>26</v>
      </c>
    </row>
    <row r="20" ht="12.75" customHeight="1">
      <c r="A20" s="42">
        <v>7</v>
      </c>
      <c r="B20" s="43" t="s">
        <v>35</v>
      </c>
      <c r="C20" s="43" t="s">
        <v>36</v>
      </c>
      <c r="D20" s="43" t="s">
        <v>30</v>
      </c>
      <c r="E20" s="43" t="s">
        <v>36</v>
      </c>
      <c r="F20" s="44">
        <v>45713.683240740742</v>
      </c>
      <c r="G20" s="43" t="s">
        <v>26</v>
      </c>
    </row>
    <row r="21" ht="12.75" customHeight="1">
      <c r="A21" s="42">
        <v>8</v>
      </c>
      <c r="B21" s="43" t="s">
        <v>37</v>
      </c>
      <c r="C21" s="43" t="s">
        <v>38</v>
      </c>
      <c r="D21" s="43" t="s">
        <v>30</v>
      </c>
      <c r="E21" s="43" t="s">
        <v>38</v>
      </c>
      <c r="F21" s="44">
        <v>45713.68953703704</v>
      </c>
      <c r="G21" s="43" t="s">
        <v>26</v>
      </c>
    </row>
    <row r="22" ht="12.75" customHeight="1">
      <c r="A22" s="42">
        <v>9</v>
      </c>
      <c r="B22" s="43" t="s">
        <v>39</v>
      </c>
      <c r="C22" s="43" t="s">
        <v>40</v>
      </c>
      <c r="D22" s="43" t="s">
        <v>30</v>
      </c>
      <c r="E22" s="43" t="s">
        <v>40</v>
      </c>
      <c r="F22" s="44">
        <v>45713.695798611108</v>
      </c>
      <c r="G22" s="43" t="s">
        <v>26</v>
      </c>
    </row>
    <row r="23" ht="12.75" customHeight="1">
      <c r="A23" s="42">
        <v>10</v>
      </c>
      <c r="B23" s="43" t="s">
        <v>41</v>
      </c>
      <c r="C23" s="43" t="s">
        <v>42</v>
      </c>
      <c r="D23" s="43" t="s">
        <v>30</v>
      </c>
      <c r="E23" s="43" t="s">
        <v>42</v>
      </c>
      <c r="F23" s="44">
        <v>45713.702141203707</v>
      </c>
      <c r="G23" s="43" t="s">
        <v>26</v>
      </c>
    </row>
    <row r="24" ht="12.75" customHeight="1">
      <c r="A24" s="42">
        <v>11</v>
      </c>
      <c r="B24" s="43" t="s">
        <v>43</v>
      </c>
      <c r="C24" s="43" t="s">
        <v>44</v>
      </c>
      <c r="D24" s="43" t="s">
        <v>30</v>
      </c>
      <c r="E24" s="43" t="s">
        <v>44</v>
      </c>
      <c r="F24" s="44">
        <v>45713.708483796298</v>
      </c>
      <c r="G24" s="43" t="s">
        <v>26</v>
      </c>
    </row>
    <row r="25" ht="12.75" customHeight="1">
      <c r="A25" s="42">
        <v>12</v>
      </c>
      <c r="B25" s="43" t="s">
        <v>45</v>
      </c>
      <c r="C25" s="43" t="s">
        <v>24</v>
      </c>
      <c r="D25" s="43" t="s">
        <v>30</v>
      </c>
      <c r="E25" s="43" t="s">
        <v>46</v>
      </c>
      <c r="F25" s="44">
        <v>45713.714803240742</v>
      </c>
      <c r="G25" s="43" t="s">
        <v>26</v>
      </c>
    </row>
    <row r="26" ht="12.75" customHeight="1">
      <c r="A26" s="42">
        <v>13</v>
      </c>
      <c r="B26" s="43" t="s">
        <v>47</v>
      </c>
      <c r="C26" s="43" t="s">
        <v>32</v>
      </c>
      <c r="D26" s="43" t="s">
        <v>30</v>
      </c>
      <c r="E26" s="43" t="s">
        <v>48</v>
      </c>
      <c r="F26" s="44">
        <v>45713.721030092594</v>
      </c>
      <c r="G26" s="43" t="s">
        <v>26</v>
      </c>
    </row>
    <row r="27" ht="12.75" customHeight="1">
      <c r="A27" s="42">
        <v>14</v>
      </c>
      <c r="B27" s="43" t="s">
        <v>49</v>
      </c>
      <c r="C27" s="43" t="s">
        <v>32</v>
      </c>
      <c r="D27" s="43" t="s">
        <v>25</v>
      </c>
      <c r="E27" s="43" t="s">
        <v>0</v>
      </c>
      <c r="F27" s="44">
        <v>45713.727349537039</v>
      </c>
      <c r="G27" s="43" t="s">
        <v>26</v>
      </c>
    </row>
    <row r="28" ht="12.75" customHeight="1">
      <c r="A28" s="42">
        <v>15</v>
      </c>
      <c r="B28" s="43" t="s">
        <v>50</v>
      </c>
      <c r="C28" s="43" t="s">
        <v>32</v>
      </c>
      <c r="D28" s="43" t="s">
        <v>25</v>
      </c>
      <c r="E28" s="43" t="s">
        <v>0</v>
      </c>
      <c r="F28" s="44">
        <v>45713.733657407407</v>
      </c>
      <c r="G28" s="43" t="s">
        <v>26</v>
      </c>
    </row>
    <row r="29" ht="12.75" customHeight="1">
      <c r="A29" s="42">
        <v>16</v>
      </c>
      <c r="B29" s="43" t="s">
        <v>51</v>
      </c>
      <c r="C29" s="43" t="s">
        <v>32</v>
      </c>
      <c r="D29" s="43" t="s">
        <v>25</v>
      </c>
      <c r="E29" s="43" t="s">
        <v>0</v>
      </c>
      <c r="F29" s="44">
        <v>45713.739942129629</v>
      </c>
      <c r="G29" s="43" t="s">
        <v>26</v>
      </c>
    </row>
    <row r="30" ht="12.75" customHeight="1">
      <c r="A30" s="42">
        <v>17</v>
      </c>
      <c r="B30" s="43" t="s">
        <v>52</v>
      </c>
      <c r="C30" s="43" t="s">
        <v>34</v>
      </c>
      <c r="D30" s="43" t="s">
        <v>25</v>
      </c>
      <c r="E30" s="43" t="s">
        <v>0</v>
      </c>
      <c r="F30" s="44">
        <v>45713.74627314815</v>
      </c>
      <c r="G30" s="43" t="s">
        <v>26</v>
      </c>
    </row>
    <row r="31" ht="12.75" customHeight="1">
      <c r="A31" s="42">
        <v>18</v>
      </c>
      <c r="B31" s="43" t="s">
        <v>52</v>
      </c>
      <c r="C31" s="43" t="s">
        <v>34</v>
      </c>
      <c r="D31" s="43" t="s">
        <v>25</v>
      </c>
      <c r="E31" s="43" t="s">
        <v>0</v>
      </c>
      <c r="F31" s="44">
        <v>45713.752569444441</v>
      </c>
      <c r="G31" s="43" t="s">
        <v>26</v>
      </c>
    </row>
    <row r="32" ht="12.75" customHeight="1">
      <c r="A32" s="42">
        <v>19</v>
      </c>
      <c r="B32" s="43" t="s">
        <v>52</v>
      </c>
      <c r="C32" s="43" t="s">
        <v>34</v>
      </c>
      <c r="D32" s="43" t="s">
        <v>25</v>
      </c>
      <c r="E32" s="43" t="s">
        <v>0</v>
      </c>
      <c r="F32" s="44">
        <v>45713.75885416667</v>
      </c>
      <c r="G32" s="43" t="s">
        <v>26</v>
      </c>
    </row>
    <row r="33" ht="12.75" customHeight="1">
      <c r="A33" s="42">
        <v>20</v>
      </c>
      <c r="B33" s="43" t="s">
        <v>53</v>
      </c>
      <c r="C33" s="43" t="s">
        <v>36</v>
      </c>
      <c r="D33" s="43" t="s">
        <v>25</v>
      </c>
      <c r="E33" s="43" t="s">
        <v>0</v>
      </c>
      <c r="F33" s="44">
        <v>45713.765173611115</v>
      </c>
      <c r="G33" s="43" t="s">
        <v>26</v>
      </c>
    </row>
    <row r="34" ht="12.75" customHeight="1">
      <c r="A34" s="42">
        <v>21</v>
      </c>
      <c r="B34" s="43" t="s">
        <v>53</v>
      </c>
      <c r="C34" s="43" t="s">
        <v>36</v>
      </c>
      <c r="D34" s="43" t="s">
        <v>25</v>
      </c>
      <c r="E34" s="43" t="s">
        <v>0</v>
      </c>
      <c r="F34" s="44">
        <v>45713.771481481483</v>
      </c>
      <c r="G34" s="43" t="s">
        <v>26</v>
      </c>
    </row>
    <row r="35" ht="12.75" customHeight="1">
      <c r="A35" s="42">
        <v>22</v>
      </c>
      <c r="B35" s="43" t="s">
        <v>53</v>
      </c>
      <c r="C35" s="43" t="s">
        <v>36</v>
      </c>
      <c r="D35" s="43" t="s">
        <v>25</v>
      </c>
      <c r="E35" s="43" t="s">
        <v>0</v>
      </c>
      <c r="F35" s="44">
        <v>45713.777754629627</v>
      </c>
      <c r="G35" s="43" t="s">
        <v>26</v>
      </c>
    </row>
    <row r="36" ht="12.75" customHeight="1">
      <c r="A36" s="42">
        <v>23</v>
      </c>
      <c r="B36" s="43" t="s">
        <v>54</v>
      </c>
      <c r="C36" s="43" t="s">
        <v>38</v>
      </c>
      <c r="D36" s="43" t="s">
        <v>25</v>
      </c>
      <c r="E36" s="43" t="s">
        <v>0</v>
      </c>
      <c r="F36" s="44">
        <v>45713.784062500003</v>
      </c>
      <c r="G36" s="43" t="s">
        <v>26</v>
      </c>
    </row>
    <row r="37" ht="12.75" customHeight="1">
      <c r="A37" s="42">
        <v>24</v>
      </c>
      <c r="B37" s="43" t="s">
        <v>54</v>
      </c>
      <c r="C37" s="43" t="s">
        <v>38</v>
      </c>
      <c r="D37" s="43" t="s">
        <v>25</v>
      </c>
      <c r="E37" s="43" t="s">
        <v>0</v>
      </c>
      <c r="F37" s="44">
        <v>45713.790370370371</v>
      </c>
      <c r="G37" s="43" t="s">
        <v>26</v>
      </c>
    </row>
    <row r="38" ht="12.75" customHeight="1">
      <c r="A38" s="42">
        <v>25</v>
      </c>
      <c r="B38" s="43" t="s">
        <v>54</v>
      </c>
      <c r="C38" s="43" t="s">
        <v>38</v>
      </c>
      <c r="D38" s="43" t="s">
        <v>25</v>
      </c>
      <c r="E38" s="43" t="s">
        <v>0</v>
      </c>
      <c r="F38" s="44">
        <v>45713.796701388892</v>
      </c>
      <c r="G38" s="43" t="s">
        <v>26</v>
      </c>
    </row>
    <row r="39" ht="12.75" customHeight="1">
      <c r="A39" s="42">
        <v>26</v>
      </c>
      <c r="B39" s="43" t="s">
        <v>55</v>
      </c>
      <c r="C39" s="43" t="s">
        <v>40</v>
      </c>
      <c r="D39" s="43" t="s">
        <v>25</v>
      </c>
      <c r="E39" s="43" t="s">
        <v>0</v>
      </c>
      <c r="F39" s="44">
        <v>45713.802951388891</v>
      </c>
      <c r="G39" s="43" t="s">
        <v>26</v>
      </c>
    </row>
    <row r="40" ht="12.75" customHeight="1">
      <c r="A40" s="42">
        <v>27</v>
      </c>
      <c r="B40" s="43" t="s">
        <v>55</v>
      </c>
      <c r="C40" s="43" t="s">
        <v>40</v>
      </c>
      <c r="D40" s="43" t="s">
        <v>25</v>
      </c>
      <c r="E40" s="43" t="s">
        <v>0</v>
      </c>
      <c r="F40" s="44">
        <v>45713.809293981481</v>
      </c>
      <c r="G40" s="43" t="s">
        <v>26</v>
      </c>
    </row>
    <row r="41" ht="12.75" customHeight="1">
      <c r="A41" s="42">
        <v>28</v>
      </c>
      <c r="B41" s="43" t="s">
        <v>55</v>
      </c>
      <c r="C41" s="43" t="s">
        <v>40</v>
      </c>
      <c r="D41" s="43" t="s">
        <v>25</v>
      </c>
      <c r="E41" s="43" t="s">
        <v>0</v>
      </c>
      <c r="F41" s="44">
        <v>45713.815625000003</v>
      </c>
      <c r="G41" s="43" t="s">
        <v>26</v>
      </c>
    </row>
    <row r="42" ht="12.75" customHeight="1">
      <c r="A42" s="42">
        <v>29</v>
      </c>
      <c r="B42" s="43" t="s">
        <v>56</v>
      </c>
      <c r="C42" s="43" t="s">
        <v>42</v>
      </c>
      <c r="D42" s="43" t="s">
        <v>25</v>
      </c>
      <c r="E42" s="43" t="s">
        <v>0</v>
      </c>
      <c r="F42" s="44">
        <v>45713.821956018517</v>
      </c>
      <c r="G42" s="43" t="s">
        <v>26</v>
      </c>
    </row>
    <row r="43" ht="12.75" customHeight="1">
      <c r="A43" s="42">
        <v>30</v>
      </c>
      <c r="B43" s="43" t="s">
        <v>56</v>
      </c>
      <c r="C43" s="43" t="s">
        <v>42</v>
      </c>
      <c r="D43" s="43" t="s">
        <v>25</v>
      </c>
      <c r="E43" s="43" t="s">
        <v>0</v>
      </c>
      <c r="F43" s="44">
        <v>45713.828298611108</v>
      </c>
      <c r="G43" s="43" t="s">
        <v>26</v>
      </c>
    </row>
    <row r="44" ht="12.75" customHeight="1">
      <c r="A44" s="42">
        <v>31</v>
      </c>
      <c r="B44" s="43" t="s">
        <v>56</v>
      </c>
      <c r="C44" s="43" t="s">
        <v>42</v>
      </c>
      <c r="D44" s="43" t="s">
        <v>25</v>
      </c>
      <c r="E44" s="43" t="s">
        <v>0</v>
      </c>
      <c r="F44" s="44">
        <v>45713.834629629629</v>
      </c>
      <c r="G44" s="43" t="s">
        <v>26</v>
      </c>
    </row>
    <row r="45" ht="12.75" customHeight="1">
      <c r="A45" s="42">
        <v>32</v>
      </c>
      <c r="B45" s="43" t="s">
        <v>57</v>
      </c>
      <c r="C45" s="43" t="s">
        <v>44</v>
      </c>
      <c r="D45" s="43" t="s">
        <v>25</v>
      </c>
      <c r="E45" s="43" t="s">
        <v>0</v>
      </c>
      <c r="F45" s="44">
        <v>45713.84097222222</v>
      </c>
      <c r="G45" s="43" t="s">
        <v>26</v>
      </c>
    </row>
    <row r="46" ht="12.75" customHeight="1">
      <c r="A46" s="42">
        <v>33</v>
      </c>
      <c r="B46" s="43" t="s">
        <v>57</v>
      </c>
      <c r="C46" s="43" t="s">
        <v>44</v>
      </c>
      <c r="D46" s="43" t="s">
        <v>25</v>
      </c>
      <c r="E46" s="43" t="s">
        <v>0</v>
      </c>
      <c r="F46" s="44">
        <v>45713.847314814811</v>
      </c>
      <c r="G46" s="43" t="s">
        <v>26</v>
      </c>
    </row>
    <row r="47" ht="12.75" customHeight="1">
      <c r="A47" s="42">
        <v>34</v>
      </c>
      <c r="B47" s="43" t="s">
        <v>57</v>
      </c>
      <c r="C47" s="43" t="s">
        <v>44</v>
      </c>
      <c r="D47" s="43" t="s">
        <v>25</v>
      </c>
      <c r="E47" s="43" t="s">
        <v>0</v>
      </c>
      <c r="F47" s="44">
        <v>45713.853634259256</v>
      </c>
      <c r="G47" s="43" t="s">
        <v>26</v>
      </c>
    </row>
    <row r="48" ht="12.75" customHeight="1">
      <c r="A48" s="42">
        <v>35</v>
      </c>
      <c r="B48" s="43" t="s">
        <v>58</v>
      </c>
      <c r="C48" s="43" t="s">
        <v>24</v>
      </c>
      <c r="D48" s="43" t="s">
        <v>25</v>
      </c>
      <c r="E48" s="43" t="s">
        <v>0</v>
      </c>
      <c r="F48" s="44">
        <v>45713.859918981485</v>
      </c>
      <c r="G48" s="43" t="s">
        <v>26</v>
      </c>
    </row>
    <row r="49" ht="12.75" customHeight="1">
      <c r="A49" s="42">
        <v>36</v>
      </c>
      <c r="B49" s="43" t="s">
        <v>58</v>
      </c>
      <c r="C49" s="43" t="s">
        <v>24</v>
      </c>
      <c r="D49" s="43" t="s">
        <v>25</v>
      </c>
      <c r="E49" s="43" t="s">
        <v>0</v>
      </c>
      <c r="F49" s="44">
        <v>45713.866226851853</v>
      </c>
      <c r="G49" s="43" t="s">
        <v>26</v>
      </c>
    </row>
    <row r="50" ht="12.75" customHeight="1">
      <c r="A50" s="42">
        <v>37</v>
      </c>
      <c r="B50" s="43" t="s">
        <v>58</v>
      </c>
      <c r="C50" s="43" t="s">
        <v>24</v>
      </c>
      <c r="D50" s="43" t="s">
        <v>25</v>
      </c>
      <c r="E50" s="43" t="s">
        <v>0</v>
      </c>
      <c r="F50" s="44">
        <v>45713.872523148151</v>
      </c>
      <c r="G50" s="43" t="s">
        <v>26</v>
      </c>
    </row>
    <row r="51" ht="12.75" customHeight="1">
      <c r="A51" s="42">
        <v>38</v>
      </c>
      <c r="B51" s="43" t="s">
        <v>59</v>
      </c>
      <c r="C51" s="43" t="s">
        <v>32</v>
      </c>
      <c r="D51" s="43" t="s">
        <v>25</v>
      </c>
      <c r="E51" s="43" t="s">
        <v>0</v>
      </c>
      <c r="F51" s="44">
        <v>45713.878807870373</v>
      </c>
      <c r="G51" s="43" t="s">
        <v>26</v>
      </c>
    </row>
    <row r="52" ht="12.75" customHeight="1">
      <c r="A52" s="42">
        <v>39</v>
      </c>
      <c r="B52" s="43" t="s">
        <v>59</v>
      </c>
      <c r="C52" s="43" t="s">
        <v>32</v>
      </c>
      <c r="D52" s="43" t="s">
        <v>25</v>
      </c>
      <c r="E52" s="43" t="s">
        <v>0</v>
      </c>
      <c r="F52" s="44">
        <v>45713.885115740741</v>
      </c>
      <c r="G52" s="43" t="s">
        <v>26</v>
      </c>
    </row>
    <row r="53" ht="12.75" customHeight="1">
      <c r="A53" s="42">
        <v>40</v>
      </c>
      <c r="B53" s="43" t="s">
        <v>59</v>
      </c>
      <c r="C53" s="43" t="s">
        <v>32</v>
      </c>
      <c r="D53" s="43" t="s">
        <v>25</v>
      </c>
      <c r="E53" s="43" t="s">
        <v>0</v>
      </c>
      <c r="F53" s="44">
        <v>45713.891400462962</v>
      </c>
      <c r="G53" s="43" t="s">
        <v>26</v>
      </c>
    </row>
    <row r="54" ht="12.75" customHeight="1">
      <c r="A54" s="42">
        <v>41</v>
      </c>
      <c r="B54" s="43" t="s">
        <v>60</v>
      </c>
      <c r="C54" s="43" t="s">
        <v>34</v>
      </c>
      <c r="D54" s="43" t="s">
        <v>25</v>
      </c>
      <c r="E54" s="43" t="s">
        <v>0</v>
      </c>
      <c r="F54" s="44">
        <v>45713.897673611114</v>
      </c>
      <c r="G54" s="43" t="s">
        <v>26</v>
      </c>
    </row>
    <row r="55" ht="12.75" customHeight="1">
      <c r="A55" s="42">
        <v>42</v>
      </c>
      <c r="B55" s="43" t="s">
        <v>60</v>
      </c>
      <c r="C55" s="43" t="s">
        <v>34</v>
      </c>
      <c r="D55" s="43" t="s">
        <v>25</v>
      </c>
      <c r="E55" s="43" t="s">
        <v>0</v>
      </c>
      <c r="F55" s="44">
        <v>45713.903969907406</v>
      </c>
      <c r="G55" s="43" t="s">
        <v>26</v>
      </c>
    </row>
    <row r="56" ht="12.75" customHeight="1">
      <c r="A56" s="42">
        <v>43</v>
      </c>
      <c r="B56" s="43" t="s">
        <v>60</v>
      </c>
      <c r="C56" s="43" t="s">
        <v>34</v>
      </c>
      <c r="D56" s="43" t="s">
        <v>25</v>
      </c>
      <c r="E56" s="43" t="s">
        <v>0</v>
      </c>
      <c r="F56" s="44">
        <v>45713.910254629627</v>
      </c>
      <c r="G56" s="43" t="s">
        <v>26</v>
      </c>
    </row>
    <row r="57" ht="12.75" customHeight="1">
      <c r="A57" s="42">
        <v>44</v>
      </c>
      <c r="B57" s="43" t="s">
        <v>61</v>
      </c>
      <c r="C57" s="43" t="s">
        <v>36</v>
      </c>
      <c r="D57" s="43" t="s">
        <v>25</v>
      </c>
      <c r="E57" s="43" t="s">
        <v>0</v>
      </c>
      <c r="F57" s="44">
        <v>45713.916539351849</v>
      </c>
      <c r="G57" s="43" t="s">
        <v>26</v>
      </c>
    </row>
    <row r="58" ht="12.75" customHeight="1">
      <c r="A58" s="42">
        <v>45</v>
      </c>
      <c r="B58" s="43" t="s">
        <v>61</v>
      </c>
      <c r="C58" s="43" t="s">
        <v>36</v>
      </c>
      <c r="D58" s="43" t="s">
        <v>25</v>
      </c>
      <c r="E58" s="43" t="s">
        <v>0</v>
      </c>
      <c r="F58" s="44">
        <v>45713.922835648147</v>
      </c>
      <c r="G58" s="43" t="s">
        <v>26</v>
      </c>
    </row>
    <row r="59" ht="12.75" customHeight="1">
      <c r="A59" s="42">
        <v>46</v>
      </c>
      <c r="B59" s="43" t="s">
        <v>61</v>
      </c>
      <c r="C59" s="43" t="s">
        <v>36</v>
      </c>
      <c r="D59" s="43" t="s">
        <v>25</v>
      </c>
      <c r="E59" s="43" t="s">
        <v>0</v>
      </c>
      <c r="F59" s="44">
        <v>45713.929108796299</v>
      </c>
      <c r="G59" s="43" t="s">
        <v>26</v>
      </c>
    </row>
    <row r="60" ht="12.75" customHeight="1">
      <c r="A60" s="42">
        <v>47</v>
      </c>
      <c r="B60" s="43" t="s">
        <v>62</v>
      </c>
      <c r="C60" s="43" t="s">
        <v>38</v>
      </c>
      <c r="D60" s="43" t="s">
        <v>25</v>
      </c>
      <c r="E60" s="43" t="s">
        <v>0</v>
      </c>
      <c r="F60" s="44">
        <v>45713.935324074075</v>
      </c>
      <c r="G60" s="43" t="s">
        <v>26</v>
      </c>
    </row>
    <row r="61" ht="12.75" customHeight="1">
      <c r="A61" s="42">
        <v>48</v>
      </c>
      <c r="B61" s="43" t="s">
        <v>62</v>
      </c>
      <c r="C61" s="43" t="s">
        <v>38</v>
      </c>
      <c r="D61" s="43" t="s">
        <v>25</v>
      </c>
      <c r="E61" s="43" t="s">
        <v>0</v>
      </c>
      <c r="F61" s="44">
        <v>45713.941631944443</v>
      </c>
      <c r="G61" s="43" t="s">
        <v>26</v>
      </c>
    </row>
    <row r="62">
      <c r="A62" s="42">
        <v>49</v>
      </c>
      <c r="B62" s="43" t="s">
        <v>62</v>
      </c>
      <c r="C62" s="43" t="s">
        <v>38</v>
      </c>
      <c r="D62" s="43" t="s">
        <v>25</v>
      </c>
      <c r="E62" s="43" t="s">
        <v>0</v>
      </c>
      <c r="F62" s="44">
        <v>45713.947928240741</v>
      </c>
      <c r="G62" s="43" t="s">
        <v>26</v>
      </c>
    </row>
  </sheetData>
  <printOptions headings="0" gridLines="0"/>
  <pageMargins left="0.75" right="0.75" top="1" bottom="1" header="0.5" footer="0.5"/>
  <pageSetup paperSize="9" scale="100" fitToWidth="1" fitToHeight="9" pageOrder="downThenOver" orientation="portrait" usePrinterDefaults="1" blackAndWhite="0" draft="0" cellComments="none" useFirstPageNumber="0" errors="displayed" horizontalDpi="600" verticalDpi="600" copies="1"/>
  <headerFooter>
    <oddHeader>&amp;L&amp;"Microsoft Sans Serif"&amp;08Instrument:TRACE1300   Sequence:2025-02-24 EX3502 &amp;R&amp;"Microsoft Sans Serif"&amp;08Page &amp;P of &amp;N</oddHeader>
    <oddFooter>&amp;L&amp;"Microsoft Sans Serif"&amp;08&amp;F/&amp;A  &amp;R&amp;"Microsoft Sans Serif"&amp;08Chromeleon (c) Dionex
Version 7.2.10.23925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5" zoomScale="100" workbookViewId="0">
      <selection activeCell="B28" activeCellId="0" sqref="B28"/>
    </sheetView>
  </sheetViews>
  <sheetFormatPr defaultColWidth="9.140625" defaultRowHeight="12.75" customHeight="1"/>
  <cols>
    <col customWidth="1" min="1" max="1" style="45" width="7.5703125"/>
    <col customWidth="1" min="2" max="2" style="46" width="28.7109375"/>
    <col customWidth="1" min="3" max="3" style="45" width="13.28515625"/>
    <col customWidth="1" min="4" max="6" style="45" width="12.85546875"/>
    <col customWidth="1" min="7" max="7" style="45" width="17.5703125"/>
    <col customWidth="1" min="8" max="8" style="45" width="12.85546875"/>
    <col customWidth="1" min="9" max="9" width="12.140625"/>
  </cols>
  <sheetData>
    <row r="1" ht="21">
      <c r="A1" s="47" t="s">
        <v>63</v>
      </c>
      <c r="B1" s="2"/>
      <c r="C1" s="2"/>
      <c r="D1" s="48"/>
      <c r="E1" s="2"/>
      <c r="F1" s="2"/>
      <c r="G1" s="2"/>
      <c r="H1" s="4"/>
      <c r="I1" s="4"/>
    </row>
    <row r="2" ht="13.9" customHeight="1">
      <c r="A2" s="49"/>
      <c r="B2" s="50"/>
      <c r="C2" s="50"/>
      <c r="D2" s="50"/>
      <c r="E2" s="50"/>
      <c r="F2" s="50"/>
      <c r="G2" s="50"/>
      <c r="H2" s="50"/>
      <c r="I2" s="51"/>
    </row>
    <row r="3" ht="12.75" customHeight="1">
      <c r="A3" s="32" t="s">
        <v>2</v>
      </c>
      <c r="B3" s="33"/>
      <c r="C3" s="33"/>
      <c r="D3" s="33"/>
      <c r="E3" s="33"/>
      <c r="F3" s="33"/>
      <c r="G3" s="33"/>
      <c r="H3" s="33"/>
      <c r="I3" s="33"/>
    </row>
    <row r="4" ht="12.75" customHeight="1">
      <c r="A4" s="19" t="s">
        <v>3</v>
      </c>
      <c r="B4" s="20"/>
      <c r="C4" s="21" t="s">
        <v>4</v>
      </c>
      <c r="D4" s="22"/>
      <c r="E4" s="22"/>
      <c r="F4" s="20" t="s">
        <v>5</v>
      </c>
      <c r="G4" s="52">
        <v>45342.659986226849</v>
      </c>
      <c r="H4" s="52"/>
    </row>
    <row r="5" ht="12.75" customHeight="1">
      <c r="A5" s="19" t="s">
        <v>6</v>
      </c>
      <c r="B5" s="20"/>
      <c r="C5" s="21" t="s">
        <v>7</v>
      </c>
      <c r="D5" s="22"/>
      <c r="E5" s="22"/>
      <c r="F5" s="20" t="s">
        <v>8</v>
      </c>
      <c r="G5" s="21" t="s">
        <v>9</v>
      </c>
      <c r="H5" s="21"/>
    </row>
    <row r="6" ht="12.75" customHeight="1">
      <c r="A6" s="19" t="s">
        <v>10</v>
      </c>
      <c r="B6" s="20"/>
      <c r="C6" s="21" t="s">
        <v>11</v>
      </c>
      <c r="D6" s="22"/>
      <c r="E6" s="22"/>
      <c r="F6" s="20" t="s">
        <v>12</v>
      </c>
      <c r="G6" s="52">
        <v>45714.424427604165</v>
      </c>
      <c r="H6" s="52"/>
    </row>
    <row r="7" ht="12.75" customHeight="1">
      <c r="A7" s="25" t="s">
        <v>13</v>
      </c>
      <c r="B7" s="26"/>
      <c r="C7" s="27">
        <v>49</v>
      </c>
      <c r="D7" s="28"/>
      <c r="E7" s="28"/>
      <c r="F7" s="26" t="s">
        <v>14</v>
      </c>
      <c r="G7" s="53" t="s">
        <v>9</v>
      </c>
      <c r="H7" s="53"/>
    </row>
    <row r="8" ht="12.75" customHeight="1">
      <c r="A8" s="54"/>
      <c r="B8" s="5"/>
      <c r="C8" s="5"/>
      <c r="D8" s="5"/>
      <c r="E8" s="5"/>
      <c r="F8" s="5"/>
      <c r="G8" s="5"/>
      <c r="H8" s="5"/>
      <c r="I8" s="55"/>
    </row>
    <row r="9" ht="13.9" customHeight="1">
      <c r="A9" s="32" t="s">
        <v>64</v>
      </c>
      <c r="B9" s="33"/>
      <c r="C9" s="56" t="s">
        <v>65</v>
      </c>
      <c r="D9" s="33"/>
      <c r="E9" s="33"/>
      <c r="F9" s="33"/>
      <c r="G9" s="33"/>
      <c r="H9" s="57"/>
      <c r="I9" s="57"/>
    </row>
    <row r="10" ht="13.9" customHeight="1">
      <c r="A10" s="58"/>
      <c r="B10" s="58"/>
      <c r="C10" s="58"/>
      <c r="D10" s="58"/>
      <c r="E10" s="58"/>
      <c r="F10" s="58"/>
      <c r="G10" s="58"/>
      <c r="H10" s="59"/>
    </row>
    <row r="11" ht="12.75" customHeight="1">
      <c r="A11" s="35" t="s">
        <v>16</v>
      </c>
      <c r="B11" s="35" t="s">
        <v>17</v>
      </c>
      <c r="C11" s="60" t="s">
        <v>66</v>
      </c>
      <c r="D11" s="60" t="s">
        <v>67</v>
      </c>
      <c r="E11" s="60" t="s">
        <v>68</v>
      </c>
      <c r="F11" s="60" t="s">
        <v>69</v>
      </c>
      <c r="G11" s="60" t="s">
        <v>70</v>
      </c>
      <c r="H11" s="61" t="s">
        <v>71</v>
      </c>
      <c r="I11" s="60" t="s">
        <v>72</v>
      </c>
    </row>
    <row r="12" ht="12.75" customHeight="1">
      <c r="A12" s="37" t="s">
        <v>0</v>
      </c>
      <c r="B12" s="37" t="s">
        <v>0</v>
      </c>
      <c r="C12" s="62" t="s">
        <v>73</v>
      </c>
      <c r="D12" s="62" t="s">
        <v>74</v>
      </c>
      <c r="E12" s="62" t="s">
        <v>75</v>
      </c>
      <c r="F12" s="62" t="s">
        <v>76</v>
      </c>
      <c r="G12" s="62" t="s">
        <v>77</v>
      </c>
      <c r="H12" s="63" t="s">
        <v>0</v>
      </c>
      <c r="I12" s="62"/>
    </row>
    <row r="13" ht="12.75" customHeight="1">
      <c r="A13" s="39" t="s">
        <v>0</v>
      </c>
      <c r="B13" s="39" t="s">
        <v>0</v>
      </c>
      <c r="C13" s="62" t="s">
        <v>78</v>
      </c>
      <c r="D13" s="62" t="s">
        <v>78</v>
      </c>
      <c r="E13" s="62" t="s">
        <v>78</v>
      </c>
      <c r="F13" s="62" t="s">
        <v>78</v>
      </c>
      <c r="G13" s="62" t="s">
        <v>78</v>
      </c>
      <c r="H13" s="63" t="s">
        <v>78</v>
      </c>
      <c r="I13" s="62"/>
    </row>
    <row r="14" ht="12.75" customHeight="1">
      <c r="A14" s="37" t="s">
        <v>0</v>
      </c>
      <c r="B14" s="37" t="s">
        <v>0</v>
      </c>
      <c r="C14" s="62" t="s">
        <v>65</v>
      </c>
      <c r="D14" s="62" t="s">
        <v>65</v>
      </c>
      <c r="E14" s="62" t="s">
        <v>65</v>
      </c>
      <c r="F14" s="62" t="s">
        <v>65</v>
      </c>
      <c r="G14" s="62" t="s">
        <v>65</v>
      </c>
      <c r="H14" s="63" t="s">
        <v>65</v>
      </c>
      <c r="I14" s="62"/>
    </row>
    <row r="15" ht="13.9" customHeight="1">
      <c r="A15" s="64">
        <v>1</v>
      </c>
      <c r="B15" s="64" t="s">
        <v>23</v>
      </c>
      <c r="C15" s="65">
        <v>1.7933333333333332</v>
      </c>
      <c r="D15" s="65">
        <v>8.9257193041666767</v>
      </c>
      <c r="E15" s="65">
        <v>201.84199076027397</v>
      </c>
      <c r="F15" s="66">
        <v>2.6948251163100676</v>
      </c>
      <c r="G15" s="66">
        <v>100</v>
      </c>
      <c r="H15" s="67" t="s">
        <v>79</v>
      </c>
      <c r="I15" s="68">
        <f t="shared" ref="I15:I63" si="0">(F15)/(F15+(1000-F15*60.1/0.786)*0.9982/18)</f>
        <v>0.057676007472894378</v>
      </c>
    </row>
    <row r="16" ht="13.9" customHeight="1">
      <c r="A16" s="64">
        <v>2</v>
      </c>
      <c r="B16" s="64" t="s">
        <v>27</v>
      </c>
      <c r="C16" s="65">
        <v>1.7933333333333332</v>
      </c>
      <c r="D16" s="65">
        <v>8.7749149300000209</v>
      </c>
      <c r="E16" s="65">
        <v>205.64795932405062</v>
      </c>
      <c r="F16" s="66">
        <v>2.6585454946427047</v>
      </c>
      <c r="G16" s="66">
        <v>100</v>
      </c>
      <c r="H16" s="67" t="s">
        <v>79</v>
      </c>
      <c r="I16" s="68">
        <f t="shared" si="0"/>
        <v>0.056756731948684372</v>
      </c>
    </row>
    <row r="17" ht="13.9" customHeight="1">
      <c r="A17" s="64">
        <v>3</v>
      </c>
      <c r="B17" s="64" t="s">
        <v>28</v>
      </c>
      <c r="C17" s="65">
        <v>1.7949999999999999</v>
      </c>
      <c r="D17" s="65">
        <v>8.8086387608333574</v>
      </c>
      <c r="E17" s="65">
        <v>200.1461415</v>
      </c>
      <c r="F17" s="66">
        <v>2.6666585737928861</v>
      </c>
      <c r="G17" s="66">
        <v>100</v>
      </c>
      <c r="H17" s="67" t="s">
        <v>79</v>
      </c>
      <c r="I17" s="68">
        <f t="shared" si="0"/>
        <v>0.056961905394087443</v>
      </c>
    </row>
    <row r="18" ht="13.9" customHeight="1">
      <c r="A18" s="69">
        <v>4</v>
      </c>
      <c r="B18" s="69" t="s">
        <v>29</v>
      </c>
      <c r="C18" s="70">
        <v>1.7966666666666666</v>
      </c>
      <c r="D18" s="70">
        <v>8.8054733224999993</v>
      </c>
      <c r="E18" s="70">
        <v>202.67286968014704</v>
      </c>
      <c r="F18" s="71">
        <v>2.665897051418086</v>
      </c>
      <c r="G18" s="71">
        <v>100</v>
      </c>
      <c r="H18" s="72" t="s">
        <v>80</v>
      </c>
      <c r="I18" s="73">
        <f t="shared" si="0"/>
        <v>0.056942637288137102</v>
      </c>
    </row>
    <row r="19" ht="13.9" customHeight="1">
      <c r="A19" s="69">
        <v>5</v>
      </c>
      <c r="B19" s="69" t="s">
        <v>31</v>
      </c>
      <c r="C19" s="70">
        <v>1.7949999999999999</v>
      </c>
      <c r="D19" s="70">
        <v>14.052861286666657</v>
      </c>
      <c r="E19" s="70">
        <v>336.1070127864769</v>
      </c>
      <c r="F19" s="71">
        <v>3.9282825169183018</v>
      </c>
      <c r="G19" s="71">
        <v>100</v>
      </c>
      <c r="H19" s="72" t="s">
        <v>80</v>
      </c>
      <c r="I19" s="73">
        <f t="shared" si="0"/>
        <v>0.09193970282984891</v>
      </c>
    </row>
    <row r="20" ht="13.9" customHeight="1">
      <c r="A20" s="69">
        <v>6</v>
      </c>
      <c r="B20" s="69" t="s">
        <v>33</v>
      </c>
      <c r="C20" s="70">
        <v>1.8</v>
      </c>
      <c r="D20" s="70">
        <v>19.222958216666662</v>
      </c>
      <c r="E20" s="70">
        <v>449.53442032505643</v>
      </c>
      <c r="F20" s="71">
        <v>5.172073763959399</v>
      </c>
      <c r="G20" s="71">
        <v>100</v>
      </c>
      <c r="H20" s="72" t="s">
        <v>79</v>
      </c>
      <c r="I20" s="73">
        <f t="shared" si="0"/>
        <v>0.13365752700525318</v>
      </c>
    </row>
    <row r="21" ht="13.9" customHeight="1">
      <c r="A21" s="69">
        <v>7</v>
      </c>
      <c r="B21" s="69" t="s">
        <v>35</v>
      </c>
      <c r="C21" s="70">
        <v>1.8</v>
      </c>
      <c r="D21" s="70">
        <v>24.523197802500047</v>
      </c>
      <c r="E21" s="70">
        <v>572.1431448235295</v>
      </c>
      <c r="F21" s="71">
        <v>6.4471739590499944</v>
      </c>
      <c r="G21" s="71">
        <v>99.999999999999986</v>
      </c>
      <c r="H21" s="72" t="s">
        <v>79</v>
      </c>
      <c r="I21" s="73">
        <f t="shared" si="0"/>
        <v>0.1865245229328191</v>
      </c>
    </row>
    <row r="22" ht="13.9" customHeight="1">
      <c r="A22" s="69">
        <v>8</v>
      </c>
      <c r="B22" s="69" t="s">
        <v>37</v>
      </c>
      <c r="C22" s="70">
        <v>1.8049999999999999</v>
      </c>
      <c r="D22" s="70">
        <v>29.801256028333349</v>
      </c>
      <c r="E22" s="70">
        <v>689.35740699579833</v>
      </c>
      <c r="F22" s="71">
        <v>7.7169378941460263</v>
      </c>
      <c r="G22" s="71">
        <v>100</v>
      </c>
      <c r="H22" s="72" t="s">
        <v>79</v>
      </c>
      <c r="I22" s="73">
        <f t="shared" si="0"/>
        <v>0.25342705799341431</v>
      </c>
    </row>
    <row r="23" ht="13.9" customHeight="1">
      <c r="A23" s="69">
        <v>9</v>
      </c>
      <c r="B23" s="69" t="s">
        <v>39</v>
      </c>
      <c r="C23" s="70">
        <v>1.8049999999999999</v>
      </c>
      <c r="D23" s="70">
        <v>35.111246179998524</v>
      </c>
      <c r="E23" s="70">
        <v>815.11677895238086</v>
      </c>
      <c r="F23" s="71">
        <v>8.9943838225177366</v>
      </c>
      <c r="G23" s="71">
        <v>100</v>
      </c>
      <c r="H23" s="72" t="s">
        <v>79</v>
      </c>
      <c r="I23" s="73">
        <f t="shared" si="0"/>
        <v>0.34184856386153728</v>
      </c>
    </row>
    <row r="24" ht="13.9" customHeight="1">
      <c r="A24" s="69">
        <v>10</v>
      </c>
      <c r="B24" s="69" t="s">
        <v>41</v>
      </c>
      <c r="C24" s="70">
        <v>1.8083333333333333</v>
      </c>
      <c r="D24" s="70">
        <v>40.947104565000032</v>
      </c>
      <c r="E24" s="70">
        <v>937.80921315313219</v>
      </c>
      <c r="F24" s="71">
        <v>10.398340010673044</v>
      </c>
      <c r="G24" s="71">
        <v>100</v>
      </c>
      <c r="H24" s="72" t="s">
        <v>80</v>
      </c>
      <c r="I24" s="73">
        <f t="shared" si="0"/>
        <v>0.47782594486316032</v>
      </c>
    </row>
    <row r="25" ht="13.9" customHeight="1">
      <c r="A25" s="69">
        <v>11</v>
      </c>
      <c r="B25" s="69" t="s">
        <v>43</v>
      </c>
      <c r="C25" s="70">
        <v>1.8100000000000001</v>
      </c>
      <c r="D25" s="70">
        <v>45.685749374999951</v>
      </c>
      <c r="E25" s="70">
        <v>1053.7239573137256</v>
      </c>
      <c r="F25" s="71">
        <v>11.538335066339171</v>
      </c>
      <c r="G25" s="71">
        <v>100</v>
      </c>
      <c r="H25" s="72" t="s">
        <v>80</v>
      </c>
      <c r="I25" s="73">
        <f t="shared" si="0"/>
        <v>0.63861164861652786</v>
      </c>
    </row>
    <row r="26" ht="13.9" customHeight="1">
      <c r="A26" s="69">
        <v>12</v>
      </c>
      <c r="B26" s="69" t="s">
        <v>45</v>
      </c>
      <c r="C26" s="70">
        <v>1.8133333333333332</v>
      </c>
      <c r="D26" s="70">
        <v>49.703376318333397</v>
      </c>
      <c r="E26" s="70">
        <v>1128.6904104400001</v>
      </c>
      <c r="F26" s="71">
        <v>12.504871921189707</v>
      </c>
      <c r="G26" s="71">
        <v>100</v>
      </c>
      <c r="H26" s="72" t="s">
        <v>80</v>
      </c>
      <c r="I26" s="73">
        <f t="shared" si="0"/>
        <v>0.83723199649032287</v>
      </c>
    </row>
    <row r="27" ht="13.9" customHeight="1">
      <c r="A27" s="69">
        <v>13</v>
      </c>
      <c r="B27" s="69" t="s">
        <v>47</v>
      </c>
      <c r="C27" s="70">
        <v>1.8149999999999999</v>
      </c>
      <c r="D27" s="70">
        <v>51.860018047490172</v>
      </c>
      <c r="E27" s="70">
        <v>1165.9820882809431</v>
      </c>
      <c r="F27" s="71">
        <v>13.023703993788541</v>
      </c>
      <c r="G27" s="71">
        <v>99.999989894252209</v>
      </c>
      <c r="H27" s="72" t="s">
        <v>81</v>
      </c>
      <c r="I27" s="73">
        <f t="shared" si="0"/>
        <v>0.98256538060499188</v>
      </c>
    </row>
    <row r="28" ht="13.9" customHeight="1">
      <c r="A28" s="64">
        <v>14</v>
      </c>
      <c r="B28" s="64" t="s">
        <v>49</v>
      </c>
      <c r="C28" s="65">
        <v>1.8133333333333332</v>
      </c>
      <c r="D28" s="65">
        <v>51.550332523333317</v>
      </c>
      <c r="E28" s="65">
        <v>1155.2229250923695</v>
      </c>
      <c r="F28" s="66">
        <v>12.949201687642875</v>
      </c>
      <c r="G28" s="66">
        <v>100</v>
      </c>
      <c r="H28" s="67" t="s">
        <v>80</v>
      </c>
      <c r="I28" s="68">
        <f t="shared" si="0"/>
        <v>0.95946974039811483</v>
      </c>
    </row>
    <row r="29" ht="13.9" customHeight="1">
      <c r="A29" s="64">
        <v>15</v>
      </c>
      <c r="B29" s="64" t="s">
        <v>50</v>
      </c>
      <c r="C29" s="65">
        <v>1.8133333333333332</v>
      </c>
      <c r="D29" s="65">
        <v>51.878958279999992</v>
      </c>
      <c r="E29" s="65">
        <v>1171.5980910300186</v>
      </c>
      <c r="F29" s="66">
        <v>13.028260522559973</v>
      </c>
      <c r="G29" s="66">
        <v>99.999999999999986</v>
      </c>
      <c r="H29" s="67" t="s">
        <v>80</v>
      </c>
      <c r="I29" s="68">
        <f t="shared" si="0"/>
        <v>0.98400523007544738</v>
      </c>
    </row>
    <row r="30" ht="13.9" customHeight="1">
      <c r="A30" s="64">
        <v>16</v>
      </c>
      <c r="B30" s="64" t="s">
        <v>51</v>
      </c>
      <c r="C30" s="65">
        <v>1.8133333333333332</v>
      </c>
      <c r="D30" s="65">
        <v>50.800943218333352</v>
      </c>
      <c r="E30" s="65">
        <v>1161.6840434849785</v>
      </c>
      <c r="F30" s="66">
        <v>12.768918054510841</v>
      </c>
      <c r="G30" s="66">
        <v>100</v>
      </c>
      <c r="H30" s="67" t="s">
        <v>80</v>
      </c>
      <c r="I30" s="68">
        <f t="shared" si="0"/>
        <v>0.90685889658352792</v>
      </c>
    </row>
    <row r="31" ht="13.9" customHeight="1">
      <c r="A31" s="74">
        <v>17</v>
      </c>
      <c r="B31" s="74" t="s">
        <v>52</v>
      </c>
      <c r="C31" s="75">
        <v>1.7966666666666666</v>
      </c>
      <c r="D31" s="75">
        <v>14.514647480833332</v>
      </c>
      <c r="E31" s="75">
        <v>322.7371926875</v>
      </c>
      <c r="F31" s="76">
        <v>4.0393762998948093</v>
      </c>
      <c r="G31" s="76">
        <v>100</v>
      </c>
      <c r="H31" s="77" t="s">
        <v>79</v>
      </c>
      <c r="I31" s="78">
        <f t="shared" si="0"/>
        <v>0.09534307984366773</v>
      </c>
    </row>
    <row r="32" ht="13.9" customHeight="1">
      <c r="A32" s="74">
        <v>18</v>
      </c>
      <c r="B32" s="74" t="s">
        <v>52</v>
      </c>
      <c r="C32" s="75">
        <v>1.7966666666666666</v>
      </c>
      <c r="D32" s="75">
        <v>14.352408326666653</v>
      </c>
      <c r="E32" s="75">
        <v>321.85363954653934</v>
      </c>
      <c r="F32" s="76">
        <v>4.0003457666935942</v>
      </c>
      <c r="G32" s="76">
        <v>100</v>
      </c>
      <c r="H32" s="77" t="s">
        <v>79</v>
      </c>
      <c r="I32" s="78">
        <f t="shared" si="0"/>
        <v>0.094140802197814705</v>
      </c>
    </row>
    <row r="33" ht="13.9" customHeight="1">
      <c r="A33" s="74">
        <v>19</v>
      </c>
      <c r="B33" s="74" t="s">
        <v>52</v>
      </c>
      <c r="C33" s="75">
        <v>1.7966666666666666</v>
      </c>
      <c r="D33" s="75">
        <v>14.490948385833322</v>
      </c>
      <c r="E33" s="75">
        <v>321.69702187317068</v>
      </c>
      <c r="F33" s="76">
        <v>4.0336749122181565</v>
      </c>
      <c r="G33" s="76">
        <v>100</v>
      </c>
      <c r="H33" s="77" t="s">
        <v>80</v>
      </c>
      <c r="I33" s="78">
        <f t="shared" si="0"/>
        <v>0.095167009575562136</v>
      </c>
    </row>
    <row r="34" ht="13.9" customHeight="1">
      <c r="A34" s="79">
        <v>20</v>
      </c>
      <c r="B34" s="79" t="s">
        <v>53</v>
      </c>
      <c r="C34" s="80">
        <v>1.7949999999999999</v>
      </c>
      <c r="D34" s="80">
        <v>13.744494688333335</v>
      </c>
      <c r="E34" s="80">
        <v>313.68464935214445</v>
      </c>
      <c r="F34" s="81">
        <v>3.8540975101225352</v>
      </c>
      <c r="G34" s="81">
        <v>100</v>
      </c>
      <c r="H34" s="82" t="s">
        <v>80</v>
      </c>
      <c r="I34" s="83">
        <f t="shared" si="0"/>
        <v>0.089698787452383924</v>
      </c>
    </row>
    <row r="35" ht="13.9" customHeight="1">
      <c r="A35" s="79">
        <v>21</v>
      </c>
      <c r="B35" s="79" t="s">
        <v>53</v>
      </c>
      <c r="C35" s="80">
        <v>1.7949999999999999</v>
      </c>
      <c r="D35" s="80">
        <v>13.78715915499998</v>
      </c>
      <c r="E35" s="80">
        <v>301.64029777777779</v>
      </c>
      <c r="F35" s="81">
        <v>3.8643614743998249</v>
      </c>
      <c r="G35" s="81">
        <v>99.999999999999986</v>
      </c>
      <c r="H35" s="82" t="s">
        <v>80</v>
      </c>
      <c r="I35" s="83">
        <f t="shared" si="0"/>
        <v>0.090007336516054692</v>
      </c>
    </row>
    <row r="36" ht="13.9" customHeight="1">
      <c r="A36" s="79">
        <v>22</v>
      </c>
      <c r="B36" s="79" t="s">
        <v>53</v>
      </c>
      <c r="C36" s="80">
        <v>1.7933333333333332</v>
      </c>
      <c r="D36" s="80">
        <v>13.713581063333347</v>
      </c>
      <c r="E36" s="80">
        <v>312.72917809790209</v>
      </c>
      <c r="F36" s="81">
        <v>3.8466604936197712</v>
      </c>
      <c r="G36" s="81">
        <v>100</v>
      </c>
      <c r="H36" s="82" t="s">
        <v>80</v>
      </c>
      <c r="I36" s="83">
        <f t="shared" si="0"/>
        <v>0.089475518647876146</v>
      </c>
    </row>
    <row r="37" ht="13.9" customHeight="1">
      <c r="A37" s="74">
        <v>23</v>
      </c>
      <c r="B37" s="74" t="s">
        <v>54</v>
      </c>
      <c r="C37" s="75">
        <v>1.8100000000000001</v>
      </c>
      <c r="D37" s="75">
        <v>44.808498545833295</v>
      </c>
      <c r="E37" s="75">
        <v>1006.1113288406375</v>
      </c>
      <c r="F37" s="76">
        <v>11.327291266280856</v>
      </c>
      <c r="G37" s="76">
        <v>100.00000000000001</v>
      </c>
      <c r="H37" s="77" t="s">
        <v>80</v>
      </c>
      <c r="I37" s="78">
        <f t="shared" si="0"/>
        <v>0.60406778159440944</v>
      </c>
    </row>
    <row r="38" ht="13.9" customHeight="1">
      <c r="A38" s="74">
        <v>24</v>
      </c>
      <c r="B38" s="74" t="s">
        <v>54</v>
      </c>
      <c r="C38" s="75">
        <v>1.8100000000000001</v>
      </c>
      <c r="D38" s="75">
        <v>44.022856795000024</v>
      </c>
      <c r="E38" s="75">
        <v>1005.5526168498023</v>
      </c>
      <c r="F38" s="76">
        <v>11.138286234803337</v>
      </c>
      <c r="G38" s="76">
        <v>100</v>
      </c>
      <c r="H38" s="77" t="s">
        <v>80</v>
      </c>
      <c r="I38" s="78">
        <f t="shared" si="0"/>
        <v>0.57520220741181072</v>
      </c>
    </row>
    <row r="39" ht="13.9" customHeight="1">
      <c r="A39" s="74">
        <v>25</v>
      </c>
      <c r="B39" s="74" t="s">
        <v>54</v>
      </c>
      <c r="C39" s="75">
        <v>1.8100000000000001</v>
      </c>
      <c r="D39" s="75">
        <v>44.610004451666725</v>
      </c>
      <c r="E39" s="75">
        <v>1006.2692055559772</v>
      </c>
      <c r="F39" s="76">
        <v>11.279538734702355</v>
      </c>
      <c r="G39" s="76">
        <v>100</v>
      </c>
      <c r="H39" s="77" t="s">
        <v>80</v>
      </c>
      <c r="I39" s="78">
        <f t="shared" si="0"/>
        <v>0.59659827832656009</v>
      </c>
    </row>
    <row r="40" ht="13.9" customHeight="1">
      <c r="A40" s="79">
        <v>26</v>
      </c>
      <c r="B40" s="79" t="s">
        <v>55</v>
      </c>
      <c r="C40" s="80">
        <v>1.7966666666666666</v>
      </c>
      <c r="D40" s="80">
        <v>13.027322839166679</v>
      </c>
      <c r="E40" s="80">
        <v>277.30198688513514</v>
      </c>
      <c r="F40" s="81">
        <v>3.6815645613799735</v>
      </c>
      <c r="G40" s="81">
        <v>100</v>
      </c>
      <c r="H40" s="82" t="s">
        <v>80</v>
      </c>
      <c r="I40" s="83">
        <f t="shared" si="0"/>
        <v>0.084582787274416246</v>
      </c>
    </row>
    <row r="41" ht="13.9" customHeight="1">
      <c r="A41" s="79">
        <v>27</v>
      </c>
      <c r="B41" s="79" t="s">
        <v>55</v>
      </c>
      <c r="C41" s="80">
        <v>1.7949999999999999</v>
      </c>
      <c r="D41" s="80">
        <v>13.01795564500001</v>
      </c>
      <c r="E41" s="80">
        <v>274.98101036117936</v>
      </c>
      <c r="F41" s="81">
        <v>3.6793110573796453</v>
      </c>
      <c r="G41" s="81">
        <v>100</v>
      </c>
      <c r="H41" s="82" t="s">
        <v>80</v>
      </c>
      <c r="I41" s="83">
        <f t="shared" si="0"/>
        <v>0.084516835013994554</v>
      </c>
    </row>
    <row r="42" ht="13.9" customHeight="1">
      <c r="A42" s="79">
        <v>28</v>
      </c>
      <c r="B42" s="79" t="s">
        <v>55</v>
      </c>
      <c r="C42" s="80">
        <v>1.7966666666666666</v>
      </c>
      <c r="D42" s="80">
        <v>13.045871585000006</v>
      </c>
      <c r="E42" s="80">
        <v>282.86546284682714</v>
      </c>
      <c r="F42" s="81">
        <v>3.6860269086093282</v>
      </c>
      <c r="G42" s="81">
        <v>100</v>
      </c>
      <c r="H42" s="82" t="s">
        <v>80</v>
      </c>
      <c r="I42" s="83">
        <f t="shared" si="0"/>
        <v>0.084713450044470479</v>
      </c>
    </row>
    <row r="43" ht="13.9" customHeight="1">
      <c r="A43" s="74">
        <v>29</v>
      </c>
      <c r="B43" s="74" t="s">
        <v>56</v>
      </c>
      <c r="C43" s="75">
        <v>1.8100000000000001</v>
      </c>
      <c r="D43" s="75">
        <v>44.757981622499997</v>
      </c>
      <c r="E43" s="75">
        <v>991.66790134920632</v>
      </c>
      <c r="F43" s="76">
        <v>11.315138204564583</v>
      </c>
      <c r="G43" s="76">
        <v>100.00000000000001</v>
      </c>
      <c r="H43" s="77" t="s">
        <v>80</v>
      </c>
      <c r="I43" s="78">
        <f t="shared" si="0"/>
        <v>0.60215511669926147</v>
      </c>
    </row>
    <row r="44" ht="12.75" customHeight="1">
      <c r="A44" s="74">
        <v>30</v>
      </c>
      <c r="B44" s="74" t="s">
        <v>56</v>
      </c>
      <c r="C44" s="75">
        <v>1.8100000000000001</v>
      </c>
      <c r="D44" s="75">
        <v>44.779353004166644</v>
      </c>
      <c r="E44" s="75">
        <v>1012.9052651433823</v>
      </c>
      <c r="F44" s="76">
        <v>11.320279604777005</v>
      </c>
      <c r="G44" s="76">
        <v>100</v>
      </c>
      <c r="H44" s="77" t="s">
        <v>80</v>
      </c>
      <c r="I44" s="78">
        <f t="shared" si="0"/>
        <v>0.60296329784330116</v>
      </c>
    </row>
    <row r="45" ht="12.75" customHeight="1">
      <c r="A45" s="74">
        <v>31</v>
      </c>
      <c r="B45" s="74" t="s">
        <v>56</v>
      </c>
      <c r="C45" s="75">
        <v>1.8083333333333333</v>
      </c>
      <c r="D45" s="75">
        <v>44.270343056666732</v>
      </c>
      <c r="E45" s="75">
        <v>981.2505015009242</v>
      </c>
      <c r="F45" s="76">
        <v>11.197825011385612</v>
      </c>
      <c r="G45" s="76">
        <v>100</v>
      </c>
      <c r="H45" s="77" t="s">
        <v>80</v>
      </c>
      <c r="I45" s="78">
        <f t="shared" si="0"/>
        <v>0.58409622241179504</v>
      </c>
    </row>
    <row r="46" ht="12.75" customHeight="1">
      <c r="A46" s="79">
        <v>32</v>
      </c>
      <c r="B46" s="79" t="s">
        <v>57</v>
      </c>
      <c r="C46" s="80">
        <v>1.7949999999999999</v>
      </c>
      <c r="D46" s="80">
        <v>12.687439565</v>
      </c>
      <c r="E46" s="80">
        <v>277.36473206493508</v>
      </c>
      <c r="F46" s="81">
        <v>3.5997974596896412</v>
      </c>
      <c r="G46" s="81">
        <v>100</v>
      </c>
      <c r="H46" s="82" t="s">
        <v>80</v>
      </c>
      <c r="I46" s="83">
        <f t="shared" si="0"/>
        <v>0.082203826911648389</v>
      </c>
    </row>
    <row r="47" ht="12.75" customHeight="1">
      <c r="A47" s="79">
        <v>33</v>
      </c>
      <c r="B47" s="79" t="s">
        <v>57</v>
      </c>
      <c r="C47" s="80">
        <v>1.7966666666666666</v>
      </c>
      <c r="D47" s="80">
        <v>12.688905153333323</v>
      </c>
      <c r="E47" s="80">
        <v>274.15669313157895</v>
      </c>
      <c r="F47" s="81">
        <v>3.6001500422360486</v>
      </c>
      <c r="G47" s="81">
        <v>100</v>
      </c>
      <c r="H47" s="82" t="s">
        <v>79</v>
      </c>
      <c r="I47" s="83">
        <f t="shared" si="0"/>
        <v>0.08221402327118639</v>
      </c>
    </row>
    <row r="48" ht="12.75" customHeight="1">
      <c r="A48" s="79">
        <v>34</v>
      </c>
      <c r="B48" s="79" t="s">
        <v>57</v>
      </c>
      <c r="C48" s="80">
        <v>1.7949999999999999</v>
      </c>
      <c r="D48" s="80">
        <v>12.584191898333311</v>
      </c>
      <c r="E48" s="80">
        <v>276.0926965661605</v>
      </c>
      <c r="F48" s="81">
        <v>3.5749587485752938</v>
      </c>
      <c r="G48" s="81">
        <v>100</v>
      </c>
      <c r="H48" s="82" t="s">
        <v>79</v>
      </c>
      <c r="I48" s="83">
        <f t="shared" si="0"/>
        <v>0.081486850963504914</v>
      </c>
    </row>
    <row r="49" ht="12.75" customHeight="1">
      <c r="A49" s="74">
        <v>35</v>
      </c>
      <c r="B49" s="74" t="s">
        <v>58</v>
      </c>
      <c r="C49" s="75">
        <v>1.7966666666666666</v>
      </c>
      <c r="D49" s="75">
        <v>12.564960035000011</v>
      </c>
      <c r="E49" s="75">
        <v>261.90274306349204</v>
      </c>
      <c r="F49" s="76">
        <v>3.5703320609904927</v>
      </c>
      <c r="G49" s="76">
        <v>100</v>
      </c>
      <c r="H49" s="77" t="s">
        <v>79</v>
      </c>
      <c r="I49" s="78">
        <f t="shared" si="0"/>
        <v>0.081353590949953147</v>
      </c>
    </row>
    <row r="50" ht="12.75" customHeight="1">
      <c r="A50" s="74">
        <v>36</v>
      </c>
      <c r="B50" s="74" t="s">
        <v>58</v>
      </c>
      <c r="C50" s="75">
        <v>1.7949999999999999</v>
      </c>
      <c r="D50" s="75">
        <v>12.471883335833319</v>
      </c>
      <c r="E50" s="75">
        <v>268.88776450707547</v>
      </c>
      <c r="F50" s="76">
        <v>3.5479402208964985</v>
      </c>
      <c r="G50" s="76">
        <v>100</v>
      </c>
      <c r="H50" s="77" t="s">
        <v>80</v>
      </c>
      <c r="I50" s="78">
        <f t="shared" si="0"/>
        <v>0.080709935179906572</v>
      </c>
    </row>
    <row r="51" ht="12.75" customHeight="1">
      <c r="A51" s="74">
        <v>37</v>
      </c>
      <c r="B51" s="74" t="s">
        <v>58</v>
      </c>
      <c r="C51" s="75">
        <v>1.7949999999999999</v>
      </c>
      <c r="D51" s="75">
        <v>12.496000361666662</v>
      </c>
      <c r="E51" s="75">
        <v>262.52581115277781</v>
      </c>
      <c r="F51" s="76">
        <v>3.5537421518935979</v>
      </c>
      <c r="G51" s="76">
        <v>100</v>
      </c>
      <c r="H51" s="77" t="s">
        <v>79</v>
      </c>
      <c r="I51" s="78">
        <f t="shared" si="0"/>
        <v>0.080876508255185484</v>
      </c>
    </row>
    <row r="52" ht="12.75" customHeight="1">
      <c r="A52" s="79">
        <v>38</v>
      </c>
      <c r="B52" s="79" t="s">
        <v>59</v>
      </c>
      <c r="C52" s="80">
        <v>1.8066666666666666</v>
      </c>
      <c r="D52" s="80">
        <v>44.695223156666678</v>
      </c>
      <c r="E52" s="80">
        <v>982.70816907665505</v>
      </c>
      <c r="F52" s="81">
        <v>11.300040145178448</v>
      </c>
      <c r="G52" s="81">
        <v>100</v>
      </c>
      <c r="H52" s="82" t="s">
        <v>80</v>
      </c>
      <c r="I52" s="83">
        <f t="shared" si="0"/>
        <v>0.59979010106855113</v>
      </c>
    </row>
    <row r="53" ht="12.75" customHeight="1">
      <c r="A53" s="79">
        <v>39</v>
      </c>
      <c r="B53" s="79" t="s">
        <v>59</v>
      </c>
      <c r="C53" s="80">
        <v>1.8083333333333333</v>
      </c>
      <c r="D53" s="80">
        <v>43.964485086666656</v>
      </c>
      <c r="E53" s="80">
        <v>968.11808862096768</v>
      </c>
      <c r="F53" s="81">
        <v>11.124243515511441</v>
      </c>
      <c r="G53" s="81">
        <v>100</v>
      </c>
      <c r="H53" s="82" t="s">
        <v>80</v>
      </c>
      <c r="I53" s="83">
        <f t="shared" si="0"/>
        <v>0.57313024779276511</v>
      </c>
    </row>
    <row r="54" ht="12.75" customHeight="1">
      <c r="A54" s="79">
        <v>40</v>
      </c>
      <c r="B54" s="79" t="s">
        <v>59</v>
      </c>
      <c r="C54" s="80">
        <v>1.8066666666666666</v>
      </c>
      <c r="D54" s="80">
        <v>44.547694913333352</v>
      </c>
      <c r="E54" s="80">
        <v>985.06260095599396</v>
      </c>
      <c r="F54" s="81">
        <v>11.264548675630827</v>
      </c>
      <c r="G54" s="81">
        <v>100</v>
      </c>
      <c r="H54" s="82" t="s">
        <v>80</v>
      </c>
      <c r="I54" s="83">
        <f t="shared" si="0"/>
        <v>0.594278666019598</v>
      </c>
    </row>
    <row r="55" ht="12.75" customHeight="1">
      <c r="A55" s="74">
        <v>41</v>
      </c>
      <c r="B55" s="74" t="s">
        <v>60</v>
      </c>
      <c r="C55" s="75">
        <v>1.7949999999999999</v>
      </c>
      <c r="D55" s="75">
        <v>12.484101057499995</v>
      </c>
      <c r="E55" s="75">
        <v>273.85792075000001</v>
      </c>
      <c r="F55" s="76">
        <v>3.5508794878915948</v>
      </c>
      <c r="G55" s="76">
        <v>100</v>
      </c>
      <c r="H55" s="77" t="s">
        <v>79</v>
      </c>
      <c r="I55" s="78">
        <f t="shared" si="0"/>
        <v>0.080794303540771051</v>
      </c>
    </row>
    <row r="56" ht="12.75" customHeight="1">
      <c r="A56" s="74">
        <v>42</v>
      </c>
      <c r="B56" s="74" t="s">
        <v>60</v>
      </c>
      <c r="C56" s="75">
        <v>1.7949999999999999</v>
      </c>
      <c r="D56" s="75">
        <v>12.456526841666676</v>
      </c>
      <c r="E56" s="75">
        <v>266.42609537580995</v>
      </c>
      <c r="F56" s="76">
        <v>3.5442458466346012</v>
      </c>
      <c r="G56" s="76">
        <v>100</v>
      </c>
      <c r="H56" s="77" t="s">
        <v>79</v>
      </c>
      <c r="I56" s="78">
        <f t="shared" si="0"/>
        <v>0.080603944150681478</v>
      </c>
    </row>
    <row r="57" ht="12.75" customHeight="1">
      <c r="A57" s="74">
        <v>43</v>
      </c>
      <c r="B57" s="74" t="s">
        <v>60</v>
      </c>
      <c r="C57" s="75">
        <v>1.7949999999999999</v>
      </c>
      <c r="D57" s="75">
        <v>12.459751581666659</v>
      </c>
      <c r="E57" s="75">
        <v>268.44853541148325</v>
      </c>
      <c r="F57" s="76">
        <v>3.5450216354525415</v>
      </c>
      <c r="G57" s="76">
        <v>100</v>
      </c>
      <c r="H57" s="77" t="s">
        <v>79</v>
      </c>
      <c r="I57" s="78">
        <f t="shared" si="0"/>
        <v>0.080626196625257746</v>
      </c>
    </row>
    <row r="58" ht="12.75" customHeight="1">
      <c r="A58" s="84">
        <v>44</v>
      </c>
      <c r="B58" s="84" t="s">
        <v>61</v>
      </c>
      <c r="C58" s="85">
        <v>1.8083333333333333</v>
      </c>
      <c r="D58" s="85">
        <v>44.607597024999983</v>
      </c>
      <c r="E58" s="85">
        <v>971.29862129453261</v>
      </c>
      <c r="F58" s="86">
        <v>11.278959570277291</v>
      </c>
      <c r="G58" s="86">
        <v>100.00000000000001</v>
      </c>
      <c r="H58" s="87" t="s">
        <v>80</v>
      </c>
      <c r="I58" s="83">
        <f t="shared" si="0"/>
        <v>0.59650843514079344</v>
      </c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8"/>
      <c r="DV58" s="88"/>
      <c r="DW58" s="88"/>
      <c r="DX58" s="88"/>
      <c r="DY58" s="88"/>
      <c r="DZ58" s="88"/>
      <c r="EA58" s="88"/>
      <c r="EB58" s="88"/>
      <c r="EC58" s="88"/>
      <c r="ED58" s="88"/>
      <c r="EE58" s="88"/>
      <c r="EF58" s="88"/>
      <c r="EG58" s="88"/>
      <c r="EH58" s="88"/>
      <c r="EI58" s="88"/>
      <c r="EJ58" s="88"/>
      <c r="EK58" s="88"/>
      <c r="EL58" s="88"/>
      <c r="EM58" s="88"/>
      <c r="EN58" s="88"/>
      <c r="EO58" s="88"/>
      <c r="EP58" s="88"/>
      <c r="EQ58" s="88"/>
      <c r="ER58" s="88"/>
      <c r="ES58" s="88"/>
      <c r="ET58" s="88"/>
      <c r="EU58" s="88"/>
      <c r="EV58" s="88"/>
      <c r="EW58" s="88"/>
      <c r="EX58" s="88"/>
      <c r="EY58" s="88"/>
      <c r="EZ58" s="88"/>
      <c r="FA58" s="88"/>
      <c r="FB58" s="88"/>
      <c r="FC58" s="88"/>
      <c r="FD58" s="88"/>
      <c r="FE58" s="88"/>
      <c r="FF58" s="88"/>
      <c r="FG58" s="88"/>
      <c r="FH58" s="88"/>
      <c r="FI58" s="88"/>
      <c r="FJ58" s="88"/>
      <c r="FK58" s="88"/>
      <c r="FL58" s="88"/>
      <c r="FM58" s="88"/>
      <c r="FN58" s="88"/>
      <c r="FO58" s="88"/>
      <c r="FP58" s="88"/>
      <c r="FQ58" s="88"/>
      <c r="FR58" s="88"/>
      <c r="FS58" s="88"/>
      <c r="FT58" s="88"/>
      <c r="FU58" s="88"/>
      <c r="FV58" s="88"/>
      <c r="FW58" s="88"/>
      <c r="FX58" s="88"/>
      <c r="FY58" s="88"/>
      <c r="FZ58" s="88"/>
      <c r="GA58" s="88"/>
      <c r="GB58" s="88"/>
      <c r="GC58" s="88"/>
      <c r="GD58" s="88"/>
      <c r="GE58" s="88"/>
      <c r="GF58" s="88"/>
      <c r="GG58" s="88"/>
      <c r="GH58" s="88"/>
      <c r="GI58" s="88"/>
      <c r="GJ58" s="88"/>
      <c r="GK58" s="88"/>
      <c r="GL58" s="88"/>
      <c r="GM58" s="88"/>
      <c r="GN58" s="88"/>
      <c r="GO58" s="88"/>
      <c r="GP58" s="88"/>
      <c r="GQ58" s="88"/>
      <c r="GR58" s="88"/>
      <c r="GS58" s="88"/>
      <c r="GT58" s="88"/>
      <c r="GU58" s="88"/>
      <c r="GV58" s="88"/>
      <c r="GW58" s="88"/>
      <c r="GX58" s="88"/>
      <c r="GY58" s="88"/>
      <c r="GZ58" s="88"/>
      <c r="HA58" s="88"/>
      <c r="HB58" s="88"/>
      <c r="HC58" s="88"/>
      <c r="HD58" s="88"/>
      <c r="HE58" s="88"/>
      <c r="HF58" s="88"/>
      <c r="HG58" s="88"/>
      <c r="HH58" s="88"/>
      <c r="HI58" s="88"/>
      <c r="HJ58" s="88"/>
      <c r="HK58" s="88"/>
      <c r="HL58" s="88"/>
      <c r="HM58" s="88"/>
      <c r="HN58" s="88"/>
      <c r="HO58" s="88"/>
      <c r="HP58" s="88"/>
      <c r="HQ58" s="88"/>
      <c r="HR58" s="88"/>
      <c r="HS58" s="88"/>
      <c r="HT58" s="88"/>
      <c r="HU58" s="88"/>
      <c r="HV58" s="88"/>
      <c r="HW58" s="88"/>
      <c r="HX58" s="88"/>
      <c r="HY58" s="88"/>
      <c r="HZ58" s="88"/>
      <c r="IA58" s="88"/>
      <c r="IB58" s="88"/>
      <c r="IC58" s="88"/>
      <c r="ID58" s="88"/>
      <c r="IE58" s="88"/>
      <c r="IF58" s="88"/>
      <c r="IG58" s="88"/>
      <c r="IH58" s="88"/>
      <c r="II58" s="88"/>
      <c r="IJ58" s="88"/>
      <c r="IK58" s="88"/>
      <c r="IL58" s="88"/>
      <c r="IM58" s="88"/>
      <c r="IN58" s="88"/>
      <c r="IO58" s="88"/>
      <c r="IP58" s="88"/>
      <c r="IQ58" s="88"/>
      <c r="IR58" s="88"/>
      <c r="IS58" s="88"/>
      <c r="IT58" s="88"/>
      <c r="IU58" s="88"/>
      <c r="IV58" s="88"/>
    </row>
    <row r="59" ht="12.75" customHeight="1">
      <c r="A59" s="79">
        <v>45</v>
      </c>
      <c r="B59" s="79" t="s">
        <v>61</v>
      </c>
      <c r="C59" s="80">
        <v>1.8083333333333333</v>
      </c>
      <c r="D59" s="80">
        <v>44.670133604999997</v>
      </c>
      <c r="E59" s="80">
        <v>984.32105861487958</v>
      </c>
      <c r="F59" s="81">
        <v>11.29400424968602</v>
      </c>
      <c r="G59" s="81">
        <v>100.00000000000001</v>
      </c>
      <c r="H59" s="82" t="s">
        <v>80</v>
      </c>
      <c r="I59" s="83">
        <f t="shared" si="0"/>
        <v>0.59884804929404778</v>
      </c>
    </row>
    <row r="60" ht="12.75" customHeight="1">
      <c r="A60" s="79">
        <v>46</v>
      </c>
      <c r="B60" s="79" t="s">
        <v>61</v>
      </c>
      <c r="C60" s="80">
        <v>1.8066666666666666</v>
      </c>
      <c r="D60" s="80">
        <v>44.01185390833335</v>
      </c>
      <c r="E60" s="80">
        <v>966.22048379253113</v>
      </c>
      <c r="F60" s="81">
        <v>11.135639225605351</v>
      </c>
      <c r="G60" s="81">
        <v>100</v>
      </c>
      <c r="H60" s="82" t="s">
        <v>79</v>
      </c>
      <c r="I60" s="83">
        <f t="shared" si="0"/>
        <v>0.57481090499779097</v>
      </c>
    </row>
    <row r="61" ht="12.75" customHeight="1">
      <c r="A61" s="89">
        <v>47</v>
      </c>
      <c r="B61" s="89" t="s">
        <v>62</v>
      </c>
      <c r="C61" s="90">
        <v>1.7949999999999999</v>
      </c>
      <c r="D61" s="90">
        <v>14.761725225000008</v>
      </c>
      <c r="E61" s="90">
        <v>325.48389989302325</v>
      </c>
      <c r="F61" s="91">
        <v>4.0988167977605183</v>
      </c>
      <c r="G61" s="91">
        <v>100.00000000000001</v>
      </c>
      <c r="H61" s="92" t="s">
        <v>79</v>
      </c>
      <c r="I61" s="93">
        <f t="shared" si="0"/>
        <v>0.097187908739093387</v>
      </c>
    </row>
    <row r="62" ht="12.75" customHeight="1">
      <c r="A62" s="89">
        <v>48</v>
      </c>
      <c r="B62" s="89" t="s">
        <v>62</v>
      </c>
      <c r="C62" s="90">
        <v>1.7949999999999999</v>
      </c>
      <c r="D62" s="90">
        <v>14.777271731666655</v>
      </c>
      <c r="E62" s="90">
        <v>317.43397286315786</v>
      </c>
      <c r="F62" s="91">
        <v>4.1025568841023894</v>
      </c>
      <c r="G62" s="91">
        <v>100</v>
      </c>
      <c r="H62" s="92" t="s">
        <v>79</v>
      </c>
      <c r="I62" s="93">
        <f t="shared" si="0"/>
        <v>0.097304551815018056</v>
      </c>
    </row>
    <row r="63" ht="13.9" customHeight="1">
      <c r="A63" s="94">
        <v>49</v>
      </c>
      <c r="B63" s="95" t="s">
        <v>62</v>
      </c>
      <c r="C63" s="96">
        <v>1.7933333333333332</v>
      </c>
      <c r="D63" s="96">
        <v>14.554701143333332</v>
      </c>
      <c r="E63" s="96">
        <v>326.62390152554741</v>
      </c>
      <c r="F63" s="97">
        <v>4.0490121723946775</v>
      </c>
      <c r="G63" s="97">
        <v>100</v>
      </c>
      <c r="H63" s="98" t="s">
        <v>80</v>
      </c>
      <c r="I63" s="93">
        <f t="shared" si="0"/>
        <v>0.095641004202965049</v>
      </c>
    </row>
  </sheetData>
  <printOptions headings="0" gridLines="0"/>
  <pageMargins left="0.51000000000000012" right="0.51000000000000012" top="0.98999999999999999" bottom="0.80000000000000016" header="0.49999999249075344" footer="0.49999999249075344"/>
  <pageSetup paperSize="9" scale="100" fitToWidth="1" fitToHeight="8" pageOrder="downThenOver" orientation="portrait" usePrinterDefaults="1" blackAndWhite="0" draft="0" cellComments="none" useFirstPageNumber="0" errors="displayed" horizontalDpi="600" verticalDpi="600" copies="1"/>
  <headerFooter>
    <oddHeader>&amp;L&amp;"Microsoft Sans Serif"&amp;08Instrument:TRACE1300   Sequence:2025-02-24 EX3502 &amp;R&amp;"Microsoft Sans Serif"&amp;08Page &amp;P of &amp;N</oddHeader>
    <oddFooter>&amp;L&amp;F/&amp;A  &amp;R&amp;"Microsoft Sans Serif"&amp;08Chromeleon (c) Dionex
Version 7.2.10.23925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H7" activeCellId="0" sqref="H7"/>
    </sheetView>
  </sheetViews>
  <sheetFormatPr defaultColWidth="9.140625" defaultRowHeight="12.75" customHeight="1"/>
  <cols>
    <col customWidth="1" min="1" max="1" width="5.85546875"/>
    <col customWidth="1" min="2" max="2" width="26.85546875"/>
    <col customWidth="1" min="3" max="3" width="14"/>
    <col customWidth="1" min="4" max="4" width="13.85546875"/>
    <col customWidth="1" min="5" max="5" width="14.85546875"/>
    <col customWidth="1" min="6" max="6" width="12.7109375"/>
    <col customWidth="1" min="7" max="7" width="13.85546875"/>
    <col customWidth="1" min="8" max="8" width="13"/>
    <col customWidth="1" min="9" max="9" width="1"/>
  </cols>
  <sheetData>
    <row r="1" ht="21">
      <c r="A1" s="47" t="s">
        <v>82</v>
      </c>
      <c r="B1" s="2"/>
      <c r="C1" s="2"/>
      <c r="D1" s="48"/>
      <c r="E1" s="2"/>
      <c r="F1" s="2"/>
      <c r="G1" s="2"/>
      <c r="H1" s="4"/>
    </row>
    <row r="2">
      <c r="A2" s="6"/>
      <c r="B2" s="7"/>
      <c r="C2" s="7"/>
      <c r="D2" s="7"/>
      <c r="E2" s="7"/>
      <c r="F2" s="7"/>
      <c r="G2" s="7"/>
      <c r="H2" s="8"/>
    </row>
    <row r="3" s="99" customFormat="1" ht="15.75">
      <c r="A3" s="100" t="s">
        <v>83</v>
      </c>
      <c r="B3" s="101"/>
      <c r="C3" s="102" t="s">
        <v>65</v>
      </c>
      <c r="D3" s="101"/>
      <c r="E3" s="101"/>
      <c r="F3" s="101"/>
      <c r="G3" s="101"/>
      <c r="H3" s="103"/>
    </row>
    <row r="4">
      <c r="A4" s="19" t="s">
        <v>84</v>
      </c>
      <c r="B4" s="5"/>
      <c r="C4" s="22" t="s">
        <v>85</v>
      </c>
      <c r="D4" s="5"/>
      <c r="E4" s="5"/>
      <c r="F4" s="104" t="s">
        <v>86</v>
      </c>
      <c r="G4" s="105"/>
      <c r="H4" s="106">
        <v>-2.2759249378764825</v>
      </c>
    </row>
    <row r="5">
      <c r="A5" s="19" t="s">
        <v>87</v>
      </c>
      <c r="B5" s="107"/>
      <c r="C5" s="22" t="s">
        <v>67</v>
      </c>
      <c r="D5" s="5"/>
      <c r="E5" s="5"/>
      <c r="F5" s="104" t="s">
        <v>88</v>
      </c>
      <c r="G5" s="105"/>
      <c r="H5" s="106">
        <v>4.1567240019571985</v>
      </c>
    </row>
    <row r="6">
      <c r="A6" s="19" t="s">
        <v>89</v>
      </c>
      <c r="B6" s="5"/>
      <c r="C6" s="108">
        <v>10</v>
      </c>
      <c r="D6" s="5"/>
      <c r="E6" s="5"/>
      <c r="F6" s="104" t="s">
        <v>90</v>
      </c>
      <c r="G6" s="105"/>
      <c r="H6" s="106">
        <v>0</v>
      </c>
    </row>
    <row r="7">
      <c r="A7" s="19" t="s">
        <v>91</v>
      </c>
      <c r="B7" s="109"/>
      <c r="C7" s="110">
        <v>0</v>
      </c>
      <c r="D7" s="109"/>
      <c r="E7" s="109"/>
      <c r="F7" s="111" t="s">
        <v>92</v>
      </c>
      <c r="G7" s="112"/>
      <c r="H7" s="113">
        <v>0.99944781597531618</v>
      </c>
    </row>
    <row r="8" s="114" customFormat="1">
      <c r="A8" s="14"/>
      <c r="B8" s="115"/>
      <c r="C8" s="116"/>
      <c r="D8" s="46"/>
      <c r="E8" s="46"/>
      <c r="F8" s="115"/>
      <c r="G8" s="115"/>
      <c r="H8" s="117"/>
    </row>
    <row r="9" ht="15.75">
      <c r="A9" s="32" t="s">
        <v>93</v>
      </c>
      <c r="B9" s="118"/>
      <c r="C9" s="119" t="s">
        <v>65</v>
      </c>
      <c r="D9" s="118"/>
      <c r="E9" s="118"/>
      <c r="F9" s="118"/>
      <c r="G9" s="118"/>
      <c r="H9" s="120"/>
    </row>
    <row r="10" ht="12.6" customHeight="1">
      <c r="A10" s="88"/>
      <c r="B10" s="88"/>
      <c r="C10" s="88"/>
      <c r="D10" s="88"/>
      <c r="E10" s="88"/>
      <c r="F10" s="88"/>
      <c r="G10" s="88"/>
      <c r="H10" s="88"/>
    </row>
    <row r="11" ht="12.75" customHeight="1">
      <c r="A11" s="88"/>
      <c r="B11" s="88"/>
      <c r="C11" s="88"/>
      <c r="D11" s="88"/>
      <c r="E11" s="88"/>
      <c r="F11" s="88"/>
      <c r="G11" s="88"/>
      <c r="H11" s="88"/>
    </row>
    <row r="12" ht="12.75" customHeight="1">
      <c r="A12" s="88"/>
      <c r="B12" s="88"/>
      <c r="C12" s="88"/>
      <c r="D12" s="88"/>
      <c r="E12" s="88"/>
      <c r="F12" s="88"/>
      <c r="G12" s="88"/>
      <c r="H12" s="88"/>
    </row>
    <row r="13" ht="12.6" customHeight="1">
      <c r="A13" s="88"/>
      <c r="B13" s="88"/>
      <c r="C13" s="88"/>
      <c r="D13" s="88"/>
      <c r="E13" s="88"/>
      <c r="F13" s="88"/>
      <c r="G13" s="88"/>
      <c r="H13" s="88"/>
    </row>
    <row r="14" ht="12.6" customHeight="1">
      <c r="A14" s="88"/>
      <c r="B14" s="88"/>
      <c r="C14" s="88"/>
      <c r="D14" s="88"/>
      <c r="E14" s="88"/>
      <c r="F14" s="88"/>
      <c r="G14" s="88"/>
      <c r="H14" s="88"/>
    </row>
    <row r="15" ht="12.6" customHeight="1">
      <c r="A15" s="88"/>
      <c r="B15" s="88"/>
      <c r="C15" s="88"/>
      <c r="D15" s="88"/>
      <c r="E15" s="88"/>
      <c r="F15" s="88"/>
      <c r="G15" s="88"/>
      <c r="H15" s="88"/>
    </row>
    <row r="16" ht="12.6" customHeight="1">
      <c r="A16" s="88"/>
      <c r="B16" s="88"/>
      <c r="C16" s="88"/>
      <c r="D16" s="88"/>
      <c r="E16" s="88"/>
      <c r="F16" s="88"/>
      <c r="G16" s="88"/>
      <c r="H16" s="88"/>
    </row>
    <row r="17" ht="12.6" customHeight="1">
      <c r="A17" s="88"/>
      <c r="B17" s="88"/>
      <c r="C17" s="88"/>
      <c r="D17" s="88"/>
      <c r="E17" s="88"/>
      <c r="F17" s="88"/>
      <c r="G17" s="88"/>
      <c r="H17" s="88"/>
    </row>
    <row r="18" ht="13.15" customHeight="1">
      <c r="A18" s="88"/>
      <c r="B18" s="88"/>
      <c r="C18" s="88"/>
      <c r="D18" s="88"/>
      <c r="E18" s="88"/>
      <c r="F18" s="88"/>
      <c r="G18" s="88"/>
      <c r="H18" s="88"/>
    </row>
    <row r="19" ht="13.15" customHeight="1">
      <c r="A19" s="88"/>
      <c r="B19" s="88"/>
      <c r="C19" s="88"/>
      <c r="D19" s="88"/>
      <c r="E19" s="88"/>
      <c r="F19" s="88"/>
      <c r="G19" s="88"/>
      <c r="H19" s="88"/>
    </row>
    <row r="20" ht="12.75" customHeight="1">
      <c r="A20" s="88"/>
      <c r="B20" s="88"/>
      <c r="C20" s="88"/>
      <c r="D20" s="88"/>
      <c r="E20" s="88"/>
      <c r="F20" s="88"/>
      <c r="G20" s="88"/>
      <c r="H20" s="88"/>
    </row>
    <row r="21" ht="12.75" customHeight="1">
      <c r="A21" s="88"/>
      <c r="B21" s="88"/>
      <c r="C21" s="88"/>
      <c r="D21" s="88"/>
      <c r="E21" s="88"/>
      <c r="F21" s="88"/>
      <c r="G21" s="88"/>
      <c r="H21" s="88"/>
    </row>
    <row r="22" ht="12.75" customHeight="1">
      <c r="A22" s="88"/>
      <c r="B22" s="88"/>
      <c r="C22" s="88"/>
      <c r="D22" s="88"/>
      <c r="E22" s="88"/>
      <c r="F22" s="88"/>
      <c r="G22" s="88"/>
      <c r="H22" s="88"/>
    </row>
    <row r="23" ht="12.75" customHeight="1">
      <c r="A23" s="88"/>
      <c r="B23" s="88"/>
      <c r="C23" s="88"/>
      <c r="D23" s="88"/>
      <c r="E23" s="88"/>
      <c r="F23" s="88"/>
      <c r="G23" s="88"/>
      <c r="H23" s="88"/>
    </row>
    <row r="24" ht="12.75" customHeight="1">
      <c r="A24" s="88"/>
      <c r="B24" s="88"/>
      <c r="C24" s="88"/>
      <c r="D24" s="88"/>
      <c r="E24" s="88"/>
      <c r="F24" s="88"/>
      <c r="G24" s="88"/>
      <c r="H24" s="88"/>
    </row>
    <row r="25" ht="12.75" customHeight="1">
      <c r="A25" s="88"/>
      <c r="B25" s="88"/>
      <c r="C25" s="88"/>
      <c r="D25" s="88"/>
      <c r="E25" s="88"/>
      <c r="F25" s="88"/>
      <c r="G25" s="88"/>
      <c r="H25" s="88"/>
    </row>
    <row r="26" ht="12.75" customHeight="1">
      <c r="A26" s="88"/>
      <c r="B26" s="88"/>
      <c r="C26" s="88"/>
      <c r="D26" s="88"/>
      <c r="E26" s="88"/>
      <c r="F26" s="88"/>
      <c r="G26" s="88"/>
      <c r="H26" s="88"/>
    </row>
    <row r="27" ht="12.75" customHeight="1">
      <c r="A27" s="88"/>
      <c r="B27" s="88"/>
      <c r="C27" s="88"/>
      <c r="D27" s="88"/>
      <c r="E27" s="88"/>
      <c r="F27" s="88"/>
      <c r="G27" s="88"/>
      <c r="H27" s="88"/>
    </row>
    <row r="28" ht="12.75" customHeight="1">
      <c r="A28" s="88"/>
      <c r="B28" s="88"/>
      <c r="C28" s="88"/>
      <c r="D28" s="88"/>
      <c r="E28" s="88"/>
      <c r="F28" s="88"/>
      <c r="G28" s="88"/>
      <c r="H28" s="88"/>
    </row>
    <row r="29" ht="12.75" customHeight="1">
      <c r="A29" s="88"/>
      <c r="B29" s="88"/>
      <c r="C29" s="88"/>
      <c r="D29" s="88"/>
      <c r="E29" s="88"/>
      <c r="F29" s="88"/>
      <c r="G29" s="88"/>
      <c r="H29" s="88"/>
    </row>
    <row r="30" ht="12.75" customHeight="1">
      <c r="A30" s="88"/>
      <c r="B30" s="88"/>
      <c r="C30" s="88"/>
      <c r="D30" s="88"/>
      <c r="E30" s="88"/>
      <c r="F30" s="88"/>
      <c r="G30" s="88"/>
      <c r="H30" s="88"/>
    </row>
    <row r="31" ht="12.75" customHeight="1">
      <c r="A31" s="88"/>
      <c r="B31" s="88"/>
      <c r="C31" s="88"/>
      <c r="D31" s="88"/>
      <c r="E31" s="88"/>
      <c r="F31" s="88"/>
      <c r="G31" s="88"/>
      <c r="H31" s="88"/>
    </row>
    <row r="32" ht="12.75" customHeight="1">
      <c r="A32" s="88"/>
      <c r="B32" s="88"/>
      <c r="C32" s="88"/>
      <c r="D32" s="88"/>
      <c r="E32" s="88"/>
      <c r="F32" s="88"/>
      <c r="G32" s="88"/>
      <c r="H32" s="88"/>
    </row>
    <row r="33" ht="12.75" customHeight="1">
      <c r="A33" s="88"/>
      <c r="B33" s="88"/>
      <c r="C33" s="88"/>
      <c r="D33" s="88"/>
      <c r="E33" s="88"/>
      <c r="F33" s="88"/>
      <c r="G33" s="88"/>
      <c r="H33" s="88"/>
    </row>
    <row r="34" ht="12.75" customHeight="1">
      <c r="A34" s="88"/>
      <c r="B34" s="88"/>
      <c r="C34" s="88"/>
      <c r="D34" s="88"/>
      <c r="E34" s="88"/>
      <c r="F34" s="88"/>
      <c r="G34" s="88"/>
      <c r="H34" s="88"/>
    </row>
    <row r="35" ht="12.75" customHeight="1">
      <c r="A35" s="88"/>
      <c r="B35" s="88"/>
      <c r="C35" s="88"/>
      <c r="D35" s="88"/>
      <c r="E35" s="88"/>
      <c r="F35" s="88"/>
      <c r="G35" s="88"/>
      <c r="H35" s="88"/>
    </row>
    <row r="36" ht="15.75">
      <c r="A36" s="121" t="s">
        <v>94</v>
      </c>
      <c r="B36" s="122"/>
      <c r="C36" s="123" t="s">
        <v>65</v>
      </c>
      <c r="D36" s="122"/>
      <c r="E36" s="122"/>
      <c r="F36" s="122"/>
      <c r="G36" s="122"/>
      <c r="H36" s="124"/>
    </row>
    <row r="37" ht="12.75" customHeight="1">
      <c r="A37" s="125" t="s">
        <v>16</v>
      </c>
      <c r="B37" s="126" t="s">
        <v>17</v>
      </c>
      <c r="C37" s="127" t="s">
        <v>82</v>
      </c>
      <c r="D37" s="127" t="s">
        <v>95</v>
      </c>
      <c r="E37" s="127" t="s">
        <v>96</v>
      </c>
      <c r="F37" s="127" t="s">
        <v>96</v>
      </c>
      <c r="G37" s="127" t="s">
        <v>97</v>
      </c>
      <c r="H37" s="127" t="s">
        <v>98</v>
      </c>
    </row>
    <row r="38" ht="12.75" customHeight="1">
      <c r="A38" s="41" t="s">
        <v>0</v>
      </c>
      <c r="B38" s="128" t="s">
        <v>0</v>
      </c>
      <c r="C38" s="129" t="s">
        <v>99</v>
      </c>
      <c r="D38" s="129" t="s">
        <v>0</v>
      </c>
      <c r="E38" s="129" t="s">
        <v>0</v>
      </c>
      <c r="F38" s="129" t="s">
        <v>0</v>
      </c>
      <c r="G38" s="129" t="s">
        <v>74</v>
      </c>
      <c r="H38" s="129" t="s">
        <v>75</v>
      </c>
    </row>
    <row r="39" ht="12.75" customHeight="1">
      <c r="A39" s="130" t="s">
        <v>0</v>
      </c>
      <c r="B39" s="131" t="s">
        <v>0</v>
      </c>
      <c r="C39" s="132" t="s">
        <v>0</v>
      </c>
      <c r="D39" s="129" t="s">
        <v>78</v>
      </c>
      <c r="E39" s="129" t="s">
        <v>78</v>
      </c>
      <c r="F39" s="129" t="s">
        <v>78</v>
      </c>
      <c r="G39" s="129" t="s">
        <v>78</v>
      </c>
      <c r="H39" s="129" t="s">
        <v>78</v>
      </c>
    </row>
    <row r="40" ht="12.75" customHeight="1">
      <c r="A40" s="41" t="s">
        <v>0</v>
      </c>
      <c r="B40" s="128" t="s">
        <v>0</v>
      </c>
      <c r="C40" s="129" t="s">
        <v>0</v>
      </c>
      <c r="D40" s="129" t="s">
        <v>65</v>
      </c>
      <c r="E40" s="129" t="s">
        <v>65</v>
      </c>
      <c r="F40" s="129" t="s">
        <v>65</v>
      </c>
      <c r="G40" s="129" t="s">
        <v>65</v>
      </c>
      <c r="H40" s="129" t="s">
        <v>65</v>
      </c>
    </row>
    <row r="41" ht="12.75" customHeight="1">
      <c r="A41" s="42">
        <v>4</v>
      </c>
      <c r="B41" s="133" t="s">
        <v>29</v>
      </c>
      <c r="C41" s="134" t="s">
        <v>24</v>
      </c>
      <c r="D41" s="135">
        <v>2.5800000000000001</v>
      </c>
      <c r="E41" s="135">
        <v>8.8054733224999993</v>
      </c>
      <c r="F41" s="135">
        <v>8.8054733224999993</v>
      </c>
      <c r="G41" s="136">
        <v>8.8054733224999993</v>
      </c>
      <c r="H41" s="136">
        <v>202.67286968014704</v>
      </c>
    </row>
    <row r="42" ht="12.75" customHeight="1">
      <c r="A42" s="42">
        <v>5</v>
      </c>
      <c r="B42" s="133" t="s">
        <v>31</v>
      </c>
      <c r="C42" s="134" t="s">
        <v>32</v>
      </c>
      <c r="D42" s="135">
        <v>3.9300000000000002</v>
      </c>
      <c r="E42" s="135">
        <v>14.052861286666657</v>
      </c>
      <c r="F42" s="135">
        <v>14.052861286666657</v>
      </c>
      <c r="G42" s="136">
        <v>14.052861286666657</v>
      </c>
      <c r="H42" s="136">
        <v>336.1070127864769</v>
      </c>
    </row>
    <row r="43" ht="12.75" customHeight="1">
      <c r="A43" s="42">
        <v>6</v>
      </c>
      <c r="B43" s="133" t="s">
        <v>33</v>
      </c>
      <c r="C43" s="134" t="s">
        <v>34</v>
      </c>
      <c r="D43" s="135">
        <v>5.1600000000000001</v>
      </c>
      <c r="E43" s="135">
        <v>19.222958216666662</v>
      </c>
      <c r="F43" s="135">
        <v>19.222958216666662</v>
      </c>
      <c r="G43" s="136">
        <v>19.222958216666662</v>
      </c>
      <c r="H43" s="136">
        <v>449.53442032505643</v>
      </c>
    </row>
    <row r="44" ht="12.75" customHeight="1">
      <c r="A44" s="42">
        <v>7</v>
      </c>
      <c r="B44" s="133" t="s">
        <v>35</v>
      </c>
      <c r="C44" s="134" t="s">
        <v>36</v>
      </c>
      <c r="D44" s="135">
        <v>6.5300000000000002</v>
      </c>
      <c r="E44" s="135">
        <v>24.523197802500047</v>
      </c>
      <c r="F44" s="135">
        <v>24.523197802500047</v>
      </c>
      <c r="G44" s="136">
        <v>24.523197802500047</v>
      </c>
      <c r="H44" s="136">
        <v>572.1431448235295</v>
      </c>
    </row>
    <row r="45" ht="12.75" customHeight="1">
      <c r="A45" s="42">
        <v>8</v>
      </c>
      <c r="B45" s="133" t="s">
        <v>37</v>
      </c>
      <c r="C45" s="134" t="s">
        <v>38</v>
      </c>
      <c r="D45" s="135">
        <v>7.71</v>
      </c>
      <c r="E45" s="135">
        <v>29.801256028333349</v>
      </c>
      <c r="F45" s="135">
        <v>29.801256028333349</v>
      </c>
      <c r="G45" s="136">
        <v>29.801256028333349</v>
      </c>
      <c r="H45" s="136">
        <v>689.35740699579833</v>
      </c>
    </row>
    <row r="46" ht="12.75" customHeight="1">
      <c r="A46" s="42">
        <v>9</v>
      </c>
      <c r="B46" s="133" t="s">
        <v>39</v>
      </c>
      <c r="C46" s="134" t="s">
        <v>40</v>
      </c>
      <c r="D46" s="135">
        <v>9.1099999999999994</v>
      </c>
      <c r="E46" s="135">
        <v>35.111246179998524</v>
      </c>
      <c r="F46" s="135">
        <v>35.111246179998524</v>
      </c>
      <c r="G46" s="136">
        <v>35.111246179998524</v>
      </c>
      <c r="H46" s="136">
        <v>815.11677895238086</v>
      </c>
    </row>
    <row r="47" ht="12.75" customHeight="1">
      <c r="A47" s="42">
        <v>10</v>
      </c>
      <c r="B47" s="133" t="s">
        <v>41</v>
      </c>
      <c r="C47" s="134" t="s">
        <v>42</v>
      </c>
      <c r="D47" s="135">
        <v>10.359999999999999</v>
      </c>
      <c r="E47" s="135">
        <v>40.947104565000032</v>
      </c>
      <c r="F47" s="135">
        <v>40.947104565000032</v>
      </c>
      <c r="G47" s="136">
        <v>40.947104565000032</v>
      </c>
      <c r="H47" s="136">
        <v>937.80921315313219</v>
      </c>
    </row>
    <row r="48" ht="12.75" customHeight="1">
      <c r="A48" s="42">
        <v>11</v>
      </c>
      <c r="B48" s="133" t="s">
        <v>43</v>
      </c>
      <c r="C48" s="134" t="s">
        <v>44</v>
      </c>
      <c r="D48" s="135">
        <v>11.67</v>
      </c>
      <c r="E48" s="135">
        <v>45.685749374999951</v>
      </c>
      <c r="F48" s="135">
        <v>45.685749374999951</v>
      </c>
      <c r="G48" s="136">
        <v>45.685749374999951</v>
      </c>
      <c r="H48" s="136">
        <v>1053.7239573137256</v>
      </c>
    </row>
    <row r="49" ht="12.75" customHeight="1">
      <c r="A49" s="42">
        <v>12</v>
      </c>
      <c r="B49" s="133" t="s">
        <v>45</v>
      </c>
      <c r="C49" s="134" t="s">
        <v>46</v>
      </c>
      <c r="D49" s="135">
        <v>12.44</v>
      </c>
      <c r="E49" s="135">
        <v>49.703376318333397</v>
      </c>
      <c r="F49" s="135">
        <v>49.703376318333397</v>
      </c>
      <c r="G49" s="136">
        <v>49.703376318333397</v>
      </c>
      <c r="H49" s="136">
        <v>1128.6904104400001</v>
      </c>
    </row>
    <row r="50" ht="12.75" customHeight="1">
      <c r="A50" s="42">
        <v>13</v>
      </c>
      <c r="B50" s="133" t="s">
        <v>47</v>
      </c>
      <c r="C50" s="134" t="s">
        <v>48</v>
      </c>
      <c r="D50" s="135">
        <v>12.9</v>
      </c>
      <c r="E50" s="135">
        <v>51.860018047490172</v>
      </c>
      <c r="F50" s="135">
        <v>51.860018047490172</v>
      </c>
      <c r="G50" s="136">
        <v>51.860018047490172</v>
      </c>
      <c r="H50" s="136">
        <v>1165.9820882809431</v>
      </c>
    </row>
    <row r="51" ht="12.75" customHeight="1">
      <c r="F51" s="137"/>
    </row>
  </sheetData>
  <printOptions headings="0" gridLines="0"/>
  <pageMargins left="0.77999999999999992" right="0.51000000000000012" top="0.98999999999999999" bottom="0.80000000000000016" header="0.49999999249075344" footer="0.49999999249075344"/>
  <pageSetup paperSize="9" scale="100" fitToWidth="1" fitToHeight="8" pageOrder="downThenOver" orientation="portrait" usePrinterDefaults="1" blackAndWhite="0" draft="0" cellComments="none" useFirstPageNumber="0" errors="displayed" horizontalDpi="600" verticalDpi="600" copies="1"/>
  <headerFooter>
    <oddHeader>&amp;L&amp;"Microsoft Sans Serif"&amp;08Instrument:TRACE1300   Sequence:2025-02-24 EX3502 &amp;R&amp;"Microsoft Sans Serif"&amp;08Page &amp;P of &amp;N</oddHeader>
    <oddFooter>&amp;L&amp;F/&amp;A  &amp;R&amp;"Microsoft Sans Serif"&amp;08Chromeleon (c) Dionex
Version 7.2.10.23925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9.140625" defaultRowHeight="12.75" customHeight="1"/>
  <cols>
    <col customWidth="1" min="1" max="1" width="9.85546875"/>
    <col customWidth="1" min="2" max="2" width="12.5703125"/>
    <col customWidth="1" min="3" max="3" width="11.85546875"/>
    <col customWidth="1" min="4" max="4" width="19.42578125"/>
    <col customWidth="1" min="5" max="5" width="10.42578125"/>
    <col customWidth="1" min="6" max="6" width="10"/>
    <col customWidth="1" min="7" max="7" width="10.140625"/>
    <col customWidth="1" min="8" max="8" width="9.42578125"/>
  </cols>
  <sheetData>
    <row r="1" ht="21">
      <c r="A1" s="47" t="s">
        <v>100</v>
      </c>
      <c r="B1" s="2"/>
      <c r="C1" s="2"/>
      <c r="D1" s="48"/>
      <c r="E1" s="2"/>
      <c r="F1" s="2"/>
      <c r="G1" s="2"/>
      <c r="H1" s="4"/>
    </row>
    <row r="2" ht="12.75" customHeight="1">
      <c r="A2" s="6"/>
      <c r="B2" s="7"/>
      <c r="C2" s="7"/>
      <c r="D2" s="7"/>
      <c r="E2" s="7"/>
      <c r="F2" s="7"/>
      <c r="G2" s="7"/>
      <c r="H2" s="8"/>
    </row>
    <row r="3"/>
    <row r="4">
      <c r="A4" s="88"/>
      <c r="B4" s="88"/>
      <c r="C4" s="88"/>
      <c r="D4" s="88"/>
      <c r="E4" s="88"/>
      <c r="F4" s="88"/>
      <c r="G4" s="88"/>
      <c r="H4" s="88"/>
    </row>
    <row r="5">
      <c r="A5" s="88"/>
      <c r="B5" s="88"/>
      <c r="C5" s="88"/>
      <c r="D5" s="88"/>
      <c r="E5" s="88"/>
      <c r="F5" s="88"/>
      <c r="G5" s="88"/>
      <c r="H5" s="88"/>
    </row>
    <row r="6">
      <c r="A6" s="88"/>
      <c r="B6" s="88"/>
      <c r="C6" s="88"/>
      <c r="D6" s="88"/>
      <c r="E6" s="88"/>
      <c r="F6" s="88"/>
      <c r="G6" s="88"/>
      <c r="H6" s="88"/>
    </row>
    <row r="7">
      <c r="A7" s="88"/>
      <c r="B7" s="88"/>
      <c r="C7" s="88"/>
      <c r="D7" s="88"/>
      <c r="E7" s="88"/>
      <c r="F7" s="88"/>
      <c r="G7" s="88"/>
      <c r="H7" s="88"/>
    </row>
    <row r="8">
      <c r="A8" s="88"/>
      <c r="B8" s="88"/>
      <c r="C8" s="88"/>
      <c r="D8" s="88"/>
      <c r="E8" s="88"/>
      <c r="F8" s="88"/>
      <c r="G8" s="88"/>
      <c r="H8" s="88"/>
    </row>
    <row r="9">
      <c r="A9" s="88"/>
      <c r="B9" s="88"/>
      <c r="C9" s="88"/>
      <c r="D9" s="88"/>
      <c r="E9" s="88"/>
      <c r="F9" s="88"/>
      <c r="G9" s="88"/>
      <c r="H9" s="88"/>
    </row>
    <row r="10">
      <c r="A10" s="88"/>
      <c r="B10" s="88"/>
      <c r="C10" s="88"/>
      <c r="D10" s="88"/>
      <c r="E10" s="88"/>
      <c r="F10" s="88"/>
      <c r="G10" s="88"/>
      <c r="H10" s="88"/>
    </row>
    <row r="11" ht="12.75" customHeight="1">
      <c r="A11" s="88"/>
      <c r="B11" s="88"/>
      <c r="C11" s="88"/>
      <c r="D11" s="88"/>
      <c r="E11" s="88"/>
      <c r="F11" s="88"/>
      <c r="G11" s="88"/>
      <c r="H11" s="88"/>
    </row>
    <row r="12" ht="12.75" customHeight="1">
      <c r="A12" s="88"/>
      <c r="B12" s="88"/>
      <c r="C12" s="88"/>
      <c r="D12" s="88"/>
      <c r="E12" s="88"/>
      <c r="F12" s="88"/>
      <c r="G12" s="88"/>
      <c r="H12" s="88"/>
    </row>
    <row r="13" ht="12.75" customHeight="1">
      <c r="A13" s="88"/>
      <c r="B13" s="88"/>
      <c r="C13" s="88"/>
      <c r="D13" s="88"/>
      <c r="E13" s="88"/>
      <c r="F13" s="88"/>
      <c r="G13" s="88"/>
      <c r="H13" s="88"/>
    </row>
    <row r="14" ht="12.75" customHeight="1">
      <c r="A14" s="88"/>
      <c r="B14" s="88"/>
      <c r="C14" s="88"/>
      <c r="D14" s="88"/>
      <c r="E14" s="88"/>
      <c r="F14" s="88"/>
      <c r="G14" s="88"/>
      <c r="H14" s="88"/>
    </row>
    <row r="15" ht="12.75" customHeight="1">
      <c r="A15" s="88"/>
      <c r="B15" s="88"/>
      <c r="C15" s="88"/>
      <c r="D15" s="88"/>
      <c r="E15" s="88"/>
      <c r="F15" s="88"/>
      <c r="G15" s="88"/>
      <c r="H15" s="88"/>
    </row>
    <row r="16" ht="12.75" customHeight="1">
      <c r="A16" s="88"/>
      <c r="B16" s="88"/>
      <c r="C16" s="88"/>
      <c r="D16" s="88"/>
      <c r="E16" s="88"/>
      <c r="F16" s="88"/>
      <c r="G16" s="88"/>
      <c r="H16" s="88"/>
    </row>
    <row r="17" ht="12.75" customHeight="1">
      <c r="A17" s="88"/>
      <c r="B17" s="88"/>
      <c r="C17" s="88"/>
      <c r="D17" s="88"/>
      <c r="E17" s="88"/>
      <c r="F17" s="88"/>
      <c r="G17" s="88"/>
      <c r="H17" s="88"/>
    </row>
    <row r="18" ht="12.75" customHeight="1">
      <c r="A18" s="88"/>
      <c r="B18" s="88"/>
      <c r="C18" s="88"/>
      <c r="D18" s="88"/>
      <c r="E18" s="88"/>
      <c r="F18" s="88"/>
      <c r="G18" s="88"/>
      <c r="H18" s="88"/>
    </row>
    <row r="19" ht="12.75" customHeight="1">
      <c r="A19" s="88"/>
      <c r="B19" s="88"/>
      <c r="C19" s="88"/>
      <c r="D19" s="88"/>
      <c r="E19" s="88"/>
      <c r="F19" s="88"/>
      <c r="G19" s="88"/>
      <c r="H19" s="88"/>
    </row>
    <row r="23" ht="12.6" customHeight="1"/>
    <row r="24" ht="12.6" customHeight="1"/>
    <row r="25" ht="12.6" customHeight="1"/>
    <row r="27" ht="16.899999999999999" customHeight="1"/>
    <row r="28" ht="12.6" customHeight="1"/>
  </sheetData>
  <printOptions headings="0" gridLines="0"/>
  <pageMargins left="0.77999999999999992" right="0.51000000000000012" top="0.98999999999999999" bottom="0.80000000000000016" header="0.49999999249075344" footer="0.49999999249075344"/>
  <pageSetup paperSize="9" scale="100" fitToWidth="8" fitToHeight="11" pageOrder="downThenOver" orientation="portrait" usePrinterDefaults="1" blackAndWhite="0" draft="0" cellComments="none" useFirstPageNumber="0" errors="displayed" horizontalDpi="600" verticalDpi="600" copies="1"/>
  <headerFooter>
    <oddHeader>&amp;L&amp;"Microsoft Sans Serif"&amp;08Instrument:TRACE1300   Sequence:2025-02-24 EX3502 &amp;R&amp;"Microsoft Sans Serif"&amp;08Page &amp;P of &amp;N</oddHeader>
    <oddFooter>&amp;L&amp;F/&amp;A  &amp;R&amp;"Microsoft Sans Serif"&amp;08Chromeleon (c) Dionex
Version 7.2.10.23925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32" zoomScale="100" workbookViewId="0">
      <selection activeCell="G7" activeCellId="0" sqref="G7"/>
    </sheetView>
  </sheetViews>
  <sheetFormatPr defaultRowHeight="12.75" customHeight="1"/>
  <cols>
    <col customWidth="1" min="2" max="2" width="10.28515625"/>
    <col customWidth="1" min="3" max="3" width="23.5703125"/>
    <col customWidth="1" min="4" max="4" width="16.140625"/>
    <col customWidth="1" min="5" max="5" width="12.140625"/>
    <col customWidth="1" min="6" max="6" width="10.28515625"/>
    <col customWidth="1" min="8" max="8" width="13.5703125"/>
  </cols>
  <sheetData>
    <row r="1" ht="21">
      <c r="A1" s="47" t="s">
        <v>101</v>
      </c>
      <c r="B1" s="2"/>
      <c r="C1" s="2"/>
      <c r="D1" s="48"/>
      <c r="E1" s="2"/>
      <c r="F1" s="2"/>
      <c r="G1" s="2"/>
      <c r="H1" s="4"/>
    </row>
    <row r="2">
      <c r="A2" s="6"/>
      <c r="B2" s="7"/>
      <c r="C2" s="7"/>
      <c r="D2" s="7"/>
      <c r="E2" s="7"/>
      <c r="F2" s="7"/>
      <c r="G2" s="7"/>
      <c r="H2" s="8"/>
    </row>
    <row r="3" s="99" customFormat="1" ht="15.6" customHeight="1">
      <c r="A3" s="9" t="s">
        <v>15</v>
      </c>
      <c r="B3" s="10"/>
      <c r="C3" s="10"/>
      <c r="D3" s="10"/>
      <c r="E3" s="10"/>
      <c r="F3" s="10"/>
      <c r="G3" s="101"/>
      <c r="H3" s="103"/>
    </row>
    <row r="4" ht="13.9" customHeight="1">
      <c r="A4" s="13" t="s">
        <v>102</v>
      </c>
      <c r="B4" s="14"/>
      <c r="C4" s="15" t="s">
        <v>23</v>
      </c>
      <c r="D4" s="16"/>
      <c r="E4" s="14" t="s">
        <v>103</v>
      </c>
      <c r="F4" s="14"/>
      <c r="G4" s="18">
        <v>3.6983333333333337</v>
      </c>
      <c r="H4" s="138"/>
    </row>
    <row r="5" ht="13.9" customHeight="1">
      <c r="A5" s="19" t="s">
        <v>104</v>
      </c>
      <c r="B5" s="20"/>
      <c r="C5" s="21" t="s">
        <v>24</v>
      </c>
      <c r="D5" s="22"/>
      <c r="E5" s="20" t="s">
        <v>105</v>
      </c>
      <c r="F5" s="20"/>
      <c r="G5" s="18">
        <v>0.5</v>
      </c>
      <c r="H5" s="138"/>
    </row>
    <row r="6" ht="13.9" customHeight="1">
      <c r="A6" s="19" t="s">
        <v>106</v>
      </c>
      <c r="B6" s="20"/>
      <c r="C6" s="21" t="s">
        <v>25</v>
      </c>
      <c r="D6" s="22"/>
      <c r="E6" s="20" t="s">
        <v>107</v>
      </c>
      <c r="F6" s="20"/>
      <c r="G6" s="21" t="s">
        <v>78</v>
      </c>
      <c r="H6" s="23"/>
    </row>
    <row r="7" ht="13.9" customHeight="1">
      <c r="A7" s="19" t="s">
        <v>108</v>
      </c>
      <c r="B7" s="20"/>
      <c r="C7" s="21" t="s">
        <v>0</v>
      </c>
      <c r="D7" s="22"/>
      <c r="E7" s="20" t="s">
        <v>109</v>
      </c>
      <c r="F7" s="20"/>
      <c r="G7" s="21" t="s">
        <v>110</v>
      </c>
      <c r="H7" s="139"/>
    </row>
    <row r="8" ht="14.449999999999999" customHeight="1">
      <c r="A8" s="19" t="s">
        <v>111</v>
      </c>
      <c r="B8" s="20"/>
      <c r="C8" s="21" t="s">
        <v>112</v>
      </c>
      <c r="D8" s="22"/>
      <c r="E8" s="20" t="s">
        <v>113</v>
      </c>
      <c r="F8" s="20"/>
      <c r="G8" s="21" t="s">
        <v>110</v>
      </c>
      <c r="H8" s="23"/>
    </row>
    <row r="9" s="114" customFormat="1" ht="16.899999999999999" customHeight="1">
      <c r="A9" s="19" t="s">
        <v>114</v>
      </c>
      <c r="B9" s="20"/>
      <c r="C9" s="21" t="s">
        <v>115</v>
      </c>
      <c r="D9" s="22"/>
      <c r="E9" s="20" t="s">
        <v>116</v>
      </c>
      <c r="F9" s="20"/>
      <c r="G9" s="140">
        <v>1</v>
      </c>
      <c r="H9" s="141"/>
    </row>
    <row r="10" s="114" customFormat="1" ht="12.75" customHeight="1">
      <c r="A10" s="25" t="s">
        <v>117</v>
      </c>
      <c r="B10" s="26"/>
      <c r="C10" s="142">
        <v>45713.638796296298</v>
      </c>
      <c r="D10" s="28"/>
      <c r="E10" s="26" t="s">
        <v>118</v>
      </c>
      <c r="F10" s="26"/>
      <c r="G10" s="143">
        <v>1</v>
      </c>
      <c r="H10" s="144"/>
    </row>
    <row r="11" s="114" customFormat="1" ht="12.75" customHeight="1">
      <c r="A11" s="145"/>
      <c r="B11" s="145"/>
      <c r="C11" s="146"/>
      <c r="D11" s="114"/>
      <c r="E11" s="114"/>
      <c r="F11" s="145"/>
      <c r="G11" s="145"/>
      <c r="H11" s="147"/>
    </row>
    <row r="12" ht="13.9" customHeight="1">
      <c r="A12" s="88"/>
      <c r="B12" s="88"/>
      <c r="C12" s="88"/>
      <c r="D12" s="88"/>
      <c r="E12" s="88"/>
      <c r="F12" s="88"/>
      <c r="G12" s="88"/>
      <c r="H12" s="88"/>
    </row>
    <row r="13" ht="12.75" customHeight="1">
      <c r="A13" s="148" t="s">
        <v>119</v>
      </c>
      <c r="B13" s="149" t="s">
        <v>120</v>
      </c>
      <c r="C13" s="149" t="s">
        <v>121</v>
      </c>
      <c r="D13" s="88"/>
      <c r="E13" s="88"/>
      <c r="F13" s="88"/>
      <c r="G13" s="88"/>
      <c r="H13" s="88"/>
    </row>
    <row r="14" ht="12.75" customHeight="1">
      <c r="A14" s="148" t="s">
        <v>122</v>
      </c>
      <c r="B14" s="149" t="s">
        <v>73</v>
      </c>
      <c r="C14" s="149" t="s">
        <v>0</v>
      </c>
      <c r="D14" s="5"/>
      <c r="E14" s="5"/>
      <c r="F14" s="5"/>
      <c r="G14" s="5"/>
      <c r="H14" s="5"/>
    </row>
    <row r="15" ht="14.25" customHeight="1">
      <c r="A15" s="150" t="s">
        <v>123</v>
      </c>
      <c r="B15" s="151" t="s">
        <v>0</v>
      </c>
      <c r="C15" s="151" t="s">
        <v>124</v>
      </c>
      <c r="D15" s="55"/>
      <c r="E15" s="55"/>
      <c r="F15" s="55"/>
      <c r="G15" s="55"/>
      <c r="H15" s="55"/>
    </row>
    <row r="16" ht="12.75" customHeight="1">
      <c r="A16" s="152" t="s">
        <v>123</v>
      </c>
      <c r="B16" s="5" t="s">
        <v>0</v>
      </c>
      <c r="C16" s="5" t="s">
        <v>125</v>
      </c>
      <c r="D16" s="88"/>
      <c r="E16" s="88"/>
      <c r="F16" s="88"/>
      <c r="G16" s="88"/>
      <c r="H16" s="88"/>
    </row>
    <row r="17" ht="12.75" customHeight="1">
      <c r="A17" s="152" t="s">
        <v>123</v>
      </c>
      <c r="B17" s="5" t="s">
        <v>126</v>
      </c>
      <c r="C17" s="5" t="s">
        <v>127</v>
      </c>
      <c r="D17" s="88"/>
      <c r="E17" s="88"/>
      <c r="F17" s="88"/>
      <c r="G17" s="88"/>
      <c r="H17" s="88"/>
    </row>
    <row r="18" ht="12.75" customHeight="1">
      <c r="A18" s="152" t="s">
        <v>123</v>
      </c>
      <c r="B18" s="5" t="s">
        <v>126</v>
      </c>
      <c r="C18" s="5" t="s">
        <v>128</v>
      </c>
      <c r="D18" s="88"/>
      <c r="E18" s="88"/>
      <c r="F18" s="88"/>
      <c r="G18" s="88"/>
      <c r="H18" s="88"/>
    </row>
    <row r="19" ht="12.75" customHeight="1">
      <c r="A19" s="152" t="s">
        <v>123</v>
      </c>
      <c r="B19" s="5" t="s">
        <v>126</v>
      </c>
      <c r="C19" s="5" t="s">
        <v>129</v>
      </c>
      <c r="D19" s="88"/>
      <c r="E19" s="88"/>
      <c r="F19" s="88"/>
      <c r="G19" s="88"/>
      <c r="H19" s="88"/>
    </row>
    <row r="20" ht="12.75" customHeight="1">
      <c r="A20" s="152" t="s">
        <v>123</v>
      </c>
      <c r="B20" s="5" t="s">
        <v>126</v>
      </c>
      <c r="C20" s="5" t="s">
        <v>130</v>
      </c>
      <c r="D20" s="88"/>
      <c r="E20" s="88"/>
      <c r="F20" s="88"/>
      <c r="G20" s="88"/>
      <c r="H20" s="88"/>
    </row>
    <row r="21" ht="12.75" customHeight="1">
      <c r="A21" s="152" t="s">
        <v>123</v>
      </c>
      <c r="B21" s="5" t="s">
        <v>126</v>
      </c>
      <c r="C21" s="5" t="s">
        <v>131</v>
      </c>
      <c r="D21" s="88"/>
      <c r="E21" s="88"/>
      <c r="F21" s="88"/>
      <c r="G21" s="88"/>
      <c r="H21" s="88"/>
    </row>
    <row r="22" ht="12.75" customHeight="1">
      <c r="A22" s="152" t="s">
        <v>123</v>
      </c>
      <c r="B22" s="5" t="s">
        <v>126</v>
      </c>
      <c r="C22" s="5" t="s">
        <v>132</v>
      </c>
      <c r="D22" s="88"/>
      <c r="E22" s="88"/>
      <c r="F22" s="88"/>
      <c r="G22" s="88"/>
      <c r="H22" s="88"/>
    </row>
    <row r="23" ht="12.75" customHeight="1">
      <c r="A23" s="152" t="s">
        <v>123</v>
      </c>
      <c r="B23" s="5" t="s">
        <v>126</v>
      </c>
      <c r="C23" s="5" t="s">
        <v>133</v>
      </c>
      <c r="D23" s="88"/>
      <c r="E23" s="88"/>
      <c r="F23" s="88"/>
      <c r="G23" s="88"/>
      <c r="H23" s="88"/>
    </row>
    <row r="24" ht="12.75" customHeight="1">
      <c r="A24" s="152" t="s">
        <v>123</v>
      </c>
      <c r="B24" s="5" t="s">
        <v>126</v>
      </c>
      <c r="C24" s="5" t="s">
        <v>134</v>
      </c>
      <c r="D24" s="88"/>
      <c r="E24" s="88"/>
      <c r="F24" s="88"/>
      <c r="G24" s="88"/>
      <c r="H24" s="88"/>
    </row>
    <row r="25" ht="12.75" customHeight="1">
      <c r="A25" s="152" t="s">
        <v>123</v>
      </c>
      <c r="B25" s="5" t="s">
        <v>126</v>
      </c>
      <c r="C25" s="5" t="s">
        <v>135</v>
      </c>
      <c r="D25" s="88"/>
      <c r="E25" s="88"/>
      <c r="F25" s="88"/>
      <c r="G25" s="88"/>
      <c r="H25" s="88"/>
    </row>
    <row r="26" ht="12.75" customHeight="1">
      <c r="A26" s="152" t="s">
        <v>123</v>
      </c>
      <c r="B26" s="5" t="s">
        <v>126</v>
      </c>
      <c r="C26" s="5" t="s">
        <v>136</v>
      </c>
      <c r="D26" s="88"/>
      <c r="E26" s="88"/>
      <c r="F26" s="88"/>
      <c r="G26" s="88"/>
      <c r="H26" s="88"/>
    </row>
    <row r="27" ht="12.75" customHeight="1">
      <c r="A27" s="152" t="s">
        <v>123</v>
      </c>
      <c r="B27" s="5" t="s">
        <v>126</v>
      </c>
      <c r="C27" s="5" t="s">
        <v>137</v>
      </c>
      <c r="D27" s="88"/>
      <c r="E27" s="88"/>
      <c r="F27" s="88"/>
      <c r="G27" s="88"/>
      <c r="H27" s="88"/>
    </row>
    <row r="28" ht="12.75" customHeight="1">
      <c r="A28" s="152" t="s">
        <v>123</v>
      </c>
      <c r="B28" s="5" t="s">
        <v>126</v>
      </c>
      <c r="C28" s="5" t="s">
        <v>138</v>
      </c>
      <c r="D28" s="88"/>
      <c r="E28" s="88"/>
      <c r="F28" s="88"/>
      <c r="G28" s="88"/>
      <c r="H28" s="88"/>
    </row>
    <row r="29" ht="12.75" customHeight="1">
      <c r="A29" s="152" t="s">
        <v>123</v>
      </c>
      <c r="B29" s="5" t="s">
        <v>126</v>
      </c>
      <c r="C29" s="5" t="s">
        <v>139</v>
      </c>
      <c r="D29" s="88"/>
      <c r="E29" s="88"/>
      <c r="F29" s="88"/>
      <c r="G29" s="88"/>
      <c r="H29" s="88"/>
    </row>
    <row r="30" ht="12.75" customHeight="1">
      <c r="A30" s="152" t="s">
        <v>123</v>
      </c>
      <c r="B30" s="5" t="s">
        <v>126</v>
      </c>
      <c r="C30" s="5" t="s">
        <v>140</v>
      </c>
      <c r="D30" s="88"/>
      <c r="E30" s="88"/>
      <c r="F30" s="88"/>
      <c r="G30" s="88"/>
      <c r="H30" s="88"/>
    </row>
    <row r="31" ht="12.75" customHeight="1">
      <c r="A31" s="152" t="s">
        <v>123</v>
      </c>
      <c r="B31" s="5" t="s">
        <v>126</v>
      </c>
      <c r="C31" s="5" t="s">
        <v>141</v>
      </c>
      <c r="D31" s="88"/>
      <c r="E31" s="88"/>
      <c r="F31" s="88"/>
      <c r="G31" s="88"/>
      <c r="H31" s="88"/>
    </row>
    <row r="32" ht="12.75" customHeight="1">
      <c r="A32" s="152" t="s">
        <v>123</v>
      </c>
      <c r="B32" s="5" t="s">
        <v>126</v>
      </c>
      <c r="C32" s="5" t="s">
        <v>142</v>
      </c>
      <c r="D32" s="88"/>
      <c r="E32" s="88"/>
      <c r="F32" s="88"/>
      <c r="G32" s="88"/>
      <c r="H32" s="88"/>
    </row>
    <row r="33" ht="12.75" customHeight="1">
      <c r="A33" s="152" t="s">
        <v>123</v>
      </c>
      <c r="B33" s="5" t="s">
        <v>126</v>
      </c>
      <c r="C33" s="5" t="s">
        <v>143</v>
      </c>
      <c r="D33" s="88"/>
      <c r="E33" s="88"/>
      <c r="F33" s="88"/>
      <c r="G33" s="88"/>
      <c r="H33" s="88"/>
    </row>
    <row r="34" ht="12.75" customHeight="1">
      <c r="A34" s="152" t="s">
        <v>123</v>
      </c>
      <c r="B34" s="5" t="s">
        <v>126</v>
      </c>
      <c r="C34" s="5" t="s">
        <v>144</v>
      </c>
      <c r="D34" s="88"/>
      <c r="E34" s="88"/>
      <c r="F34" s="88"/>
      <c r="G34" s="88"/>
      <c r="H34" s="88"/>
    </row>
    <row r="35" ht="12.75" customHeight="1">
      <c r="A35" s="152" t="s">
        <v>123</v>
      </c>
      <c r="B35" s="5" t="s">
        <v>126</v>
      </c>
      <c r="C35" s="5" t="s">
        <v>145</v>
      </c>
      <c r="D35" s="88"/>
      <c r="E35" s="88"/>
      <c r="F35" s="88"/>
      <c r="G35" s="88"/>
      <c r="H35" s="88"/>
    </row>
    <row r="36" ht="12.75" customHeight="1">
      <c r="A36" s="152" t="s">
        <v>123</v>
      </c>
      <c r="B36" s="5" t="s">
        <v>126</v>
      </c>
      <c r="C36" s="5" t="s">
        <v>146</v>
      </c>
      <c r="D36" s="88"/>
      <c r="E36" s="88"/>
      <c r="F36" s="88"/>
      <c r="G36" s="88"/>
      <c r="H36" s="88"/>
    </row>
    <row r="37" ht="12.75" customHeight="1">
      <c r="A37" s="152" t="s">
        <v>123</v>
      </c>
      <c r="B37" s="5" t="s">
        <v>126</v>
      </c>
      <c r="C37" s="5" t="s">
        <v>147</v>
      </c>
      <c r="D37" s="88"/>
      <c r="E37" s="88"/>
      <c r="F37" s="88"/>
      <c r="G37" s="88"/>
      <c r="H37" s="88"/>
    </row>
    <row r="38" ht="12.75" customHeight="1">
      <c r="A38" s="152" t="s">
        <v>123</v>
      </c>
      <c r="B38" s="5" t="s">
        <v>126</v>
      </c>
      <c r="C38" s="5" t="s">
        <v>148</v>
      </c>
      <c r="D38" s="88"/>
      <c r="E38" s="88"/>
      <c r="F38" s="88"/>
      <c r="G38" s="88"/>
      <c r="H38" s="88"/>
    </row>
    <row r="39" ht="12.75" customHeight="1">
      <c r="A39" s="152" t="s">
        <v>123</v>
      </c>
      <c r="B39" s="5" t="s">
        <v>126</v>
      </c>
      <c r="C39" s="5" t="s">
        <v>149</v>
      </c>
      <c r="D39" s="88"/>
      <c r="E39" s="88"/>
      <c r="F39" s="88"/>
      <c r="G39" s="88"/>
      <c r="H39" s="88"/>
    </row>
    <row r="40" ht="12.75" customHeight="1">
      <c r="A40" s="152" t="s">
        <v>123</v>
      </c>
      <c r="B40" s="5" t="s">
        <v>126</v>
      </c>
      <c r="C40" s="5" t="s">
        <v>150</v>
      </c>
      <c r="D40" s="88"/>
      <c r="E40" s="88"/>
      <c r="F40" s="88"/>
      <c r="G40" s="88"/>
      <c r="H40" s="88"/>
    </row>
    <row r="41" ht="12.75" customHeight="1">
      <c r="A41" s="152" t="s">
        <v>123</v>
      </c>
      <c r="B41" s="5" t="s">
        <v>126</v>
      </c>
      <c r="C41" s="5" t="s">
        <v>151</v>
      </c>
      <c r="D41" s="88"/>
      <c r="E41" s="88"/>
      <c r="F41" s="88"/>
      <c r="G41" s="88"/>
      <c r="H41" s="88"/>
    </row>
    <row r="42" ht="12.75" customHeight="1">
      <c r="A42" s="152" t="s">
        <v>123</v>
      </c>
      <c r="B42" s="5" t="s">
        <v>126</v>
      </c>
      <c r="C42" s="5" t="s">
        <v>152</v>
      </c>
      <c r="D42" s="88"/>
      <c r="E42" s="88"/>
      <c r="F42" s="88"/>
      <c r="G42" s="88"/>
      <c r="H42" s="88"/>
    </row>
    <row r="43" ht="12.75" customHeight="1">
      <c r="A43" s="152" t="s">
        <v>123</v>
      </c>
      <c r="B43" s="5" t="s">
        <v>126</v>
      </c>
      <c r="C43" s="5" t="s">
        <v>153</v>
      </c>
      <c r="D43" s="88"/>
      <c r="E43" s="88"/>
      <c r="F43" s="88"/>
      <c r="G43" s="88"/>
      <c r="H43" s="88"/>
    </row>
    <row r="44" ht="12.75" customHeight="1">
      <c r="A44" s="152" t="s">
        <v>123</v>
      </c>
      <c r="B44" s="5" t="s">
        <v>126</v>
      </c>
      <c r="C44" s="5" t="s">
        <v>154</v>
      </c>
      <c r="D44" s="88"/>
      <c r="E44" s="88"/>
      <c r="F44" s="88"/>
      <c r="G44" s="88"/>
      <c r="H44" s="88"/>
    </row>
    <row r="45" ht="12.75" customHeight="1">
      <c r="A45" s="152" t="s">
        <v>123</v>
      </c>
      <c r="B45" s="5" t="s">
        <v>126</v>
      </c>
      <c r="C45" s="5" t="s">
        <v>155</v>
      </c>
      <c r="D45" s="88"/>
      <c r="E45" s="88"/>
      <c r="F45" s="88"/>
      <c r="G45" s="88"/>
      <c r="H45" s="88"/>
    </row>
    <row r="46" ht="12.75" customHeight="1">
      <c r="A46" s="152" t="s">
        <v>123</v>
      </c>
      <c r="B46" s="5" t="s">
        <v>126</v>
      </c>
      <c r="C46" s="5" t="s">
        <v>156</v>
      </c>
      <c r="D46" s="88"/>
      <c r="E46" s="88"/>
      <c r="F46" s="88"/>
      <c r="G46" s="88"/>
      <c r="H46" s="88"/>
    </row>
    <row r="47" ht="12.75" customHeight="1">
      <c r="A47" s="152" t="s">
        <v>123</v>
      </c>
      <c r="B47" s="5" t="s">
        <v>126</v>
      </c>
      <c r="C47" s="5" t="s">
        <v>157</v>
      </c>
      <c r="D47" s="88"/>
      <c r="E47" s="88"/>
      <c r="F47" s="88"/>
      <c r="G47" s="88"/>
      <c r="H47" s="88"/>
    </row>
    <row r="48" ht="12.75" customHeight="1">
      <c r="A48" s="152" t="s">
        <v>123</v>
      </c>
      <c r="B48" s="5" t="s">
        <v>126</v>
      </c>
      <c r="C48" s="5" t="s">
        <v>158</v>
      </c>
      <c r="D48" s="88"/>
      <c r="E48" s="88"/>
      <c r="F48" s="88"/>
      <c r="G48" s="88"/>
      <c r="H48" s="88"/>
    </row>
    <row r="49" ht="12.75" customHeight="1">
      <c r="A49" s="152" t="s">
        <v>123</v>
      </c>
      <c r="B49" s="5" t="s">
        <v>126</v>
      </c>
      <c r="C49" s="5" t="s">
        <v>159</v>
      </c>
      <c r="D49" s="88"/>
      <c r="E49" s="88"/>
      <c r="F49" s="88"/>
      <c r="G49" s="88"/>
      <c r="H49" s="88"/>
    </row>
    <row r="50" ht="12.75" customHeight="1">
      <c r="A50" s="152" t="s">
        <v>123</v>
      </c>
      <c r="B50" s="5" t="s">
        <v>126</v>
      </c>
      <c r="C50" s="5" t="s">
        <v>160</v>
      </c>
      <c r="D50" s="88"/>
      <c r="E50" s="88"/>
      <c r="F50" s="88"/>
      <c r="G50" s="88"/>
      <c r="H50" s="88"/>
    </row>
    <row r="51" ht="12.75" customHeight="1">
      <c r="A51" s="152" t="s">
        <v>123</v>
      </c>
      <c r="B51" s="5" t="s">
        <v>126</v>
      </c>
      <c r="C51" s="5" t="s">
        <v>161</v>
      </c>
      <c r="D51" s="88"/>
      <c r="E51" s="88"/>
      <c r="F51" s="88"/>
      <c r="G51" s="88"/>
      <c r="H51" s="88"/>
    </row>
    <row r="52" ht="12.75" customHeight="1">
      <c r="A52" s="152" t="s">
        <v>123</v>
      </c>
      <c r="B52" s="5" t="s">
        <v>126</v>
      </c>
      <c r="C52" s="5" t="s">
        <v>162</v>
      </c>
      <c r="D52" s="88"/>
      <c r="E52" s="88"/>
      <c r="F52" s="88"/>
      <c r="G52" s="88"/>
      <c r="H52" s="88"/>
    </row>
    <row r="53" ht="12.75" customHeight="1">
      <c r="A53" s="152" t="s">
        <v>123</v>
      </c>
      <c r="B53" s="5" t="s">
        <v>126</v>
      </c>
      <c r="C53" s="5" t="s">
        <v>163</v>
      </c>
      <c r="D53" s="88"/>
      <c r="E53" s="88"/>
      <c r="F53" s="88"/>
      <c r="G53" s="88"/>
      <c r="H53" s="88"/>
    </row>
    <row r="54" ht="12.75" customHeight="1">
      <c r="A54" s="152" t="s">
        <v>123</v>
      </c>
      <c r="B54" s="5" t="s">
        <v>126</v>
      </c>
      <c r="C54" s="5" t="s">
        <v>164</v>
      </c>
      <c r="D54" s="88"/>
      <c r="E54" s="88"/>
      <c r="F54" s="88"/>
      <c r="G54" s="88"/>
      <c r="H54" s="88"/>
    </row>
    <row r="55" ht="12.75" customHeight="1">
      <c r="A55" s="152" t="s">
        <v>123</v>
      </c>
      <c r="B55" s="5" t="s">
        <v>126</v>
      </c>
      <c r="C55" s="5" t="s">
        <v>165</v>
      </c>
      <c r="D55" s="88"/>
      <c r="E55" s="88"/>
      <c r="F55" s="88"/>
      <c r="G55" s="88"/>
      <c r="H55" s="88"/>
    </row>
    <row r="56" ht="12.75" customHeight="1">
      <c r="A56" s="152" t="s">
        <v>123</v>
      </c>
      <c r="B56" s="5" t="s">
        <v>126</v>
      </c>
      <c r="C56" s="5" t="s">
        <v>166</v>
      </c>
      <c r="D56" s="88"/>
      <c r="E56" s="88"/>
      <c r="F56" s="88"/>
      <c r="G56" s="88"/>
      <c r="H56" s="88"/>
    </row>
    <row r="57" ht="12.75" customHeight="1">
      <c r="A57" s="152" t="s">
        <v>123</v>
      </c>
      <c r="B57" s="5" t="s">
        <v>126</v>
      </c>
      <c r="C57" s="5" t="s">
        <v>167</v>
      </c>
      <c r="D57" s="88"/>
      <c r="E57" s="88"/>
      <c r="F57" s="88"/>
      <c r="G57" s="88"/>
      <c r="H57" s="88"/>
    </row>
    <row r="58" ht="12.75" customHeight="1">
      <c r="A58" s="152" t="s">
        <v>123</v>
      </c>
      <c r="B58" s="5" t="s">
        <v>126</v>
      </c>
      <c r="C58" s="5" t="s">
        <v>168</v>
      </c>
      <c r="D58" s="88"/>
      <c r="E58" s="88"/>
      <c r="F58" s="88"/>
      <c r="G58" s="88"/>
      <c r="H58" s="88"/>
    </row>
    <row r="59" ht="12.75" customHeight="1">
      <c r="A59" s="152" t="s">
        <v>123</v>
      </c>
      <c r="B59" s="5" t="s">
        <v>126</v>
      </c>
      <c r="C59" s="5" t="s">
        <v>169</v>
      </c>
      <c r="D59" s="88"/>
      <c r="E59" s="88"/>
      <c r="F59" s="88"/>
      <c r="G59" s="88"/>
      <c r="H59" s="88"/>
    </row>
    <row r="60" ht="12.75" customHeight="1">
      <c r="A60" s="152" t="s">
        <v>123</v>
      </c>
      <c r="B60" s="5" t="s">
        <v>126</v>
      </c>
      <c r="C60" s="5" t="s">
        <v>170</v>
      </c>
      <c r="D60" s="88"/>
      <c r="E60" s="88"/>
      <c r="F60" s="88"/>
      <c r="G60" s="88"/>
      <c r="H60" s="88"/>
    </row>
    <row r="61" ht="12.75" customHeight="1">
      <c r="A61" s="152" t="s">
        <v>123</v>
      </c>
      <c r="B61" s="5" t="s">
        <v>126</v>
      </c>
      <c r="C61" s="5" t="s">
        <v>171</v>
      </c>
      <c r="D61" s="88"/>
      <c r="E61" s="88"/>
      <c r="F61" s="88"/>
      <c r="G61" s="88"/>
      <c r="H61" s="88"/>
    </row>
    <row r="62" ht="12.75" customHeight="1">
      <c r="A62" s="152" t="s">
        <v>123</v>
      </c>
      <c r="B62" s="5" t="s">
        <v>126</v>
      </c>
      <c r="C62" s="5" t="s">
        <v>172</v>
      </c>
      <c r="D62" s="88"/>
      <c r="E62" s="88"/>
      <c r="F62" s="88"/>
      <c r="G62" s="88"/>
      <c r="H62" s="88"/>
    </row>
    <row r="63" ht="12.75" customHeight="1">
      <c r="A63" s="152" t="s">
        <v>123</v>
      </c>
      <c r="B63" s="5" t="s">
        <v>126</v>
      </c>
      <c r="C63" s="5" t="s">
        <v>173</v>
      </c>
      <c r="D63" s="88"/>
      <c r="E63" s="88"/>
      <c r="F63" s="88"/>
      <c r="G63" s="88"/>
      <c r="H63" s="88"/>
    </row>
    <row r="64" ht="12.75" customHeight="1">
      <c r="A64" s="152" t="s">
        <v>123</v>
      </c>
      <c r="B64" s="5" t="s">
        <v>126</v>
      </c>
      <c r="C64" s="5" t="s">
        <v>174</v>
      </c>
      <c r="D64" s="88"/>
      <c r="E64" s="88"/>
      <c r="F64" s="88"/>
      <c r="G64" s="88"/>
      <c r="H64" s="88"/>
    </row>
    <row r="65" ht="12.75" customHeight="1">
      <c r="A65" s="152" t="s">
        <v>123</v>
      </c>
      <c r="B65" s="5" t="s">
        <v>126</v>
      </c>
      <c r="C65" s="5" t="s">
        <v>175</v>
      </c>
      <c r="D65" s="88"/>
      <c r="E65" s="88"/>
      <c r="F65" s="88"/>
      <c r="G65" s="88"/>
      <c r="H65" s="88"/>
    </row>
    <row r="66" ht="12.75" customHeight="1">
      <c r="A66" s="152" t="s">
        <v>176</v>
      </c>
      <c r="B66" s="5" t="s">
        <v>126</v>
      </c>
      <c r="C66" s="5" t="s">
        <v>177</v>
      </c>
      <c r="D66" s="88"/>
      <c r="E66" s="88"/>
      <c r="F66" s="88"/>
      <c r="G66" s="88"/>
      <c r="H66" s="88"/>
    </row>
    <row r="67" ht="12.75" customHeight="1">
      <c r="A67" s="152" t="s">
        <v>178</v>
      </c>
      <c r="B67" s="5" t="s">
        <v>126</v>
      </c>
      <c r="C67" s="5" t="s">
        <v>179</v>
      </c>
      <c r="D67" s="88"/>
      <c r="E67" s="88"/>
      <c r="F67" s="88"/>
      <c r="G67" s="88"/>
      <c r="H67" s="88"/>
    </row>
    <row r="68" ht="12.75" customHeight="1">
      <c r="A68" s="152" t="s">
        <v>178</v>
      </c>
      <c r="B68" s="5" t="s">
        <v>126</v>
      </c>
      <c r="C68" s="5" t="s">
        <v>180</v>
      </c>
      <c r="D68" s="88"/>
      <c r="E68" s="88"/>
      <c r="F68" s="88"/>
      <c r="G68" s="88"/>
      <c r="H68" s="88"/>
    </row>
    <row r="69" ht="12.75" customHeight="1">
      <c r="A69" s="152" t="s">
        <v>178</v>
      </c>
      <c r="B69" s="5" t="s">
        <v>126</v>
      </c>
      <c r="C69" s="5" t="s">
        <v>181</v>
      </c>
      <c r="D69" s="88"/>
      <c r="E69" s="88"/>
      <c r="F69" s="88"/>
      <c r="G69" s="88"/>
      <c r="H69" s="88"/>
    </row>
    <row r="70" ht="12.75" customHeight="1">
      <c r="A70" s="152" t="s">
        <v>178</v>
      </c>
      <c r="B70" s="5" t="s">
        <v>126</v>
      </c>
      <c r="C70" s="5" t="s">
        <v>182</v>
      </c>
      <c r="D70" s="88"/>
      <c r="E70" s="88"/>
      <c r="F70" s="88"/>
      <c r="G70" s="88"/>
      <c r="H70" s="88"/>
    </row>
    <row r="71" ht="12.75" customHeight="1">
      <c r="A71" s="152" t="s">
        <v>183</v>
      </c>
      <c r="B71" s="5" t="s">
        <v>126</v>
      </c>
      <c r="C71" s="5" t="s">
        <v>184</v>
      </c>
      <c r="D71" s="88"/>
      <c r="E71" s="88"/>
      <c r="F71" s="88"/>
      <c r="G71" s="88"/>
      <c r="H71" s="88"/>
    </row>
    <row r="72" ht="12.75" customHeight="1">
      <c r="A72" s="152" t="s">
        <v>183</v>
      </c>
      <c r="B72" s="5" t="s">
        <v>126</v>
      </c>
      <c r="C72" s="5" t="s">
        <v>185</v>
      </c>
      <c r="D72" s="88"/>
      <c r="E72" s="88"/>
      <c r="F72" s="88"/>
      <c r="G72" s="88"/>
      <c r="H72" s="88"/>
    </row>
    <row r="73" ht="12.75" customHeight="1">
      <c r="A73" s="152" t="s">
        <v>183</v>
      </c>
      <c r="B73" s="5" t="s">
        <v>126</v>
      </c>
      <c r="C73" s="5" t="s">
        <v>186</v>
      </c>
      <c r="D73" s="88"/>
      <c r="E73" s="88"/>
      <c r="F73" s="88"/>
      <c r="G73" s="88"/>
      <c r="H73" s="88"/>
    </row>
    <row r="74" ht="12.75" customHeight="1">
      <c r="A74" s="152" t="s">
        <v>183</v>
      </c>
      <c r="B74" s="5" t="s">
        <v>126</v>
      </c>
      <c r="C74" s="5" t="s">
        <v>187</v>
      </c>
      <c r="D74" s="88"/>
      <c r="E74" s="88"/>
      <c r="F74" s="88"/>
      <c r="G74" s="88"/>
      <c r="H74" s="88"/>
    </row>
    <row r="75" ht="12.75" customHeight="1">
      <c r="A75" s="152" t="s">
        <v>183</v>
      </c>
      <c r="B75" s="5" t="s">
        <v>126</v>
      </c>
      <c r="C75" s="5" t="s">
        <v>188</v>
      </c>
      <c r="D75" s="88"/>
      <c r="E75" s="88"/>
      <c r="F75" s="88"/>
      <c r="G75" s="88"/>
      <c r="H75" s="88"/>
    </row>
    <row r="76" ht="12.75" customHeight="1">
      <c r="A76" s="152" t="s">
        <v>183</v>
      </c>
      <c r="B76" s="5" t="s">
        <v>126</v>
      </c>
      <c r="C76" s="5" t="s">
        <v>189</v>
      </c>
      <c r="D76" s="88"/>
      <c r="E76" s="88"/>
      <c r="F76" s="88"/>
      <c r="G76" s="88"/>
      <c r="H76" s="88"/>
    </row>
    <row r="77" ht="12.75" customHeight="1">
      <c r="A77" s="152" t="s">
        <v>183</v>
      </c>
      <c r="B77" s="5" t="s">
        <v>126</v>
      </c>
      <c r="C77" s="5" t="s">
        <v>190</v>
      </c>
      <c r="D77" s="88"/>
      <c r="E77" s="88"/>
      <c r="F77" s="88"/>
      <c r="G77" s="88"/>
      <c r="H77" s="88"/>
    </row>
    <row r="78" ht="12.75" customHeight="1">
      <c r="A78" s="152" t="s">
        <v>183</v>
      </c>
      <c r="B78" s="5" t="s">
        <v>126</v>
      </c>
      <c r="C78" s="5" t="s">
        <v>191</v>
      </c>
      <c r="D78" s="88"/>
      <c r="E78" s="88"/>
      <c r="F78" s="88"/>
      <c r="G78" s="88"/>
      <c r="H78" s="88"/>
    </row>
    <row r="79" ht="12.75" customHeight="1">
      <c r="A79" s="152" t="s">
        <v>183</v>
      </c>
      <c r="B79" s="5" t="s">
        <v>126</v>
      </c>
      <c r="C79" s="5" t="s">
        <v>192</v>
      </c>
      <c r="D79" s="88"/>
      <c r="E79" s="88"/>
      <c r="F79" s="88"/>
      <c r="G79" s="88"/>
      <c r="H79" s="88"/>
    </row>
    <row r="80" ht="12.75" customHeight="1">
      <c r="A80" s="152" t="s">
        <v>193</v>
      </c>
      <c r="B80" s="5" t="s">
        <v>126</v>
      </c>
      <c r="C80" s="5" t="s">
        <v>194</v>
      </c>
      <c r="D80" s="88"/>
      <c r="E80" s="88"/>
      <c r="F80" s="88"/>
      <c r="G80" s="88"/>
      <c r="H80" s="88"/>
    </row>
    <row r="81" ht="12.75" customHeight="1">
      <c r="A81" s="152" t="s">
        <v>193</v>
      </c>
      <c r="B81" s="5" t="s">
        <v>126</v>
      </c>
      <c r="C81" s="5" t="s">
        <v>195</v>
      </c>
      <c r="D81" s="88"/>
      <c r="E81" s="88"/>
      <c r="F81" s="88"/>
      <c r="G81" s="88"/>
      <c r="H81" s="88"/>
    </row>
    <row r="82" ht="12.75" customHeight="1">
      <c r="A82" s="152" t="s">
        <v>193</v>
      </c>
      <c r="B82" s="5" t="s">
        <v>126</v>
      </c>
      <c r="C82" s="5" t="s">
        <v>196</v>
      </c>
      <c r="D82" s="88"/>
      <c r="E82" s="88"/>
      <c r="F82" s="88"/>
      <c r="G82" s="88"/>
      <c r="H82" s="88"/>
    </row>
    <row r="83" ht="12.75" customHeight="1">
      <c r="A83" s="152" t="s">
        <v>193</v>
      </c>
      <c r="B83" s="5" t="s">
        <v>126</v>
      </c>
      <c r="C83" s="5" t="s">
        <v>197</v>
      </c>
      <c r="D83" s="88"/>
      <c r="E83" s="88"/>
      <c r="F83" s="88"/>
      <c r="G83" s="88"/>
      <c r="H83" s="88"/>
    </row>
    <row r="84" ht="12.75" customHeight="1">
      <c r="A84" s="152" t="s">
        <v>198</v>
      </c>
      <c r="B84" s="5" t="s">
        <v>199</v>
      </c>
      <c r="C84" s="5" t="s">
        <v>200</v>
      </c>
      <c r="D84" s="88"/>
      <c r="E84" s="88"/>
      <c r="F84" s="88"/>
      <c r="G84" s="88"/>
      <c r="H84" s="88"/>
    </row>
    <row r="85" ht="12.75" customHeight="1">
      <c r="A85" s="152" t="s">
        <v>198</v>
      </c>
      <c r="B85" s="5" t="s">
        <v>199</v>
      </c>
      <c r="C85" s="5" t="s">
        <v>201</v>
      </c>
      <c r="D85" s="88"/>
      <c r="E85" s="88"/>
      <c r="F85" s="88"/>
      <c r="G85" s="88"/>
      <c r="H85" s="88"/>
    </row>
    <row r="86" ht="12.75" customHeight="1">
      <c r="A86" s="152" t="s">
        <v>198</v>
      </c>
      <c r="B86" s="5" t="s">
        <v>199</v>
      </c>
      <c r="C86" s="5" t="s">
        <v>202</v>
      </c>
      <c r="D86" s="88"/>
      <c r="E86" s="88"/>
      <c r="F86" s="88"/>
      <c r="G86" s="88"/>
      <c r="H86" s="88"/>
    </row>
    <row r="87" ht="12.75" customHeight="1">
      <c r="A87" s="152" t="s">
        <v>203</v>
      </c>
      <c r="B87" s="5" t="s">
        <v>204</v>
      </c>
      <c r="C87" s="5" t="s">
        <v>205</v>
      </c>
      <c r="D87" s="88"/>
      <c r="E87" s="88"/>
      <c r="F87" s="88"/>
      <c r="G87" s="88"/>
      <c r="H87" s="88"/>
    </row>
    <row r="88" ht="12.75" customHeight="1">
      <c r="A88" s="152" t="s">
        <v>206</v>
      </c>
      <c r="B88" s="5" t="s">
        <v>207</v>
      </c>
      <c r="C88" s="5" t="s">
        <v>208</v>
      </c>
      <c r="D88" s="88"/>
      <c r="E88" s="88"/>
      <c r="F88" s="88"/>
      <c r="G88" s="88"/>
      <c r="H88" s="88"/>
    </row>
    <row r="89" ht="12.75" customHeight="1">
      <c r="A89" s="152" t="s">
        <v>209</v>
      </c>
      <c r="B89" s="5" t="s">
        <v>210</v>
      </c>
      <c r="C89" s="5" t="s">
        <v>208</v>
      </c>
      <c r="D89" s="88"/>
      <c r="E89" s="88"/>
      <c r="F89" s="88"/>
      <c r="G89" s="88"/>
      <c r="H89" s="88"/>
    </row>
    <row r="90" ht="12.75" customHeight="1">
      <c r="A90" s="152" t="s">
        <v>209</v>
      </c>
      <c r="B90" s="5" t="s">
        <v>210</v>
      </c>
      <c r="C90" s="5" t="s">
        <v>211</v>
      </c>
      <c r="D90" s="88"/>
      <c r="E90" s="88"/>
      <c r="F90" s="88"/>
      <c r="G90" s="88"/>
      <c r="H90" s="88"/>
    </row>
    <row r="91" ht="12.75" customHeight="1">
      <c r="A91" s="152" t="s">
        <v>209</v>
      </c>
      <c r="B91" s="5" t="s">
        <v>210</v>
      </c>
      <c r="C91" s="5" t="s">
        <v>212</v>
      </c>
      <c r="D91" s="88"/>
      <c r="E91" s="88"/>
      <c r="F91" s="88"/>
      <c r="G91" s="88"/>
      <c r="H91" s="88"/>
    </row>
    <row r="92" ht="12.75" customHeight="1">
      <c r="A92" s="152" t="s">
        <v>209</v>
      </c>
      <c r="B92" s="5" t="s">
        <v>210</v>
      </c>
      <c r="C92" s="5" t="s">
        <v>171</v>
      </c>
      <c r="D92" s="88"/>
      <c r="E92" s="88"/>
      <c r="F92" s="88"/>
      <c r="G92" s="88"/>
      <c r="H92" s="88"/>
    </row>
    <row r="93" ht="12.75" customHeight="1">
      <c r="A93" s="152" t="s">
        <v>209</v>
      </c>
      <c r="B93" s="5" t="s">
        <v>210</v>
      </c>
      <c r="C93" s="5" t="s">
        <v>213</v>
      </c>
      <c r="D93" s="88"/>
      <c r="E93" s="88"/>
      <c r="F93" s="88"/>
      <c r="G93" s="88"/>
      <c r="H93" s="88"/>
    </row>
    <row r="94" ht="12.75" customHeight="1">
      <c r="A94" s="152" t="s">
        <v>214</v>
      </c>
      <c r="B94" s="5" t="s">
        <v>215</v>
      </c>
      <c r="C94" s="5" t="s">
        <v>216</v>
      </c>
      <c r="D94" s="88"/>
      <c r="E94" s="88"/>
      <c r="F94" s="88"/>
      <c r="G94" s="88"/>
      <c r="H94" s="88"/>
    </row>
    <row r="95" ht="12.75" customHeight="1">
      <c r="A95" s="152" t="s">
        <v>214</v>
      </c>
      <c r="B95" s="5" t="s">
        <v>217</v>
      </c>
      <c r="C95" s="5" t="s">
        <v>218</v>
      </c>
      <c r="D95" s="88"/>
      <c r="E95" s="88"/>
      <c r="F95" s="88"/>
      <c r="G95" s="88"/>
      <c r="H95" s="88"/>
    </row>
    <row r="96" ht="12.75" customHeight="1">
      <c r="A96" s="152" t="s">
        <v>219</v>
      </c>
      <c r="B96" s="5" t="s">
        <v>220</v>
      </c>
      <c r="C96" s="5" t="s">
        <v>221</v>
      </c>
      <c r="D96" s="88"/>
      <c r="E96" s="88"/>
      <c r="F96" s="88"/>
      <c r="G96" s="88"/>
      <c r="H96" s="88"/>
    </row>
    <row r="97" ht="12.75" customHeight="1">
      <c r="A97" s="152" t="s">
        <v>219</v>
      </c>
      <c r="B97" s="5" t="s">
        <v>220</v>
      </c>
      <c r="C97" s="5" t="s">
        <v>222</v>
      </c>
      <c r="D97" s="88"/>
      <c r="E97" s="88"/>
      <c r="F97" s="88"/>
      <c r="G97" s="88"/>
      <c r="H97" s="88"/>
    </row>
    <row r="98" ht="1.5" customHeight="1">
      <c r="A98" s="152" t="s">
        <v>219</v>
      </c>
      <c r="B98" s="5" t="s">
        <v>0</v>
      </c>
      <c r="C98" s="5" t="s">
        <v>223</v>
      </c>
      <c r="D98" s="88"/>
      <c r="E98" s="88"/>
      <c r="F98" s="88"/>
      <c r="G98" s="88"/>
      <c r="H98" s="88"/>
    </row>
    <row r="99" ht="12.75" customHeight="1">
      <c r="A99" s="153"/>
      <c r="D99" s="88"/>
      <c r="E99" s="88"/>
      <c r="F99" s="88"/>
      <c r="G99" s="88"/>
      <c r="H99" s="88"/>
    </row>
    <row r="100" s="5" customFormat="1" ht="12.75" customHeight="1"/>
    <row r="101" s="5" customFormat="1" ht="12.75" customHeight="1"/>
    <row r="102" s="5" customFormat="1" ht="12.75" customHeight="1"/>
    <row r="103" s="5" customFormat="1" ht="12.75" customHeight="1"/>
    <row r="104" s="5" customFormat="1" ht="12.75" customHeight="1"/>
    <row r="105" s="5" customFormat="1" ht="12.75" customHeight="1"/>
    <row r="106" s="5" customFormat="1" ht="12.75" customHeight="1"/>
    <row r="107" s="5" customFormat="1" ht="12.75" customHeight="1"/>
    <row r="108" s="5" customFormat="1" ht="12.75" customHeight="1"/>
    <row r="109" s="5" customFormat="1" ht="12.75" customHeight="1"/>
    <row r="110" s="5" customFormat="1" ht="12.75" customHeight="1"/>
    <row r="111" s="5" customFormat="1" ht="12.75" customHeight="1"/>
    <row r="112" s="5" customFormat="1" ht="12.75" customHeight="1"/>
    <row r="113" s="5" customFormat="1" ht="12.75" customHeight="1"/>
    <row r="114" s="5" customFormat="1" ht="12.75" customHeight="1"/>
    <row r="115" s="5" customFormat="1" ht="12.75" customHeight="1"/>
    <row r="116" s="5" customFormat="1" ht="12.75" customHeight="1"/>
    <row r="117" s="5" customFormat="1" ht="12.75" customHeight="1"/>
    <row r="118" s="5" customFormat="1" ht="12.75" customHeight="1"/>
    <row r="119" s="5" customFormat="1" ht="12.75" customHeight="1"/>
    <row r="120" s="5" customFormat="1" ht="12.75" customHeight="1"/>
    <row r="121" s="5" customFormat="1" ht="12.75" customHeight="1"/>
    <row r="122" s="5" customFormat="1" ht="12.75" customHeight="1"/>
    <row r="123" s="5" customFormat="1" ht="12.75" customHeight="1"/>
    <row r="124" s="5" customFormat="1" ht="12.75" customHeight="1"/>
    <row r="125" s="5" customFormat="1" ht="12.75" customHeight="1"/>
    <row r="126" s="5" customFormat="1" ht="12.75" customHeight="1"/>
    <row r="127" s="5" customFormat="1" ht="12.75" customHeight="1"/>
    <row r="128" s="5" customFormat="1" ht="12.75" customHeight="1"/>
    <row r="129" s="5" customFormat="1" ht="12.75" customHeight="1"/>
    <row r="130" s="5" customFormat="1" ht="12.75" customHeight="1"/>
    <row r="131" s="5" customFormat="1" ht="12.75" customHeight="1"/>
    <row r="132" s="5" customFormat="1" ht="12.75" customHeight="1"/>
    <row r="133" s="5" customFormat="1" ht="12.75" customHeight="1"/>
    <row r="134" s="5" customFormat="1" ht="12.75" customHeight="1"/>
    <row r="135" s="5" customFormat="1" ht="12.75" customHeight="1"/>
    <row r="136" s="5" customFormat="1" ht="12.75" customHeight="1"/>
    <row r="137" s="5" customFormat="1" ht="12.75" customHeight="1"/>
    <row r="138" s="5" customFormat="1" ht="12.75" customHeight="1"/>
    <row r="139" s="5" customFormat="1" ht="12.75" customHeight="1"/>
    <row r="140" s="5" customFormat="1" ht="12.75" customHeight="1"/>
    <row r="141" s="5" customFormat="1" ht="12.75" customHeight="1"/>
    <row r="142" s="5" customFormat="1" ht="12.75" customHeight="1"/>
    <row r="143" s="5" customFormat="1" ht="12.75" customHeight="1"/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</sheetData>
  <printOptions headings="0" gridLines="0"/>
  <pageMargins left="0.77999999999999992" right="0.51000000000000012" top="0.98999999999999999" bottom="0.80000000000000016" header="0.49999999249075344" footer="0.49999999249075344"/>
  <pageSetup paperSize="9" scale="100" fitToWidth="1" fitToHeight="9" pageOrder="downThenOver" orientation="portrait" usePrinterDefaults="1" blackAndWhite="0" draft="0" cellComments="none" useFirstPageNumber="0" errors="displayed" horizontalDpi="600" verticalDpi="600" copies="1"/>
  <headerFooter>
    <oddHeader>&amp;L&amp;"Microsoft Sans Serif"&amp;08Instrument:TRACE1300   Sequence:2025-02-24 EX3502 &amp;R&amp;"Microsoft Sans Serif"&amp;08Page &amp;P of &amp;N</oddHeader>
    <oddFooter>&amp;L&amp;F/&amp;A  &amp;R&amp;"Microsoft Sans Serif"&amp;08Chromeleon (c) Dionex
Version 7.2.10.23925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1" max="1" width="9.140625"/>
    <col customWidth="1" min="2" max="2" width="27.7109375"/>
    <col bestFit="1" customWidth="1" min="3" max="3" width="10.28515625"/>
    <col bestFit="1" customWidth="1" min="4" max="4" width="11.28515625"/>
    <col bestFit="1" customWidth="1" min="5" max="5" width="9.42578125"/>
    <col bestFit="1" customWidth="1" min="6" max="6" width="10.28515625"/>
    <col bestFit="1" customWidth="1" min="7" max="7" width="11.28515625"/>
    <col bestFit="1" customWidth="1" min="8" max="8" width="12.140625"/>
    <col customWidth="1" min="9" max="9" width="12.7109375"/>
    <col customWidth="1" min="10" max="10" width="17.7109375"/>
  </cols>
  <sheetData>
    <row r="1" ht="12.75">
      <c r="A1" s="154"/>
      <c r="B1" s="154"/>
      <c r="C1" s="154"/>
      <c r="D1" s="154"/>
      <c r="E1" s="154"/>
      <c r="F1" s="154"/>
      <c r="G1" s="154"/>
      <c r="H1" s="154"/>
      <c r="I1" s="154"/>
      <c r="J1" s="154"/>
    </row>
    <row r="2" ht="14.25">
      <c r="A2" s="154"/>
      <c r="B2" s="155">
        <v>45712</v>
      </c>
      <c r="C2" s="156"/>
      <c r="D2" s="156"/>
      <c r="E2" s="156"/>
      <c r="F2" s="156"/>
      <c r="G2" s="154"/>
      <c r="H2" s="154"/>
      <c r="I2" s="154"/>
      <c r="J2" s="154"/>
    </row>
    <row r="3" ht="14.25">
      <c r="A3" s="154"/>
      <c r="B3" s="157"/>
      <c r="C3" s="158" t="s">
        <v>224</v>
      </c>
      <c r="D3" s="159"/>
      <c r="E3" s="158" t="s">
        <v>225</v>
      </c>
      <c r="F3" s="159"/>
      <c r="G3" s="160"/>
      <c r="H3" s="156"/>
      <c r="I3" s="156"/>
      <c r="J3" s="156"/>
    </row>
    <row r="4" ht="15">
      <c r="A4" s="161"/>
      <c r="B4" s="162" t="s">
        <v>226</v>
      </c>
      <c r="C4" s="163" t="s">
        <v>227</v>
      </c>
      <c r="D4" s="163" t="s">
        <v>228</v>
      </c>
      <c r="E4" s="164" t="s">
        <v>229</v>
      </c>
      <c r="F4" s="164" t="s">
        <v>230</v>
      </c>
      <c r="G4" s="165" t="s">
        <v>231</v>
      </c>
      <c r="H4" s="165" t="s">
        <v>232</v>
      </c>
      <c r="I4" s="164" t="s">
        <v>233</v>
      </c>
      <c r="J4" s="166" t="s">
        <v>234</v>
      </c>
    </row>
    <row r="5" ht="14.25">
      <c r="A5" s="161"/>
      <c r="B5" s="167" t="s">
        <v>235</v>
      </c>
      <c r="C5" s="168">
        <v>1</v>
      </c>
      <c r="D5" s="168">
        <v>4</v>
      </c>
      <c r="E5" s="169">
        <v>0.7757000000000005</v>
      </c>
      <c r="F5" s="169">
        <v>4.0046999999999997</v>
      </c>
      <c r="G5" s="170">
        <f>E5/$B$18</f>
        <v>0.012906821963394351</v>
      </c>
      <c r="H5" s="170">
        <f>F5/$C$18</f>
        <v>0.22248333333333331</v>
      </c>
      <c r="I5" s="171">
        <f>G5/(G5+H5)</f>
        <v>0.054831613272544447</v>
      </c>
      <c r="J5" s="172">
        <f>G5*200</f>
        <v>2.5813643926788701</v>
      </c>
    </row>
    <row r="6" ht="14.25">
      <c r="A6" s="161"/>
      <c r="B6" s="173" t="s">
        <v>236</v>
      </c>
      <c r="C6" s="174">
        <v>1.5</v>
      </c>
      <c r="D6" s="174">
        <v>3.5</v>
      </c>
      <c r="E6" s="175">
        <v>1.1814</v>
      </c>
      <c r="F6" s="175">
        <v>3.5056999999999992</v>
      </c>
      <c r="G6" s="176">
        <f>E6/$B$18</f>
        <v>0.019657237936772046</v>
      </c>
      <c r="H6" s="176">
        <f>F6/$C$18</f>
        <v>0.19476111111111105</v>
      </c>
      <c r="I6" s="177">
        <f>G6/(G6+H6)</f>
        <v>0.091677032418444118</v>
      </c>
      <c r="J6" s="178">
        <f>G6*200</f>
        <v>3.9314475873544095</v>
      </c>
    </row>
    <row r="7" ht="14.25">
      <c r="A7" s="161"/>
      <c r="B7" s="167" t="s">
        <v>237</v>
      </c>
      <c r="C7" s="168">
        <v>2</v>
      </c>
      <c r="D7" s="168">
        <v>3</v>
      </c>
      <c r="E7" s="169">
        <v>1.5518000000000001</v>
      </c>
      <c r="F7" s="169">
        <v>3.0111000000000008</v>
      </c>
      <c r="G7" s="170">
        <f>E7/$B$18</f>
        <v>0.025820299500831947</v>
      </c>
      <c r="H7" s="170">
        <f>F7/$C$18</f>
        <v>0.16728333333333337</v>
      </c>
      <c r="I7" s="171">
        <f>G7/(G7+H7)</f>
        <v>0.13371213747700986</v>
      </c>
      <c r="J7" s="172">
        <f>G7*200</f>
        <v>5.1640599001663894</v>
      </c>
    </row>
    <row r="8" ht="14.25">
      <c r="A8" s="161"/>
      <c r="B8" s="173" t="s">
        <v>238</v>
      </c>
      <c r="C8" s="174">
        <v>2.5</v>
      </c>
      <c r="D8" s="174">
        <v>2.5</v>
      </c>
      <c r="E8" s="175">
        <v>1.9611999999999998</v>
      </c>
      <c r="F8" s="175">
        <v>2.5183999999999997</v>
      </c>
      <c r="G8" s="176">
        <f>E8/$B$18</f>
        <v>0.032632279534109812</v>
      </c>
      <c r="H8" s="176">
        <f>F8/$C$18</f>
        <v>0.1399111111111111</v>
      </c>
      <c r="I8" s="177">
        <f>G8/(G8+H8)</f>
        <v>0.1891250624673734</v>
      </c>
      <c r="J8" s="178">
        <f>G8*200</f>
        <v>6.5264559068219627</v>
      </c>
    </row>
    <row r="9" ht="14.25">
      <c r="A9" s="161"/>
      <c r="B9" s="167" t="s">
        <v>239</v>
      </c>
      <c r="C9" s="168">
        <v>3</v>
      </c>
      <c r="D9" s="168">
        <v>2</v>
      </c>
      <c r="E9" s="169">
        <v>2.3176999999999994</v>
      </c>
      <c r="F9" s="169">
        <v>2.0137</v>
      </c>
      <c r="G9" s="170">
        <f>E9/$B$18</f>
        <v>0.038564059900166377</v>
      </c>
      <c r="H9" s="170">
        <f>F9/$C$18</f>
        <v>0.11187222222222222</v>
      </c>
      <c r="I9" s="171">
        <f>G9/(G9+H9)</f>
        <v>0.25634813195391448</v>
      </c>
      <c r="J9" s="172">
        <f>G9*200</f>
        <v>7.7128119800332753</v>
      </c>
    </row>
    <row r="10" ht="14.25">
      <c r="A10" s="161"/>
      <c r="B10" s="173" t="s">
        <v>240</v>
      </c>
      <c r="C10" s="174">
        <v>3.5</v>
      </c>
      <c r="D10" s="174">
        <v>1.5</v>
      </c>
      <c r="E10" s="175">
        <v>2.7382000000000009</v>
      </c>
      <c r="F10" s="175">
        <v>1.5145999999999997</v>
      </c>
      <c r="G10" s="176">
        <f>E10/$B$18</f>
        <v>0.045560732113144771</v>
      </c>
      <c r="H10" s="176">
        <f>F10/$C$18</f>
        <v>0.084144444444444425</v>
      </c>
      <c r="I10" s="177">
        <f>G10/(G10+H10)</f>
        <v>0.35126379164146754</v>
      </c>
      <c r="J10" s="178">
        <f>G10*200</f>
        <v>9.112146422628955</v>
      </c>
    </row>
    <row r="11" ht="14.25">
      <c r="A11" s="161"/>
      <c r="B11" s="167" t="s">
        <v>241</v>
      </c>
      <c r="C11" s="168">
        <v>4</v>
      </c>
      <c r="D11" s="168">
        <v>1</v>
      </c>
      <c r="E11" s="169">
        <v>3.1121999999999996</v>
      </c>
      <c r="F11" s="169">
        <v>0.99310000000000009</v>
      </c>
      <c r="G11" s="170">
        <f>E11/$B$18</f>
        <v>0.051783693843594006</v>
      </c>
      <c r="H11" s="170">
        <f>F11/$C$18</f>
        <v>0.055172222222222227</v>
      </c>
      <c r="I11" s="171">
        <f>G11/(G11+H11)</f>
        <v>0.48415922885208584</v>
      </c>
      <c r="J11" s="172">
        <f>G11*200</f>
        <v>10.356738768718801</v>
      </c>
    </row>
    <row r="12" ht="14.25">
      <c r="A12" s="161"/>
      <c r="B12" s="173" t="s">
        <v>242</v>
      </c>
      <c r="C12" s="174">
        <v>4.5</v>
      </c>
      <c r="D12" s="174">
        <v>0.5</v>
      </c>
      <c r="E12" s="175">
        <v>3.5072000000000001</v>
      </c>
      <c r="F12" s="175">
        <v>0.49610000000000021</v>
      </c>
      <c r="G12" s="176">
        <f>E12/$B$18</f>
        <v>0.058356073211314474</v>
      </c>
      <c r="H12" s="176">
        <f>F12/$C$18</f>
        <v>0.027561111111111123</v>
      </c>
      <c r="I12" s="177">
        <f>G12/(G12+H12)</f>
        <v>0.6792130546587607</v>
      </c>
      <c r="J12" s="178">
        <f>G12*200</f>
        <v>11.671214642262894</v>
      </c>
    </row>
    <row r="13" ht="14.25">
      <c r="A13" s="161"/>
      <c r="B13" s="167" t="s">
        <v>243</v>
      </c>
      <c r="C13" s="168">
        <v>1.8</v>
      </c>
      <c r="D13" s="168">
        <v>0.20000000000000001</v>
      </c>
      <c r="E13" s="169">
        <v>3.7392000000000003</v>
      </c>
      <c r="F13" s="169">
        <v>0.19749999999999979</v>
      </c>
      <c r="G13" s="170">
        <f>E13/$B$18</f>
        <v>0.062216306156405991</v>
      </c>
      <c r="H13" s="170">
        <f>F13/$C$18</f>
        <v>0.01097222222222221</v>
      </c>
      <c r="I13" s="179">
        <f>G13/(G13+H13)</f>
        <v>0.85008275934365951</v>
      </c>
      <c r="J13" s="172">
        <f>G13*200</f>
        <v>12.443261231281198</v>
      </c>
    </row>
    <row r="14" ht="14.25">
      <c r="A14" s="161"/>
      <c r="B14" s="180" t="s">
        <v>244</v>
      </c>
      <c r="C14" s="181">
        <v>5</v>
      </c>
      <c r="D14" s="181">
        <v>0</v>
      </c>
      <c r="E14" s="182">
        <v>3.8769000000000009</v>
      </c>
      <c r="F14" s="182">
        <v>0</v>
      </c>
      <c r="G14" s="183">
        <f>E14/$B$18</f>
        <v>0.064507487520798684</v>
      </c>
      <c r="H14" s="181">
        <f>F14/$C$18</f>
        <v>0</v>
      </c>
      <c r="I14" s="184">
        <f>G14/(G14+H14)</f>
        <v>1</v>
      </c>
      <c r="J14" s="185">
        <f>G14*200</f>
        <v>12.901497504159737</v>
      </c>
    </row>
    <row r="15" ht="12.75">
      <c r="A15" s="154"/>
      <c r="B15" s="154"/>
      <c r="C15" s="154"/>
      <c r="D15" s="154"/>
      <c r="E15" s="154"/>
      <c r="F15" s="154"/>
      <c r="G15" s="154"/>
      <c r="H15" s="154"/>
      <c r="I15" s="154"/>
      <c r="J15" s="154"/>
    </row>
    <row r="16" ht="12.75">
      <c r="A16" s="154"/>
      <c r="B16" s="186"/>
      <c r="C16" s="186"/>
      <c r="D16" s="186"/>
      <c r="E16" s="186"/>
      <c r="F16" s="154"/>
      <c r="G16" s="154"/>
      <c r="H16" s="154"/>
      <c r="I16" s="154"/>
      <c r="J16" s="154"/>
    </row>
    <row r="17" ht="57">
      <c r="A17" s="187"/>
      <c r="B17" s="188" t="s">
        <v>245</v>
      </c>
      <c r="C17" s="188" t="s">
        <v>246</v>
      </c>
      <c r="D17" s="188" t="s">
        <v>247</v>
      </c>
      <c r="E17" s="188" t="s">
        <v>248</v>
      </c>
      <c r="F17" s="154"/>
      <c r="G17" s="154"/>
      <c r="H17" s="154"/>
      <c r="I17" s="154"/>
      <c r="J17" s="154"/>
    </row>
    <row r="18" ht="14.25">
      <c r="A18" s="187"/>
      <c r="B18" s="189">
        <v>60.100000000000001</v>
      </c>
      <c r="C18" s="189">
        <v>18</v>
      </c>
      <c r="D18" s="189">
        <v>0.78600000000000003</v>
      </c>
      <c r="E18" s="189">
        <v>0.99819999999999998</v>
      </c>
      <c r="F18" s="154"/>
      <c r="G18" s="154"/>
      <c r="H18" s="154"/>
      <c r="I18" s="154"/>
      <c r="J18" s="154"/>
    </row>
    <row r="19" ht="12.75">
      <c r="A19" s="154"/>
      <c r="B19" s="154"/>
      <c r="C19" s="154"/>
      <c r="D19" s="154"/>
      <c r="E19" s="154"/>
      <c r="F19" s="154"/>
      <c r="G19" s="154"/>
      <c r="H19" s="154"/>
      <c r="I19" s="154"/>
      <c r="J19" s="154"/>
    </row>
  </sheetData>
  <mergeCells count="2">
    <mergeCell ref="C3:D3"/>
    <mergeCell ref="E3:F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2025-02-26T10:16:20Z</dcterms:created>
  <dcterms:modified xsi:type="dcterms:W3CDTF">2025-02-27T09:46:52Z</dcterms:modified>
</cp:coreProperties>
</file>