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emf" ContentType="image/x-emf"/>
  <Override PartName="/xl/media/image2.emf" ContentType="image/x-e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3"/>
    <sheet name="Summary" sheetId="2" state="visible" r:id="rId4"/>
    <sheet name="Calibration" sheetId="3" state="visible" r:id="rId5"/>
    <sheet name="Chromatogram" sheetId="4" state="visible" r:id="rId6"/>
    <sheet name="Audit Trail" sheetId="5" state="visible" r:id="rId7"/>
    <sheet name="Standard solutions" sheetId="6" state="visible" r:id="rId8"/>
  </sheets>
  <definedNames>
    <definedName function="false" hidden="false" name="_xlfn_SINGLE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<sst xmlns="http://schemas.openxmlformats.org/spreadsheetml/2006/main" count="985" uniqueCount="263">
  <si>
    <t xml:space="preserve">Sequence Overview</t>
  </si>
  <si>
    <t xml:space="preserve">Sequence Details</t>
  </si>
  <si>
    <t xml:space="preserve">Name:</t>
  </si>
  <si>
    <t xml:space="preserve">2025-02-27 10 am EX3502</t>
  </si>
  <si>
    <t xml:space="preserve">Created On:</t>
  </si>
  <si>
    <t xml:space="preserve">Directory:</t>
  </si>
  <si>
    <t xml:space="preserve">Teaching methods\2025-EX3502 Lab</t>
  </si>
  <si>
    <t xml:space="preserve">Created By:</t>
  </si>
  <si>
    <t xml:space="preserve">s01yk2</t>
  </si>
  <si>
    <t xml:space="preserve">Data Vault:</t>
  </si>
  <si>
    <t xml:space="preserve">ChromeleonLocal</t>
  </si>
  <si>
    <t xml:space="preserve">Updated On:</t>
  </si>
  <si>
    <t xml:space="preserve">No. of Injections:</t>
  </si>
  <si>
    <t xml:space="preserve">Updated By:</t>
  </si>
  <si>
    <t xml:space="preserve">Injection Details</t>
  </si>
  <si>
    <t xml:space="preserve">No. </t>
  </si>
  <si>
    <t xml:space="preserve">Injection Name</t>
  </si>
  <si>
    <t xml:space="preserve">Position </t>
  </si>
  <si>
    <t xml:space="preserve">Type </t>
  </si>
  <si>
    <t xml:space="preserve">Level </t>
  </si>
  <si>
    <t xml:space="preserve">Inject Time </t>
  </si>
  <si>
    <t xml:space="preserve">Status </t>
  </si>
  <si>
    <t xml:space="preserve">IPA S1 Repeatability check 1</t>
  </si>
  <si>
    <t xml:space="preserve">1</t>
  </si>
  <si>
    <t xml:space="preserve">Unknown</t>
  </si>
  <si>
    <t xml:space="preserve">Finished</t>
  </si>
  <si>
    <t xml:space="preserve">IPA S1 Repeatability check 2</t>
  </si>
  <si>
    <t xml:space="preserve">IPA S1 Repeatability check 3</t>
  </si>
  <si>
    <t xml:space="preserve">Standard solution IPA S1 - 2.58M</t>
  </si>
  <si>
    <t xml:space="preserve">Calibration Standard</t>
  </si>
  <si>
    <t xml:space="preserve">Standard solution IPA S2 -3.93M</t>
  </si>
  <si>
    <t xml:space="preserve">2</t>
  </si>
  <si>
    <t xml:space="preserve">Standard solution IPA S3-5.16M</t>
  </si>
  <si>
    <t xml:space="preserve">3</t>
  </si>
  <si>
    <t xml:space="preserve">Standard solution IPA S4-6.53M</t>
  </si>
  <si>
    <t xml:space="preserve">4</t>
  </si>
  <si>
    <t xml:space="preserve">Standard solution IPA S5-7.71M</t>
  </si>
  <si>
    <t xml:space="preserve">5</t>
  </si>
  <si>
    <t xml:space="preserve">Standard solution IPA S6-9.11M</t>
  </si>
  <si>
    <t xml:space="preserve">6</t>
  </si>
  <si>
    <t xml:space="preserve">Standard solution IPA S7-10.36M</t>
  </si>
  <si>
    <t xml:space="preserve">7</t>
  </si>
  <si>
    <t xml:space="preserve">Standard solution IPA S8-11.67M</t>
  </si>
  <si>
    <t xml:space="preserve">8</t>
  </si>
  <si>
    <t xml:space="preserve">Standard solution IPA S9-12.44M</t>
  </si>
  <si>
    <t xml:space="preserve">9</t>
  </si>
  <si>
    <t xml:space="preserve">Standard solution IPA S10-12.9M</t>
  </si>
  <si>
    <t xml:space="preserve">10</t>
  </si>
  <si>
    <t xml:space="preserve">IPA S10 Repeatability check 1</t>
  </si>
  <si>
    <t xml:space="preserve">IPA S10 Repeatability check 2</t>
  </si>
  <si>
    <t xml:space="preserve">IPA S10 Repeatability check 3</t>
  </si>
  <si>
    <t xml:space="preserve">IPA 10% initial solution for boiler</t>
  </si>
  <si>
    <t xml:space="preserve">G2_Sample 1</t>
  </si>
  <si>
    <t xml:space="preserve">G2_Sample 2</t>
  </si>
  <si>
    <t xml:space="preserve">G2_Sample 3</t>
  </si>
  <si>
    <t xml:space="preserve">G2_Sample 4</t>
  </si>
  <si>
    <t xml:space="preserve">G2_Sample 5</t>
  </si>
  <si>
    <t xml:space="preserve">G2_Sample 6</t>
  </si>
  <si>
    <t xml:space="preserve">G2_Sample 7</t>
  </si>
  <si>
    <t xml:space="preserve">G2_Sample 8</t>
  </si>
  <si>
    <t xml:space="preserve">G2_Sample 9</t>
  </si>
  <si>
    <t xml:space="preserve">G2_Sample 10</t>
  </si>
  <si>
    <t xml:space="preserve">G2_Sample 11</t>
  </si>
  <si>
    <t xml:space="preserve">G2_Sample 12</t>
  </si>
  <si>
    <t xml:space="preserve">G3_Sample 1</t>
  </si>
  <si>
    <t xml:space="preserve">G3_Sample 2</t>
  </si>
  <si>
    <t xml:space="preserve">G3_Sample 3</t>
  </si>
  <si>
    <t xml:space="preserve">G3_Sample 4</t>
  </si>
  <si>
    <t xml:space="preserve">G3_Sample 5</t>
  </si>
  <si>
    <t xml:space="preserve">G3_Sample 6</t>
  </si>
  <si>
    <t xml:space="preserve">G3_Sample 7</t>
  </si>
  <si>
    <t xml:space="preserve">G3_Sample 8</t>
  </si>
  <si>
    <t xml:space="preserve">G3_Sample 9</t>
  </si>
  <si>
    <t xml:space="preserve">G3_Sample 10</t>
  </si>
  <si>
    <t xml:space="preserve">G3_Sample 11</t>
  </si>
  <si>
    <t xml:space="preserve">G3_Sample 12</t>
  </si>
  <si>
    <t xml:space="preserve">Summary</t>
  </si>
  <si>
    <t xml:space="preserve">By Component</t>
  </si>
  <si>
    <t xml:space="preserve">IPA</t>
  </si>
  <si>
    <t xml:space="preserve">Ret.Time</t>
  </si>
  <si>
    <t xml:space="preserve">Area</t>
  </si>
  <si>
    <t xml:space="preserve">Height</t>
  </si>
  <si>
    <t xml:space="preserve">Amount</t>
  </si>
  <si>
    <t xml:space="preserve">Rel.Area </t>
  </si>
  <si>
    <t xml:space="preserve">Peak Type </t>
  </si>
  <si>
    <t xml:space="preserve">%Mol of IPA</t>
  </si>
  <si>
    <t xml:space="preserve">min</t>
  </si>
  <si>
    <t xml:space="preserve">pA*min</t>
  </si>
  <si>
    <t xml:space="preserve">pA</t>
  </si>
  <si>
    <t xml:space="preserve">mol/l</t>
  </si>
  <si>
    <t xml:space="preserve">%</t>
  </si>
  <si>
    <t xml:space="preserve">FID</t>
  </si>
  <si>
    <t xml:space="preserve">BMB</t>
  </si>
  <si>
    <t xml:space="preserve">BMB*</t>
  </si>
  <si>
    <t xml:space="preserve">Calibration</t>
  </si>
  <si>
    <t xml:space="preserve">Calibration Details</t>
  </si>
  <si>
    <t xml:space="preserve">Calibration Type</t>
  </si>
  <si>
    <t xml:space="preserve">Lin, WithOffset, Avg</t>
  </si>
  <si>
    <t xml:space="preserve">Offset (C0)</t>
  </si>
  <si>
    <t xml:space="preserve">Evaluation Type</t>
  </si>
  <si>
    <t xml:space="preserve">Slope (C1)</t>
  </si>
  <si>
    <t xml:space="preserve">Number of Calibration Points</t>
  </si>
  <si>
    <t xml:space="preserve">Curve (C2)</t>
  </si>
  <si>
    <t xml:space="preserve">Number of disabled Calibration Points</t>
  </si>
  <si>
    <t xml:space="preserve">R-Square</t>
  </si>
  <si>
    <t xml:space="preserve">Calibration Plot</t>
  </si>
  <si>
    <t xml:space="preserve">Calibration Results</t>
  </si>
  <si>
    <t xml:space="preserve">X Value</t>
  </si>
  <si>
    <t xml:space="preserve">Y Value</t>
  </si>
  <si>
    <t xml:space="preserve">Area </t>
  </si>
  <si>
    <t xml:space="preserve">Height </t>
  </si>
  <si>
    <t xml:space="preserve">Level</t>
  </si>
  <si>
    <t xml:space="preserve">Chromatogram</t>
  </si>
  <si>
    <t xml:space="preserve">Audit Trail</t>
  </si>
  <si>
    <t xml:space="preserve">Injection Name:</t>
  </si>
  <si>
    <t xml:space="preserve">Run Time (min):</t>
  </si>
  <si>
    <t xml:space="preserve">Vial Number:</t>
  </si>
  <si>
    <t xml:space="preserve">Injection Volume:</t>
  </si>
  <si>
    <t xml:space="preserve">Injection Type:</t>
  </si>
  <si>
    <t xml:space="preserve">Channel:</t>
  </si>
  <si>
    <t xml:space="preserve">Calibration Level:</t>
  </si>
  <si>
    <t xml:space="preserve">Wavelength:</t>
  </si>
  <si>
    <t xml:space="preserve">n.a.</t>
  </si>
  <si>
    <t xml:space="preserve">Instrument Method:</t>
  </si>
  <si>
    <t xml:space="preserve">IPA Stabilwax 2024-02-20_high conc</t>
  </si>
  <si>
    <t xml:space="preserve">Bandwidth:</t>
  </si>
  <si>
    <t xml:space="preserve">Processing Method:</t>
  </si>
  <si>
    <t xml:space="preserve">IPA_2024-02-19_high conc</t>
  </si>
  <si>
    <t xml:space="preserve">Dilution Factor:</t>
  </si>
  <si>
    <t xml:space="preserve">Injection Date/Time:</t>
  </si>
  <si>
    <t xml:space="preserve">Sample Weight:</t>
  </si>
  <si>
    <t xml:space="preserve">Day Time</t>
  </si>
  <si>
    <t xml:space="preserve">Ret. Time</t>
  </si>
  <si>
    <t xml:space="preserve">Command/Message</t>
  </si>
  <si>
    <t xml:space="preserve">(UTC+00:00)</t>
  </si>
  <si>
    <t xml:space="preserve">11:26:03</t>
  </si>
  <si>
    <t xml:space="preserve">Audit trail of injection "chrom://md-051298/ChromeleonLocal/Teaching methods/2025-EX3502 Lab/2025-02-27 10 am EX3502.seq/976.smp". Executed 27/02/2025 on instrument TRACE1300 (instrument controller MD-051298).</t>
  </si>
  <si>
    <t xml:space="preserve">Start of injection 13 "Standard solution IPA S10-12.9M", using instrument method "IPA Stabilwax 2024-02-20_high conc". </t>
  </si>
  <si>
    <t xml:space="preserve">0.000</t>
  </si>
  <si>
    <t xml:space="preserve">Entered stage "Instrument Setup" </t>
  </si>
  <si>
    <t xml:space="preserve">GC.SSL.FlowMode = FlowCtrl </t>
  </si>
  <si>
    <t xml:space="preserve">Sampler.DrawSpeed = Slow </t>
  </si>
  <si>
    <t xml:space="preserve">Sampler.FillStrokes = 3 </t>
  </si>
  <si>
    <t xml:space="preserve">Sampler.AirVolume = 1.00 µl </t>
  </si>
  <si>
    <t xml:space="preserve">Sampler.GcType = TRACE_1300_1310 </t>
  </si>
  <si>
    <t xml:space="preserve">Sampler.PostWash = 6 </t>
  </si>
  <si>
    <t xml:space="preserve">Sampler.PostWashVial = D </t>
  </si>
  <si>
    <t xml:space="preserve">Sampler.SampleWash = 3 </t>
  </si>
  <si>
    <t xml:space="preserve">Sampler.PreWash = 2 </t>
  </si>
  <si>
    <t xml:space="preserve">Sampler.PreWashVial = B </t>
  </si>
  <si>
    <t xml:space="preserve">GC.PrepRunTimeout = 999.99 min </t>
  </si>
  <si>
    <t xml:space="preserve">GC.EquilibrationTime = 0.50 min </t>
  </si>
  <si>
    <t xml:space="preserve">GC.ReadyDelay = 0.00 min </t>
  </si>
  <si>
    <t xml:space="preserve">GC.SSL.SplitMode = Split </t>
  </si>
  <si>
    <t xml:space="preserve">GC.SSL.SplitFlow.Nominal = 240.0 ml/min </t>
  </si>
  <si>
    <t xml:space="preserve">GC.SSL.SplitFlowCtrl = On </t>
  </si>
  <si>
    <t xml:space="preserve">GC.SSL.PurgeFlow.Nominal = 5.000 ml/min </t>
  </si>
  <si>
    <t xml:space="preserve">GC.SSL.PurgeFlowCtrl = On </t>
  </si>
  <si>
    <t xml:space="preserve">GC.SSL.VacuumCorrection = Off </t>
  </si>
  <si>
    <t xml:space="preserve">GC.SSL.GasSaverFlow = 10.0 ml/min </t>
  </si>
  <si>
    <t xml:space="preserve">GC.SSL.GasSaverTime = 2.00 min </t>
  </si>
  <si>
    <t xml:space="preserve">GC.SSL.GasSaverCtrl = On </t>
  </si>
  <si>
    <t xml:space="preserve">GC.SSL.Temperature.Nominal = 180 °C </t>
  </si>
  <si>
    <t xml:space="preserve">GC.SSL.TempCtrl = On </t>
  </si>
  <si>
    <t xml:space="preserve">GC.FrontColumn.Description = "Stabilwax-DA SN1645029" </t>
  </si>
  <si>
    <t xml:space="preserve">GC.FrontColumn.Length = 30.00 m </t>
  </si>
  <si>
    <t xml:space="preserve">GC.FrontColumn.NominalID = 0.250 mm </t>
  </si>
  <si>
    <t xml:space="preserve">GC.FrontColumn.FilmThickness = 0.25 µm </t>
  </si>
  <si>
    <t xml:space="preserve">GC.FID.Data_Collection_Rate = 10 Hz </t>
  </si>
  <si>
    <t xml:space="preserve">GC.FID.AirFlow.Nominal = 350.0 ml/min </t>
  </si>
  <si>
    <t xml:space="preserve">GC.FID.AirFlowCtrl = On </t>
  </si>
  <si>
    <t xml:space="preserve">GC.FID.MakeupFlowCtrl = Off </t>
  </si>
  <si>
    <t xml:space="preserve">GC.FID.H2Flow.Nominal = 35.0 ml/min </t>
  </si>
  <si>
    <t xml:space="preserve">GC.FID.H2FlowCtrl = On </t>
  </si>
  <si>
    <t xml:space="preserve">GC.FID.Temperature.Nominal = 260 °C </t>
  </si>
  <si>
    <t xml:space="preserve">GC.FID.TempCtrl = On </t>
  </si>
  <si>
    <t xml:space="preserve">GC.FID.Flame = On </t>
  </si>
  <si>
    <t xml:space="preserve">GC.FID.FlameoutRetry = On </t>
  </si>
  <si>
    <t xml:space="preserve">GC.FID.LitOffset = 1.0 pA </t>
  </si>
  <si>
    <t xml:space="preserve">GC.FID.PeakWidth = Standard </t>
  </si>
  <si>
    <t xml:space="preserve">GC.SSL.FlowCtrl = On </t>
  </si>
  <si>
    <t xml:space="preserve">GC.TempCtrl = On </t>
  </si>
  <si>
    <t xml:space="preserve">Entered stage "Equilibration" </t>
  </si>
  <si>
    <t xml:space="preserve">GC.SSL.Flow.Nominal = 1.200 ml/min </t>
  </si>
  <si>
    <t xml:space="preserve">GC.Temperature.Nominal = 40.0 °C </t>
  </si>
  <si>
    <t xml:space="preserve">Entered stage "Inject Preparation" </t>
  </si>
  <si>
    <t xml:space="preserve">GC.FID.Autozero </t>
  </si>
  <si>
    <t xml:space="preserve">Wait Sampler.Ready And GC.Ready </t>
  </si>
  <si>
    <t xml:space="preserve">11:28:04</t>
  </si>
  <si>
    <t xml:space="preserve">New detailed run state: Waiting for equilibration time. </t>
  </si>
  <si>
    <t xml:space="preserve">11:28:34</t>
  </si>
  <si>
    <t xml:space="preserve">Log RunState: StandBy </t>
  </si>
  <si>
    <t xml:space="preserve">Prep-run command sent to GC. </t>
  </si>
  <si>
    <t xml:space="preserve">Log RunState: PrepRun </t>
  </si>
  <si>
    <t xml:space="preserve">New detailed run state: Executing prep-run events </t>
  </si>
  <si>
    <t xml:space="preserve">11:28:55</t>
  </si>
  <si>
    <t xml:space="preserve">Log RunState: Ready </t>
  </si>
  <si>
    <t xml:space="preserve">Log Ready: Ready </t>
  </si>
  <si>
    <t xml:space="preserve">Wait finished </t>
  </si>
  <si>
    <t xml:space="preserve">Entered stage "Inject" </t>
  </si>
  <si>
    <t xml:space="preserve">Sampler.Inject </t>
  </si>
  <si>
    <t xml:space="preserve">Injecting from vial position 2. </t>
  </si>
  <si>
    <t xml:space="preserve">Injection Volume is 0.5 µl. </t>
  </si>
  <si>
    <t xml:space="preserve">Waiting for inject response on Sampler. </t>
  </si>
  <si>
    <t xml:space="preserve">New detailed run state: Waiting for start key </t>
  </si>
  <si>
    <t xml:space="preserve">11:31:01</t>
  </si>
  <si>
    <t xml:space="preserve">Got inject response. </t>
  </si>
  <si>
    <t xml:space="preserve">Entered stage "Start Run" </t>
  </si>
  <si>
    <t xml:space="preserve">GC.FID.AcqOn </t>
  </si>
  <si>
    <t xml:space="preserve">Entered stage "Run" </t>
  </si>
  <si>
    <t xml:space="preserve">0.004</t>
  </si>
  <si>
    <t xml:space="preserve">New detailed run state: Running </t>
  </si>
  <si>
    <t xml:space="preserve">Log RunState: Run </t>
  </si>
  <si>
    <t xml:space="preserve">Log Ready: NotReady </t>
  </si>
  <si>
    <t xml:space="preserve">11:32:01</t>
  </si>
  <si>
    <t xml:space="preserve">1.000</t>
  </si>
  <si>
    <t xml:space="preserve">GC.Temperature.Nominal Gradient Start = 40.0 °C, End = 125.0 °C, Duration = 1.700 min </t>
  </si>
  <si>
    <t xml:space="preserve">11:33:43</t>
  </si>
  <si>
    <t xml:space="preserve">2.700</t>
  </si>
  <si>
    <t xml:space="preserve">GC.Temperature.Nominal = 125.0 °C </t>
  </si>
  <si>
    <t xml:space="preserve">11:34:43</t>
  </si>
  <si>
    <t xml:space="preserve">3.700</t>
  </si>
  <si>
    <t xml:space="preserve">Entered stage "Stop Run" </t>
  </si>
  <si>
    <t xml:space="preserve">GC.FID.AcqOff </t>
  </si>
  <si>
    <t xml:space="preserve">Terminating instrument method chrom://md-051298/ChromeleonLocal/Teaching methods/2025-EX3502 Lab/2025-02-27 10 am EX3502.seq/IPA Stabilwax 2024-02-20_high conc.instmeth. Waiting for instrument to finish processing of current injection ... </t>
  </si>
  <si>
    <t xml:space="preserve">11:34:48</t>
  </si>
  <si>
    <t xml:space="preserve">3.790</t>
  </si>
  <si>
    <t xml:space="preserve">New detailed run state: Cooling down </t>
  </si>
  <si>
    <t xml:space="preserve">Log RunState: Cool </t>
  </si>
  <si>
    <t xml:space="preserve">3.795</t>
  </si>
  <si>
    <t xml:space="preserve">Log Temperature.Nominal: 40.0 °C </t>
  </si>
  <si>
    <t xml:space="preserve">11:34:54</t>
  </si>
  <si>
    <t xml:space="preserve">3.890</t>
  </si>
  <si>
    <t xml:space="preserve">Log RunState: NotReady </t>
  </si>
  <si>
    <t xml:space="preserve">New detailed run state: Waiting for ready </t>
  </si>
  <si>
    <t xml:space="preserve">3.891</t>
  </si>
  <si>
    <t xml:space="preserve">OK to terminate instrument method chrom://md-051298/ChromeleonLocal/Teaching methods/2025-EX3502 Lab/2025-02-27 10 am EX3502.seq/IPA Stabilwax 2024-02-20_high conc.instmeth. </t>
  </si>
  <si>
    <t xml:space="preserve">End of injection "Standard solution IPA S10-12.9M". </t>
  </si>
  <si>
    <t xml:space="preserve">Total Volume = 5 ml</t>
  </si>
  <si>
    <t xml:space="preserve">Exact masses</t>
  </si>
  <si>
    <t xml:space="preserve">Standard solution name</t>
  </si>
  <si>
    <t xml:space="preserve">V(IPA), ml</t>
  </si>
  <si>
    <t xml:space="preserve">V(H2O), ml</t>
  </si>
  <si>
    <t xml:space="preserve">m (IPA), g</t>
  </si>
  <si>
    <t xml:space="preserve">m (H2O), g</t>
  </si>
  <si>
    <t xml:space="preserve">n (IPA), mol</t>
  </si>
  <si>
    <t xml:space="preserve">n (H2O), mol</t>
  </si>
  <si>
    <t xml:space="preserve">% Mol</t>
  </si>
  <si>
    <t xml:space="preserve">C(IPA), Mol/L</t>
  </si>
  <si>
    <t xml:space="preserve">Standard solution IPA S1</t>
  </si>
  <si>
    <t xml:space="preserve">Standard solution IPA S2</t>
  </si>
  <si>
    <t xml:space="preserve">Standard solution IPA S3</t>
  </si>
  <si>
    <t xml:space="preserve">Standard solution IPA S4</t>
  </si>
  <si>
    <t xml:space="preserve">Standard solution IPA S5</t>
  </si>
  <si>
    <t xml:space="preserve">Standard solution IPA S6</t>
  </si>
  <si>
    <t xml:space="preserve">Standard solution IPA S7</t>
  </si>
  <si>
    <t xml:space="preserve">Standard solution IPA S8</t>
  </si>
  <si>
    <t xml:space="preserve">Standard solution IPA S9</t>
  </si>
  <si>
    <t xml:space="preserve">Standard solution IPA S10</t>
  </si>
  <si>
    <t xml:space="preserve">MW IPA, g/mol  </t>
  </si>
  <si>
    <t xml:space="preserve">MW H2O, g/mol</t>
  </si>
  <si>
    <t xml:space="preserve">IPA Density @ 20°C, g/mL</t>
  </si>
  <si>
    <t xml:space="preserve">Water Density @ 20°C, g/mL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</si>
</sst>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m/yy\ hh:mm:ss"/>
    <numFmt numFmtId="166" formatCode="0.00"/>
    <numFmt numFmtId="167" formatCode="0"/>
    <numFmt numFmtId="168" formatCode=";;;"/>
    <numFmt numFmtId="169" formatCode="dd/mmm/yy\ hh:mm"/>
    <numFmt numFmtId="170" formatCode="0&quot;  &quot;"/>
    <numFmt numFmtId="171" formatCode="0.000"/>
    <numFmt numFmtId="172" formatCode="0.0%"/>
    <numFmt numFmtId="173" formatCode="0.0000"/>
    <numFmt numFmtId="174" formatCode="0.0000&quot;  &quot;"/>
    <numFmt numFmtId="175" formatCode="hh:mm:ss"/>
    <numFmt numFmtId="176" formatCode="dd/mm/yyyy"/>
  </numFmts>
  <fonts count="3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color rgb="FF800080"/>
      <name val="Aptos Narrow"/>
      <family val="2"/>
    </font>
    <font>
      <b val="true"/>
      <sz val="11"/>
      <color rgb="FFFF6600"/>
      <name val="Aptos Narrow"/>
      <family val="2"/>
    </font>
    <font>
      <b val="true"/>
      <sz val="11"/>
      <color rgb="FFFFFFFF"/>
      <name val="Aptos Narrow"/>
      <family val="2"/>
    </font>
    <font>
      <i val="true"/>
      <sz val="11"/>
      <color rgb="FF808080"/>
      <name val="Aptos Narrow"/>
      <family val="2"/>
    </font>
    <font>
      <sz val="11"/>
      <color rgb="FF006600"/>
      <name val="Aptos Narrow"/>
      <family val="2"/>
    </font>
    <font>
      <b val="true"/>
      <sz val="15"/>
      <color rgb="FF286676"/>
      <name val="Aptos Narrow"/>
      <family val="2"/>
    </font>
    <font>
      <b val="true"/>
      <sz val="13"/>
      <color rgb="FF286676"/>
      <name val="Aptos Narrow"/>
      <family val="2"/>
    </font>
    <font>
      <b val="true"/>
      <sz val="11"/>
      <color rgb="FF286676"/>
      <name val="Aptos Narrow"/>
      <family val="2"/>
    </font>
    <font>
      <sz val="11"/>
      <color rgb="FF4A3285"/>
      <name val="Aptos Narrow"/>
      <family val="2"/>
    </font>
    <font>
      <sz val="11"/>
      <color rgb="FFFF6600"/>
      <name val="Aptos Narrow"/>
      <family val="2"/>
    </font>
    <font>
      <sz val="11"/>
      <color rgb="FF808000"/>
      <name val="Aptos Narrow"/>
      <family val="2"/>
    </font>
    <font>
      <b val="true"/>
      <sz val="11"/>
      <color rgb="FF424242"/>
      <name val="Aptos Narrow"/>
      <family val="2"/>
    </font>
    <font>
      <sz val="18"/>
      <color rgb="FF286676"/>
      <name val="Aptos Display"/>
      <family val="2"/>
    </font>
    <font>
      <b val="true"/>
      <sz val="11"/>
      <color rgb="FF000000"/>
      <name val="Aptos Narrow"/>
      <family val="2"/>
    </font>
    <font>
      <sz val="11"/>
      <color rgb="FFFF0000"/>
      <name val="Aptos Narrow"/>
      <family val="2"/>
    </font>
    <font>
      <b val="true"/>
      <sz val="16"/>
      <name val="Calibri"/>
      <family val="0"/>
    </font>
    <font>
      <b val="true"/>
      <sz val="12"/>
      <name val="Calibri"/>
      <family val="0"/>
    </font>
    <font>
      <i val="true"/>
      <sz val="10"/>
      <name val="Arial"/>
      <family val="0"/>
    </font>
    <font>
      <b val="true"/>
      <sz val="10"/>
      <name val="Arial"/>
      <family val="0"/>
    </font>
    <font>
      <sz val="10"/>
      <color rgb="FFE0FFE0"/>
      <name val="Arial"/>
      <family val="0"/>
    </font>
    <font>
      <b val="true"/>
      <sz val="10"/>
      <name val="Arial"/>
      <family val="2"/>
    </font>
    <font>
      <sz val="10"/>
      <color rgb="FF0080C0"/>
      <name val="Arial"/>
      <family val="2"/>
    </font>
    <font>
      <b val="true"/>
      <sz val="10"/>
      <color rgb="FF0080C0"/>
      <name val="Arial"/>
      <family val="2"/>
    </font>
    <font>
      <sz val="10"/>
      <color rgb="FF008000"/>
      <name val="Arial"/>
      <family val="2"/>
    </font>
    <font>
      <b val="true"/>
      <sz val="10"/>
      <color rgb="FF008000"/>
      <name val="Arial"/>
      <family val="2"/>
    </font>
    <font>
      <b val="true"/>
      <sz val="10"/>
      <color rgb="FF0080C0"/>
      <name val="Arial"/>
      <family val="0"/>
    </font>
    <font>
      <b val="true"/>
      <sz val="12"/>
      <name val="Aptos Narrow"/>
      <family val="2"/>
      <charset val="1"/>
    </font>
    <font>
      <b val="true"/>
      <sz val="12"/>
      <color theme="0" tint="-0.35"/>
      <name val="Aptos Narrow"/>
      <family val="2"/>
      <charset val="1"/>
    </font>
    <font>
      <b val="true"/>
      <sz val="11"/>
      <name val="Aptos Narrow"/>
      <family val="2"/>
      <charset val="1"/>
    </font>
    <font>
      <b val="true"/>
      <sz val="11"/>
      <color theme="0" tint="-0.35"/>
      <name val="Aptos Narrow"/>
      <family val="2"/>
      <charset val="1"/>
    </font>
    <font>
      <sz val="11"/>
      <color theme="0" tint="-0.35"/>
      <name val="Aptos Narrow"/>
      <family val="2"/>
      <charset val="1"/>
    </font>
    <font>
      <sz val="11"/>
      <color rgb="FF9C0006"/>
      <name val="Aptos Narrow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CCCC"/>
        <bgColor rgb="FFFFC7CE"/>
      </patternFill>
    </fill>
    <fill>
      <patternFill patternType="solid">
        <fgColor rgb="FFC0DCC0"/>
        <bgColor rgb="FFD9D9D9"/>
      </patternFill>
    </fill>
    <fill>
      <patternFill patternType="solid">
        <fgColor rgb="FFDD9CB3"/>
        <bgColor rgb="FFA6A6A6"/>
      </patternFill>
    </fill>
    <fill>
      <patternFill patternType="solid">
        <fgColor rgb="FFFF8080"/>
        <bgColor rgb="FFDD9CB3"/>
      </patternFill>
    </fill>
    <fill>
      <patternFill patternType="solid">
        <fgColor rgb="FFA0E0E0"/>
        <bgColor rgb="FFA6CAF0"/>
      </patternFill>
    </fill>
    <fill>
      <patternFill patternType="solid">
        <fgColor rgb="FF3FB8CD"/>
        <bgColor rgb="FF00CFFF"/>
      </patternFill>
    </fill>
    <fill>
      <patternFill patternType="solid">
        <fgColor rgb="FF00FF00"/>
        <bgColor rgb="FF00FFFF"/>
      </patternFill>
    </fill>
    <fill>
      <patternFill patternType="solid">
        <fgColor rgb="FF69FFFF"/>
        <bgColor rgb="FFA0E0E0"/>
      </patternFill>
    </fill>
    <fill>
      <patternFill patternType="solid">
        <fgColor rgb="FF28667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488436"/>
        <bgColor rgb="FF808000"/>
      </patternFill>
    </fill>
    <fill>
      <patternFill patternType="solid">
        <fgColor rgb="FF00CFFF"/>
        <bgColor rgb="FF00FFFF"/>
      </patternFill>
    </fill>
    <fill>
      <patternFill patternType="solid">
        <fgColor rgb="FF802060"/>
        <bgColor rgb="FF993366"/>
      </patternFill>
    </fill>
    <fill>
      <patternFill patternType="solid">
        <fgColor rgb="FFFFFFFF"/>
        <bgColor rgb="FFE0FFE0"/>
      </patternFill>
    </fill>
    <fill>
      <patternFill patternType="solid">
        <fgColor rgb="FF969696"/>
        <bgColor rgb="FFA6A6A6"/>
      </patternFill>
    </fill>
    <fill>
      <patternFill patternType="solid">
        <fgColor rgb="FFFFFF80"/>
        <bgColor rgb="FFFFFFC0"/>
      </patternFill>
    </fill>
    <fill>
      <patternFill patternType="solid">
        <fgColor rgb="FFFFFFC0"/>
        <bgColor rgb="FFE0FFE0"/>
      </patternFill>
    </fill>
    <fill>
      <patternFill patternType="solid">
        <fgColor rgb="FFFFC7CE"/>
        <bgColor rgb="FFFFCCCC"/>
      </patternFill>
    </fill>
    <fill>
      <patternFill patternType="solid">
        <fgColor rgb="FFFFCC00"/>
        <bgColor rgb="FFFFFF00"/>
      </patternFill>
    </fill>
    <fill>
      <patternFill patternType="solid">
        <fgColor rgb="FFE0FFE0"/>
        <bgColor rgb="FFFFFFFF"/>
      </patternFill>
    </fill>
    <fill>
      <patternFill patternType="solid">
        <fgColor rgb="FFC0C0C0"/>
        <bgColor rgb="FFC0DCC0"/>
      </patternFill>
    </fill>
    <fill>
      <patternFill patternType="solid">
        <fgColor rgb="FFE3E3E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E3E3E3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 diagonalUp="false" diagonalDown="false">
      <left/>
      <right/>
      <top/>
      <bottom style="thick">
        <color rgb="FF286676"/>
      </bottom>
      <diagonal/>
    </border>
    <border diagonalUp="false" diagonalDown="false">
      <left/>
      <right/>
      <top/>
      <bottom style="thick">
        <color rgb="FF3FB8CD"/>
      </bottom>
      <diagonal/>
    </border>
    <border diagonalUp="false" diagonalDown="false">
      <left/>
      <right/>
      <top/>
      <bottom style="medium">
        <color rgb="FF3FB8CD"/>
      </bottom>
      <diagonal/>
    </border>
    <border diagonalUp="false" diagonalDown="false">
      <left/>
      <right/>
      <top/>
      <bottom style="double">
        <color rgb="FFFF66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/>
      <right/>
      <top style="thin">
        <color rgb="FF286676"/>
      </top>
      <bottom style="double">
        <color rgb="FF286676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4" borderId="0" applyFont="true" applyBorder="false" applyAlignment="false" applyProtection="false"/>
    <xf numFmtId="164" fontId="5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3" borderId="0" applyFont="true" applyBorder="false" applyAlignment="false" applyProtection="false"/>
    <xf numFmtId="164" fontId="6" fillId="5" borderId="0" applyFont="true" applyBorder="false" applyAlignment="false" applyProtection="false"/>
    <xf numFmtId="164" fontId="7" fillId="16" borderId="1" applyFont="true" applyBorder="true" applyAlignment="false" applyProtection="false"/>
    <xf numFmtId="164" fontId="8" fillId="17" borderId="2" applyFont="true" applyBorder="true" applyAlignment="false" applyProtection="false"/>
    <xf numFmtId="164" fontId="9" fillId="0" borderId="0" applyFont="true" applyBorder="false" applyAlignment="false" applyProtection="false"/>
    <xf numFmtId="164" fontId="10" fillId="4" borderId="0" applyFont="true" applyBorder="false" applyAlignment="false" applyProtection="false"/>
    <xf numFmtId="164" fontId="11" fillId="0" borderId="3" applyFont="true" applyBorder="true" applyAlignment="false" applyProtection="false"/>
    <xf numFmtId="164" fontId="12" fillId="0" borderId="4" applyFont="true" applyBorder="true" applyAlignment="false" applyProtection="false"/>
    <xf numFmtId="164" fontId="13" fillId="0" borderId="5" applyFont="true" applyBorder="true" applyAlignment="false" applyProtection="false"/>
    <xf numFmtId="164" fontId="13" fillId="0" borderId="0" applyFont="true" applyBorder="false" applyAlignment="false" applyProtection="false"/>
    <xf numFmtId="164" fontId="14" fillId="6" borderId="1" applyFont="true" applyBorder="true" applyAlignment="false" applyProtection="false"/>
    <xf numFmtId="164" fontId="15" fillId="0" borderId="6" applyFont="true" applyBorder="true" applyAlignment="false" applyProtection="false"/>
    <xf numFmtId="164" fontId="16" fillId="18" borderId="0" applyFont="true" applyBorder="false" applyAlignment="false" applyProtection="false"/>
    <xf numFmtId="164" fontId="0" fillId="19" borderId="7" applyFont="true" applyBorder="true" applyAlignment="false" applyProtection="false"/>
    <xf numFmtId="164" fontId="17" fillId="16" borderId="8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9" applyFont="true" applyBorder="true" applyAlignment="false" applyProtection="false"/>
    <xf numFmtId="164" fontId="20" fillId="0" borderId="0" applyFont="true" applyBorder="false" applyAlignment="false" applyProtection="false"/>
    <xf numFmtId="164" fontId="37" fillId="20" borderId="0" applyFont="true" applyBorder="false" applyAlignment="false" applyProtection="false"/>
  </cellStyleXfs>
  <cellXfs count="2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2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22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22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22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5" fillId="22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2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4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16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16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24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4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7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24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24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4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7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24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16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16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7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16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16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16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7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16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24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4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9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0" fillId="24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24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4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9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0" fillId="24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16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16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9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0" fillId="16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24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2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9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6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16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9" fillId="1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1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1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0" fillId="16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2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2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3" fontId="2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4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2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5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1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6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6" fillId="2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4" fillId="2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6" fillId="2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4" fillId="2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2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4" fillId="16" borderId="23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26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6" fillId="2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4" fillId="26" borderId="3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4" fillId="26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  <cellStyle name="Excel Built-in Bad" xfId="6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9FFFF"/>
      <rgbColor rgb="FF9C0006"/>
      <rgbColor rgb="FF008000"/>
      <rgbColor rgb="FF000080"/>
      <rgbColor rgb="FF808000"/>
      <rgbColor rgb="FF800080"/>
      <rgbColor rgb="FF286676"/>
      <rgbColor rgb="FFC0C0C0"/>
      <rgbColor rgb="FF808080"/>
      <rgbColor rgb="FFA6A6A6"/>
      <rgbColor rgb="FF802060"/>
      <rgbColor rgb="FFFFFFC0"/>
      <rgbColor rgb="FFE3E3E3"/>
      <rgbColor rgb="FF660066"/>
      <rgbColor rgb="FFFF8080"/>
      <rgbColor rgb="FF008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FFF"/>
      <rgbColor rgb="FFC0DCC0"/>
      <rgbColor rgb="FFE0FFE0"/>
      <rgbColor rgb="FFFFFF80"/>
      <rgbColor rgb="FFA6CAF0"/>
      <rgbColor rgb="FFDD9CB3"/>
      <rgbColor rgb="FFFFC7CE"/>
      <rgbColor rgb="FFFFCCCC"/>
      <rgbColor rgb="FF3366FF"/>
      <rgbColor rgb="FF3FB8CD"/>
      <rgbColor rgb="FFA0E0E0"/>
      <rgbColor rgb="FFFFCC00"/>
      <rgbColor rgb="FFFF9900"/>
      <rgbColor rgb="FFFF6600"/>
      <rgbColor rgb="FF666699"/>
      <rgbColor rgb="FF969696"/>
      <rgbColor rgb="FF003366"/>
      <rgbColor rgb="FF488436"/>
      <rgbColor rgb="FF006600"/>
      <rgbColor rgb="FF333300"/>
      <rgbColor rgb="FF993300"/>
      <rgbColor rgb="FF993366"/>
      <rgbColor rgb="FF4A3285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10080</xdr:colOff>
      <xdr:row>9</xdr:row>
      <xdr:rowOff>28800</xdr:rowOff>
    </xdr:from>
    <xdr:to>
      <xdr:col>7</xdr:col>
      <xdr:colOff>885960</xdr:colOff>
      <xdr:row>34</xdr:row>
      <xdr:rowOff>133560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080" y="1667160"/>
          <a:ext cx="8231760" cy="41515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20160</xdr:colOff>
      <xdr:row>3</xdr:row>
      <xdr:rowOff>0</xdr:rowOff>
    </xdr:from>
    <xdr:to>
      <xdr:col>7</xdr:col>
      <xdr:colOff>653760</xdr:colOff>
      <xdr:row>49</xdr:row>
      <xdr:rowOff>162000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20160" y="590400"/>
          <a:ext cx="6568920" cy="765576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03"/>
  <sheetViews>
    <sheetView showFormulas="false" showGridLines="true" showRowColHeaders="true" showZeros="true" rightToLeft="false" tabSelected="false" showOutlineSymbols="false" defaultGridColor="true" view="normal" topLeftCell="A1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4.65" zeroHeight="false" outlineLevelRow="0" outlineLevelCol="0"/>
  <cols>
    <col collapsed="false" customWidth="true" hidden="false" outlineLevel="0" max="2" min="2" style="0" width="29.28"/>
    <col collapsed="false" customWidth="true" hidden="false" outlineLevel="0" max="4" min="4" style="0" width="19.28"/>
    <col collapsed="false" customWidth="true" hidden="false" outlineLevel="0" max="5" min="5" style="0" width="8.14"/>
    <col collapsed="false" customWidth="true" hidden="false" outlineLevel="0" max="6" min="6" style="0" width="18.99"/>
    <col collapsed="false" customWidth="true" hidden="false" outlineLevel="0" max="7" min="7" style="0" width="18.7"/>
  </cols>
  <sheetData>
    <row r="1" customFormat="false" ht="21.7" hidden="false" customHeight="false" outlineLevel="0" collapsed="false">
      <c r="A1" s="1"/>
      <c r="B1" s="1"/>
      <c r="C1" s="1"/>
      <c r="D1" s="1" t="s">
        <v>0</v>
      </c>
      <c r="E1" s="2"/>
      <c r="F1" s="2"/>
      <c r="G1" s="3"/>
      <c r="H1" s="4"/>
    </row>
    <row r="2" customFormat="false" ht="14.65" hidden="false" customHeight="false" outlineLevel="0" collapsed="false">
      <c r="A2" s="5"/>
      <c r="B2" s="6"/>
      <c r="C2" s="6"/>
      <c r="D2" s="6"/>
      <c r="E2" s="6"/>
      <c r="F2" s="6"/>
      <c r="G2" s="7"/>
      <c r="H2" s="4"/>
    </row>
    <row r="3" customFormat="false" ht="17" hidden="false" customHeight="false" outlineLevel="0" collapsed="false">
      <c r="A3" s="8" t="s">
        <v>1</v>
      </c>
      <c r="B3" s="9"/>
      <c r="C3" s="9"/>
      <c r="D3" s="9"/>
      <c r="E3" s="9"/>
      <c r="F3" s="9"/>
      <c r="G3" s="10"/>
      <c r="H3" s="11"/>
    </row>
    <row r="4" customFormat="false" ht="14.65" hidden="false" customHeight="false" outlineLevel="0" collapsed="false">
      <c r="A4" s="12" t="s">
        <v>2</v>
      </c>
      <c r="B4" s="13"/>
      <c r="C4" s="14" t="s">
        <v>3</v>
      </c>
      <c r="D4" s="15"/>
      <c r="E4" s="15"/>
      <c r="F4" s="13" t="s">
        <v>4</v>
      </c>
      <c r="G4" s="16" t="n">
        <v>45342.6599862269</v>
      </c>
      <c r="H4" s="17"/>
    </row>
    <row r="5" customFormat="false" ht="14.65" hidden="false" customHeight="false" outlineLevel="0" collapsed="false">
      <c r="A5" s="18" t="s">
        <v>5</v>
      </c>
      <c r="B5" s="19"/>
      <c r="C5" s="20" t="s">
        <v>6</v>
      </c>
      <c r="D5" s="21"/>
      <c r="E5" s="21"/>
      <c r="F5" s="19" t="s">
        <v>7</v>
      </c>
      <c r="G5" s="22" t="s">
        <v>8</v>
      </c>
      <c r="H5" s="17"/>
    </row>
    <row r="6" customFormat="false" ht="14.65" hidden="false" customHeight="false" outlineLevel="0" collapsed="false">
      <c r="A6" s="18" t="s">
        <v>9</v>
      </c>
      <c r="B6" s="19"/>
      <c r="C6" s="20" t="s">
        <v>10</v>
      </c>
      <c r="D6" s="21"/>
      <c r="E6" s="21"/>
      <c r="F6" s="19" t="s">
        <v>11</v>
      </c>
      <c r="G6" s="23" t="n">
        <v>45716.3794996759</v>
      </c>
      <c r="H6" s="20"/>
    </row>
    <row r="7" customFormat="false" ht="14.65" hidden="false" customHeight="false" outlineLevel="0" collapsed="false">
      <c r="A7" s="24" t="s">
        <v>12</v>
      </c>
      <c r="B7" s="25"/>
      <c r="C7" s="26" t="n">
        <v>90</v>
      </c>
      <c r="D7" s="27"/>
      <c r="E7" s="27"/>
      <c r="F7" s="25" t="s">
        <v>13</v>
      </c>
      <c r="G7" s="28" t="s">
        <v>8</v>
      </c>
      <c r="H7" s="29"/>
    </row>
    <row r="8" customFormat="false" ht="14.65" hidden="false" customHeight="false" outlineLevel="0" collapsed="false">
      <c r="A8" s="19"/>
      <c r="B8" s="19"/>
      <c r="C8" s="20"/>
      <c r="D8" s="21"/>
      <c r="E8" s="21"/>
      <c r="F8" s="19"/>
      <c r="G8" s="30"/>
      <c r="H8" s="20"/>
    </row>
    <row r="9" customFormat="false" ht="17" hidden="false" customHeight="false" outlineLevel="0" collapsed="false">
      <c r="A9" s="31" t="s">
        <v>14</v>
      </c>
      <c r="B9" s="32"/>
      <c r="C9" s="32"/>
      <c r="D9" s="32"/>
      <c r="E9" s="32"/>
      <c r="F9" s="32"/>
      <c r="G9" s="33"/>
      <c r="H9" s="11"/>
    </row>
    <row r="10" customFormat="false" ht="12.75" hidden="false" customHeight="true" outlineLevel="0" collapsed="false">
      <c r="A10" s="34" t="s">
        <v>15</v>
      </c>
      <c r="B10" s="34" t="s">
        <v>16</v>
      </c>
      <c r="C10" s="34" t="s">
        <v>17</v>
      </c>
      <c r="D10" s="35" t="s">
        <v>18</v>
      </c>
      <c r="E10" s="34" t="s">
        <v>19</v>
      </c>
      <c r="F10" s="34" t="s">
        <v>20</v>
      </c>
      <c r="G10" s="34" t="s">
        <v>21</v>
      </c>
    </row>
    <row r="11" customFormat="false" ht="12.75" hidden="false" customHeight="true" outlineLevel="0" collapsed="false">
      <c r="A11" s="36"/>
      <c r="B11" s="36"/>
      <c r="C11" s="36"/>
      <c r="D11" s="37"/>
      <c r="E11" s="36"/>
      <c r="F11" s="36"/>
      <c r="G11" s="36"/>
    </row>
    <row r="12" customFormat="false" ht="12.75" hidden="false" customHeight="true" outlineLevel="0" collapsed="false">
      <c r="A12" s="38"/>
      <c r="B12" s="38"/>
      <c r="C12" s="38"/>
      <c r="D12" s="39"/>
      <c r="E12" s="38"/>
      <c r="F12" s="38"/>
      <c r="G12" s="38"/>
    </row>
    <row r="13" customFormat="false" ht="14.65" hidden="false" customHeight="false" outlineLevel="0" collapsed="false">
      <c r="A13" s="40"/>
      <c r="B13" s="40"/>
      <c r="C13" s="40"/>
      <c r="D13" s="40"/>
      <c r="E13" s="40"/>
      <c r="F13" s="40"/>
      <c r="G13" s="40"/>
    </row>
    <row r="14" customFormat="false" ht="14.65" hidden="false" customHeight="false" outlineLevel="0" collapsed="false">
      <c r="A14" s="41" t="n">
        <v>1</v>
      </c>
      <c r="B14" s="42" t="s">
        <v>22</v>
      </c>
      <c r="C14" s="42" t="s">
        <v>23</v>
      </c>
      <c r="D14" s="42" t="s">
        <v>24</v>
      </c>
      <c r="E14" s="42"/>
      <c r="F14" s="43" t="n">
        <v>45715.4058217593</v>
      </c>
      <c r="G14" s="42" t="s">
        <v>25</v>
      </c>
    </row>
    <row r="15" customFormat="false" ht="12.75" hidden="false" customHeight="true" outlineLevel="0" collapsed="false">
      <c r="A15" s="41" t="n">
        <v>2</v>
      </c>
      <c r="B15" s="42" t="s">
        <v>26</v>
      </c>
      <c r="C15" s="42" t="s">
        <v>23</v>
      </c>
      <c r="D15" s="42" t="s">
        <v>24</v>
      </c>
      <c r="E15" s="42"/>
      <c r="F15" s="43" t="n">
        <v>45715.4120717593</v>
      </c>
      <c r="G15" s="42" t="s">
        <v>25</v>
      </c>
    </row>
    <row r="16" customFormat="false" ht="12.75" hidden="false" customHeight="true" outlineLevel="0" collapsed="false">
      <c r="A16" s="41" t="n">
        <v>3</v>
      </c>
      <c r="B16" s="42" t="s">
        <v>27</v>
      </c>
      <c r="C16" s="42" t="s">
        <v>23</v>
      </c>
      <c r="D16" s="42" t="s">
        <v>24</v>
      </c>
      <c r="E16" s="42"/>
      <c r="F16" s="43" t="n">
        <v>45715.4182175926</v>
      </c>
      <c r="G16" s="42" t="s">
        <v>25</v>
      </c>
    </row>
    <row r="17" customFormat="false" ht="12.75" hidden="false" customHeight="true" outlineLevel="0" collapsed="false">
      <c r="A17" s="41" t="n">
        <v>4</v>
      </c>
      <c r="B17" s="42" t="s">
        <v>28</v>
      </c>
      <c r="C17" s="42" t="s">
        <v>23</v>
      </c>
      <c r="D17" s="42" t="s">
        <v>29</v>
      </c>
      <c r="E17" s="42" t="s">
        <v>23</v>
      </c>
      <c r="F17" s="43" t="n">
        <v>45715.4243634259</v>
      </c>
      <c r="G17" s="42" t="s">
        <v>25</v>
      </c>
    </row>
    <row r="18" customFormat="false" ht="12.75" hidden="false" customHeight="true" outlineLevel="0" collapsed="false">
      <c r="A18" s="41" t="n">
        <v>5</v>
      </c>
      <c r="B18" s="42" t="s">
        <v>30</v>
      </c>
      <c r="C18" s="42" t="s">
        <v>31</v>
      </c>
      <c r="D18" s="42" t="s">
        <v>29</v>
      </c>
      <c r="E18" s="42" t="s">
        <v>31</v>
      </c>
      <c r="F18" s="43" t="n">
        <v>45715.4304976852</v>
      </c>
      <c r="G18" s="42" t="s">
        <v>25</v>
      </c>
    </row>
    <row r="19" customFormat="false" ht="12.75" hidden="false" customHeight="true" outlineLevel="0" collapsed="false">
      <c r="A19" s="41" t="n">
        <v>6</v>
      </c>
      <c r="B19" s="42" t="s">
        <v>32</v>
      </c>
      <c r="C19" s="42" t="s">
        <v>33</v>
      </c>
      <c r="D19" s="42" t="s">
        <v>29</v>
      </c>
      <c r="E19" s="42" t="s">
        <v>33</v>
      </c>
      <c r="F19" s="43" t="n">
        <v>45715.436712963</v>
      </c>
      <c r="G19" s="42" t="s">
        <v>25</v>
      </c>
    </row>
    <row r="20" customFormat="false" ht="12.75" hidden="false" customHeight="true" outlineLevel="0" collapsed="false">
      <c r="A20" s="41" t="n">
        <v>7</v>
      </c>
      <c r="B20" s="42" t="s">
        <v>34</v>
      </c>
      <c r="C20" s="42" t="s">
        <v>35</v>
      </c>
      <c r="D20" s="42" t="s">
        <v>29</v>
      </c>
      <c r="E20" s="42" t="s">
        <v>35</v>
      </c>
      <c r="F20" s="43" t="n">
        <v>45715.4428819444</v>
      </c>
      <c r="G20" s="42" t="s">
        <v>25</v>
      </c>
    </row>
    <row r="21" customFormat="false" ht="12.75" hidden="false" customHeight="true" outlineLevel="0" collapsed="false">
      <c r="A21" s="41" t="n">
        <v>8</v>
      </c>
      <c r="B21" s="42" t="s">
        <v>36</v>
      </c>
      <c r="C21" s="42" t="s">
        <v>37</v>
      </c>
      <c r="D21" s="42" t="s">
        <v>29</v>
      </c>
      <c r="E21" s="42" t="s">
        <v>37</v>
      </c>
      <c r="F21" s="43" t="n">
        <v>45715.4490625</v>
      </c>
      <c r="G21" s="42" t="s">
        <v>25</v>
      </c>
    </row>
    <row r="22" customFormat="false" ht="12.75" hidden="false" customHeight="true" outlineLevel="0" collapsed="false">
      <c r="A22" s="41" t="n">
        <v>9</v>
      </c>
      <c r="B22" s="42" t="s">
        <v>38</v>
      </c>
      <c r="C22" s="42" t="s">
        <v>39</v>
      </c>
      <c r="D22" s="42" t="s">
        <v>29</v>
      </c>
      <c r="E22" s="42" t="s">
        <v>39</v>
      </c>
      <c r="F22" s="43" t="n">
        <v>45715.4552199074</v>
      </c>
      <c r="G22" s="42" t="s">
        <v>25</v>
      </c>
    </row>
    <row r="23" customFormat="false" ht="12.75" hidden="false" customHeight="true" outlineLevel="0" collapsed="false">
      <c r="A23" s="41" t="n">
        <v>10</v>
      </c>
      <c r="B23" s="42" t="s">
        <v>40</v>
      </c>
      <c r="C23" s="42" t="s">
        <v>41</v>
      </c>
      <c r="D23" s="42" t="s">
        <v>29</v>
      </c>
      <c r="E23" s="42" t="s">
        <v>41</v>
      </c>
      <c r="F23" s="43" t="n">
        <v>45715.4613888889</v>
      </c>
      <c r="G23" s="42" t="s">
        <v>25</v>
      </c>
    </row>
    <row r="24" customFormat="false" ht="12.75" hidden="false" customHeight="true" outlineLevel="0" collapsed="false">
      <c r="A24" s="41" t="n">
        <v>11</v>
      </c>
      <c r="B24" s="42" t="s">
        <v>42</v>
      </c>
      <c r="C24" s="42" t="s">
        <v>43</v>
      </c>
      <c r="D24" s="42" t="s">
        <v>29</v>
      </c>
      <c r="E24" s="42" t="s">
        <v>43</v>
      </c>
      <c r="F24" s="43" t="n">
        <v>45715.4675810185</v>
      </c>
      <c r="G24" s="42" t="s">
        <v>25</v>
      </c>
    </row>
    <row r="25" customFormat="false" ht="12.75" hidden="false" customHeight="true" outlineLevel="0" collapsed="false">
      <c r="A25" s="41" t="n">
        <v>12</v>
      </c>
      <c r="B25" s="42" t="s">
        <v>44</v>
      </c>
      <c r="C25" s="42" t="s">
        <v>23</v>
      </c>
      <c r="D25" s="42" t="s">
        <v>29</v>
      </c>
      <c r="E25" s="42" t="s">
        <v>45</v>
      </c>
      <c r="F25" s="43" t="n">
        <v>45715.4737152778</v>
      </c>
      <c r="G25" s="42" t="s">
        <v>25</v>
      </c>
    </row>
    <row r="26" customFormat="false" ht="12.75" hidden="false" customHeight="true" outlineLevel="0" collapsed="false">
      <c r="A26" s="41" t="n">
        <v>13</v>
      </c>
      <c r="B26" s="42" t="s">
        <v>46</v>
      </c>
      <c r="C26" s="42" t="s">
        <v>31</v>
      </c>
      <c r="D26" s="42" t="s">
        <v>29</v>
      </c>
      <c r="E26" s="42" t="s">
        <v>47</v>
      </c>
      <c r="F26" s="43" t="n">
        <v>45715.4798726852</v>
      </c>
      <c r="G26" s="42" t="s">
        <v>25</v>
      </c>
    </row>
    <row r="27" customFormat="false" ht="12.75" hidden="false" customHeight="true" outlineLevel="0" collapsed="false">
      <c r="A27" s="41" t="n">
        <v>14</v>
      </c>
      <c r="B27" s="42" t="s">
        <v>48</v>
      </c>
      <c r="C27" s="42" t="s">
        <v>31</v>
      </c>
      <c r="D27" s="42" t="s">
        <v>24</v>
      </c>
      <c r="E27" s="42"/>
      <c r="F27" s="43" t="n">
        <v>45715.4860763889</v>
      </c>
      <c r="G27" s="42" t="s">
        <v>25</v>
      </c>
    </row>
    <row r="28" customFormat="false" ht="12.75" hidden="false" customHeight="true" outlineLevel="0" collapsed="false">
      <c r="A28" s="41" t="n">
        <v>15</v>
      </c>
      <c r="B28" s="42" t="s">
        <v>49</v>
      </c>
      <c r="C28" s="42" t="s">
        <v>31</v>
      </c>
      <c r="D28" s="42" t="s">
        <v>24</v>
      </c>
      <c r="E28" s="42"/>
      <c r="F28" s="43" t="n">
        <v>45715.4922222222</v>
      </c>
      <c r="G28" s="42" t="s">
        <v>25</v>
      </c>
    </row>
    <row r="29" customFormat="false" ht="12.75" hidden="false" customHeight="true" outlineLevel="0" collapsed="false">
      <c r="A29" s="41" t="n">
        <v>16</v>
      </c>
      <c r="B29" s="42" t="s">
        <v>50</v>
      </c>
      <c r="C29" s="42" t="s">
        <v>31</v>
      </c>
      <c r="D29" s="42" t="s">
        <v>24</v>
      </c>
      <c r="E29" s="42"/>
      <c r="F29" s="43" t="n">
        <v>45715.4983680556</v>
      </c>
      <c r="G29" s="42" t="s">
        <v>25</v>
      </c>
    </row>
    <row r="30" customFormat="false" ht="12.75" hidden="false" customHeight="true" outlineLevel="0" collapsed="false">
      <c r="A30" s="41" t="n">
        <v>17</v>
      </c>
      <c r="B30" s="42" t="s">
        <v>51</v>
      </c>
      <c r="C30" s="42" t="s">
        <v>33</v>
      </c>
      <c r="D30" s="42" t="s">
        <v>24</v>
      </c>
      <c r="E30" s="42"/>
      <c r="F30" s="43" t="n">
        <v>45715.5045486111</v>
      </c>
      <c r="G30" s="42" t="s">
        <v>25</v>
      </c>
    </row>
    <row r="31" customFormat="false" ht="12.75" hidden="false" customHeight="true" outlineLevel="0" collapsed="false">
      <c r="A31" s="41" t="n">
        <v>18</v>
      </c>
      <c r="B31" s="42" t="s">
        <v>51</v>
      </c>
      <c r="C31" s="42" t="s">
        <v>33</v>
      </c>
      <c r="D31" s="42" t="s">
        <v>24</v>
      </c>
      <c r="E31" s="42"/>
      <c r="F31" s="43" t="n">
        <v>45715.5107986111</v>
      </c>
      <c r="G31" s="42" t="s">
        <v>25</v>
      </c>
    </row>
    <row r="32" customFormat="false" ht="12.75" hidden="false" customHeight="true" outlineLevel="0" collapsed="false">
      <c r="A32" s="41" t="n">
        <v>19</v>
      </c>
      <c r="B32" s="42" t="s">
        <v>52</v>
      </c>
      <c r="C32" s="42" t="s">
        <v>23</v>
      </c>
      <c r="D32" s="42" t="s">
        <v>24</v>
      </c>
      <c r="E32" s="42"/>
      <c r="F32" s="43" t="n">
        <v>45715.517025463</v>
      </c>
      <c r="G32" s="42" t="s">
        <v>25</v>
      </c>
    </row>
    <row r="33" customFormat="false" ht="12.75" hidden="false" customHeight="true" outlineLevel="0" collapsed="false">
      <c r="A33" s="41" t="n">
        <v>20</v>
      </c>
      <c r="B33" s="42" t="s">
        <v>52</v>
      </c>
      <c r="C33" s="42" t="s">
        <v>23</v>
      </c>
      <c r="D33" s="42" t="s">
        <v>24</v>
      </c>
      <c r="E33" s="42"/>
      <c r="F33" s="43" t="n">
        <v>45715.5231597222</v>
      </c>
      <c r="G33" s="42" t="s">
        <v>25</v>
      </c>
    </row>
    <row r="34" customFormat="false" ht="12.75" hidden="false" customHeight="true" outlineLevel="0" collapsed="false">
      <c r="A34" s="41" t="n">
        <v>21</v>
      </c>
      <c r="B34" s="42" t="s">
        <v>52</v>
      </c>
      <c r="C34" s="42" t="s">
        <v>23</v>
      </c>
      <c r="D34" s="42" t="s">
        <v>24</v>
      </c>
      <c r="E34" s="42"/>
      <c r="F34" s="43" t="n">
        <v>45715.5293634259</v>
      </c>
      <c r="G34" s="42" t="s">
        <v>25</v>
      </c>
    </row>
    <row r="35" customFormat="false" ht="12.75" hidden="false" customHeight="true" outlineLevel="0" collapsed="false">
      <c r="A35" s="41" t="n">
        <v>22</v>
      </c>
      <c r="B35" s="42" t="s">
        <v>53</v>
      </c>
      <c r="C35" s="42" t="s">
        <v>31</v>
      </c>
      <c r="D35" s="42" t="s">
        <v>24</v>
      </c>
      <c r="E35" s="42"/>
      <c r="F35" s="43" t="n">
        <v>45715.5355208333</v>
      </c>
      <c r="G35" s="42" t="s">
        <v>25</v>
      </c>
    </row>
    <row r="36" customFormat="false" ht="12.75" hidden="false" customHeight="true" outlineLevel="0" collapsed="false">
      <c r="A36" s="41" t="n">
        <v>23</v>
      </c>
      <c r="B36" s="42" t="s">
        <v>53</v>
      </c>
      <c r="C36" s="42" t="s">
        <v>31</v>
      </c>
      <c r="D36" s="42" t="s">
        <v>24</v>
      </c>
      <c r="E36" s="42"/>
      <c r="F36" s="43" t="n">
        <v>45715.5417592593</v>
      </c>
      <c r="G36" s="42" t="s">
        <v>25</v>
      </c>
    </row>
    <row r="37" customFormat="false" ht="12.75" hidden="false" customHeight="true" outlineLevel="0" collapsed="false">
      <c r="A37" s="41" t="n">
        <v>24</v>
      </c>
      <c r="B37" s="42" t="s">
        <v>53</v>
      </c>
      <c r="C37" s="42" t="s">
        <v>31</v>
      </c>
      <c r="D37" s="42" t="s">
        <v>24</v>
      </c>
      <c r="E37" s="42"/>
      <c r="F37" s="43" t="n">
        <v>45715.5479976852</v>
      </c>
      <c r="G37" s="42" t="s">
        <v>25</v>
      </c>
    </row>
    <row r="38" customFormat="false" ht="12.75" hidden="false" customHeight="true" outlineLevel="0" collapsed="false">
      <c r="A38" s="41" t="n">
        <v>25</v>
      </c>
      <c r="B38" s="42" t="s">
        <v>54</v>
      </c>
      <c r="C38" s="42" t="s">
        <v>33</v>
      </c>
      <c r="D38" s="42" t="s">
        <v>24</v>
      </c>
      <c r="E38" s="42"/>
      <c r="F38" s="43" t="n">
        <v>45715.5542361111</v>
      </c>
      <c r="G38" s="42" t="s">
        <v>25</v>
      </c>
    </row>
    <row r="39" customFormat="false" ht="12.75" hidden="false" customHeight="true" outlineLevel="0" collapsed="false">
      <c r="A39" s="41" t="n">
        <v>26</v>
      </c>
      <c r="B39" s="42" t="s">
        <v>54</v>
      </c>
      <c r="C39" s="42" t="s">
        <v>33</v>
      </c>
      <c r="D39" s="42" t="s">
        <v>24</v>
      </c>
      <c r="E39" s="42"/>
      <c r="F39" s="43" t="n">
        <v>45715.5604282407</v>
      </c>
      <c r="G39" s="42" t="s">
        <v>25</v>
      </c>
    </row>
    <row r="40" customFormat="false" ht="12.75" hidden="false" customHeight="true" outlineLevel="0" collapsed="false">
      <c r="A40" s="41" t="n">
        <v>27</v>
      </c>
      <c r="B40" s="42" t="s">
        <v>54</v>
      </c>
      <c r="C40" s="42" t="s">
        <v>33</v>
      </c>
      <c r="D40" s="42" t="s">
        <v>24</v>
      </c>
      <c r="E40" s="42"/>
      <c r="F40" s="43" t="n">
        <v>45715.5666203704</v>
      </c>
      <c r="G40" s="42" t="s">
        <v>25</v>
      </c>
    </row>
    <row r="41" customFormat="false" ht="12.75" hidden="false" customHeight="true" outlineLevel="0" collapsed="false">
      <c r="A41" s="41" t="n">
        <v>28</v>
      </c>
      <c r="B41" s="42" t="s">
        <v>55</v>
      </c>
      <c r="C41" s="42" t="s">
        <v>35</v>
      </c>
      <c r="D41" s="42" t="s">
        <v>24</v>
      </c>
      <c r="E41" s="42"/>
      <c r="F41" s="43" t="n">
        <v>45715.5728125</v>
      </c>
      <c r="G41" s="42" t="s">
        <v>25</v>
      </c>
    </row>
    <row r="42" customFormat="false" ht="12.75" hidden="false" customHeight="true" outlineLevel="0" collapsed="false">
      <c r="A42" s="41" t="n">
        <v>29</v>
      </c>
      <c r="B42" s="42" t="s">
        <v>55</v>
      </c>
      <c r="C42" s="42" t="s">
        <v>35</v>
      </c>
      <c r="D42" s="42" t="s">
        <v>24</v>
      </c>
      <c r="E42" s="42"/>
      <c r="F42" s="43" t="n">
        <v>45715.5790509259</v>
      </c>
      <c r="G42" s="42" t="s">
        <v>25</v>
      </c>
    </row>
    <row r="43" customFormat="false" ht="12.75" hidden="false" customHeight="true" outlineLevel="0" collapsed="false">
      <c r="A43" s="41" t="n">
        <v>30</v>
      </c>
      <c r="B43" s="42" t="s">
        <v>55</v>
      </c>
      <c r="C43" s="42" t="s">
        <v>35</v>
      </c>
      <c r="D43" s="42" t="s">
        <v>24</v>
      </c>
      <c r="E43" s="42"/>
      <c r="F43" s="43" t="n">
        <v>45715.5852546296</v>
      </c>
      <c r="G43" s="42" t="s">
        <v>25</v>
      </c>
    </row>
    <row r="44" customFormat="false" ht="12.75" hidden="false" customHeight="true" outlineLevel="0" collapsed="false">
      <c r="A44" s="41" t="n">
        <v>31</v>
      </c>
      <c r="B44" s="42" t="s">
        <v>56</v>
      </c>
      <c r="C44" s="42" t="s">
        <v>37</v>
      </c>
      <c r="D44" s="42" t="s">
        <v>24</v>
      </c>
      <c r="E44" s="42"/>
      <c r="F44" s="43" t="n">
        <v>45715.5914583333</v>
      </c>
      <c r="G44" s="42" t="s">
        <v>25</v>
      </c>
    </row>
    <row r="45" customFormat="false" ht="12.75" hidden="false" customHeight="true" outlineLevel="0" collapsed="false">
      <c r="A45" s="41" t="n">
        <v>32</v>
      </c>
      <c r="B45" s="42" t="s">
        <v>56</v>
      </c>
      <c r="C45" s="42" t="s">
        <v>37</v>
      </c>
      <c r="D45" s="42" t="s">
        <v>24</v>
      </c>
      <c r="E45" s="42"/>
      <c r="F45" s="43" t="n">
        <v>45715.5976736111</v>
      </c>
      <c r="G45" s="42" t="s">
        <v>25</v>
      </c>
    </row>
    <row r="46" customFormat="false" ht="12.75" hidden="false" customHeight="true" outlineLevel="0" collapsed="false">
      <c r="A46" s="41" t="n">
        <v>33</v>
      </c>
      <c r="B46" s="42" t="s">
        <v>56</v>
      </c>
      <c r="C46" s="42" t="s">
        <v>37</v>
      </c>
      <c r="D46" s="42" t="s">
        <v>24</v>
      </c>
      <c r="E46" s="42"/>
      <c r="F46" s="43" t="n">
        <v>45715.6039699074</v>
      </c>
      <c r="G46" s="42" t="s">
        <v>25</v>
      </c>
    </row>
    <row r="47" customFormat="false" ht="12.75" hidden="false" customHeight="true" outlineLevel="0" collapsed="false">
      <c r="A47" s="41" t="n">
        <v>34</v>
      </c>
      <c r="B47" s="42" t="s">
        <v>57</v>
      </c>
      <c r="C47" s="42" t="s">
        <v>39</v>
      </c>
      <c r="D47" s="42" t="s">
        <v>24</v>
      </c>
      <c r="E47" s="42"/>
      <c r="F47" s="43" t="n">
        <v>45715.6102083333</v>
      </c>
      <c r="G47" s="42" t="s">
        <v>25</v>
      </c>
    </row>
    <row r="48" customFormat="false" ht="12.75" hidden="false" customHeight="true" outlineLevel="0" collapsed="false">
      <c r="A48" s="41" t="n">
        <v>35</v>
      </c>
      <c r="B48" s="42" t="s">
        <v>57</v>
      </c>
      <c r="C48" s="42" t="s">
        <v>39</v>
      </c>
      <c r="D48" s="42" t="s">
        <v>24</v>
      </c>
      <c r="E48" s="42"/>
      <c r="F48" s="43" t="n">
        <v>45715.6164467593</v>
      </c>
      <c r="G48" s="42" t="s">
        <v>25</v>
      </c>
    </row>
    <row r="49" customFormat="false" ht="12.75" hidden="false" customHeight="true" outlineLevel="0" collapsed="false">
      <c r="A49" s="41" t="n">
        <v>36</v>
      </c>
      <c r="B49" s="42" t="s">
        <v>57</v>
      </c>
      <c r="C49" s="42" t="s">
        <v>39</v>
      </c>
      <c r="D49" s="42" t="s">
        <v>24</v>
      </c>
      <c r="E49" s="42"/>
      <c r="F49" s="43" t="n">
        <v>45715.6227430556</v>
      </c>
      <c r="G49" s="42" t="s">
        <v>25</v>
      </c>
    </row>
    <row r="50" customFormat="false" ht="12.75" hidden="false" customHeight="true" outlineLevel="0" collapsed="false">
      <c r="A50" s="41" t="n">
        <v>37</v>
      </c>
      <c r="B50" s="42" t="s">
        <v>58</v>
      </c>
      <c r="C50" s="42" t="s">
        <v>41</v>
      </c>
      <c r="D50" s="42" t="s">
        <v>24</v>
      </c>
      <c r="E50" s="42"/>
      <c r="F50" s="43" t="n">
        <v>45715.6290625</v>
      </c>
      <c r="G50" s="42" t="s">
        <v>25</v>
      </c>
    </row>
    <row r="51" customFormat="false" ht="12.75" hidden="false" customHeight="true" outlineLevel="0" collapsed="false">
      <c r="A51" s="41" t="n">
        <v>38</v>
      </c>
      <c r="B51" s="42" t="s">
        <v>58</v>
      </c>
      <c r="C51" s="42" t="s">
        <v>41</v>
      </c>
      <c r="D51" s="42" t="s">
        <v>24</v>
      </c>
      <c r="E51" s="42"/>
      <c r="F51" s="43" t="n">
        <v>45715.6353703704</v>
      </c>
      <c r="G51" s="42" t="s">
        <v>25</v>
      </c>
    </row>
    <row r="52" customFormat="false" ht="12.75" hidden="false" customHeight="true" outlineLevel="0" collapsed="false">
      <c r="A52" s="41" t="n">
        <v>39</v>
      </c>
      <c r="B52" s="42" t="s">
        <v>58</v>
      </c>
      <c r="C52" s="42" t="s">
        <v>41</v>
      </c>
      <c r="D52" s="42" t="s">
        <v>24</v>
      </c>
      <c r="E52" s="42"/>
      <c r="F52" s="43" t="n">
        <v>45715.6416319445</v>
      </c>
      <c r="G52" s="42" t="s">
        <v>25</v>
      </c>
    </row>
    <row r="53" customFormat="false" ht="12.75" hidden="false" customHeight="true" outlineLevel="0" collapsed="false">
      <c r="A53" s="41" t="n">
        <v>40</v>
      </c>
      <c r="B53" s="42" t="s">
        <v>59</v>
      </c>
      <c r="C53" s="42" t="s">
        <v>43</v>
      </c>
      <c r="D53" s="42" t="s">
        <v>24</v>
      </c>
      <c r="E53" s="42"/>
      <c r="F53" s="43" t="n">
        <v>45715.6478935185</v>
      </c>
      <c r="G53" s="42" t="s">
        <v>25</v>
      </c>
    </row>
    <row r="54" customFormat="false" ht="12.75" hidden="false" customHeight="true" outlineLevel="0" collapsed="false">
      <c r="A54" s="41" t="n">
        <v>41</v>
      </c>
      <c r="B54" s="42" t="s">
        <v>59</v>
      </c>
      <c r="C54" s="42" t="s">
        <v>43</v>
      </c>
      <c r="D54" s="42" t="s">
        <v>24</v>
      </c>
      <c r="E54" s="42"/>
      <c r="F54" s="43" t="n">
        <v>45715.6541550926</v>
      </c>
      <c r="G54" s="42" t="s">
        <v>25</v>
      </c>
    </row>
    <row r="55" customFormat="false" ht="12.75" hidden="false" customHeight="true" outlineLevel="0" collapsed="false">
      <c r="A55" s="41" t="n">
        <v>42</v>
      </c>
      <c r="B55" s="42" t="s">
        <v>59</v>
      </c>
      <c r="C55" s="42" t="s">
        <v>43</v>
      </c>
      <c r="D55" s="42" t="s">
        <v>24</v>
      </c>
      <c r="E55" s="42"/>
      <c r="F55" s="43" t="n">
        <v>45715.660474537</v>
      </c>
      <c r="G55" s="42" t="s">
        <v>25</v>
      </c>
    </row>
    <row r="56" customFormat="false" ht="12.75" hidden="false" customHeight="true" outlineLevel="0" collapsed="false">
      <c r="A56" s="41" t="n">
        <v>43</v>
      </c>
      <c r="B56" s="42" t="s">
        <v>60</v>
      </c>
      <c r="C56" s="42" t="s">
        <v>23</v>
      </c>
      <c r="D56" s="42" t="s">
        <v>24</v>
      </c>
      <c r="E56" s="42"/>
      <c r="F56" s="43" t="n">
        <v>45715.666724537</v>
      </c>
      <c r="G56" s="42" t="s">
        <v>25</v>
      </c>
    </row>
    <row r="57" customFormat="false" ht="12.75" hidden="false" customHeight="true" outlineLevel="0" collapsed="false">
      <c r="A57" s="41" t="n">
        <v>44</v>
      </c>
      <c r="B57" s="42" t="s">
        <v>60</v>
      </c>
      <c r="C57" s="42" t="s">
        <v>23</v>
      </c>
      <c r="D57" s="42" t="s">
        <v>24</v>
      </c>
      <c r="E57" s="42"/>
      <c r="F57" s="43" t="n">
        <v>45715.6729282407</v>
      </c>
      <c r="G57" s="42" t="s">
        <v>25</v>
      </c>
    </row>
    <row r="58" customFormat="false" ht="12.75" hidden="false" customHeight="true" outlineLevel="0" collapsed="false">
      <c r="A58" s="41" t="n">
        <v>45</v>
      </c>
      <c r="B58" s="42" t="s">
        <v>60</v>
      </c>
      <c r="C58" s="42" t="s">
        <v>23</v>
      </c>
      <c r="D58" s="42" t="s">
        <v>24</v>
      </c>
      <c r="E58" s="42"/>
      <c r="F58" s="43" t="n">
        <v>45715.6791203704</v>
      </c>
      <c r="G58" s="42" t="s">
        <v>25</v>
      </c>
    </row>
    <row r="59" customFormat="false" ht="12.75" hidden="false" customHeight="true" outlineLevel="0" collapsed="false">
      <c r="A59" s="41" t="n">
        <v>46</v>
      </c>
      <c r="B59" s="42" t="s">
        <v>61</v>
      </c>
      <c r="C59" s="42" t="s">
        <v>31</v>
      </c>
      <c r="D59" s="42" t="s">
        <v>24</v>
      </c>
      <c r="E59" s="42"/>
      <c r="F59" s="43" t="n">
        <v>45715.6854166667</v>
      </c>
      <c r="G59" s="42" t="s">
        <v>25</v>
      </c>
    </row>
    <row r="60" customFormat="false" ht="12.75" hidden="false" customHeight="true" outlineLevel="0" collapsed="false">
      <c r="A60" s="41" t="n">
        <v>47</v>
      </c>
      <c r="B60" s="42" t="s">
        <v>61</v>
      </c>
      <c r="C60" s="42" t="s">
        <v>31</v>
      </c>
      <c r="D60" s="42" t="s">
        <v>24</v>
      </c>
      <c r="E60" s="42"/>
      <c r="F60" s="43" t="n">
        <v>45715.6917013889</v>
      </c>
      <c r="G60" s="42" t="s">
        <v>25</v>
      </c>
    </row>
    <row r="61" customFormat="false" ht="12.75" hidden="false" customHeight="true" outlineLevel="0" collapsed="false">
      <c r="A61" s="41" t="n">
        <v>48</v>
      </c>
      <c r="B61" s="42" t="s">
        <v>61</v>
      </c>
      <c r="C61" s="42" t="s">
        <v>31</v>
      </c>
      <c r="D61" s="42" t="s">
        <v>24</v>
      </c>
      <c r="E61" s="42"/>
      <c r="F61" s="43" t="n">
        <v>45715.6979050926</v>
      </c>
      <c r="G61" s="42" t="s">
        <v>25</v>
      </c>
    </row>
    <row r="62" customFormat="false" ht="12.75" hidden="false" customHeight="true" outlineLevel="0" collapsed="false">
      <c r="A62" s="41" t="n">
        <v>49</v>
      </c>
      <c r="B62" s="42" t="s">
        <v>62</v>
      </c>
      <c r="C62" s="42" t="s">
        <v>33</v>
      </c>
      <c r="D62" s="42" t="s">
        <v>24</v>
      </c>
      <c r="E62" s="42"/>
      <c r="F62" s="43" t="n">
        <v>45715.7041435185</v>
      </c>
      <c r="G62" s="42" t="s">
        <v>25</v>
      </c>
    </row>
    <row r="63" customFormat="false" ht="12.75" hidden="false" customHeight="true" outlineLevel="0" collapsed="false">
      <c r="A63" s="41" t="n">
        <v>50</v>
      </c>
      <c r="B63" s="42" t="s">
        <v>62</v>
      </c>
      <c r="C63" s="42" t="s">
        <v>33</v>
      </c>
      <c r="D63" s="42" t="s">
        <v>24</v>
      </c>
      <c r="E63" s="42"/>
      <c r="F63" s="43" t="n">
        <v>45715.7104166667</v>
      </c>
      <c r="G63" s="42" t="s">
        <v>25</v>
      </c>
    </row>
    <row r="64" customFormat="false" ht="12.75" hidden="false" customHeight="true" outlineLevel="0" collapsed="false">
      <c r="A64" s="41" t="n">
        <v>51</v>
      </c>
      <c r="B64" s="42" t="s">
        <v>62</v>
      </c>
      <c r="C64" s="42" t="s">
        <v>33</v>
      </c>
      <c r="D64" s="42" t="s">
        <v>24</v>
      </c>
      <c r="E64" s="42"/>
      <c r="F64" s="43" t="n">
        <v>45715.7167013889</v>
      </c>
      <c r="G64" s="42" t="s">
        <v>25</v>
      </c>
    </row>
    <row r="65" customFormat="false" ht="12.75" hidden="false" customHeight="true" outlineLevel="0" collapsed="false">
      <c r="A65" s="41" t="n">
        <v>52</v>
      </c>
      <c r="B65" s="42" t="s">
        <v>63</v>
      </c>
      <c r="C65" s="42" t="s">
        <v>35</v>
      </c>
      <c r="D65" s="42" t="s">
        <v>24</v>
      </c>
      <c r="E65" s="42"/>
      <c r="F65" s="43" t="n">
        <v>45715.7229976852</v>
      </c>
      <c r="G65" s="42" t="s">
        <v>25</v>
      </c>
    </row>
    <row r="66" customFormat="false" ht="12.75" hidden="false" customHeight="true" outlineLevel="0" collapsed="false">
      <c r="A66" s="41" t="n">
        <v>53</v>
      </c>
      <c r="B66" s="42" t="s">
        <v>63</v>
      </c>
      <c r="C66" s="42" t="s">
        <v>35</v>
      </c>
      <c r="D66" s="42" t="s">
        <v>24</v>
      </c>
      <c r="E66" s="42"/>
      <c r="F66" s="43" t="n">
        <v>45715.7292939815</v>
      </c>
      <c r="G66" s="42" t="s">
        <v>25</v>
      </c>
    </row>
    <row r="67" customFormat="false" ht="12.75" hidden="false" customHeight="true" outlineLevel="0" collapsed="false">
      <c r="A67" s="41" t="n">
        <v>54</v>
      </c>
      <c r="B67" s="42" t="s">
        <v>63</v>
      </c>
      <c r="C67" s="42" t="s">
        <v>35</v>
      </c>
      <c r="D67" s="42" t="s">
        <v>24</v>
      </c>
      <c r="E67" s="42"/>
      <c r="F67" s="43" t="n">
        <v>45715.7355092593</v>
      </c>
      <c r="G67" s="42" t="s">
        <v>25</v>
      </c>
    </row>
    <row r="68" customFormat="false" ht="12.75" hidden="false" customHeight="true" outlineLevel="0" collapsed="false">
      <c r="A68" s="41" t="n">
        <v>55</v>
      </c>
      <c r="B68" s="42" t="s">
        <v>64</v>
      </c>
      <c r="C68" s="42" t="s">
        <v>37</v>
      </c>
      <c r="D68" s="42" t="s">
        <v>24</v>
      </c>
      <c r="E68" s="42"/>
      <c r="F68" s="43" t="n">
        <v>45715.7417939815</v>
      </c>
      <c r="G68" s="42" t="s">
        <v>25</v>
      </c>
    </row>
    <row r="69" customFormat="false" ht="12.75" hidden="false" customHeight="true" outlineLevel="0" collapsed="false">
      <c r="A69" s="41" t="n">
        <v>56</v>
      </c>
      <c r="B69" s="42" t="s">
        <v>64</v>
      </c>
      <c r="C69" s="42" t="s">
        <v>37</v>
      </c>
      <c r="D69" s="42" t="s">
        <v>24</v>
      </c>
      <c r="E69" s="42"/>
      <c r="F69" s="43" t="n">
        <v>45715.7480787037</v>
      </c>
      <c r="G69" s="42" t="s">
        <v>25</v>
      </c>
    </row>
    <row r="70" customFormat="false" ht="12.75" hidden="false" customHeight="true" outlineLevel="0" collapsed="false">
      <c r="A70" s="41" t="n">
        <v>57</v>
      </c>
      <c r="B70" s="42" t="s">
        <v>64</v>
      </c>
      <c r="C70" s="42" t="s">
        <v>37</v>
      </c>
      <c r="D70" s="42" t="s">
        <v>24</v>
      </c>
      <c r="E70" s="42"/>
      <c r="F70" s="43" t="n">
        <v>45715.7543865741</v>
      </c>
      <c r="G70" s="42" t="s">
        <v>25</v>
      </c>
    </row>
    <row r="71" customFormat="false" ht="12.75" hidden="false" customHeight="true" outlineLevel="0" collapsed="false">
      <c r="A71" s="41" t="n">
        <v>58</v>
      </c>
      <c r="B71" s="42" t="s">
        <v>65</v>
      </c>
      <c r="C71" s="42" t="s">
        <v>39</v>
      </c>
      <c r="D71" s="42" t="s">
        <v>24</v>
      </c>
      <c r="E71" s="42"/>
      <c r="F71" s="43" t="n">
        <v>45715.7606712963</v>
      </c>
      <c r="G71" s="42" t="s">
        <v>25</v>
      </c>
    </row>
    <row r="72" customFormat="false" ht="12.75" hidden="false" customHeight="true" outlineLevel="0" collapsed="false">
      <c r="A72" s="41" t="n">
        <v>59</v>
      </c>
      <c r="B72" s="42" t="s">
        <v>65</v>
      </c>
      <c r="C72" s="42" t="s">
        <v>39</v>
      </c>
      <c r="D72" s="42" t="s">
        <v>24</v>
      </c>
      <c r="E72" s="42"/>
      <c r="F72" s="43" t="n">
        <v>45715.7668865741</v>
      </c>
      <c r="G72" s="42" t="s">
        <v>25</v>
      </c>
    </row>
    <row r="73" customFormat="false" ht="12.75" hidden="false" customHeight="true" outlineLevel="0" collapsed="false">
      <c r="A73" s="41" t="n">
        <v>60</v>
      </c>
      <c r="B73" s="42" t="s">
        <v>65</v>
      </c>
      <c r="C73" s="42" t="s">
        <v>39</v>
      </c>
      <c r="D73" s="42" t="s">
        <v>24</v>
      </c>
      <c r="E73" s="42"/>
      <c r="F73" s="43" t="n">
        <v>45715.7731597222</v>
      </c>
      <c r="G73" s="42" t="s">
        <v>25</v>
      </c>
    </row>
    <row r="74" customFormat="false" ht="12.75" hidden="false" customHeight="true" outlineLevel="0" collapsed="false">
      <c r="A74" s="41" t="n">
        <v>61</v>
      </c>
      <c r="B74" s="42" t="s">
        <v>66</v>
      </c>
      <c r="C74" s="42" t="s">
        <v>41</v>
      </c>
      <c r="D74" s="42" t="s">
        <v>24</v>
      </c>
      <c r="E74" s="42"/>
      <c r="F74" s="43" t="n">
        <v>45715.7794560185</v>
      </c>
      <c r="G74" s="42" t="s">
        <v>25</v>
      </c>
    </row>
    <row r="75" customFormat="false" ht="12.75" hidden="false" customHeight="true" outlineLevel="0" collapsed="false">
      <c r="A75" s="41" t="n">
        <v>62</v>
      </c>
      <c r="B75" s="42" t="s">
        <v>66</v>
      </c>
      <c r="C75" s="42" t="s">
        <v>41</v>
      </c>
      <c r="D75" s="42" t="s">
        <v>24</v>
      </c>
      <c r="E75" s="42"/>
      <c r="F75" s="43" t="n">
        <v>45715.7857523148</v>
      </c>
      <c r="G75" s="42" t="s">
        <v>25</v>
      </c>
    </row>
    <row r="76" customFormat="false" ht="12.75" hidden="false" customHeight="true" outlineLevel="0" collapsed="false">
      <c r="A76" s="41" t="n">
        <v>63</v>
      </c>
      <c r="B76" s="42" t="s">
        <v>66</v>
      </c>
      <c r="C76" s="42" t="s">
        <v>41</v>
      </c>
      <c r="D76" s="42" t="s">
        <v>24</v>
      </c>
      <c r="E76" s="42"/>
      <c r="F76" s="43" t="n">
        <v>45715.7919907407</v>
      </c>
      <c r="G76" s="42" t="s">
        <v>25</v>
      </c>
    </row>
    <row r="77" customFormat="false" ht="12.75" hidden="false" customHeight="true" outlineLevel="0" collapsed="false">
      <c r="A77" s="41" t="n">
        <v>64</v>
      </c>
      <c r="B77" s="42" t="s">
        <v>67</v>
      </c>
      <c r="C77" s="42" t="s">
        <v>43</v>
      </c>
      <c r="D77" s="42" t="s">
        <v>24</v>
      </c>
      <c r="E77" s="42"/>
      <c r="F77" s="43" t="n">
        <v>45715.798275463</v>
      </c>
      <c r="G77" s="42" t="s">
        <v>25</v>
      </c>
    </row>
    <row r="78" customFormat="false" ht="12.75" hidden="false" customHeight="true" outlineLevel="0" collapsed="false">
      <c r="A78" s="41" t="n">
        <v>65</v>
      </c>
      <c r="B78" s="42" t="s">
        <v>67</v>
      </c>
      <c r="C78" s="42" t="s">
        <v>43</v>
      </c>
      <c r="D78" s="42" t="s">
        <v>24</v>
      </c>
      <c r="E78" s="42"/>
      <c r="F78" s="43" t="n">
        <v>45715.8045717593</v>
      </c>
      <c r="G78" s="42" t="s">
        <v>25</v>
      </c>
    </row>
    <row r="79" customFormat="false" ht="12.75" hidden="false" customHeight="true" outlineLevel="0" collapsed="false">
      <c r="A79" s="41" t="n">
        <v>66</v>
      </c>
      <c r="B79" s="42" t="s">
        <v>67</v>
      </c>
      <c r="C79" s="42" t="s">
        <v>43</v>
      </c>
      <c r="D79" s="42" t="s">
        <v>24</v>
      </c>
      <c r="E79" s="42"/>
      <c r="F79" s="43" t="n">
        <v>45715.8108449074</v>
      </c>
      <c r="G79" s="42" t="s">
        <v>25</v>
      </c>
    </row>
    <row r="80" customFormat="false" ht="12.75" hidden="false" customHeight="true" outlineLevel="0" collapsed="false">
      <c r="A80" s="41" t="n">
        <v>67</v>
      </c>
      <c r="B80" s="42" t="s">
        <v>68</v>
      </c>
      <c r="C80" s="42" t="s">
        <v>23</v>
      </c>
      <c r="D80" s="42" t="s">
        <v>24</v>
      </c>
      <c r="E80" s="42"/>
      <c r="F80" s="43" t="n">
        <v>45715.8170949074</v>
      </c>
      <c r="G80" s="42" t="s">
        <v>25</v>
      </c>
    </row>
    <row r="81" customFormat="false" ht="12.75" hidden="false" customHeight="true" outlineLevel="0" collapsed="false">
      <c r="A81" s="41" t="n">
        <v>68</v>
      </c>
      <c r="B81" s="42" t="s">
        <v>68</v>
      </c>
      <c r="C81" s="42" t="s">
        <v>23</v>
      </c>
      <c r="D81" s="42" t="s">
        <v>24</v>
      </c>
      <c r="E81" s="42"/>
      <c r="F81" s="43" t="n">
        <v>45715.8233564815</v>
      </c>
      <c r="G81" s="42" t="s">
        <v>25</v>
      </c>
    </row>
    <row r="82" customFormat="false" ht="12.75" hidden="false" customHeight="true" outlineLevel="0" collapsed="false">
      <c r="A82" s="41" t="n">
        <v>69</v>
      </c>
      <c r="B82" s="42" t="s">
        <v>68</v>
      </c>
      <c r="C82" s="42" t="s">
        <v>23</v>
      </c>
      <c r="D82" s="42" t="s">
        <v>24</v>
      </c>
      <c r="E82" s="42"/>
      <c r="F82" s="43" t="n">
        <v>45715.8295949074</v>
      </c>
      <c r="G82" s="42" t="s">
        <v>25</v>
      </c>
    </row>
    <row r="83" customFormat="false" ht="12.75" hidden="false" customHeight="true" outlineLevel="0" collapsed="false">
      <c r="A83" s="41" t="n">
        <v>70</v>
      </c>
      <c r="B83" s="42" t="s">
        <v>69</v>
      </c>
      <c r="C83" s="42" t="s">
        <v>31</v>
      </c>
      <c r="D83" s="42" t="s">
        <v>24</v>
      </c>
      <c r="E83" s="42"/>
      <c r="F83" s="43" t="n">
        <v>45715.8358217593</v>
      </c>
      <c r="G83" s="42" t="s">
        <v>25</v>
      </c>
    </row>
    <row r="84" customFormat="false" ht="12.75" hidden="false" customHeight="true" outlineLevel="0" collapsed="false">
      <c r="A84" s="41" t="n">
        <v>71</v>
      </c>
      <c r="B84" s="42" t="s">
        <v>69</v>
      </c>
      <c r="C84" s="42" t="s">
        <v>31</v>
      </c>
      <c r="D84" s="42" t="s">
        <v>24</v>
      </c>
      <c r="E84" s="42"/>
      <c r="F84" s="43" t="n">
        <v>45715.8420601852</v>
      </c>
      <c r="G84" s="42" t="s">
        <v>25</v>
      </c>
    </row>
    <row r="85" customFormat="false" ht="12.75" hidden="false" customHeight="true" outlineLevel="0" collapsed="false">
      <c r="A85" s="41" t="n">
        <v>72</v>
      </c>
      <c r="B85" s="42" t="s">
        <v>69</v>
      </c>
      <c r="C85" s="42" t="s">
        <v>31</v>
      </c>
      <c r="D85" s="42" t="s">
        <v>24</v>
      </c>
      <c r="E85" s="42"/>
      <c r="F85" s="43" t="n">
        <v>45715.8483101852</v>
      </c>
      <c r="G85" s="42" t="s">
        <v>25</v>
      </c>
    </row>
    <row r="86" customFormat="false" ht="12.75" hidden="false" customHeight="true" outlineLevel="0" collapsed="false">
      <c r="A86" s="41" t="n">
        <v>73</v>
      </c>
      <c r="B86" s="42" t="s">
        <v>70</v>
      </c>
      <c r="C86" s="42" t="s">
        <v>33</v>
      </c>
      <c r="D86" s="42" t="s">
        <v>24</v>
      </c>
      <c r="E86" s="42"/>
      <c r="F86" s="43" t="n">
        <v>45715.8544791667</v>
      </c>
      <c r="G86" s="42" t="s">
        <v>25</v>
      </c>
    </row>
    <row r="87" customFormat="false" ht="12.75" hidden="false" customHeight="true" outlineLevel="0" collapsed="false">
      <c r="A87" s="41" t="n">
        <v>74</v>
      </c>
      <c r="B87" s="42" t="s">
        <v>70</v>
      </c>
      <c r="C87" s="42" t="s">
        <v>33</v>
      </c>
      <c r="D87" s="42" t="s">
        <v>24</v>
      </c>
      <c r="E87" s="42"/>
      <c r="F87" s="43" t="n">
        <v>45715.8607291667</v>
      </c>
      <c r="G87" s="42" t="s">
        <v>25</v>
      </c>
    </row>
    <row r="88" customFormat="false" ht="12.75" hidden="false" customHeight="true" outlineLevel="0" collapsed="false">
      <c r="A88" s="41" t="n">
        <v>75</v>
      </c>
      <c r="B88" s="42" t="s">
        <v>70</v>
      </c>
      <c r="C88" s="42" t="s">
        <v>33</v>
      </c>
      <c r="D88" s="42" t="s">
        <v>24</v>
      </c>
      <c r="E88" s="42"/>
      <c r="F88" s="43" t="n">
        <v>45715.8668981481</v>
      </c>
      <c r="G88" s="42" t="s">
        <v>25</v>
      </c>
    </row>
    <row r="89" customFormat="false" ht="12.75" hidden="false" customHeight="true" outlineLevel="0" collapsed="false">
      <c r="A89" s="41" t="n">
        <v>76</v>
      </c>
      <c r="B89" s="42" t="s">
        <v>71</v>
      </c>
      <c r="C89" s="42" t="s">
        <v>35</v>
      </c>
      <c r="D89" s="42" t="s">
        <v>24</v>
      </c>
      <c r="E89" s="42"/>
      <c r="F89" s="43" t="n">
        <v>45715.8730787037</v>
      </c>
      <c r="G89" s="42" t="s">
        <v>25</v>
      </c>
    </row>
    <row r="90" customFormat="false" ht="12.75" hidden="false" customHeight="true" outlineLevel="0" collapsed="false">
      <c r="A90" s="41" t="n">
        <v>77</v>
      </c>
      <c r="B90" s="42" t="s">
        <v>71</v>
      </c>
      <c r="C90" s="42" t="s">
        <v>35</v>
      </c>
      <c r="D90" s="42" t="s">
        <v>24</v>
      </c>
      <c r="E90" s="42"/>
      <c r="F90" s="43" t="n">
        <v>45715.8793287037</v>
      </c>
      <c r="G90" s="42" t="s">
        <v>25</v>
      </c>
    </row>
    <row r="91" customFormat="false" ht="12.75" hidden="false" customHeight="true" outlineLevel="0" collapsed="false">
      <c r="A91" s="41" t="n">
        <v>78</v>
      </c>
      <c r="B91" s="42" t="s">
        <v>71</v>
      </c>
      <c r="C91" s="42" t="s">
        <v>35</v>
      </c>
      <c r="D91" s="42" t="s">
        <v>24</v>
      </c>
      <c r="E91" s="42"/>
      <c r="F91" s="43" t="n">
        <v>45715.8855902778</v>
      </c>
      <c r="G91" s="42" t="s">
        <v>25</v>
      </c>
    </row>
    <row r="92" customFormat="false" ht="12.75" hidden="false" customHeight="true" outlineLevel="0" collapsed="false">
      <c r="A92" s="41" t="n">
        <v>79</v>
      </c>
      <c r="B92" s="42" t="s">
        <v>72</v>
      </c>
      <c r="C92" s="42" t="s">
        <v>37</v>
      </c>
      <c r="D92" s="42" t="s">
        <v>24</v>
      </c>
      <c r="E92" s="42"/>
      <c r="F92" s="43" t="n">
        <v>45715.8918518519</v>
      </c>
      <c r="G92" s="42" t="s">
        <v>25</v>
      </c>
    </row>
    <row r="93" customFormat="false" ht="12.75" hidden="false" customHeight="true" outlineLevel="0" collapsed="false">
      <c r="A93" s="41" t="n">
        <v>80</v>
      </c>
      <c r="B93" s="42" t="s">
        <v>72</v>
      </c>
      <c r="C93" s="42" t="s">
        <v>37</v>
      </c>
      <c r="D93" s="42" t="s">
        <v>24</v>
      </c>
      <c r="E93" s="42"/>
      <c r="F93" s="43" t="n">
        <v>45715.8980439815</v>
      </c>
      <c r="G93" s="42" t="s">
        <v>25</v>
      </c>
    </row>
    <row r="94" customFormat="false" ht="12.75" hidden="false" customHeight="true" outlineLevel="0" collapsed="false">
      <c r="A94" s="41" t="n">
        <v>81</v>
      </c>
      <c r="B94" s="42" t="s">
        <v>72</v>
      </c>
      <c r="C94" s="42" t="s">
        <v>37</v>
      </c>
      <c r="D94" s="42" t="s">
        <v>24</v>
      </c>
      <c r="E94" s="42"/>
      <c r="F94" s="43" t="n">
        <v>45715.9042939815</v>
      </c>
      <c r="G94" s="42" t="s">
        <v>25</v>
      </c>
    </row>
    <row r="95" customFormat="false" ht="12.75" hidden="false" customHeight="true" outlineLevel="0" collapsed="false">
      <c r="A95" s="41" t="n">
        <v>82</v>
      </c>
      <c r="B95" s="42" t="s">
        <v>73</v>
      </c>
      <c r="C95" s="42" t="s">
        <v>39</v>
      </c>
      <c r="D95" s="42" t="s">
        <v>24</v>
      </c>
      <c r="E95" s="42"/>
      <c r="F95" s="43" t="n">
        <v>45715.910474537</v>
      </c>
      <c r="G95" s="42" t="s">
        <v>25</v>
      </c>
    </row>
    <row r="96" customFormat="false" ht="12.75" hidden="false" customHeight="true" outlineLevel="0" collapsed="false">
      <c r="A96" s="41" t="n">
        <v>83</v>
      </c>
      <c r="B96" s="42" t="s">
        <v>73</v>
      </c>
      <c r="C96" s="42" t="s">
        <v>39</v>
      </c>
      <c r="D96" s="42" t="s">
        <v>24</v>
      </c>
      <c r="E96" s="42"/>
      <c r="F96" s="43" t="n">
        <v>45715.916712963</v>
      </c>
      <c r="G96" s="42" t="s">
        <v>25</v>
      </c>
    </row>
    <row r="97" customFormat="false" ht="12.75" hidden="false" customHeight="true" outlineLevel="0" collapsed="false">
      <c r="A97" s="41" t="n">
        <v>84</v>
      </c>
      <c r="B97" s="42" t="s">
        <v>73</v>
      </c>
      <c r="C97" s="42" t="s">
        <v>39</v>
      </c>
      <c r="D97" s="42" t="s">
        <v>24</v>
      </c>
      <c r="E97" s="42"/>
      <c r="F97" s="43" t="n">
        <v>45715.9228935185</v>
      </c>
      <c r="G97" s="42" t="s">
        <v>25</v>
      </c>
    </row>
    <row r="98" customFormat="false" ht="12.75" hidden="false" customHeight="true" outlineLevel="0" collapsed="false">
      <c r="A98" s="41" t="n">
        <v>85</v>
      </c>
      <c r="B98" s="42" t="s">
        <v>74</v>
      </c>
      <c r="C98" s="42" t="s">
        <v>41</v>
      </c>
      <c r="D98" s="42" t="s">
        <v>24</v>
      </c>
      <c r="E98" s="42"/>
      <c r="F98" s="43" t="n">
        <v>45715.9291782407</v>
      </c>
      <c r="G98" s="42" t="s">
        <v>25</v>
      </c>
    </row>
    <row r="99" customFormat="false" ht="12.75" hidden="false" customHeight="true" outlineLevel="0" collapsed="false">
      <c r="A99" s="41" t="n">
        <v>86</v>
      </c>
      <c r="B99" s="42" t="s">
        <v>74</v>
      </c>
      <c r="C99" s="42" t="s">
        <v>41</v>
      </c>
      <c r="D99" s="42" t="s">
        <v>24</v>
      </c>
      <c r="E99" s="42"/>
      <c r="F99" s="43" t="n">
        <v>45715.9354398148</v>
      </c>
      <c r="G99" s="42" t="s">
        <v>25</v>
      </c>
    </row>
    <row r="100" customFormat="false" ht="12.75" hidden="false" customHeight="true" outlineLevel="0" collapsed="false">
      <c r="A100" s="41" t="n">
        <v>87</v>
      </c>
      <c r="B100" s="42" t="s">
        <v>74</v>
      </c>
      <c r="C100" s="42" t="s">
        <v>41</v>
      </c>
      <c r="D100" s="42" t="s">
        <v>24</v>
      </c>
      <c r="E100" s="42"/>
      <c r="F100" s="43" t="n">
        <v>45715.941724537</v>
      </c>
      <c r="G100" s="42" t="s">
        <v>25</v>
      </c>
    </row>
    <row r="101" customFormat="false" ht="12.75" hidden="false" customHeight="true" outlineLevel="0" collapsed="false">
      <c r="A101" s="41" t="n">
        <v>88</v>
      </c>
      <c r="B101" s="42" t="s">
        <v>75</v>
      </c>
      <c r="C101" s="42" t="s">
        <v>43</v>
      </c>
      <c r="D101" s="42" t="s">
        <v>24</v>
      </c>
      <c r="E101" s="42"/>
      <c r="F101" s="43" t="n">
        <v>45715.9480092593</v>
      </c>
      <c r="G101" s="42" t="s">
        <v>25</v>
      </c>
    </row>
    <row r="102" customFormat="false" ht="12.75" hidden="false" customHeight="true" outlineLevel="0" collapsed="false">
      <c r="A102" s="41" t="n">
        <v>89</v>
      </c>
      <c r="B102" s="42" t="s">
        <v>75</v>
      </c>
      <c r="C102" s="42" t="s">
        <v>43</v>
      </c>
      <c r="D102" s="42" t="s">
        <v>24</v>
      </c>
      <c r="E102" s="42"/>
      <c r="F102" s="43" t="n">
        <v>45715.9542939815</v>
      </c>
      <c r="G102" s="42" t="s">
        <v>25</v>
      </c>
    </row>
    <row r="103" customFormat="false" ht="14.65" hidden="false" customHeight="false" outlineLevel="0" collapsed="false">
      <c r="A103" s="41" t="n">
        <v>90</v>
      </c>
      <c r="B103" s="42" t="s">
        <v>75</v>
      </c>
      <c r="C103" s="42" t="s">
        <v>43</v>
      </c>
      <c r="D103" s="42" t="s">
        <v>24</v>
      </c>
      <c r="E103" s="42"/>
      <c r="F103" s="43" t="n">
        <v>45715.9605671296</v>
      </c>
      <c r="G103" s="42" t="s">
        <v>25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9" pageOrder="downThenOver" orientation="portrait" blackAndWhite="false" draft="false" cellComments="none" horizontalDpi="300" verticalDpi="300" copies="1"/>
  <headerFooter differentFirst="false" differentOddEven="false">
    <oddHeader>&amp;L&amp;"Microsoft Sans Serif,Regular"&amp;8Instrument:TRACE1300   Sequence:2025-02-27 10 am EX3502 &amp;R&amp;"Microsoft Sans Serif,Regular"&amp;8Page &amp;P of &amp;N</oddHeader>
    <oddFooter>&amp;L&amp;"Microsoft Sans Serif,Regular"&amp;8&amp;F/&amp;A  &amp;R&amp;"Microsoft Sans Serif,Regular"&amp;8Chromeleon (c) Dionex
Version 7.2.10.23925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V104"/>
  <sheetViews>
    <sheetView showFormulas="false" showGridLines="true" showRowColHeaders="true" showZeros="true" rightToLeft="false" tabSelected="false" showOutlineSymbols="false" defaultGridColor="true" view="normal" topLeftCell="A10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75" zeroHeight="false" outlineLevelRow="0" outlineLevelCol="0"/>
  <cols>
    <col collapsed="false" customWidth="true" hidden="false" outlineLevel="0" max="1" min="1" style="44" width="7.56"/>
    <col collapsed="false" customWidth="true" hidden="false" outlineLevel="0" max="2" min="2" style="45" width="28.7"/>
    <col collapsed="false" customWidth="true" hidden="false" outlineLevel="0" max="3" min="3" style="44" width="13.28"/>
    <col collapsed="false" customWidth="true" hidden="false" outlineLevel="0" max="6" min="4" style="44" width="12.85"/>
    <col collapsed="false" customWidth="true" hidden="false" outlineLevel="0" max="7" min="7" style="44" width="17.56"/>
    <col collapsed="false" customWidth="true" hidden="false" outlineLevel="0" max="8" min="8" style="44" width="12.85"/>
    <col collapsed="false" customWidth="true" hidden="false" outlineLevel="0" max="9" min="9" style="0" width="12.14"/>
  </cols>
  <sheetData>
    <row r="1" customFormat="false" ht="21" hidden="false" customHeight="true" outlineLevel="0" collapsed="false">
      <c r="A1" s="46" t="s">
        <v>76</v>
      </c>
      <c r="B1" s="46"/>
      <c r="C1" s="46"/>
      <c r="D1" s="46"/>
      <c r="E1" s="46"/>
      <c r="F1" s="46"/>
      <c r="G1" s="46"/>
      <c r="H1" s="46"/>
      <c r="I1" s="46"/>
    </row>
    <row r="2" customFormat="false" ht="13.9" hidden="false" customHeight="true" outlineLevel="0" collapsed="false">
      <c r="A2" s="47"/>
      <c r="B2" s="48"/>
      <c r="C2" s="48"/>
      <c r="D2" s="48"/>
      <c r="E2" s="48"/>
      <c r="F2" s="48"/>
      <c r="G2" s="48"/>
      <c r="H2" s="48"/>
      <c r="I2" s="49"/>
    </row>
    <row r="3" customFormat="false" ht="12.75" hidden="false" customHeight="true" outlineLevel="0" collapsed="false">
      <c r="A3" s="31" t="s">
        <v>1</v>
      </c>
      <c r="B3" s="32"/>
      <c r="C3" s="32"/>
      <c r="D3" s="32"/>
      <c r="E3" s="32"/>
      <c r="F3" s="32"/>
      <c r="G3" s="32"/>
      <c r="H3" s="32"/>
      <c r="I3" s="32"/>
    </row>
    <row r="4" customFormat="false" ht="12.75" hidden="false" customHeight="true" outlineLevel="0" collapsed="false">
      <c r="A4" s="18" t="s">
        <v>2</v>
      </c>
      <c r="B4" s="19"/>
      <c r="C4" s="20" t="s">
        <v>3</v>
      </c>
      <c r="D4" s="21"/>
      <c r="E4" s="21"/>
      <c r="F4" s="19" t="s">
        <v>4</v>
      </c>
      <c r="G4" s="50" t="n">
        <v>45342.6599862269</v>
      </c>
      <c r="H4" s="50"/>
    </row>
    <row r="5" customFormat="false" ht="12.75" hidden="false" customHeight="true" outlineLevel="0" collapsed="false">
      <c r="A5" s="18" t="s">
        <v>5</v>
      </c>
      <c r="B5" s="19"/>
      <c r="C5" s="20" t="s">
        <v>6</v>
      </c>
      <c r="D5" s="21"/>
      <c r="E5" s="21"/>
      <c r="F5" s="19" t="s">
        <v>7</v>
      </c>
      <c r="G5" s="20" t="s">
        <v>8</v>
      </c>
      <c r="H5" s="20"/>
    </row>
    <row r="6" customFormat="false" ht="12.75" hidden="false" customHeight="true" outlineLevel="0" collapsed="false">
      <c r="A6" s="18" t="s">
        <v>9</v>
      </c>
      <c r="B6" s="19"/>
      <c r="C6" s="20" t="s">
        <v>10</v>
      </c>
      <c r="D6" s="21"/>
      <c r="E6" s="21"/>
      <c r="F6" s="19" t="s">
        <v>11</v>
      </c>
      <c r="G6" s="50" t="n">
        <v>45716.3794996759</v>
      </c>
      <c r="H6" s="50"/>
    </row>
    <row r="7" customFormat="false" ht="12.75" hidden="false" customHeight="true" outlineLevel="0" collapsed="false">
      <c r="A7" s="24" t="s">
        <v>12</v>
      </c>
      <c r="B7" s="25"/>
      <c r="C7" s="26" t="n">
        <v>90</v>
      </c>
      <c r="D7" s="27"/>
      <c r="E7" s="27"/>
      <c r="F7" s="25" t="s">
        <v>13</v>
      </c>
      <c r="G7" s="51" t="s">
        <v>8</v>
      </c>
      <c r="H7" s="51"/>
    </row>
    <row r="8" customFormat="false" ht="12.75" hidden="false" customHeight="true" outlineLevel="0" collapsed="false">
      <c r="A8" s="52"/>
      <c r="B8" s="4"/>
      <c r="C8" s="4"/>
      <c r="D8" s="4"/>
      <c r="E8" s="4"/>
      <c r="F8" s="4"/>
      <c r="G8" s="4"/>
      <c r="H8" s="4"/>
      <c r="I8" s="53"/>
    </row>
    <row r="9" customFormat="false" ht="13.9" hidden="false" customHeight="true" outlineLevel="0" collapsed="false">
      <c r="A9" s="31" t="s">
        <v>77</v>
      </c>
      <c r="B9" s="32"/>
      <c r="C9" s="54" t="s">
        <v>78</v>
      </c>
      <c r="D9" s="32"/>
      <c r="E9" s="32"/>
      <c r="F9" s="32"/>
      <c r="G9" s="32"/>
      <c r="H9" s="55"/>
      <c r="I9" s="55"/>
    </row>
    <row r="10" customFormat="false" ht="13.9" hidden="false" customHeight="true" outlineLevel="0" collapsed="false">
      <c r="A10" s="56"/>
      <c r="B10" s="56"/>
      <c r="C10" s="56"/>
      <c r="D10" s="56"/>
      <c r="E10" s="56"/>
      <c r="F10" s="56"/>
      <c r="G10" s="56"/>
      <c r="H10" s="57"/>
    </row>
    <row r="11" customFormat="false" ht="12.75" hidden="false" customHeight="true" outlineLevel="0" collapsed="false">
      <c r="A11" s="34" t="s">
        <v>15</v>
      </c>
      <c r="B11" s="34" t="s">
        <v>16</v>
      </c>
      <c r="C11" s="58" t="s">
        <v>79</v>
      </c>
      <c r="D11" s="58" t="s">
        <v>80</v>
      </c>
      <c r="E11" s="58" t="s">
        <v>81</v>
      </c>
      <c r="F11" s="59" t="s">
        <v>82</v>
      </c>
      <c r="G11" s="58" t="s">
        <v>83</v>
      </c>
      <c r="H11" s="60" t="s">
        <v>84</v>
      </c>
      <c r="I11" s="59" t="s">
        <v>85</v>
      </c>
    </row>
    <row r="12" customFormat="false" ht="12.75" hidden="false" customHeight="true" outlineLevel="0" collapsed="false">
      <c r="A12" s="36"/>
      <c r="B12" s="36"/>
      <c r="C12" s="61" t="s">
        <v>86</v>
      </c>
      <c r="D12" s="61" t="s">
        <v>87</v>
      </c>
      <c r="E12" s="61" t="s">
        <v>88</v>
      </c>
      <c r="F12" s="62" t="s">
        <v>89</v>
      </c>
      <c r="G12" s="61" t="s">
        <v>90</v>
      </c>
      <c r="H12" s="63"/>
      <c r="I12" s="61"/>
    </row>
    <row r="13" customFormat="false" ht="12.75" hidden="false" customHeight="true" outlineLevel="0" collapsed="false">
      <c r="A13" s="38"/>
      <c r="B13" s="38"/>
      <c r="C13" s="61" t="s">
        <v>91</v>
      </c>
      <c r="D13" s="61" t="s">
        <v>91</v>
      </c>
      <c r="E13" s="61" t="s">
        <v>91</v>
      </c>
      <c r="F13" s="61" t="s">
        <v>91</v>
      </c>
      <c r="G13" s="61" t="s">
        <v>91</v>
      </c>
      <c r="H13" s="63" t="s">
        <v>91</v>
      </c>
      <c r="I13" s="61"/>
    </row>
    <row r="14" customFormat="false" ht="12.75" hidden="false" customHeight="true" outlineLevel="0" collapsed="false">
      <c r="A14" s="36"/>
      <c r="B14" s="36"/>
      <c r="C14" s="61" t="s">
        <v>78</v>
      </c>
      <c r="D14" s="61" t="s">
        <v>78</v>
      </c>
      <c r="E14" s="61" t="s">
        <v>78</v>
      </c>
      <c r="F14" s="61" t="s">
        <v>78</v>
      </c>
      <c r="G14" s="61" t="s">
        <v>78</v>
      </c>
      <c r="H14" s="63" t="s">
        <v>78</v>
      </c>
      <c r="I14" s="61"/>
    </row>
    <row r="15" customFormat="false" ht="13.9" hidden="false" customHeight="true" outlineLevel="0" collapsed="false">
      <c r="A15" s="64" t="n">
        <v>1</v>
      </c>
      <c r="B15" s="64" t="s">
        <v>22</v>
      </c>
      <c r="C15" s="65" t="n">
        <v>1.79333333333333</v>
      </c>
      <c r="D15" s="65" t="n">
        <v>8.35457884499999</v>
      </c>
      <c r="E15" s="65" t="n">
        <v>202.027081970297</v>
      </c>
      <c r="F15" s="66" t="n">
        <v>2.60454138974679</v>
      </c>
      <c r="G15" s="67" t="n">
        <v>100</v>
      </c>
      <c r="H15" s="68" t="s">
        <v>92</v>
      </c>
      <c r="I15" s="69" t="n">
        <f aca="false">(F15)/(F15+(1000-F15*60.1/0.786)*0.9982/18)</f>
        <v>0.0553968569837252</v>
      </c>
    </row>
    <row r="16" customFormat="false" ht="13.9" hidden="false" customHeight="true" outlineLevel="0" collapsed="false">
      <c r="A16" s="64" t="n">
        <v>2</v>
      </c>
      <c r="B16" s="64" t="s">
        <v>26</v>
      </c>
      <c r="C16" s="65" t="n">
        <v>1.79166666666667</v>
      </c>
      <c r="D16" s="65" t="n">
        <v>8.67027738333333</v>
      </c>
      <c r="E16" s="65" t="n">
        <v>212.799924514851</v>
      </c>
      <c r="F16" s="66" t="n">
        <v>2.68180992996691</v>
      </c>
      <c r="G16" s="67" t="n">
        <v>100</v>
      </c>
      <c r="H16" s="68" t="s">
        <v>92</v>
      </c>
      <c r="I16" s="69" t="n">
        <f aca="false">(F16)/(F16+(1000-F16*60.1/0.786)*0.9982/18)</f>
        <v>0.0573456890208762</v>
      </c>
    </row>
    <row r="17" customFormat="false" ht="13.9" hidden="false" customHeight="true" outlineLevel="0" collapsed="false">
      <c r="A17" s="64" t="n">
        <v>3</v>
      </c>
      <c r="B17" s="64" t="s">
        <v>27</v>
      </c>
      <c r="C17" s="65" t="n">
        <v>1.79166666666667</v>
      </c>
      <c r="D17" s="65" t="n">
        <v>8.64571098999999</v>
      </c>
      <c r="E17" s="65" t="n">
        <v>201.315923288557</v>
      </c>
      <c r="F17" s="66" t="n">
        <v>2.6757972022509</v>
      </c>
      <c r="G17" s="67" t="n">
        <v>100</v>
      </c>
      <c r="H17" s="68" t="s">
        <v>92</v>
      </c>
      <c r="I17" s="69" t="n">
        <f aca="false">(F17)/(F17+(1000-F17*60.1/0.786)*0.9982/18)</f>
        <v>0.0571932903198018</v>
      </c>
    </row>
    <row r="18" customFormat="false" ht="13.9" hidden="false" customHeight="true" outlineLevel="0" collapsed="false">
      <c r="A18" s="70" t="n">
        <v>4</v>
      </c>
      <c r="B18" s="70" t="s">
        <v>28</v>
      </c>
      <c r="C18" s="71" t="n">
        <v>1.79166666666667</v>
      </c>
      <c r="D18" s="71" t="n">
        <v>8.64246661833333</v>
      </c>
      <c r="E18" s="71" t="n">
        <v>206.443870468354</v>
      </c>
      <c r="F18" s="72" t="n">
        <v>2.67500312868965</v>
      </c>
      <c r="G18" s="73" t="n">
        <v>100</v>
      </c>
      <c r="H18" s="74" t="s">
        <v>92</v>
      </c>
      <c r="I18" s="75" t="n">
        <f aca="false">(F18)/(F18+(1000-F18*60.1/0.786)*0.9982/18)</f>
        <v>0.0571731732053714</v>
      </c>
    </row>
    <row r="19" customFormat="false" ht="13.9" hidden="false" customHeight="true" outlineLevel="0" collapsed="false">
      <c r="A19" s="70" t="n">
        <v>5</v>
      </c>
      <c r="B19" s="70" t="s">
        <v>30</v>
      </c>
      <c r="C19" s="71" t="n">
        <v>1.79333333333333</v>
      </c>
      <c r="D19" s="71" t="n">
        <v>13.7896289933333</v>
      </c>
      <c r="E19" s="71" t="n">
        <v>327.257600157895</v>
      </c>
      <c r="F19" s="72" t="n">
        <v>3.93479268961642</v>
      </c>
      <c r="G19" s="73" t="n">
        <v>100</v>
      </c>
      <c r="H19" s="74" t="s">
        <v>92</v>
      </c>
      <c r="I19" s="75" t="n">
        <f aca="false">(F19)/(F19+(1000-F19*60.1/0.786)*0.9982/18)</f>
        <v>0.0921375604608043</v>
      </c>
    </row>
    <row r="20" customFormat="false" ht="13.9" hidden="false" customHeight="true" outlineLevel="0" collapsed="false">
      <c r="A20" s="70" t="n">
        <v>6</v>
      </c>
      <c r="B20" s="70" t="s">
        <v>32</v>
      </c>
      <c r="C20" s="71" t="n">
        <v>1.795</v>
      </c>
      <c r="D20" s="71" t="n">
        <v>18.8364866333334</v>
      </c>
      <c r="E20" s="71" t="n">
        <v>447.433473372709</v>
      </c>
      <c r="F20" s="72" t="n">
        <v>5.17003224631595</v>
      </c>
      <c r="G20" s="73" t="n">
        <v>100</v>
      </c>
      <c r="H20" s="74" t="s">
        <v>92</v>
      </c>
      <c r="I20" s="75" t="n">
        <f aca="false">(F20)/(F20+(1000-F20*60.1/0.786)*0.9982/18)</f>
        <v>0.133581934039512</v>
      </c>
    </row>
    <row r="21" customFormat="false" ht="13.9" hidden="false" customHeight="true" outlineLevel="0" collapsed="false">
      <c r="A21" s="70" t="n">
        <v>7</v>
      </c>
      <c r="B21" s="70" t="s">
        <v>34</v>
      </c>
      <c r="C21" s="71" t="n">
        <v>1.79833333333333</v>
      </c>
      <c r="D21" s="71" t="n">
        <v>24.16557448</v>
      </c>
      <c r="E21" s="71" t="n">
        <v>567.641665830189</v>
      </c>
      <c r="F21" s="72" t="n">
        <v>6.47434882880813</v>
      </c>
      <c r="G21" s="73" t="n">
        <v>100</v>
      </c>
      <c r="H21" s="74" t="s">
        <v>92</v>
      </c>
      <c r="I21" s="75" t="n">
        <f aca="false">(F21)/(F21+(1000-F21*60.1/0.786)*0.9982/18)</f>
        <v>0.187789123642993</v>
      </c>
    </row>
    <row r="22" customFormat="false" ht="13.9" hidden="false" customHeight="true" outlineLevel="0" collapsed="false">
      <c r="A22" s="70" t="n">
        <v>8</v>
      </c>
      <c r="B22" s="70" t="s">
        <v>36</v>
      </c>
      <c r="C22" s="71" t="n">
        <v>1.79833333333333</v>
      </c>
      <c r="D22" s="71" t="n">
        <v>29.1614799333333</v>
      </c>
      <c r="E22" s="71" t="n">
        <v>676.34027226572</v>
      </c>
      <c r="F22" s="72" t="n">
        <v>7.69711762430127</v>
      </c>
      <c r="G22" s="73" t="n">
        <v>100</v>
      </c>
      <c r="H22" s="74" t="s">
        <v>92</v>
      </c>
      <c r="I22" s="75" t="n">
        <f aca="false">(F22)/(F22+(1000-F22*60.1/0.786)*0.9982/18)</f>
        <v>0.252244137493041</v>
      </c>
    </row>
    <row r="23" customFormat="false" ht="13.9" hidden="false" customHeight="true" outlineLevel="0" collapsed="false">
      <c r="A23" s="70" t="n">
        <v>9</v>
      </c>
      <c r="B23" s="70" t="s">
        <v>38</v>
      </c>
      <c r="C23" s="71" t="n">
        <v>1.80166666666667</v>
      </c>
      <c r="D23" s="71" t="n">
        <v>34.4926072683334</v>
      </c>
      <c r="E23" s="71" t="n">
        <v>793.82176395302</v>
      </c>
      <c r="F23" s="72" t="n">
        <v>9.0019333801097</v>
      </c>
      <c r="G23" s="73" t="n">
        <v>100</v>
      </c>
      <c r="H23" s="74" t="s">
        <v>92</v>
      </c>
      <c r="I23" s="75" t="n">
        <f aca="false">(F23)/(F23+(1000-F23*60.1/0.786)*0.9982/18)</f>
        <v>0.342453898081551</v>
      </c>
    </row>
    <row r="24" customFormat="false" ht="13.9" hidden="false" customHeight="true" outlineLevel="0" collapsed="false">
      <c r="A24" s="70" t="n">
        <v>10</v>
      </c>
      <c r="B24" s="70" t="s">
        <v>40</v>
      </c>
      <c r="C24" s="71" t="n">
        <v>1.805</v>
      </c>
      <c r="D24" s="71" t="n">
        <v>39.5561969183334</v>
      </c>
      <c r="E24" s="71" t="n">
        <v>912.190211575343</v>
      </c>
      <c r="F24" s="72" t="n">
        <v>10.2412681663737</v>
      </c>
      <c r="G24" s="73" t="n">
        <v>100</v>
      </c>
      <c r="H24" s="74" t="s">
        <v>93</v>
      </c>
      <c r="I24" s="75" t="n">
        <f aca="false">(F24)/(F24+(1000-F24*60.1/0.786)*0.9982/18)</f>
        <v>0.459853192742419</v>
      </c>
    </row>
    <row r="25" customFormat="false" ht="13.9" hidden="false" customHeight="true" outlineLevel="0" collapsed="false">
      <c r="A25" s="70" t="n">
        <v>11</v>
      </c>
      <c r="B25" s="70" t="s">
        <v>42</v>
      </c>
      <c r="C25" s="71" t="n">
        <v>1.805</v>
      </c>
      <c r="D25" s="71" t="n">
        <v>45.2960409649999</v>
      </c>
      <c r="E25" s="71" t="n">
        <v>1020.83900431343</v>
      </c>
      <c r="F25" s="72" t="n">
        <v>11.6461190501266</v>
      </c>
      <c r="G25" s="73" t="n">
        <v>100</v>
      </c>
      <c r="H25" s="74" t="s">
        <v>92</v>
      </c>
      <c r="I25" s="75" t="n">
        <f aca="false">(F25)/(F25+(1000-F25*60.1/0.786)*0.9982/18)</f>
        <v>0.65728248688292</v>
      </c>
    </row>
    <row r="26" customFormat="false" ht="13.9" hidden="false" customHeight="true" outlineLevel="0" collapsed="false">
      <c r="A26" s="70" t="n">
        <v>12</v>
      </c>
      <c r="B26" s="70" t="s">
        <v>44</v>
      </c>
      <c r="C26" s="71" t="n">
        <v>1.80833333333333</v>
      </c>
      <c r="D26" s="71" t="n">
        <v>49.0797425974999</v>
      </c>
      <c r="E26" s="71" t="n">
        <v>1114.05163047861</v>
      </c>
      <c r="F26" s="72" t="n">
        <v>12.5721958806219</v>
      </c>
      <c r="G26" s="73" t="n">
        <v>100</v>
      </c>
      <c r="H26" s="74" t="s">
        <v>93</v>
      </c>
      <c r="I26" s="75" t="n">
        <f aca="false">(F26)/(F26+(1000-F26*60.1/0.786)*0.9982/18)</f>
        <v>0.85421591108288</v>
      </c>
    </row>
    <row r="27" customFormat="false" ht="13.9" hidden="false" customHeight="true" outlineLevel="0" collapsed="false">
      <c r="A27" s="70" t="n">
        <v>13</v>
      </c>
      <c r="B27" s="70" t="s">
        <v>46</v>
      </c>
      <c r="C27" s="71" t="n">
        <v>1.80833333333333</v>
      </c>
      <c r="D27" s="71" t="n">
        <v>50.7344359183334</v>
      </c>
      <c r="E27" s="71" t="n">
        <v>1132.61172402448</v>
      </c>
      <c r="F27" s="72" t="n">
        <v>12.9771890050367</v>
      </c>
      <c r="G27" s="73" t="n">
        <v>100</v>
      </c>
      <c r="H27" s="74" t="s">
        <v>93</v>
      </c>
      <c r="I27" s="75" t="n">
        <f aca="false">(F27)/(F27+(1000-F27*60.1/0.786)*0.9982/18)</f>
        <v>0.968048233127472</v>
      </c>
    </row>
    <row r="28" customFormat="false" ht="13.9" hidden="false" customHeight="true" outlineLevel="0" collapsed="false">
      <c r="A28" s="64" t="n">
        <v>14</v>
      </c>
      <c r="B28" s="64" t="s">
        <v>48</v>
      </c>
      <c r="C28" s="65" t="n">
        <v>1.80833333333333</v>
      </c>
      <c r="D28" s="65" t="n">
        <v>50.8289834083333</v>
      </c>
      <c r="E28" s="65" t="n">
        <v>1146.04848532394</v>
      </c>
      <c r="F28" s="66" t="n">
        <v>13.0003298994239</v>
      </c>
      <c r="G28" s="67" t="n">
        <v>100</v>
      </c>
      <c r="H28" s="68" t="s">
        <v>93</v>
      </c>
      <c r="I28" s="69" t="n">
        <f aca="false">(F28)/(F28+(1000-F28*60.1/0.786)*0.9982/18)</f>
        <v>0.975229382689043</v>
      </c>
    </row>
    <row r="29" customFormat="false" ht="13.9" hidden="false" customHeight="true" outlineLevel="0" collapsed="false">
      <c r="A29" s="64" t="n">
        <v>15</v>
      </c>
      <c r="B29" s="64" t="s">
        <v>49</v>
      </c>
      <c r="C29" s="65" t="n">
        <v>1.80666666666667</v>
      </c>
      <c r="D29" s="65" t="n">
        <v>50.6683958383333</v>
      </c>
      <c r="E29" s="65" t="n">
        <v>1120.09429214711</v>
      </c>
      <c r="F29" s="66" t="n">
        <v>12.9610254187098</v>
      </c>
      <c r="G29" s="67" t="n">
        <v>100</v>
      </c>
      <c r="H29" s="68" t="s">
        <v>93</v>
      </c>
      <c r="I29" s="69" t="n">
        <f aca="false">(F29)/(F29+(1000-F29*60.1/0.786)*0.9982/18)</f>
        <v>0.963079770215301</v>
      </c>
    </row>
    <row r="30" customFormat="false" ht="13.9" hidden="false" customHeight="true" outlineLevel="0" collapsed="false">
      <c r="A30" s="64" t="n">
        <v>16</v>
      </c>
      <c r="B30" s="64" t="s">
        <v>50</v>
      </c>
      <c r="C30" s="65" t="n">
        <v>1.80833333333333</v>
      </c>
      <c r="D30" s="65" t="n">
        <v>50.6406474716667</v>
      </c>
      <c r="E30" s="65" t="n">
        <v>1099.85644173383</v>
      </c>
      <c r="F30" s="66" t="n">
        <v>12.9542338896861</v>
      </c>
      <c r="G30" s="67" t="n">
        <v>100</v>
      </c>
      <c r="H30" s="68" t="s">
        <v>93</v>
      </c>
      <c r="I30" s="69" t="n">
        <f aca="false">(F30)/(F30+(1000-F30*60.1/0.786)*0.9982/18)</f>
        <v>0.961003667527837</v>
      </c>
    </row>
    <row r="31" customFormat="false" ht="13.9" hidden="false" customHeight="true" outlineLevel="0" collapsed="false">
      <c r="A31" s="76" t="n">
        <v>17</v>
      </c>
      <c r="B31" s="76" t="s">
        <v>51</v>
      </c>
      <c r="C31" s="77" t="n">
        <v>1.79333333333333</v>
      </c>
      <c r="D31" s="77" t="n">
        <v>14.3868263366666</v>
      </c>
      <c r="E31" s="77" t="n">
        <v>318.313708842105</v>
      </c>
      <c r="F31" s="78" t="n">
        <v>4.08095924200627</v>
      </c>
      <c r="G31" s="79" t="n">
        <v>100</v>
      </c>
      <c r="H31" s="80" t="s">
        <v>92</v>
      </c>
      <c r="I31" s="81" t="n">
        <f aca="false">(F31)/(F31+(1000-F31*60.1/0.786)*0.9982/18)</f>
        <v>0.0966319032474802</v>
      </c>
    </row>
    <row r="32" customFormat="false" ht="13.9" hidden="false" customHeight="true" outlineLevel="0" collapsed="false">
      <c r="A32" s="82" t="n">
        <v>18</v>
      </c>
      <c r="B32" s="82" t="s">
        <v>51</v>
      </c>
      <c r="C32" s="83" t="n">
        <v>1.79166666666667</v>
      </c>
      <c r="D32" s="83" t="n">
        <v>14.3905882483333</v>
      </c>
      <c r="E32" s="83" t="n">
        <v>319.370576939052</v>
      </c>
      <c r="F32" s="84" t="n">
        <v>4.08187998565131</v>
      </c>
      <c r="G32" s="85" t="n">
        <v>100</v>
      </c>
      <c r="H32" s="86" t="s">
        <v>92</v>
      </c>
      <c r="I32" s="87" t="n">
        <f aca="false">(F32)/(F32+(1000-F32*60.1/0.786)*0.9982/18)</f>
        <v>0.0966605338853929</v>
      </c>
    </row>
    <row r="33" customFormat="false" ht="13.9" hidden="false" customHeight="true" outlineLevel="0" collapsed="false">
      <c r="A33" s="88" t="n">
        <v>19</v>
      </c>
      <c r="B33" s="89" t="s">
        <v>52</v>
      </c>
      <c r="C33" s="90" t="n">
        <v>1.79166666666667</v>
      </c>
      <c r="D33" s="90" t="n">
        <v>12.1964681783334</v>
      </c>
      <c r="E33" s="90" t="n">
        <v>266.895628397229</v>
      </c>
      <c r="F33" s="91" t="n">
        <v>3.54485990386191</v>
      </c>
      <c r="G33" s="92" t="n">
        <v>100</v>
      </c>
      <c r="H33" s="93" t="s">
        <v>92</v>
      </c>
      <c r="I33" s="94" t="n">
        <f aca="false">(F33)/(F33+(1000-F33*60.1/0.786)*0.9982/18)</f>
        <v>0.080621557358891</v>
      </c>
    </row>
    <row r="34" customFormat="false" ht="13.9" hidden="false" customHeight="true" outlineLevel="0" collapsed="false">
      <c r="A34" s="95" t="n">
        <v>20</v>
      </c>
      <c r="B34" s="96" t="s">
        <v>52</v>
      </c>
      <c r="C34" s="97" t="n">
        <v>1.79166666666667</v>
      </c>
      <c r="D34" s="97" t="n">
        <v>12.15148833</v>
      </c>
      <c r="E34" s="97" t="n">
        <v>268.363619327869</v>
      </c>
      <c r="F34" s="98" t="n">
        <v>3.53385089749023</v>
      </c>
      <c r="G34" s="99" t="n">
        <v>100</v>
      </c>
      <c r="H34" s="100" t="s">
        <v>92</v>
      </c>
      <c r="I34" s="101" t="n">
        <f aca="false">(F34)/(F34+(1000-F34*60.1/0.786)*0.9982/18)</f>
        <v>0.0803060240632286</v>
      </c>
    </row>
    <row r="35" customFormat="false" ht="13.9" hidden="false" customHeight="true" outlineLevel="0" collapsed="false">
      <c r="A35" s="95" t="n">
        <v>21</v>
      </c>
      <c r="B35" s="96" t="s">
        <v>52</v>
      </c>
      <c r="C35" s="97" t="n">
        <v>1.79</v>
      </c>
      <c r="D35" s="97" t="n">
        <v>12.1928466866667</v>
      </c>
      <c r="E35" s="97" t="n">
        <v>264.223638527778</v>
      </c>
      <c r="F35" s="98" t="n">
        <v>3.5439735286003</v>
      </c>
      <c r="G35" s="99" t="n">
        <v>100</v>
      </c>
      <c r="H35" s="100" t="s">
        <v>92</v>
      </c>
      <c r="I35" s="101" t="n">
        <f aca="false">(F35)/(F35+(1000-F35*60.1/0.786)*0.9982/18)</f>
        <v>0.08059613367189</v>
      </c>
    </row>
    <row r="36" customFormat="false" ht="13.9" hidden="false" customHeight="true" outlineLevel="0" collapsed="false">
      <c r="A36" s="102" t="n">
        <v>22</v>
      </c>
      <c r="B36" s="103" t="s">
        <v>53</v>
      </c>
      <c r="C36" s="104" t="n">
        <v>1.805</v>
      </c>
      <c r="D36" s="104" t="n">
        <v>42.3414111616666</v>
      </c>
      <c r="E36" s="104" t="n">
        <v>941.797349295775</v>
      </c>
      <c r="F36" s="105" t="n">
        <v>10.9229610241196</v>
      </c>
      <c r="G36" s="106" t="n">
        <v>100</v>
      </c>
      <c r="H36" s="107" t="s">
        <v>93</v>
      </c>
      <c r="I36" s="108" t="n">
        <f aca="false">(F36)/(F36+(1000-F36*60.1/0.786)*0.9982/18)</f>
        <v>0.54446451185918</v>
      </c>
    </row>
    <row r="37" customFormat="false" ht="13.9" hidden="false" customHeight="true" outlineLevel="0" collapsed="false">
      <c r="A37" s="102" t="n">
        <v>23</v>
      </c>
      <c r="B37" s="103" t="s">
        <v>53</v>
      </c>
      <c r="C37" s="104" t="n">
        <v>1.805</v>
      </c>
      <c r="D37" s="104" t="n">
        <v>43.4655146716667</v>
      </c>
      <c r="E37" s="104" t="n">
        <v>957.350373373406</v>
      </c>
      <c r="F37" s="105" t="n">
        <v>11.1980900688487</v>
      </c>
      <c r="G37" s="106" t="n">
        <v>100</v>
      </c>
      <c r="H37" s="107" t="s">
        <v>93</v>
      </c>
      <c r="I37" s="108" t="n">
        <f aca="false">(F37)/(F37+(1000-F37*60.1/0.786)*0.9982/18)</f>
        <v>0.584136217438959</v>
      </c>
    </row>
    <row r="38" customFormat="false" ht="13.9" hidden="false" customHeight="true" outlineLevel="0" collapsed="false">
      <c r="A38" s="102" t="n">
        <v>24</v>
      </c>
      <c r="B38" s="103" t="s">
        <v>53</v>
      </c>
      <c r="C38" s="104" t="n">
        <v>1.805</v>
      </c>
      <c r="D38" s="104" t="n">
        <v>43.4695734616667</v>
      </c>
      <c r="E38" s="104" t="n">
        <v>967.687893887348</v>
      </c>
      <c r="F38" s="105" t="n">
        <v>11.1990834747099</v>
      </c>
      <c r="G38" s="106" t="n">
        <v>100</v>
      </c>
      <c r="H38" s="107" t="s">
        <v>93</v>
      </c>
      <c r="I38" s="108" t="n">
        <f aca="false">(F38)/(F38+(1000-F38*60.1/0.786)*0.9982/18)</f>
        <v>0.584286146238459</v>
      </c>
    </row>
    <row r="39" customFormat="false" ht="13.9" hidden="false" customHeight="true" outlineLevel="0" collapsed="false">
      <c r="A39" s="95" t="n">
        <v>25</v>
      </c>
      <c r="B39" s="96" t="s">
        <v>54</v>
      </c>
      <c r="C39" s="97" t="n">
        <v>1.79</v>
      </c>
      <c r="D39" s="97" t="n">
        <v>12.3312483533333</v>
      </c>
      <c r="E39" s="97" t="n">
        <v>263.511642587738</v>
      </c>
      <c r="F39" s="98" t="n">
        <v>3.57784791650156</v>
      </c>
      <c r="G39" s="99" t="n">
        <v>100</v>
      </c>
      <c r="H39" s="100" t="s">
        <v>92</v>
      </c>
      <c r="I39" s="101" t="n">
        <f aca="false">(F39)/(F39+(1000-F39*60.1/0.786)*0.9982/18)</f>
        <v>0.0815701123291301</v>
      </c>
    </row>
    <row r="40" customFormat="false" ht="13.9" hidden="false" customHeight="true" outlineLevel="0" collapsed="false">
      <c r="A40" s="95" t="n">
        <v>26</v>
      </c>
      <c r="B40" s="96" t="s">
        <v>54</v>
      </c>
      <c r="C40" s="97" t="n">
        <v>1.79</v>
      </c>
      <c r="D40" s="97" t="n">
        <v>12.0942759416667</v>
      </c>
      <c r="E40" s="97" t="n">
        <v>261.613293118644</v>
      </c>
      <c r="F40" s="98" t="n">
        <v>3.51984792569201</v>
      </c>
      <c r="G40" s="99" t="n">
        <v>100</v>
      </c>
      <c r="H40" s="100" t="s">
        <v>92</v>
      </c>
      <c r="I40" s="101" t="n">
        <f aca="false">(F40)/(F40+(1000-F40*60.1/0.786)*0.9982/18)</f>
        <v>0.0799054180119539</v>
      </c>
    </row>
    <row r="41" customFormat="false" ht="13.9" hidden="false" customHeight="true" outlineLevel="0" collapsed="false">
      <c r="A41" s="95" t="n">
        <v>27</v>
      </c>
      <c r="B41" s="96" t="s">
        <v>54</v>
      </c>
      <c r="C41" s="97" t="n">
        <v>1.79166666666667</v>
      </c>
      <c r="D41" s="97" t="n">
        <v>12.1427727116667</v>
      </c>
      <c r="E41" s="97" t="n">
        <v>256.062971</v>
      </c>
      <c r="F41" s="98" t="n">
        <v>3.53171771337957</v>
      </c>
      <c r="G41" s="99" t="n">
        <v>100</v>
      </c>
      <c r="H41" s="100" t="s">
        <v>92</v>
      </c>
      <c r="I41" s="101" t="n">
        <f aca="false">(F41)/(F41+(1000-F41*60.1/0.786)*0.9982/18)</f>
        <v>0.0802449432241861</v>
      </c>
    </row>
    <row r="42" customFormat="false" ht="13.9" hidden="false" customHeight="true" outlineLevel="0" collapsed="false">
      <c r="A42" s="102" t="n">
        <v>28</v>
      </c>
      <c r="B42" s="103" t="s">
        <v>55</v>
      </c>
      <c r="C42" s="104" t="n">
        <v>1.805</v>
      </c>
      <c r="D42" s="104" t="n">
        <v>43.0305177966667</v>
      </c>
      <c r="E42" s="104" t="n">
        <v>951.221633998487</v>
      </c>
      <c r="F42" s="105" t="n">
        <v>11.091622760799</v>
      </c>
      <c r="G42" s="106" t="n">
        <v>100</v>
      </c>
      <c r="H42" s="107" t="s">
        <v>93</v>
      </c>
      <c r="I42" s="108" t="n">
        <f aca="false">(F42)/(F42+(1000-F42*60.1/0.786)*0.9982/18)</f>
        <v>0.568354448349399</v>
      </c>
    </row>
    <row r="43" customFormat="false" ht="13.9" hidden="false" customHeight="true" outlineLevel="0" collapsed="false">
      <c r="A43" s="102" t="n">
        <v>29</v>
      </c>
      <c r="B43" s="103" t="s">
        <v>55</v>
      </c>
      <c r="C43" s="104" t="n">
        <v>1.805</v>
      </c>
      <c r="D43" s="104" t="n">
        <v>43.5510340133333</v>
      </c>
      <c r="E43" s="104" t="n">
        <v>940.800724932707</v>
      </c>
      <c r="F43" s="105" t="n">
        <v>11.219021286098</v>
      </c>
      <c r="G43" s="106" t="n">
        <v>100</v>
      </c>
      <c r="H43" s="107" t="s">
        <v>93</v>
      </c>
      <c r="I43" s="108" t="n">
        <f aca="false">(F43)/(F43+(1000-F43*60.1/0.786)*0.9982/18)</f>
        <v>0.587305924544497</v>
      </c>
    </row>
    <row r="44" customFormat="false" ht="13.9" hidden="false" customHeight="true" outlineLevel="0" collapsed="false">
      <c r="A44" s="102" t="n">
        <v>30</v>
      </c>
      <c r="B44" s="103" t="s">
        <v>55</v>
      </c>
      <c r="C44" s="104" t="n">
        <v>1.805</v>
      </c>
      <c r="D44" s="104" t="n">
        <v>42.8138436041667</v>
      </c>
      <c r="E44" s="104" t="n">
        <v>929.849416708895</v>
      </c>
      <c r="F44" s="105" t="n">
        <v>11.038590844192</v>
      </c>
      <c r="G44" s="106" t="n">
        <v>100</v>
      </c>
      <c r="H44" s="107" t="s">
        <v>93</v>
      </c>
      <c r="I44" s="108" t="n">
        <f aca="false">(F44)/(F44+(1000-F44*60.1/0.786)*0.9982/18)</f>
        <v>0.560699833428283</v>
      </c>
    </row>
    <row r="45" customFormat="false" ht="13.9" hidden="false" customHeight="true" outlineLevel="0" collapsed="false">
      <c r="A45" s="95" t="n">
        <v>31</v>
      </c>
      <c r="B45" s="96" t="s">
        <v>56</v>
      </c>
      <c r="C45" s="97" t="n">
        <v>1.805</v>
      </c>
      <c r="D45" s="97" t="n">
        <v>43.3446713516667</v>
      </c>
      <c r="E45" s="97" t="n">
        <v>935.686592429158</v>
      </c>
      <c r="F45" s="98" t="n">
        <v>11.1685131598739</v>
      </c>
      <c r="G45" s="99" t="n">
        <v>100</v>
      </c>
      <c r="H45" s="100" t="s">
        <v>93</v>
      </c>
      <c r="I45" s="101" t="n">
        <f aca="false">(F45)/(F45+(1000-F45*60.1/0.786)*0.9982/18)</f>
        <v>0.579695302611578</v>
      </c>
    </row>
    <row r="46" customFormat="false" ht="13.9" hidden="false" customHeight="true" outlineLevel="0" collapsed="false">
      <c r="A46" s="95" t="n">
        <v>32</v>
      </c>
      <c r="B46" s="96" t="s">
        <v>56</v>
      </c>
      <c r="C46" s="97" t="n">
        <v>1.80333333333333</v>
      </c>
      <c r="D46" s="97" t="n">
        <v>43.42322007</v>
      </c>
      <c r="E46" s="97" t="n">
        <v>941.933757012658</v>
      </c>
      <c r="F46" s="98" t="n">
        <v>11.1877382878514</v>
      </c>
      <c r="G46" s="99" t="n">
        <v>100</v>
      </c>
      <c r="H46" s="100" t="s">
        <v>92</v>
      </c>
      <c r="I46" s="101" t="n">
        <f aca="false">(F46)/(F46+(1000-F46*60.1/0.786)*0.9982/18)</f>
        <v>0.58257687586653</v>
      </c>
    </row>
    <row r="47" customFormat="false" ht="13.9" hidden="false" customHeight="true" outlineLevel="0" collapsed="false">
      <c r="A47" s="95" t="n">
        <v>33</v>
      </c>
      <c r="B47" s="96" t="s">
        <v>56</v>
      </c>
      <c r="C47" s="97" t="n">
        <v>1.80333333333333</v>
      </c>
      <c r="D47" s="97" t="n">
        <v>43.2815844783334</v>
      </c>
      <c r="E47" s="97" t="n">
        <v>944.35569334608</v>
      </c>
      <c r="F47" s="98" t="n">
        <v>11.1530723832544</v>
      </c>
      <c r="G47" s="99" t="n">
        <v>100</v>
      </c>
      <c r="H47" s="100" t="s">
        <v>92</v>
      </c>
      <c r="I47" s="101" t="n">
        <f aca="false">(F47)/(F47+(1000-F47*60.1/0.786)*0.9982/18)</f>
        <v>0.577394408278937</v>
      </c>
    </row>
    <row r="48" customFormat="false" ht="13.9" hidden="false" customHeight="true" outlineLevel="0" collapsed="false">
      <c r="A48" s="102" t="n">
        <v>34</v>
      </c>
      <c r="B48" s="103" t="s">
        <v>57</v>
      </c>
      <c r="C48" s="104" t="n">
        <v>1.79</v>
      </c>
      <c r="D48" s="104" t="n">
        <v>11.6534874033333</v>
      </c>
      <c r="E48" s="104" t="n">
        <v>244.742463846154</v>
      </c>
      <c r="F48" s="105" t="n">
        <v>3.41196308377102</v>
      </c>
      <c r="G48" s="106" t="n">
        <v>100</v>
      </c>
      <c r="H48" s="107" t="s">
        <v>92</v>
      </c>
      <c r="I48" s="108" t="n">
        <f aca="false">(F48)/(F48+(1000-F48*60.1/0.786)*0.9982/18)</f>
        <v>0.076846433959594</v>
      </c>
    </row>
    <row r="49" customFormat="false" ht="13.9" hidden="false" customHeight="true" outlineLevel="0" collapsed="false">
      <c r="A49" s="102" t="n">
        <v>35</v>
      </c>
      <c r="B49" s="103" t="s">
        <v>57</v>
      </c>
      <c r="C49" s="104" t="n">
        <v>1.79166666666667</v>
      </c>
      <c r="D49" s="104" t="n">
        <v>11.4712924558333</v>
      </c>
      <c r="E49" s="104" t="n">
        <v>239.833538534091</v>
      </c>
      <c r="F49" s="105" t="n">
        <v>3.36737010686613</v>
      </c>
      <c r="G49" s="106" t="n">
        <v>100</v>
      </c>
      <c r="H49" s="107" t="s">
        <v>93</v>
      </c>
      <c r="I49" s="108" t="n">
        <f aca="false">(F49)/(F49+(1000-F49*60.1/0.786)*0.9982/18)</f>
        <v>0.0755960619548232</v>
      </c>
    </row>
    <row r="50" customFormat="false" ht="13.9" hidden="false" customHeight="true" outlineLevel="0" collapsed="false">
      <c r="A50" s="102" t="n">
        <v>36</v>
      </c>
      <c r="B50" s="103" t="s">
        <v>57</v>
      </c>
      <c r="C50" s="104" t="n">
        <v>1.79166666666667</v>
      </c>
      <c r="D50" s="104" t="n">
        <v>11.7905446183333</v>
      </c>
      <c r="E50" s="104" t="n">
        <v>243.641195217865</v>
      </c>
      <c r="F50" s="105" t="n">
        <v>3.44550841149282</v>
      </c>
      <c r="G50" s="106" t="n">
        <v>100</v>
      </c>
      <c r="H50" s="107" t="s">
        <v>92</v>
      </c>
      <c r="I50" s="108" t="n">
        <f aca="false">(F50)/(F50+(1000-F50*60.1/0.786)*0.9982/18)</f>
        <v>0.0777924105946904</v>
      </c>
    </row>
    <row r="51" customFormat="false" ht="13.9" hidden="false" customHeight="true" outlineLevel="0" collapsed="false">
      <c r="A51" s="95" t="n">
        <v>37</v>
      </c>
      <c r="B51" s="96" t="s">
        <v>58</v>
      </c>
      <c r="C51" s="97" t="n">
        <v>1.79</v>
      </c>
      <c r="D51" s="97" t="n">
        <v>12.2285077808333</v>
      </c>
      <c r="E51" s="97" t="n">
        <v>243.403145485531</v>
      </c>
      <c r="F51" s="98" t="n">
        <v>3.55270173083861</v>
      </c>
      <c r="G51" s="99" t="n">
        <v>100</v>
      </c>
      <c r="H51" s="100" t="s">
        <v>93</v>
      </c>
      <c r="I51" s="101" t="n">
        <f aca="false">(F51)/(F51+(1000-F51*60.1/0.786)*0.9982/18)</f>
        <v>0.0808466273443346</v>
      </c>
    </row>
    <row r="52" customFormat="false" ht="13.9" hidden="false" customHeight="true" outlineLevel="0" collapsed="false">
      <c r="A52" s="95" t="n">
        <v>38</v>
      </c>
      <c r="B52" s="96" t="s">
        <v>58</v>
      </c>
      <c r="C52" s="97" t="n">
        <v>1.79333333333333</v>
      </c>
      <c r="D52" s="97" t="n">
        <v>12.19888448</v>
      </c>
      <c r="E52" s="97" t="n">
        <v>237.467772948315</v>
      </c>
      <c r="F52" s="98" t="n">
        <v>3.54545130382055</v>
      </c>
      <c r="G52" s="99" t="n">
        <v>100</v>
      </c>
      <c r="H52" s="100" t="s">
        <v>92</v>
      </c>
      <c r="I52" s="101" t="n">
        <f aca="false">(F52)/(F52+(1000-F52*60.1/0.786)*0.9982/18)</f>
        <v>0.0806385221881298</v>
      </c>
    </row>
    <row r="53" customFormat="false" ht="13.9" hidden="false" customHeight="true" outlineLevel="0" collapsed="false">
      <c r="A53" s="95" t="n">
        <v>39</v>
      </c>
      <c r="B53" s="96" t="s">
        <v>58</v>
      </c>
      <c r="C53" s="97" t="n">
        <v>1.79</v>
      </c>
      <c r="D53" s="97" t="n">
        <v>12.1821671566667</v>
      </c>
      <c r="E53" s="97" t="n">
        <v>238.139816709091</v>
      </c>
      <c r="F53" s="98" t="n">
        <v>3.54135966887927</v>
      </c>
      <c r="G53" s="99" t="n">
        <v>100</v>
      </c>
      <c r="H53" s="100" t="s">
        <v>92</v>
      </c>
      <c r="I53" s="101" t="n">
        <f aca="false">(F53)/(F53+(1000-F53*60.1/0.786)*0.9982/18)</f>
        <v>0.0805211803006352</v>
      </c>
    </row>
    <row r="54" customFormat="false" ht="13.9" hidden="false" customHeight="true" outlineLevel="0" collapsed="false">
      <c r="A54" s="102" t="n">
        <v>40</v>
      </c>
      <c r="B54" s="103" t="s">
        <v>59</v>
      </c>
      <c r="C54" s="104" t="n">
        <v>1.80333333333333</v>
      </c>
      <c r="D54" s="104" t="n">
        <v>43.33154306</v>
      </c>
      <c r="E54" s="104" t="n">
        <v>935.770021862069</v>
      </c>
      <c r="F54" s="105" t="n">
        <v>11.1652999554732</v>
      </c>
      <c r="G54" s="106" t="n">
        <v>100</v>
      </c>
      <c r="H54" s="107" t="s">
        <v>93</v>
      </c>
      <c r="I54" s="108" t="n">
        <f aca="false">(F54)/(F54+(1000-F54*60.1/0.786)*0.9982/18)</f>
        <v>0.5792155055113</v>
      </c>
    </row>
    <row r="55" customFormat="false" ht="13.9" hidden="false" customHeight="true" outlineLevel="0" collapsed="false">
      <c r="A55" s="102" t="n">
        <v>41</v>
      </c>
      <c r="B55" s="103" t="s">
        <v>59</v>
      </c>
      <c r="C55" s="104" t="n">
        <v>1.80333333333333</v>
      </c>
      <c r="D55" s="104" t="n">
        <v>43.281841765</v>
      </c>
      <c r="E55" s="104" t="n">
        <v>928.567068418079</v>
      </c>
      <c r="F55" s="105" t="n">
        <v>11.1531353552442</v>
      </c>
      <c r="G55" s="106" t="n">
        <v>100</v>
      </c>
      <c r="H55" s="107" t="s">
        <v>93</v>
      </c>
      <c r="I55" s="108" t="n">
        <f aca="false">(F55)/(F55+(1000-F55*60.1/0.786)*0.9982/18)</f>
        <v>0.577403767790189</v>
      </c>
    </row>
    <row r="56" customFormat="false" ht="13.9" hidden="false" customHeight="true" outlineLevel="0" collapsed="false">
      <c r="A56" s="102" t="n">
        <v>42</v>
      </c>
      <c r="B56" s="103" t="s">
        <v>59</v>
      </c>
      <c r="C56" s="104" t="n">
        <v>1.80333333333333</v>
      </c>
      <c r="D56" s="104" t="n">
        <v>42.1539816250001</v>
      </c>
      <c r="E56" s="104" t="n">
        <v>892.96628472655</v>
      </c>
      <c r="F56" s="105" t="n">
        <v>10.8770868595802</v>
      </c>
      <c r="G56" s="106" t="n">
        <v>100</v>
      </c>
      <c r="H56" s="107" t="s">
        <v>93</v>
      </c>
      <c r="I56" s="108" t="n">
        <f aca="false">(F56)/(F56+(1000-F56*60.1/0.786)*0.9982/18)</f>
        <v>0.538190207001143</v>
      </c>
    </row>
    <row r="57" customFormat="false" ht="13.9" hidden="false" customHeight="true" outlineLevel="0" collapsed="false">
      <c r="A57" s="95" t="n">
        <v>43</v>
      </c>
      <c r="B57" s="96" t="s">
        <v>60</v>
      </c>
      <c r="C57" s="97" t="n">
        <v>1.79166666666667</v>
      </c>
      <c r="D57" s="97" t="n">
        <v>12.147732225</v>
      </c>
      <c r="E57" s="97" t="n">
        <v>244.193982130282</v>
      </c>
      <c r="F57" s="98" t="n">
        <v>3.53293157505119</v>
      </c>
      <c r="G57" s="99" t="n">
        <v>100</v>
      </c>
      <c r="H57" s="100" t="s">
        <v>93</v>
      </c>
      <c r="I57" s="101" t="n">
        <f aca="false">(F57)/(F57+(1000-F57*60.1/0.786)*0.9982/18)</f>
        <v>0.0802796981570736</v>
      </c>
    </row>
    <row r="58" customFormat="false" ht="13.9" hidden="false" customHeight="true" outlineLevel="0" collapsed="false">
      <c r="A58" s="95" t="n">
        <v>44</v>
      </c>
      <c r="B58" s="96" t="s">
        <v>60</v>
      </c>
      <c r="C58" s="97" t="n">
        <v>1.79</v>
      </c>
      <c r="D58" s="97" t="n">
        <v>11.6738527183333</v>
      </c>
      <c r="E58" s="97" t="n">
        <v>238.30700076378</v>
      </c>
      <c r="F58" s="98" t="n">
        <v>3.41694757995995</v>
      </c>
      <c r="G58" s="99" t="n">
        <v>100</v>
      </c>
      <c r="H58" s="100" t="s">
        <v>93</v>
      </c>
      <c r="I58" s="101" t="n">
        <f aca="false">(F58)/(F58+(1000-F58*60.1/0.786)*0.9982/18)</f>
        <v>0.0769867034216066</v>
      </c>
    </row>
    <row r="59" customFormat="false" ht="13.9" hidden="false" customHeight="true" outlineLevel="0" collapsed="false">
      <c r="A59" s="95" t="n">
        <v>45</v>
      </c>
      <c r="B59" s="96" t="s">
        <v>60</v>
      </c>
      <c r="C59" s="97" t="n">
        <v>1.79</v>
      </c>
      <c r="D59" s="97" t="n">
        <v>12.0387288141667</v>
      </c>
      <c r="E59" s="97" t="n">
        <v>236.839040570881</v>
      </c>
      <c r="F59" s="98" t="n">
        <v>3.50625253346116</v>
      </c>
      <c r="G59" s="99" t="n">
        <v>100</v>
      </c>
      <c r="H59" s="100" t="s">
        <v>93</v>
      </c>
      <c r="I59" s="101" t="n">
        <f aca="false">(F59)/(F59+(1000-F59*60.1/0.786)*0.9982/18)</f>
        <v>0.0795172610770351</v>
      </c>
    </row>
    <row r="60" customFormat="false" ht="13.9" hidden="false" customHeight="true" outlineLevel="0" collapsed="false">
      <c r="A60" s="102" t="n">
        <v>46</v>
      </c>
      <c r="B60" s="103" t="s">
        <v>61</v>
      </c>
      <c r="C60" s="104" t="n">
        <v>1.80333333333333</v>
      </c>
      <c r="D60" s="104" t="n">
        <v>43.3194456800001</v>
      </c>
      <c r="E60" s="104" t="n">
        <v>918.419680133455</v>
      </c>
      <c r="F60" s="105" t="n">
        <v>11.1623390710231</v>
      </c>
      <c r="G60" s="106" t="n">
        <v>100</v>
      </c>
      <c r="H60" s="107" t="s">
        <v>93</v>
      </c>
      <c r="I60" s="108" t="n">
        <f aca="false">(F60)/(F60+(1000-F60*60.1/0.786)*0.9982/18)</f>
        <v>0.578773843557529</v>
      </c>
    </row>
    <row r="61" customFormat="false" ht="13.9" hidden="false" customHeight="true" outlineLevel="0" collapsed="false">
      <c r="A61" s="102" t="n">
        <v>47</v>
      </c>
      <c r="B61" s="103" t="s">
        <v>61</v>
      </c>
      <c r="C61" s="104" t="n">
        <v>1.805</v>
      </c>
      <c r="D61" s="104" t="n">
        <v>43.2858838408334</v>
      </c>
      <c r="E61" s="104" t="n">
        <v>924.072570574468</v>
      </c>
      <c r="F61" s="105" t="n">
        <v>11.1541246702431</v>
      </c>
      <c r="G61" s="106" t="n">
        <v>100</v>
      </c>
      <c r="H61" s="107" t="s">
        <v>93</v>
      </c>
      <c r="I61" s="108" t="n">
        <f aca="false">(F61)/(F61+(1000-F61*60.1/0.786)*0.9982/18)</f>
        <v>0.577550835394023</v>
      </c>
    </row>
    <row r="62" customFormat="false" ht="13.9" hidden="false" customHeight="true" outlineLevel="0" collapsed="false">
      <c r="A62" s="102" t="n">
        <v>48</v>
      </c>
      <c r="B62" s="103" t="s">
        <v>61</v>
      </c>
      <c r="C62" s="104" t="n">
        <v>1.80333333333333</v>
      </c>
      <c r="D62" s="104" t="n">
        <v>43.5871472016667</v>
      </c>
      <c r="E62" s="104" t="n">
        <v>915.310792686869</v>
      </c>
      <c r="F62" s="105" t="n">
        <v>11.2278601402782</v>
      </c>
      <c r="G62" s="106" t="n">
        <v>100</v>
      </c>
      <c r="H62" s="107" t="s">
        <v>93</v>
      </c>
      <c r="I62" s="108" t="n">
        <f aca="false">(F62)/(F62+(1000-F62*60.1/0.786)*0.9982/18)</f>
        <v>0.588651200808247</v>
      </c>
    </row>
    <row r="63" customFormat="false" ht="13.9" hidden="false" customHeight="true" outlineLevel="0" collapsed="false">
      <c r="A63" s="95" t="n">
        <v>49</v>
      </c>
      <c r="B63" s="96" t="s">
        <v>62</v>
      </c>
      <c r="C63" s="97" t="n">
        <v>1.79</v>
      </c>
      <c r="D63" s="97" t="n">
        <v>11.9117321616667</v>
      </c>
      <c r="E63" s="97" t="n">
        <v>233.116532172549</v>
      </c>
      <c r="F63" s="98" t="n">
        <v>3.47516957057092</v>
      </c>
      <c r="G63" s="99" t="n">
        <v>100</v>
      </c>
      <c r="H63" s="100" t="s">
        <v>93</v>
      </c>
      <c r="I63" s="101" t="n">
        <f aca="false">(F63)/(F63+(1000-F63*60.1/0.786)*0.9982/18)</f>
        <v>0.0786327301052692</v>
      </c>
    </row>
    <row r="64" customFormat="false" ht="13.9" hidden="false" customHeight="true" outlineLevel="0" collapsed="false">
      <c r="A64" s="95" t="n">
        <v>50</v>
      </c>
      <c r="B64" s="96" t="s">
        <v>62</v>
      </c>
      <c r="C64" s="97" t="n">
        <v>1.79166666666667</v>
      </c>
      <c r="D64" s="97" t="n">
        <v>11.580571665</v>
      </c>
      <c r="E64" s="97" t="n">
        <v>231.013435640449</v>
      </c>
      <c r="F64" s="98" t="n">
        <v>3.394116651254</v>
      </c>
      <c r="G64" s="99" t="n">
        <v>100</v>
      </c>
      <c r="H64" s="100" t="s">
        <v>93</v>
      </c>
      <c r="I64" s="101" t="n">
        <f aca="false">(F64)/(F64+(1000-F64*60.1/0.786)*0.9982/18)</f>
        <v>0.0763450505119649</v>
      </c>
    </row>
    <row r="65" customFormat="false" ht="13.9" hidden="false" customHeight="true" outlineLevel="0" collapsed="false">
      <c r="A65" s="95" t="n">
        <v>51</v>
      </c>
      <c r="B65" s="96" t="s">
        <v>62</v>
      </c>
      <c r="C65" s="97" t="n">
        <v>1.79166666666667</v>
      </c>
      <c r="D65" s="97" t="n">
        <v>11.9222066883333</v>
      </c>
      <c r="E65" s="97" t="n">
        <v>231.171844327138</v>
      </c>
      <c r="F65" s="98" t="n">
        <v>3.47773325486703</v>
      </c>
      <c r="G65" s="99" t="n">
        <v>100</v>
      </c>
      <c r="H65" s="100" t="s">
        <v>93</v>
      </c>
      <c r="I65" s="101" t="n">
        <f aca="false">(F65)/(F65+(1000-F65*60.1/0.786)*0.9982/18)</f>
        <v>0.0787055325479205</v>
      </c>
    </row>
    <row r="66" customFormat="false" ht="13.9" hidden="false" customHeight="true" outlineLevel="0" collapsed="false">
      <c r="A66" s="102" t="n">
        <v>52</v>
      </c>
      <c r="B66" s="103" t="s">
        <v>63</v>
      </c>
      <c r="C66" s="104" t="n">
        <v>1.80333333333333</v>
      </c>
      <c r="D66" s="104" t="n">
        <v>42.5758601091666</v>
      </c>
      <c r="E66" s="104" t="n">
        <v>913.081464645098</v>
      </c>
      <c r="F66" s="105" t="n">
        <v>10.9803433864995</v>
      </c>
      <c r="G66" s="106" t="n">
        <v>100</v>
      </c>
      <c r="H66" s="107" t="s">
        <v>93</v>
      </c>
      <c r="I66" s="108" t="n">
        <f aca="false">(F66)/(F66+(1000-F66*60.1/0.786)*0.9982/18)</f>
        <v>0.552444931884874</v>
      </c>
    </row>
    <row r="67" customFormat="false" ht="13.9" hidden="false" customHeight="true" outlineLevel="0" collapsed="false">
      <c r="A67" s="102" t="n">
        <v>53</v>
      </c>
      <c r="B67" s="103" t="s">
        <v>63</v>
      </c>
      <c r="C67" s="104" t="n">
        <v>1.80333333333333</v>
      </c>
      <c r="D67" s="104" t="n">
        <v>42.8231214783335</v>
      </c>
      <c r="E67" s="104" t="n">
        <v>909.452092893239</v>
      </c>
      <c r="F67" s="105" t="n">
        <v>11.0408616427741</v>
      </c>
      <c r="G67" s="106" t="n">
        <v>100</v>
      </c>
      <c r="H67" s="107" t="s">
        <v>93</v>
      </c>
      <c r="I67" s="108" t="n">
        <f aca="false">(F67)/(F67+(1000-F67*60.1/0.786)*0.9982/18)</f>
        <v>0.561024860551996</v>
      </c>
    </row>
    <row r="68" customFormat="false" ht="13.9" hidden="false" customHeight="true" outlineLevel="0" collapsed="false">
      <c r="A68" s="109" t="n">
        <v>54</v>
      </c>
      <c r="B68" s="110" t="s">
        <v>63</v>
      </c>
      <c r="C68" s="111" t="n">
        <v>1.805</v>
      </c>
      <c r="D68" s="111" t="n">
        <v>43.9810957933333</v>
      </c>
      <c r="E68" s="111" t="n">
        <v>915.930833727273</v>
      </c>
      <c r="F68" s="112" t="n">
        <v>11.3242807089655</v>
      </c>
      <c r="G68" s="113" t="n">
        <v>100</v>
      </c>
      <c r="H68" s="114" t="s">
        <v>93</v>
      </c>
      <c r="I68" s="115" t="n">
        <f aca="false">(F68)/(F68+(1000-F68*60.1/0.786)*0.9982/18)</f>
        <v>0.603593227966919</v>
      </c>
    </row>
    <row r="69" customFormat="false" ht="13.9" hidden="false" customHeight="true" outlineLevel="0" collapsed="false">
      <c r="A69" s="116" t="n">
        <v>55</v>
      </c>
      <c r="B69" s="117" t="s">
        <v>64</v>
      </c>
      <c r="C69" s="118" t="n">
        <v>1.78833333333333</v>
      </c>
      <c r="D69" s="118" t="n">
        <v>11.52766431</v>
      </c>
      <c r="E69" s="118" t="n">
        <v>237.688341871795</v>
      </c>
      <c r="F69" s="119" t="n">
        <v>3.38116735440474</v>
      </c>
      <c r="G69" s="120" t="n">
        <v>100</v>
      </c>
      <c r="H69" s="121" t="s">
        <v>92</v>
      </c>
      <c r="I69" s="122" t="n">
        <f aca="false">(F69)/(F69+(1000-F69*60.1/0.786)*0.9982/18)</f>
        <v>0.0759820645810302</v>
      </c>
    </row>
    <row r="70" customFormat="false" ht="13.9" hidden="false" customHeight="true" outlineLevel="0" collapsed="false">
      <c r="A70" s="123" t="n">
        <v>56</v>
      </c>
      <c r="B70" s="124" t="s">
        <v>64</v>
      </c>
      <c r="C70" s="125" t="n">
        <v>1.79</v>
      </c>
      <c r="D70" s="125" t="n">
        <v>11.5253838616667</v>
      </c>
      <c r="E70" s="125" t="n">
        <v>236.99674854833</v>
      </c>
      <c r="F70" s="126" t="n">
        <v>3.38060920511873</v>
      </c>
      <c r="G70" s="127" t="n">
        <v>100</v>
      </c>
      <c r="H70" s="128" t="s">
        <v>93</v>
      </c>
      <c r="I70" s="129" t="n">
        <f aca="false">(F70)/(F70+(1000-F70*60.1/0.786)*0.9982/18)</f>
        <v>0.0759664343056666</v>
      </c>
    </row>
    <row r="71" customFormat="false" ht="13.9" hidden="false" customHeight="true" outlineLevel="0" collapsed="false">
      <c r="A71" s="123" t="n">
        <v>57</v>
      </c>
      <c r="B71" s="124" t="s">
        <v>64</v>
      </c>
      <c r="C71" s="125" t="n">
        <v>1.78833333333333</v>
      </c>
      <c r="D71" s="125" t="n">
        <v>11.0238455925</v>
      </c>
      <c r="E71" s="125" t="n">
        <v>232.368178639535</v>
      </c>
      <c r="F71" s="126" t="n">
        <v>3.25785561199909</v>
      </c>
      <c r="G71" s="127" t="n">
        <v>100</v>
      </c>
      <c r="H71" s="128" t="s">
        <v>93</v>
      </c>
      <c r="I71" s="129" t="n">
        <f aca="false">(F71)/(F71+(1000-F71*60.1/0.786)*0.9982/18)</f>
        <v>0.0725594645164577</v>
      </c>
    </row>
    <row r="72" customFormat="false" ht="13.9" hidden="false" customHeight="true" outlineLevel="0" collapsed="false">
      <c r="A72" s="130" t="n">
        <v>58</v>
      </c>
      <c r="B72" s="131" t="s">
        <v>65</v>
      </c>
      <c r="C72" s="132" t="n">
        <v>1.79</v>
      </c>
      <c r="D72" s="132" t="n">
        <v>11.130132885</v>
      </c>
      <c r="E72" s="132" t="n">
        <v>221.916245599598</v>
      </c>
      <c r="F72" s="133" t="n">
        <v>3.2838698722449</v>
      </c>
      <c r="G72" s="134" t="n">
        <v>100</v>
      </c>
      <c r="H72" s="135" t="s">
        <v>93</v>
      </c>
      <c r="I72" s="136" t="n">
        <f aca="false">(F72)/(F72+(1000-F72*60.1/0.786)*0.9982/18)</f>
        <v>0.0732764281537317</v>
      </c>
    </row>
    <row r="73" customFormat="false" ht="13.9" hidden="false" customHeight="true" outlineLevel="0" collapsed="false">
      <c r="A73" s="130" t="n">
        <v>59</v>
      </c>
      <c r="B73" s="131" t="s">
        <v>65</v>
      </c>
      <c r="C73" s="132" t="n">
        <v>1.79</v>
      </c>
      <c r="D73" s="132" t="n">
        <v>11.0946055025</v>
      </c>
      <c r="E73" s="132" t="n">
        <v>219.098493047348</v>
      </c>
      <c r="F73" s="133" t="n">
        <v>3.27517439649734</v>
      </c>
      <c r="G73" s="134" t="n">
        <v>100</v>
      </c>
      <c r="H73" s="135" t="s">
        <v>93</v>
      </c>
      <c r="I73" s="136" t="n">
        <f aca="false">(F73)/(F73+(1000-F73*60.1/0.786)*0.9982/18)</f>
        <v>0.0730364773830226</v>
      </c>
    </row>
    <row r="74" customFormat="false" ht="13.9" hidden="false" customHeight="true" outlineLevel="0" collapsed="false">
      <c r="A74" s="130" t="n">
        <v>60</v>
      </c>
      <c r="B74" s="131" t="s">
        <v>65</v>
      </c>
      <c r="C74" s="132" t="n">
        <v>1.79</v>
      </c>
      <c r="D74" s="132" t="n">
        <v>11.0748728733333</v>
      </c>
      <c r="E74" s="132" t="n">
        <v>217.411436909091</v>
      </c>
      <c r="F74" s="133" t="n">
        <v>3.27034475281744</v>
      </c>
      <c r="G74" s="134" t="n">
        <v>100</v>
      </c>
      <c r="H74" s="135" t="s">
        <v>93</v>
      </c>
      <c r="I74" s="136" t="n">
        <f aca="false">(F74)/(F74+(1000-F74*60.1/0.786)*0.9982/18)</f>
        <v>0.0729033340599413</v>
      </c>
    </row>
    <row r="75" customFormat="false" ht="13.9" hidden="false" customHeight="true" outlineLevel="0" collapsed="false">
      <c r="A75" s="123" t="n">
        <v>61</v>
      </c>
      <c r="B75" s="124" t="s">
        <v>66</v>
      </c>
      <c r="C75" s="125" t="n">
        <v>1.80333333333333</v>
      </c>
      <c r="D75" s="125" t="n">
        <v>40.0889574466667</v>
      </c>
      <c r="E75" s="125" t="n">
        <v>856.889343974619</v>
      </c>
      <c r="F75" s="126" t="n">
        <v>10.3716635382641</v>
      </c>
      <c r="G75" s="127" t="n">
        <v>100</v>
      </c>
      <c r="H75" s="128" t="s">
        <v>93</v>
      </c>
      <c r="I75" s="129" t="n">
        <f aca="false">(F75)/(F75+(1000-F75*60.1/0.786)*0.9982/18)</f>
        <v>0.474714491875068</v>
      </c>
    </row>
    <row r="76" customFormat="false" ht="13.9" hidden="false" customHeight="true" outlineLevel="0" collapsed="false">
      <c r="A76" s="123" t="n">
        <v>62</v>
      </c>
      <c r="B76" s="124" t="s">
        <v>66</v>
      </c>
      <c r="C76" s="125" t="n">
        <v>1.80166666666667</v>
      </c>
      <c r="D76" s="125" t="n">
        <v>41.0351134116667</v>
      </c>
      <c r="E76" s="125" t="n">
        <v>886.631877439306</v>
      </c>
      <c r="F76" s="126" t="n">
        <v>10.6032391756492</v>
      </c>
      <c r="G76" s="127" t="n">
        <v>100</v>
      </c>
      <c r="H76" s="128" t="s">
        <v>93</v>
      </c>
      <c r="I76" s="129" t="n">
        <f aca="false">(F76)/(F76+(1000-F76*60.1/0.786)*0.9982/18)</f>
        <v>0.50257468007329</v>
      </c>
    </row>
    <row r="77" customFormat="false" ht="13.9" hidden="false" customHeight="true" outlineLevel="0" collapsed="false">
      <c r="A77" s="123" t="n">
        <v>63</v>
      </c>
      <c r="B77" s="124" t="s">
        <v>66</v>
      </c>
      <c r="C77" s="125" t="n">
        <v>1.80333333333333</v>
      </c>
      <c r="D77" s="125" t="n">
        <v>41.2921560283333</v>
      </c>
      <c r="E77" s="125" t="n">
        <v>888.054689</v>
      </c>
      <c r="F77" s="126" t="n">
        <v>10.6661514332385</v>
      </c>
      <c r="G77" s="127" t="n">
        <v>100</v>
      </c>
      <c r="H77" s="128" t="s">
        <v>93</v>
      </c>
      <c r="I77" s="129" t="n">
        <f aca="false">(F77)/(F77+(1000-F77*60.1/0.786)*0.9982/18)</f>
        <v>0.51048913731869</v>
      </c>
    </row>
    <row r="78" customFormat="false" ht="13.9" hidden="false" customHeight="true" outlineLevel="0" collapsed="false">
      <c r="A78" s="130" t="n">
        <v>64</v>
      </c>
      <c r="B78" s="131" t="s">
        <v>67</v>
      </c>
      <c r="C78" s="132" t="n">
        <v>1.78666666666667</v>
      </c>
      <c r="D78" s="132" t="n">
        <v>10.4640667625</v>
      </c>
      <c r="E78" s="132" t="n">
        <v>214.278290230047</v>
      </c>
      <c r="F78" s="133" t="n">
        <v>3.12084739755321</v>
      </c>
      <c r="G78" s="134" t="n">
        <v>100</v>
      </c>
      <c r="H78" s="135" t="s">
        <v>92</v>
      </c>
      <c r="I78" s="136" t="n">
        <f aca="false">(F78)/(F78+(1000-F78*60.1/0.786)*0.9982/18)</f>
        <v>0.0688274522378208</v>
      </c>
    </row>
    <row r="79" customFormat="false" ht="13.9" hidden="false" customHeight="true" outlineLevel="0" collapsed="false">
      <c r="A79" s="130" t="n">
        <v>65</v>
      </c>
      <c r="B79" s="131" t="s">
        <v>67</v>
      </c>
      <c r="C79" s="132" t="n">
        <v>1.78833333333333</v>
      </c>
      <c r="D79" s="132" t="n">
        <v>10.5372665383333</v>
      </c>
      <c r="E79" s="132" t="n">
        <v>211.320097565517</v>
      </c>
      <c r="F79" s="133" t="n">
        <v>3.13876334943864</v>
      </c>
      <c r="G79" s="134" t="n">
        <v>100</v>
      </c>
      <c r="H79" s="135" t="s">
        <v>92</v>
      </c>
      <c r="I79" s="136" t="n">
        <f aca="false">(F79)/(F79+(1000-F79*60.1/0.786)*0.9982/18)</f>
        <v>0.0693113121657135</v>
      </c>
    </row>
    <row r="80" customFormat="false" ht="13.9" hidden="false" customHeight="true" outlineLevel="0" collapsed="false">
      <c r="A80" s="130" t="n">
        <v>66</v>
      </c>
      <c r="B80" s="131" t="s">
        <v>67</v>
      </c>
      <c r="C80" s="132" t="n">
        <v>1.78833333333333</v>
      </c>
      <c r="D80" s="132" t="n">
        <v>10.482153305</v>
      </c>
      <c r="E80" s="132" t="n">
        <v>208.685817355509</v>
      </c>
      <c r="F80" s="133" t="n">
        <v>3.12527415462336</v>
      </c>
      <c r="G80" s="134" t="n">
        <v>100</v>
      </c>
      <c r="H80" s="135" t="s">
        <v>92</v>
      </c>
      <c r="I80" s="136" t="n">
        <f aca="false">(F80)/(F80+(1000-F80*60.1/0.786)*0.9982/18)</f>
        <v>0.0689468913261117</v>
      </c>
    </row>
    <row r="81" customFormat="false" ht="13.9" hidden="false" customHeight="true" outlineLevel="0" collapsed="false">
      <c r="A81" s="123" t="n">
        <v>67</v>
      </c>
      <c r="B81" s="124" t="s">
        <v>68</v>
      </c>
      <c r="C81" s="125" t="n">
        <v>1.80166666666667</v>
      </c>
      <c r="D81" s="125" t="n">
        <v>41.8807035933334</v>
      </c>
      <c r="E81" s="125" t="n">
        <v>872.829373076923</v>
      </c>
      <c r="F81" s="126" t="n">
        <v>10.8102009161336</v>
      </c>
      <c r="G81" s="127" t="n">
        <v>100</v>
      </c>
      <c r="H81" s="128" t="s">
        <v>93</v>
      </c>
      <c r="I81" s="129" t="n">
        <f aca="false">(F81)/(F81+(1000-F81*60.1/0.786)*0.9982/18)</f>
        <v>0.529205707970232</v>
      </c>
    </row>
    <row r="82" customFormat="false" ht="13.9" hidden="false" customHeight="true" outlineLevel="0" collapsed="false">
      <c r="A82" s="123" t="n">
        <v>68</v>
      </c>
      <c r="B82" s="124" t="s">
        <v>68</v>
      </c>
      <c r="C82" s="125" t="n">
        <v>1.80166666666667</v>
      </c>
      <c r="D82" s="125" t="n">
        <v>42.0994645325</v>
      </c>
      <c r="E82" s="125" t="n">
        <v>884.799564816327</v>
      </c>
      <c r="F82" s="126" t="n">
        <v>10.863743572732</v>
      </c>
      <c r="G82" s="127" t="n">
        <v>100</v>
      </c>
      <c r="H82" s="128" t="s">
        <v>93</v>
      </c>
      <c r="I82" s="129" t="n">
        <f aca="false">(F82)/(F82+(1000-F82*60.1/0.786)*0.9982/18)</f>
        <v>0.536382507752058</v>
      </c>
    </row>
    <row r="83" customFormat="false" ht="13.9" hidden="false" customHeight="true" outlineLevel="0" collapsed="false">
      <c r="A83" s="123" t="n">
        <v>69</v>
      </c>
      <c r="B83" s="124" t="s">
        <v>68</v>
      </c>
      <c r="C83" s="125" t="n">
        <v>1.80166666666667</v>
      </c>
      <c r="D83" s="125" t="n">
        <v>42.32198147</v>
      </c>
      <c r="E83" s="125" t="n">
        <v>879.417858717122</v>
      </c>
      <c r="F83" s="126" t="n">
        <v>10.9182055256623</v>
      </c>
      <c r="G83" s="127" t="n">
        <v>100</v>
      </c>
      <c r="H83" s="128" t="s">
        <v>93</v>
      </c>
      <c r="I83" s="129" t="n">
        <f aca="false">(F83)/(F83+(1000-F83*60.1/0.786)*0.9982/18)</f>
        <v>0.543809776124661</v>
      </c>
    </row>
    <row r="84" customFormat="false" ht="13.9" hidden="false" customHeight="true" outlineLevel="0" collapsed="false">
      <c r="A84" s="130" t="n">
        <v>70</v>
      </c>
      <c r="B84" s="131" t="s">
        <v>69</v>
      </c>
      <c r="C84" s="132" t="n">
        <v>1.78833333333333</v>
      </c>
      <c r="D84" s="132" t="n">
        <v>10.8374084016667</v>
      </c>
      <c r="E84" s="132" t="n">
        <v>214.762330514943</v>
      </c>
      <c r="F84" s="133" t="n">
        <v>3.21222432826087</v>
      </c>
      <c r="G84" s="134" t="n">
        <v>100</v>
      </c>
      <c r="H84" s="135" t="s">
        <v>92</v>
      </c>
      <c r="I84" s="136" t="n">
        <f aca="false">(F84)/(F84+(1000-F84*60.1/0.786)*0.9982/18)</f>
        <v>0.0713083289330142</v>
      </c>
    </row>
    <row r="85" customFormat="false" ht="12.75" hidden="false" customHeight="true" outlineLevel="0" collapsed="false">
      <c r="A85" s="130" t="n">
        <v>71</v>
      </c>
      <c r="B85" s="131" t="s">
        <v>69</v>
      </c>
      <c r="C85" s="132" t="n">
        <v>1.78833333333333</v>
      </c>
      <c r="D85" s="132" t="n">
        <v>10.8871315133333</v>
      </c>
      <c r="E85" s="132" t="n">
        <v>217.383892044643</v>
      </c>
      <c r="F85" s="133" t="n">
        <v>3.22439426821044</v>
      </c>
      <c r="G85" s="134" t="n">
        <v>100</v>
      </c>
      <c r="H85" s="135" t="s">
        <v>92</v>
      </c>
      <c r="I85" s="136" t="n">
        <f aca="false">(F85)/(F85+(1000-F85*60.1/0.786)*0.9982/18)</f>
        <v>0.0716412050446202</v>
      </c>
    </row>
    <row r="86" customFormat="false" ht="12.75" hidden="false" customHeight="true" outlineLevel="0" collapsed="false">
      <c r="A86" s="130" t="n">
        <v>72</v>
      </c>
      <c r="B86" s="131" t="s">
        <v>69</v>
      </c>
      <c r="C86" s="132" t="n">
        <v>1.78666666666667</v>
      </c>
      <c r="D86" s="132" t="n">
        <v>10.7920679775</v>
      </c>
      <c r="E86" s="132" t="n">
        <v>215.889174365217</v>
      </c>
      <c r="F86" s="133" t="n">
        <v>3.20112706944296</v>
      </c>
      <c r="G86" s="134" t="n">
        <v>100</v>
      </c>
      <c r="H86" s="135" t="s">
        <v>93</v>
      </c>
      <c r="I86" s="136" t="n">
        <f aca="false">(F86)/(F86+(1000-F86*60.1/0.786)*0.9982/18)</f>
        <v>0.0710053007477321</v>
      </c>
    </row>
    <row r="87" customFormat="false" ht="12.75" hidden="false" customHeight="true" outlineLevel="0" collapsed="false">
      <c r="A87" s="123" t="n">
        <v>73</v>
      </c>
      <c r="B87" s="124" t="s">
        <v>70</v>
      </c>
      <c r="C87" s="125" t="n">
        <v>1.80166666666667</v>
      </c>
      <c r="D87" s="125" t="n">
        <v>42.2605265841667</v>
      </c>
      <c r="E87" s="125" t="n">
        <v>884.607366801775</v>
      </c>
      <c r="F87" s="126" t="n">
        <v>10.9031641848224</v>
      </c>
      <c r="G87" s="127" t="n">
        <v>100</v>
      </c>
      <c r="H87" s="128" t="s">
        <v>93</v>
      </c>
      <c r="I87" s="129" t="n">
        <f aca="false">(F87)/(F87+(1000-F87*60.1/0.786)*0.9982/18)</f>
        <v>0.54174548896966</v>
      </c>
    </row>
    <row r="88" customFormat="false" ht="12.75" hidden="false" customHeight="true" outlineLevel="0" collapsed="false">
      <c r="A88" s="123" t="n">
        <v>74</v>
      </c>
      <c r="B88" s="124" t="s">
        <v>70</v>
      </c>
      <c r="C88" s="125" t="n">
        <v>1.80333333333333</v>
      </c>
      <c r="D88" s="125" t="n">
        <v>42.4706587408333</v>
      </c>
      <c r="E88" s="125" t="n">
        <v>886.077811408228</v>
      </c>
      <c r="F88" s="126" t="n">
        <v>10.9545949107442</v>
      </c>
      <c r="G88" s="127" t="n">
        <v>100</v>
      </c>
      <c r="H88" s="128" t="s">
        <v>93</v>
      </c>
      <c r="I88" s="129" t="n">
        <f aca="false">(F88)/(F88+(1000-F88*60.1/0.786)*0.9982/18)</f>
        <v>0.548845586595341</v>
      </c>
    </row>
    <row r="89" customFormat="false" ht="12.75" hidden="false" customHeight="true" outlineLevel="0" collapsed="false">
      <c r="A89" s="123" t="n">
        <v>75</v>
      </c>
      <c r="B89" s="124" t="s">
        <v>70</v>
      </c>
      <c r="C89" s="125" t="n">
        <v>1.8</v>
      </c>
      <c r="D89" s="125" t="n">
        <v>42.53224227</v>
      </c>
      <c r="E89" s="125" t="n">
        <v>900.902404918919</v>
      </c>
      <c r="F89" s="126" t="n">
        <v>10.9696677375791</v>
      </c>
      <c r="G89" s="127" t="n">
        <v>100</v>
      </c>
      <c r="H89" s="128" t="s">
        <v>93</v>
      </c>
      <c r="I89" s="129" t="n">
        <f aca="false">(F89)/(F89+(1000-F89*60.1/0.786)*0.9982/18)</f>
        <v>0.550948936371729</v>
      </c>
    </row>
    <row r="90" customFormat="false" ht="12.75" hidden="false" customHeight="true" outlineLevel="0" collapsed="false">
      <c r="A90" s="130" t="n">
        <v>76</v>
      </c>
      <c r="B90" s="131" t="s">
        <v>71</v>
      </c>
      <c r="C90" s="132" t="n">
        <v>1.78833333333333</v>
      </c>
      <c r="D90" s="132" t="n">
        <v>11.558840395</v>
      </c>
      <c r="E90" s="132" t="n">
        <v>231.113398794297</v>
      </c>
      <c r="F90" s="133" t="n">
        <v>3.38879783185466</v>
      </c>
      <c r="G90" s="134" t="n">
        <v>100</v>
      </c>
      <c r="H90" s="135" t="s">
        <v>92</v>
      </c>
      <c r="I90" s="136" t="n">
        <f aca="false">(F90)/(F90+(1000-F90*60.1/0.786)*0.9982/18)</f>
        <v>0.0761958740778056</v>
      </c>
    </row>
    <row r="91" customFormat="false" ht="12.75" hidden="false" customHeight="true" outlineLevel="0" collapsed="false">
      <c r="A91" s="130" t="n">
        <v>77</v>
      </c>
      <c r="B91" s="131" t="s">
        <v>71</v>
      </c>
      <c r="C91" s="132" t="n">
        <v>1.78833333333333</v>
      </c>
      <c r="D91" s="132" t="n">
        <v>11.4128384375</v>
      </c>
      <c r="E91" s="132" t="n">
        <v>228.400729743852</v>
      </c>
      <c r="F91" s="133" t="n">
        <v>3.35306324092224</v>
      </c>
      <c r="G91" s="134" t="n">
        <v>100</v>
      </c>
      <c r="H91" s="135" t="s">
        <v>92</v>
      </c>
      <c r="I91" s="136" t="n">
        <f aca="false">(F91)/(F91+(1000-F91*60.1/0.786)*0.9982/18)</f>
        <v>0.075196619281556</v>
      </c>
    </row>
    <row r="92" customFormat="false" ht="12.75" hidden="false" customHeight="true" outlineLevel="0" collapsed="false">
      <c r="A92" s="130" t="n">
        <v>78</v>
      </c>
      <c r="B92" s="131" t="s">
        <v>71</v>
      </c>
      <c r="C92" s="132" t="n">
        <v>1.78666666666667</v>
      </c>
      <c r="D92" s="132" t="n">
        <v>11.2988089616667</v>
      </c>
      <c r="E92" s="132" t="n">
        <v>227.618691025641</v>
      </c>
      <c r="F92" s="133" t="n">
        <v>3.32515404886129</v>
      </c>
      <c r="G92" s="134" t="n">
        <v>100</v>
      </c>
      <c r="H92" s="135" t="s">
        <v>93</v>
      </c>
      <c r="I92" s="136" t="n">
        <f aca="false">(F92)/(F92+(1000-F92*60.1/0.786)*0.9982/18)</f>
        <v>0.0744197900378582</v>
      </c>
    </row>
    <row r="93" customFormat="false" ht="12.75" hidden="false" customHeight="true" outlineLevel="0" collapsed="false">
      <c r="A93" s="123" t="n">
        <v>79</v>
      </c>
      <c r="B93" s="124" t="s">
        <v>72</v>
      </c>
      <c r="C93" s="125" t="n">
        <v>1.8</v>
      </c>
      <c r="D93" s="125" t="n">
        <v>42.4392038966667</v>
      </c>
      <c r="E93" s="125" t="n">
        <v>883.327609785467</v>
      </c>
      <c r="F93" s="126" t="n">
        <v>10.9468962058201</v>
      </c>
      <c r="G93" s="127" t="n">
        <v>100</v>
      </c>
      <c r="H93" s="128" t="s">
        <v>93</v>
      </c>
      <c r="I93" s="129" t="n">
        <f aca="false">(F93)/(F93+(1000-F93*60.1/0.786)*0.9982/18)</f>
        <v>0.547775231257646</v>
      </c>
    </row>
    <row r="94" customFormat="false" ht="12.75" hidden="false" customHeight="true" outlineLevel="0" collapsed="false">
      <c r="A94" s="123" t="n">
        <v>80</v>
      </c>
      <c r="B94" s="124" t="s">
        <v>72</v>
      </c>
      <c r="C94" s="125" t="n">
        <v>1.80166666666667</v>
      </c>
      <c r="D94" s="125" t="n">
        <v>42.0231419166666</v>
      </c>
      <c r="E94" s="125" t="n">
        <v>886.652119418182</v>
      </c>
      <c r="F94" s="126" t="n">
        <v>10.84506329267</v>
      </c>
      <c r="G94" s="127" t="n">
        <v>100</v>
      </c>
      <c r="H94" s="128" t="s">
        <v>92</v>
      </c>
      <c r="I94" s="129" t="n">
        <f aca="false">(F94)/(F94+(1000-F94*60.1/0.786)*0.9982/18)</f>
        <v>0.533864699468233</v>
      </c>
    </row>
    <row r="95" customFormat="false" ht="12.75" hidden="false" customHeight="true" outlineLevel="0" collapsed="false">
      <c r="A95" s="123" t="n">
        <v>81</v>
      </c>
      <c r="B95" s="124" t="s">
        <v>72</v>
      </c>
      <c r="C95" s="125" t="n">
        <v>1.8</v>
      </c>
      <c r="D95" s="125" t="n">
        <v>41.9321970141667</v>
      </c>
      <c r="E95" s="125" t="n">
        <v>879.160793879195</v>
      </c>
      <c r="F95" s="126" t="n">
        <v>10.8228041466704</v>
      </c>
      <c r="G95" s="127" t="n">
        <v>100</v>
      </c>
      <c r="H95" s="128" t="s">
        <v>93</v>
      </c>
      <c r="I95" s="129" t="n">
        <f aca="false">(F95)/(F95+(1000-F95*60.1/0.786)*0.9982/18)</f>
        <v>0.530884038767128</v>
      </c>
    </row>
    <row r="96" customFormat="false" ht="12.75" hidden="false" customHeight="true" outlineLevel="0" collapsed="false">
      <c r="A96" s="130" t="n">
        <v>82</v>
      </c>
      <c r="B96" s="131" t="s">
        <v>73</v>
      </c>
      <c r="C96" s="132" t="n">
        <v>1.78666666666667</v>
      </c>
      <c r="D96" s="132" t="n">
        <v>11.7749507283333</v>
      </c>
      <c r="E96" s="132" t="n">
        <v>240.38767083223</v>
      </c>
      <c r="F96" s="133" t="n">
        <v>3.44169174156773</v>
      </c>
      <c r="G96" s="134" t="n">
        <v>100</v>
      </c>
      <c r="H96" s="135" t="s">
        <v>92</v>
      </c>
      <c r="I96" s="136" t="n">
        <f aca="false">(F96)/(F96+(1000-F96*60.1/0.786)*0.9982/18)</f>
        <v>0.0776845466636014</v>
      </c>
    </row>
    <row r="97" customFormat="false" ht="12.75" hidden="false" customHeight="true" outlineLevel="0" collapsed="false">
      <c r="A97" s="130" t="n">
        <v>83</v>
      </c>
      <c r="B97" s="131" t="s">
        <v>73</v>
      </c>
      <c r="C97" s="132" t="n">
        <v>1.78833333333333</v>
      </c>
      <c r="D97" s="132" t="n">
        <v>11.9626464966667</v>
      </c>
      <c r="E97" s="132" t="n">
        <v>242.982801030252</v>
      </c>
      <c r="F97" s="133" t="n">
        <v>3.48763106742327</v>
      </c>
      <c r="G97" s="134" t="n">
        <v>100</v>
      </c>
      <c r="H97" s="135" t="s">
        <v>93</v>
      </c>
      <c r="I97" s="136" t="n">
        <f aca="false">(F97)/(F97+(1000-F97*60.1/0.786)*0.9982/18)</f>
        <v>0.0789868635611911</v>
      </c>
    </row>
    <row r="98" customFormat="false" ht="12.75" hidden="false" customHeight="true" outlineLevel="0" collapsed="false">
      <c r="A98" s="130" t="n">
        <v>84</v>
      </c>
      <c r="B98" s="131" t="s">
        <v>73</v>
      </c>
      <c r="C98" s="132" t="n">
        <v>1.78833333333333</v>
      </c>
      <c r="D98" s="132" t="n">
        <v>11.93169375</v>
      </c>
      <c r="E98" s="132" t="n">
        <v>239.562309115124</v>
      </c>
      <c r="F98" s="133" t="n">
        <v>3.48005525296633</v>
      </c>
      <c r="G98" s="134" t="n">
        <v>100</v>
      </c>
      <c r="H98" s="135" t="s">
        <v>92</v>
      </c>
      <c r="I98" s="136" t="n">
        <f aca="false">(F98)/(F98+(1000-F98*60.1/0.786)*0.9982/18)</f>
        <v>0.0787714953148171</v>
      </c>
    </row>
    <row r="99" customFormat="false" ht="12.75" hidden="false" customHeight="true" outlineLevel="0" collapsed="false">
      <c r="A99" s="137" t="n">
        <v>85</v>
      </c>
      <c r="B99" s="138" t="s">
        <v>74</v>
      </c>
      <c r="C99" s="139" t="n">
        <v>1.8</v>
      </c>
      <c r="D99" s="139" t="n">
        <v>41.8541752816666</v>
      </c>
      <c r="E99" s="139" t="n">
        <v>878.52559999177</v>
      </c>
      <c r="F99" s="140" t="n">
        <v>10.8037080006839</v>
      </c>
      <c r="G99" s="141" t="n">
        <v>100</v>
      </c>
      <c r="H99" s="142" t="s">
        <v>92</v>
      </c>
      <c r="I99" s="129" t="n">
        <f aca="false">(F99)/(F99+(1000-F99*60.1/0.786)*0.9982/18)</f>
        <v>0.52834368419408</v>
      </c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143"/>
      <c r="AU99" s="143"/>
      <c r="AV99" s="143"/>
      <c r="AW99" s="143"/>
      <c r="AX99" s="143"/>
      <c r="AY99" s="143"/>
      <c r="AZ99" s="143"/>
      <c r="BA99" s="143"/>
      <c r="BB99" s="143"/>
      <c r="BC99" s="143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  <c r="CL99" s="143"/>
      <c r="CM99" s="143"/>
      <c r="CN99" s="143"/>
      <c r="CO99" s="143"/>
      <c r="CP99" s="143"/>
      <c r="CQ99" s="143"/>
      <c r="CR99" s="143"/>
      <c r="CS99" s="143"/>
      <c r="CT99" s="143"/>
      <c r="CU99" s="143"/>
      <c r="CV99" s="143"/>
      <c r="CW99" s="143"/>
      <c r="CX99" s="143"/>
      <c r="CY99" s="143"/>
      <c r="CZ99" s="143"/>
      <c r="DA99" s="143"/>
      <c r="DB99" s="143"/>
      <c r="DC99" s="143"/>
      <c r="DD99" s="143"/>
      <c r="DE99" s="143"/>
      <c r="DF99" s="143"/>
      <c r="DG99" s="143"/>
      <c r="DH99" s="143"/>
      <c r="DI99" s="143"/>
      <c r="DJ99" s="143"/>
      <c r="DK99" s="143"/>
      <c r="DL99" s="143"/>
      <c r="DM99" s="143"/>
      <c r="DN99" s="143"/>
      <c r="DO99" s="143"/>
      <c r="DP99" s="143"/>
      <c r="DQ99" s="143"/>
      <c r="DR99" s="143"/>
      <c r="DS99" s="143"/>
      <c r="DT99" s="143"/>
      <c r="DU99" s="143"/>
      <c r="DV99" s="143"/>
      <c r="DW99" s="143"/>
      <c r="DX99" s="143"/>
      <c r="DY99" s="143"/>
      <c r="DZ99" s="143"/>
      <c r="EA99" s="143"/>
      <c r="EB99" s="143"/>
      <c r="EC99" s="143"/>
      <c r="ED99" s="143"/>
      <c r="EE99" s="143"/>
      <c r="EF99" s="143"/>
      <c r="EG99" s="143"/>
      <c r="EH99" s="143"/>
      <c r="EI99" s="143"/>
      <c r="EJ99" s="143"/>
      <c r="EK99" s="143"/>
      <c r="EL99" s="143"/>
      <c r="EM99" s="143"/>
      <c r="EN99" s="143"/>
      <c r="EO99" s="143"/>
      <c r="EP99" s="143"/>
      <c r="EQ99" s="143"/>
      <c r="ER99" s="143"/>
      <c r="ES99" s="143"/>
      <c r="ET99" s="143"/>
      <c r="EU99" s="143"/>
      <c r="EV99" s="143"/>
      <c r="EW99" s="143"/>
      <c r="EX99" s="143"/>
      <c r="EY99" s="143"/>
      <c r="EZ99" s="143"/>
      <c r="FA99" s="143"/>
      <c r="FB99" s="143"/>
      <c r="FC99" s="143"/>
      <c r="FD99" s="143"/>
      <c r="FE99" s="143"/>
      <c r="FF99" s="143"/>
      <c r="FG99" s="143"/>
      <c r="FH99" s="143"/>
      <c r="FI99" s="143"/>
      <c r="FJ99" s="143"/>
      <c r="FK99" s="143"/>
      <c r="FL99" s="143"/>
      <c r="FM99" s="143"/>
      <c r="FN99" s="143"/>
      <c r="FO99" s="143"/>
      <c r="FP99" s="143"/>
      <c r="FQ99" s="143"/>
      <c r="FR99" s="143"/>
      <c r="FS99" s="143"/>
      <c r="FT99" s="143"/>
      <c r="FU99" s="143"/>
      <c r="FV99" s="143"/>
      <c r="FW99" s="143"/>
      <c r="FX99" s="143"/>
      <c r="FY99" s="143"/>
      <c r="FZ99" s="143"/>
      <c r="GA99" s="143"/>
      <c r="GB99" s="143"/>
      <c r="GC99" s="143"/>
      <c r="GD99" s="143"/>
      <c r="GE99" s="143"/>
      <c r="GF99" s="143"/>
      <c r="GG99" s="143"/>
      <c r="GH99" s="143"/>
      <c r="GI99" s="143"/>
      <c r="GJ99" s="143"/>
      <c r="GK99" s="143"/>
      <c r="GL99" s="143"/>
      <c r="GM99" s="143"/>
      <c r="GN99" s="143"/>
      <c r="GO99" s="143"/>
      <c r="GP99" s="143"/>
      <c r="GQ99" s="143"/>
      <c r="GR99" s="143"/>
      <c r="GS99" s="143"/>
      <c r="GT99" s="143"/>
      <c r="GU99" s="143"/>
      <c r="GV99" s="143"/>
      <c r="GW99" s="143"/>
      <c r="GX99" s="143"/>
      <c r="GY99" s="143"/>
      <c r="GZ99" s="143"/>
      <c r="HA99" s="143"/>
      <c r="HB99" s="143"/>
      <c r="HC99" s="143"/>
      <c r="HD99" s="143"/>
      <c r="HE99" s="143"/>
      <c r="HF99" s="143"/>
      <c r="HG99" s="143"/>
      <c r="HH99" s="143"/>
      <c r="HI99" s="143"/>
      <c r="HJ99" s="143"/>
      <c r="HK99" s="143"/>
      <c r="HL99" s="143"/>
      <c r="HM99" s="143"/>
      <c r="HN99" s="143"/>
      <c r="HO99" s="143"/>
      <c r="HP99" s="143"/>
      <c r="HQ99" s="143"/>
      <c r="HR99" s="143"/>
      <c r="HS99" s="143"/>
      <c r="HT99" s="143"/>
      <c r="HU99" s="143"/>
      <c r="HV99" s="143"/>
      <c r="HW99" s="143"/>
      <c r="HX99" s="143"/>
      <c r="HY99" s="143"/>
      <c r="HZ99" s="143"/>
      <c r="IA99" s="143"/>
      <c r="IB99" s="143"/>
      <c r="IC99" s="143"/>
      <c r="ID99" s="143"/>
      <c r="IE99" s="143"/>
      <c r="IF99" s="143"/>
      <c r="IG99" s="143"/>
      <c r="IH99" s="143"/>
      <c r="II99" s="143"/>
      <c r="IJ99" s="143"/>
      <c r="IK99" s="143"/>
      <c r="IL99" s="143"/>
      <c r="IM99" s="143"/>
      <c r="IN99" s="143"/>
      <c r="IO99" s="143"/>
      <c r="IP99" s="143"/>
      <c r="IQ99" s="143"/>
      <c r="IR99" s="143"/>
      <c r="IS99" s="143"/>
      <c r="IT99" s="143"/>
      <c r="IU99" s="143"/>
      <c r="IV99" s="143"/>
    </row>
    <row r="100" customFormat="false" ht="12.75" hidden="false" customHeight="true" outlineLevel="0" collapsed="false">
      <c r="A100" s="123" t="n">
        <v>86</v>
      </c>
      <c r="B100" s="124" t="s">
        <v>74</v>
      </c>
      <c r="C100" s="125" t="n">
        <v>1.8</v>
      </c>
      <c r="D100" s="125" t="n">
        <v>42.8064330816667</v>
      </c>
      <c r="E100" s="125" t="n">
        <v>897.072696574423</v>
      </c>
      <c r="F100" s="126" t="n">
        <v>11.0367770877556</v>
      </c>
      <c r="G100" s="127" t="n">
        <v>100</v>
      </c>
      <c r="H100" s="128" t="s">
        <v>92</v>
      </c>
      <c r="I100" s="129" t="n">
        <f aca="false">(F100)/(F100+(1000-F100*60.1/0.786)*0.9982/18)</f>
        <v>0.560440398777996</v>
      </c>
    </row>
    <row r="101" customFormat="false" ht="12.75" hidden="false" customHeight="true" outlineLevel="0" collapsed="false">
      <c r="A101" s="123" t="n">
        <v>87</v>
      </c>
      <c r="B101" s="124" t="s">
        <v>74</v>
      </c>
      <c r="C101" s="125" t="n">
        <v>1.80166666666667</v>
      </c>
      <c r="D101" s="125" t="n">
        <v>42.9452250083334</v>
      </c>
      <c r="E101" s="125" t="n">
        <v>895.442568835821</v>
      </c>
      <c r="F101" s="126" t="n">
        <v>11.0707469934273</v>
      </c>
      <c r="G101" s="127" t="n">
        <v>100</v>
      </c>
      <c r="H101" s="128" t="s">
        <v>93</v>
      </c>
      <c r="I101" s="129" t="n">
        <f aca="false">(F101)/(F101+(1000-F101*60.1/0.786)*0.9982/18)</f>
        <v>0.565325212337708</v>
      </c>
    </row>
    <row r="102" customFormat="false" ht="12.75" hidden="false" customHeight="true" outlineLevel="0" collapsed="false">
      <c r="A102" s="130" t="n">
        <v>88</v>
      </c>
      <c r="B102" s="131" t="s">
        <v>75</v>
      </c>
      <c r="C102" s="132" t="n">
        <v>1.78666666666667</v>
      </c>
      <c r="D102" s="132" t="n">
        <v>12.0806964533333</v>
      </c>
      <c r="E102" s="132" t="n">
        <v>241.858083482759</v>
      </c>
      <c r="F102" s="133" t="n">
        <v>3.51652428901636</v>
      </c>
      <c r="G102" s="134" t="n">
        <v>100</v>
      </c>
      <c r="H102" s="135" t="s">
        <v>92</v>
      </c>
      <c r="I102" s="136" t="n">
        <f aca="false">(F102)/(F102+(1000-F102*60.1/0.786)*0.9982/18)</f>
        <v>0.0798104544288543</v>
      </c>
    </row>
    <row r="103" customFormat="false" ht="12.75" hidden="false" customHeight="true" outlineLevel="0" collapsed="false">
      <c r="A103" s="130" t="n">
        <v>89</v>
      </c>
      <c r="B103" s="131" t="s">
        <v>75</v>
      </c>
      <c r="C103" s="132" t="n">
        <v>1.78666666666667</v>
      </c>
      <c r="D103" s="132" t="n">
        <v>11.9881187758333</v>
      </c>
      <c r="E103" s="132" t="n">
        <v>238.78899948125</v>
      </c>
      <c r="F103" s="133" t="n">
        <v>3.49386551449317</v>
      </c>
      <c r="G103" s="134" t="n">
        <v>100</v>
      </c>
      <c r="H103" s="135" t="s">
        <v>92</v>
      </c>
      <c r="I103" s="136" t="n">
        <f aca="false">(F103)/(F103+(1000-F103*60.1/0.786)*0.9982/18)</f>
        <v>0.079164278590901</v>
      </c>
    </row>
    <row r="104" customFormat="false" ht="13.9" hidden="false" customHeight="true" outlineLevel="0" collapsed="false">
      <c r="A104" s="144" t="n">
        <v>90</v>
      </c>
      <c r="B104" s="145" t="s">
        <v>75</v>
      </c>
      <c r="C104" s="146" t="n">
        <v>1.79</v>
      </c>
      <c r="D104" s="146" t="n">
        <v>11.9522901083333</v>
      </c>
      <c r="E104" s="146" t="n">
        <v>236.61843872973</v>
      </c>
      <c r="F104" s="147" t="n">
        <v>3.4850962979793</v>
      </c>
      <c r="G104" s="148" t="n">
        <v>100</v>
      </c>
      <c r="H104" s="149" t="s">
        <v>92</v>
      </c>
      <c r="I104" s="150" t="n">
        <f aca="false">(F104)/(F104+(1000-F104*60.1/0.786)*0.9982/18)</f>
        <v>0.0789147774813541</v>
      </c>
    </row>
  </sheetData>
  <mergeCells count="1">
    <mergeCell ref="A1:I1"/>
  </mergeCells>
  <printOptions headings="false" gridLines="false" gridLinesSet="true" horizontalCentered="false" verticalCentered="false"/>
  <pageMargins left="0.509722222222222" right="0.509722222222222" top="0.990277777777778" bottom="0.8" header="0.5" footer="0.5"/>
  <pageSetup paperSize="1" scale="100" fitToWidth="1" fitToHeight="8" pageOrder="downThenOver" orientation="portrait" blackAndWhite="false" draft="false" cellComments="none" horizontalDpi="300" verticalDpi="300" copies="1"/>
  <headerFooter differentFirst="false" differentOddEven="false">
    <oddHeader>&amp;L&amp;"Microsoft Sans Serif,Regular"&amp;8Instrument:TRACE1300   Sequence:2025-02-27 10 am EX3502 &amp;R&amp;"Microsoft Sans Serif,Regular"&amp;8Page &amp;P of &amp;N</oddHeader>
    <oddFooter>&amp;L&amp;F/&amp;A  &amp;R&amp;"Microsoft Sans Serif,Regular"&amp;8Chromeleon (c) Dionex
Version 7.2.10.23925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51"/>
  <sheetViews>
    <sheetView showFormulas="false" showGridLines="true" showRowColHeaders="true" showZeros="true" rightToLeft="false" tabSelected="false" showOutlineSymbols="false" defaultGridColor="true" view="normal" topLeftCell="A15" colorId="64" zoomScale="100" zoomScaleNormal="100" zoomScalePageLayoutView="100" workbookViewId="0">
      <selection pane="topLeft" activeCell="D41" activeCellId="0" sqref="D4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9.28"/>
    <col collapsed="false" customWidth="true" hidden="false" outlineLevel="0" max="3" min="3" style="0" width="13.99"/>
    <col collapsed="false" customWidth="true" hidden="false" outlineLevel="0" max="4" min="4" style="0" width="13.85"/>
    <col collapsed="false" customWidth="true" hidden="false" outlineLevel="0" max="5" min="5" style="0" width="14.85"/>
    <col collapsed="false" customWidth="true" hidden="false" outlineLevel="0" max="6" min="6" style="0" width="12.7"/>
    <col collapsed="false" customWidth="true" hidden="false" outlineLevel="0" max="7" min="7" style="0" width="13.85"/>
    <col collapsed="false" customWidth="true" hidden="false" outlineLevel="0" max="8" min="8" style="0" width="12.99"/>
    <col collapsed="false" customWidth="true" hidden="false" outlineLevel="0" max="9" min="9" style="0" width="0.99"/>
  </cols>
  <sheetData>
    <row r="1" customFormat="false" ht="21" hidden="false" customHeight="true" outlineLevel="0" collapsed="false">
      <c r="A1" s="46" t="s">
        <v>94</v>
      </c>
      <c r="B1" s="46"/>
      <c r="C1" s="46"/>
      <c r="D1" s="46"/>
      <c r="E1" s="46"/>
      <c r="F1" s="46"/>
      <c r="G1" s="46"/>
      <c r="H1" s="46"/>
    </row>
    <row r="2" customFormat="false" ht="12.75" hidden="false" customHeight="true" outlineLevel="0" collapsed="false">
      <c r="A2" s="5"/>
      <c r="B2" s="6"/>
      <c r="C2" s="6"/>
      <c r="D2" s="6"/>
      <c r="E2" s="6"/>
      <c r="F2" s="6"/>
      <c r="G2" s="6"/>
      <c r="H2" s="7"/>
    </row>
    <row r="3" s="155" customFormat="true" ht="15.75" hidden="false" customHeight="true" outlineLevel="0" collapsed="false">
      <c r="A3" s="151" t="s">
        <v>95</v>
      </c>
      <c r="B3" s="152"/>
      <c r="C3" s="153" t="s">
        <v>78</v>
      </c>
      <c r="D3" s="152"/>
      <c r="E3" s="152"/>
      <c r="F3" s="152"/>
      <c r="G3" s="152"/>
      <c r="H3" s="154"/>
    </row>
    <row r="4" customFormat="false" ht="12.75" hidden="false" customHeight="true" outlineLevel="0" collapsed="false">
      <c r="A4" s="18" t="s">
        <v>96</v>
      </c>
      <c r="B4" s="4"/>
      <c r="C4" s="21" t="s">
        <v>97</v>
      </c>
      <c r="D4" s="4"/>
      <c r="E4" s="4"/>
      <c r="F4" s="156" t="s">
        <v>98</v>
      </c>
      <c r="G4" s="157"/>
      <c r="H4" s="158" t="n">
        <v>-2.28687895178695</v>
      </c>
    </row>
    <row r="5" customFormat="false" ht="12.75" hidden="false" customHeight="true" outlineLevel="0" collapsed="false">
      <c r="A5" s="18" t="s">
        <v>99</v>
      </c>
      <c r="B5" s="159"/>
      <c r="C5" s="21" t="s">
        <v>80</v>
      </c>
      <c r="D5" s="4"/>
      <c r="E5" s="4"/>
      <c r="F5" s="156" t="s">
        <v>100</v>
      </c>
      <c r="G5" s="157"/>
      <c r="H5" s="158" t="n">
        <v>4.08573188304045</v>
      </c>
    </row>
    <row r="6" customFormat="false" ht="12.75" hidden="false" customHeight="true" outlineLevel="0" collapsed="false">
      <c r="A6" s="18" t="s">
        <v>101</v>
      </c>
      <c r="B6" s="4"/>
      <c r="C6" s="160" t="n">
        <v>10</v>
      </c>
      <c r="D6" s="4"/>
      <c r="E6" s="4"/>
      <c r="F6" s="156" t="s">
        <v>102</v>
      </c>
      <c r="G6" s="157"/>
      <c r="H6" s="158" t="n">
        <v>0</v>
      </c>
    </row>
    <row r="7" customFormat="false" ht="12.75" hidden="false" customHeight="true" outlineLevel="0" collapsed="false">
      <c r="A7" s="18" t="s">
        <v>103</v>
      </c>
      <c r="B7" s="161"/>
      <c r="C7" s="162" t="n">
        <v>0</v>
      </c>
      <c r="D7" s="161"/>
      <c r="E7" s="161"/>
      <c r="F7" s="163" t="s">
        <v>104</v>
      </c>
      <c r="G7" s="164"/>
      <c r="H7" s="165" t="n">
        <v>0.999480594871181</v>
      </c>
    </row>
    <row r="8" s="170" customFormat="true" ht="12.75" hidden="false" customHeight="true" outlineLevel="0" collapsed="false">
      <c r="A8" s="13"/>
      <c r="B8" s="166"/>
      <c r="C8" s="167"/>
      <c r="D8" s="168"/>
      <c r="E8" s="168"/>
      <c r="F8" s="166"/>
      <c r="G8" s="166"/>
      <c r="H8" s="169"/>
    </row>
    <row r="9" customFormat="false" ht="15.75" hidden="false" customHeight="true" outlineLevel="0" collapsed="false">
      <c r="A9" s="31" t="s">
        <v>105</v>
      </c>
      <c r="B9" s="171"/>
      <c r="C9" s="172" t="s">
        <v>78</v>
      </c>
      <c r="D9" s="171"/>
      <c r="E9" s="171"/>
      <c r="F9" s="171"/>
      <c r="G9" s="171"/>
      <c r="H9" s="173"/>
    </row>
    <row r="10" customFormat="false" ht="12.6" hidden="false" customHeight="true" outlineLevel="0" collapsed="false">
      <c r="A10" s="174"/>
      <c r="B10" s="174"/>
      <c r="C10" s="174"/>
      <c r="D10" s="174"/>
      <c r="E10" s="174"/>
      <c r="F10" s="174"/>
      <c r="G10" s="174"/>
      <c r="H10" s="174"/>
    </row>
    <row r="11" customFormat="false" ht="12.75" hidden="false" customHeight="true" outlineLevel="0" collapsed="false">
      <c r="A11" s="143"/>
      <c r="B11" s="143"/>
      <c r="C11" s="143"/>
      <c r="D11" s="143"/>
      <c r="E11" s="143"/>
      <c r="F11" s="143"/>
      <c r="G11" s="143"/>
      <c r="H11" s="143"/>
    </row>
    <row r="12" customFormat="false" ht="12.75" hidden="false" customHeight="true" outlineLevel="0" collapsed="false">
      <c r="A12" s="143"/>
      <c r="B12" s="143"/>
      <c r="C12" s="143"/>
      <c r="D12" s="143"/>
      <c r="E12" s="143"/>
      <c r="F12" s="143"/>
      <c r="G12" s="143"/>
      <c r="H12" s="143"/>
    </row>
    <row r="13" customFormat="false" ht="12.6" hidden="false" customHeight="true" outlineLevel="0" collapsed="false">
      <c r="A13" s="143"/>
      <c r="B13" s="143"/>
      <c r="C13" s="143"/>
      <c r="D13" s="143"/>
      <c r="E13" s="143"/>
      <c r="F13" s="143"/>
      <c r="G13" s="143"/>
      <c r="H13" s="143"/>
    </row>
    <row r="14" customFormat="false" ht="12.6" hidden="false" customHeight="true" outlineLevel="0" collapsed="false">
      <c r="A14" s="143"/>
      <c r="B14" s="143"/>
      <c r="C14" s="143"/>
      <c r="D14" s="143"/>
      <c r="E14" s="143"/>
      <c r="F14" s="143"/>
      <c r="G14" s="143"/>
      <c r="H14" s="143"/>
    </row>
    <row r="15" customFormat="false" ht="12.6" hidden="false" customHeight="true" outlineLevel="0" collapsed="false">
      <c r="A15" s="143"/>
      <c r="B15" s="143"/>
      <c r="C15" s="143"/>
      <c r="D15" s="143"/>
      <c r="E15" s="143"/>
      <c r="F15" s="143"/>
      <c r="G15" s="143"/>
      <c r="H15" s="143"/>
    </row>
    <row r="16" customFormat="false" ht="12.6" hidden="false" customHeight="true" outlineLevel="0" collapsed="false">
      <c r="A16" s="143"/>
      <c r="B16" s="143"/>
      <c r="C16" s="143"/>
      <c r="D16" s="143"/>
      <c r="E16" s="143"/>
      <c r="F16" s="143"/>
      <c r="G16" s="143"/>
      <c r="H16" s="143"/>
    </row>
    <row r="17" customFormat="false" ht="12.6" hidden="false" customHeight="true" outlineLevel="0" collapsed="false">
      <c r="A17" s="143"/>
      <c r="B17" s="143"/>
      <c r="C17" s="143"/>
      <c r="D17" s="143"/>
      <c r="E17" s="143"/>
      <c r="F17" s="143"/>
      <c r="G17" s="143"/>
      <c r="H17" s="143"/>
    </row>
    <row r="18" customFormat="false" ht="13.15" hidden="false" customHeight="true" outlineLevel="0" collapsed="false">
      <c r="A18" s="143"/>
      <c r="B18" s="143"/>
      <c r="C18" s="143"/>
      <c r="D18" s="143"/>
      <c r="E18" s="143"/>
      <c r="F18" s="143"/>
      <c r="G18" s="143"/>
      <c r="H18" s="143"/>
    </row>
    <row r="19" customFormat="false" ht="13.15" hidden="false" customHeight="true" outlineLevel="0" collapsed="false">
      <c r="A19" s="143"/>
      <c r="B19" s="143"/>
      <c r="C19" s="143"/>
      <c r="D19" s="143"/>
      <c r="E19" s="143"/>
      <c r="F19" s="143"/>
      <c r="G19" s="143"/>
      <c r="H19" s="143"/>
    </row>
    <row r="20" customFormat="false" ht="12.75" hidden="false" customHeight="true" outlineLevel="0" collapsed="false">
      <c r="A20" s="143"/>
      <c r="B20" s="143"/>
      <c r="C20" s="143"/>
      <c r="D20" s="143"/>
      <c r="E20" s="143"/>
      <c r="F20" s="143"/>
      <c r="G20" s="143"/>
      <c r="H20" s="143"/>
    </row>
    <row r="21" customFormat="false" ht="12.75" hidden="false" customHeight="true" outlineLevel="0" collapsed="false">
      <c r="A21" s="143"/>
      <c r="B21" s="143"/>
      <c r="C21" s="143"/>
      <c r="D21" s="143"/>
      <c r="E21" s="143"/>
      <c r="F21" s="143"/>
      <c r="G21" s="143"/>
      <c r="H21" s="143"/>
    </row>
    <row r="22" customFormat="false" ht="12.75" hidden="false" customHeight="true" outlineLevel="0" collapsed="false">
      <c r="A22" s="143"/>
      <c r="B22" s="143"/>
      <c r="C22" s="143"/>
      <c r="D22" s="143"/>
      <c r="E22" s="143"/>
      <c r="F22" s="143"/>
      <c r="G22" s="143"/>
      <c r="H22" s="143"/>
    </row>
    <row r="23" customFormat="false" ht="12.75" hidden="false" customHeight="true" outlineLevel="0" collapsed="false">
      <c r="A23" s="143"/>
      <c r="B23" s="143"/>
      <c r="C23" s="143"/>
      <c r="D23" s="143"/>
      <c r="E23" s="143"/>
      <c r="F23" s="143"/>
      <c r="G23" s="143"/>
      <c r="H23" s="143"/>
    </row>
    <row r="24" customFormat="false" ht="12.75" hidden="false" customHeight="true" outlineLevel="0" collapsed="false">
      <c r="A24" s="143"/>
      <c r="B24" s="143"/>
      <c r="C24" s="143"/>
      <c r="D24" s="143"/>
      <c r="E24" s="143"/>
      <c r="F24" s="143"/>
      <c r="G24" s="143"/>
      <c r="H24" s="143"/>
    </row>
    <row r="25" customFormat="false" ht="12.75" hidden="false" customHeight="true" outlineLevel="0" collapsed="false">
      <c r="A25" s="143"/>
      <c r="B25" s="143"/>
      <c r="C25" s="143"/>
      <c r="D25" s="143"/>
      <c r="E25" s="143"/>
      <c r="F25" s="143"/>
      <c r="G25" s="143"/>
      <c r="H25" s="143"/>
    </row>
    <row r="26" customFormat="false" ht="12.75" hidden="false" customHeight="true" outlineLevel="0" collapsed="false">
      <c r="A26" s="143"/>
      <c r="B26" s="143"/>
      <c r="C26" s="143"/>
      <c r="D26" s="143"/>
      <c r="E26" s="143"/>
      <c r="F26" s="143"/>
      <c r="G26" s="143"/>
      <c r="H26" s="143"/>
    </row>
    <row r="27" customFormat="false" ht="12.75" hidden="false" customHeight="true" outlineLevel="0" collapsed="false">
      <c r="A27" s="143"/>
      <c r="B27" s="143"/>
      <c r="C27" s="143"/>
      <c r="D27" s="143"/>
      <c r="E27" s="143"/>
      <c r="F27" s="143"/>
      <c r="G27" s="143"/>
      <c r="H27" s="143"/>
    </row>
    <row r="28" customFormat="false" ht="12.75" hidden="false" customHeight="true" outlineLevel="0" collapsed="false">
      <c r="A28" s="143"/>
      <c r="B28" s="143"/>
      <c r="C28" s="143"/>
      <c r="D28" s="143"/>
      <c r="E28" s="143"/>
      <c r="F28" s="143"/>
      <c r="G28" s="143"/>
      <c r="H28" s="143"/>
    </row>
    <row r="29" customFormat="false" ht="12.75" hidden="false" customHeight="true" outlineLevel="0" collapsed="false">
      <c r="A29" s="143"/>
      <c r="B29" s="143"/>
      <c r="C29" s="143"/>
      <c r="D29" s="143"/>
      <c r="E29" s="143"/>
      <c r="F29" s="143"/>
      <c r="G29" s="143"/>
      <c r="H29" s="143"/>
    </row>
    <row r="30" customFormat="false" ht="12.75" hidden="false" customHeight="true" outlineLevel="0" collapsed="false">
      <c r="A30" s="143"/>
      <c r="B30" s="143"/>
      <c r="C30" s="143"/>
      <c r="D30" s="143"/>
      <c r="E30" s="143"/>
      <c r="F30" s="143"/>
      <c r="G30" s="143"/>
      <c r="H30" s="143"/>
    </row>
    <row r="31" customFormat="false" ht="12.75" hidden="false" customHeight="true" outlineLevel="0" collapsed="false">
      <c r="A31" s="143"/>
      <c r="B31" s="143"/>
      <c r="C31" s="143"/>
      <c r="D31" s="143"/>
      <c r="E31" s="143"/>
      <c r="F31" s="143"/>
      <c r="G31" s="143"/>
      <c r="H31" s="143"/>
    </row>
    <row r="32" customFormat="false" ht="12.75" hidden="false" customHeight="true" outlineLevel="0" collapsed="false">
      <c r="A32" s="143"/>
      <c r="B32" s="143"/>
      <c r="C32" s="143"/>
      <c r="D32" s="143"/>
      <c r="E32" s="143"/>
      <c r="F32" s="143"/>
      <c r="G32" s="143"/>
      <c r="H32" s="143"/>
    </row>
    <row r="33" customFormat="false" ht="12.75" hidden="false" customHeight="true" outlineLevel="0" collapsed="false">
      <c r="A33" s="174"/>
      <c r="B33" s="174"/>
      <c r="C33" s="174"/>
      <c r="D33" s="174"/>
      <c r="E33" s="174"/>
      <c r="F33" s="174"/>
      <c r="G33" s="174"/>
      <c r="H33" s="174"/>
    </row>
    <row r="34" customFormat="false" ht="12.75" hidden="false" customHeight="true" outlineLevel="0" collapsed="false">
      <c r="A34" s="174"/>
      <c r="B34" s="174"/>
      <c r="C34" s="174"/>
      <c r="D34" s="174"/>
      <c r="E34" s="174"/>
      <c r="F34" s="174"/>
      <c r="G34" s="174"/>
      <c r="H34" s="174"/>
    </row>
    <row r="35" customFormat="false" ht="12.75" hidden="false" customHeight="true" outlineLevel="0" collapsed="false">
      <c r="A35" s="174"/>
      <c r="B35" s="174"/>
      <c r="C35" s="174"/>
      <c r="D35" s="174"/>
      <c r="E35" s="174"/>
      <c r="F35" s="174"/>
      <c r="G35" s="174"/>
      <c r="H35" s="174"/>
    </row>
    <row r="36" customFormat="false" ht="15.75" hidden="false" customHeight="true" outlineLevel="0" collapsed="false">
      <c r="A36" s="175" t="s">
        <v>106</v>
      </c>
      <c r="B36" s="176"/>
      <c r="C36" s="177" t="s">
        <v>78</v>
      </c>
      <c r="D36" s="176"/>
      <c r="E36" s="176"/>
      <c r="F36" s="176"/>
      <c r="G36" s="176"/>
      <c r="H36" s="178"/>
    </row>
    <row r="37" customFormat="false" ht="12.75" hidden="false" customHeight="true" outlineLevel="0" collapsed="false">
      <c r="A37" s="179" t="s">
        <v>15</v>
      </c>
      <c r="B37" s="180" t="s">
        <v>16</v>
      </c>
      <c r="C37" s="181" t="s">
        <v>94</v>
      </c>
      <c r="D37" s="181" t="s">
        <v>107</v>
      </c>
      <c r="E37" s="181" t="s">
        <v>108</v>
      </c>
      <c r="F37" s="181" t="s">
        <v>108</v>
      </c>
      <c r="G37" s="181" t="s">
        <v>109</v>
      </c>
      <c r="H37" s="181" t="s">
        <v>110</v>
      </c>
    </row>
    <row r="38" customFormat="false" ht="12.75" hidden="false" customHeight="true" outlineLevel="0" collapsed="false">
      <c r="A38" s="40"/>
      <c r="B38" s="182"/>
      <c r="C38" s="183" t="s">
        <v>111</v>
      </c>
      <c r="D38" s="183"/>
      <c r="E38" s="183"/>
      <c r="F38" s="183"/>
      <c r="G38" s="183" t="s">
        <v>87</v>
      </c>
      <c r="H38" s="183" t="s">
        <v>88</v>
      </c>
    </row>
    <row r="39" customFormat="false" ht="12.75" hidden="false" customHeight="true" outlineLevel="0" collapsed="false">
      <c r="A39" s="184"/>
      <c r="B39" s="185"/>
      <c r="C39" s="186"/>
      <c r="D39" s="183" t="s">
        <v>91</v>
      </c>
      <c r="E39" s="183" t="s">
        <v>91</v>
      </c>
      <c r="F39" s="183" t="s">
        <v>91</v>
      </c>
      <c r="G39" s="183" t="s">
        <v>91</v>
      </c>
      <c r="H39" s="183" t="s">
        <v>91</v>
      </c>
    </row>
    <row r="40" customFormat="false" ht="12.75" hidden="false" customHeight="true" outlineLevel="0" collapsed="false">
      <c r="A40" s="40"/>
      <c r="B40" s="182"/>
      <c r="C40" s="183"/>
      <c r="D40" s="183" t="s">
        <v>78</v>
      </c>
      <c r="E40" s="183" t="s">
        <v>78</v>
      </c>
      <c r="F40" s="183" t="s">
        <v>78</v>
      </c>
      <c r="G40" s="183" t="s">
        <v>78</v>
      </c>
      <c r="H40" s="183" t="s">
        <v>78</v>
      </c>
    </row>
    <row r="41" customFormat="false" ht="12.75" hidden="false" customHeight="true" outlineLevel="0" collapsed="false">
      <c r="A41" s="41" t="n">
        <v>4</v>
      </c>
      <c r="B41" s="187" t="s">
        <v>28</v>
      </c>
      <c r="C41" s="188" t="s">
        <v>23</v>
      </c>
      <c r="D41" s="189" t="n">
        <v>2.58</v>
      </c>
      <c r="E41" s="190" t="n">
        <v>8.64246661833333</v>
      </c>
      <c r="F41" s="190" t="n">
        <v>8.64246661833333</v>
      </c>
      <c r="G41" s="191" t="n">
        <v>8.64246661833333</v>
      </c>
      <c r="H41" s="191" t="n">
        <v>206.443870468354</v>
      </c>
    </row>
    <row r="42" customFormat="false" ht="12.75" hidden="false" customHeight="true" outlineLevel="0" collapsed="false">
      <c r="A42" s="41" t="n">
        <v>5</v>
      </c>
      <c r="B42" s="187" t="s">
        <v>30</v>
      </c>
      <c r="C42" s="188" t="s">
        <v>31</v>
      </c>
      <c r="D42" s="189" t="n">
        <v>3.93</v>
      </c>
      <c r="E42" s="190" t="n">
        <v>13.7896289933333</v>
      </c>
      <c r="F42" s="190" t="n">
        <v>13.7896289933333</v>
      </c>
      <c r="G42" s="191" t="n">
        <v>13.7896289933333</v>
      </c>
      <c r="H42" s="191" t="n">
        <v>327.257600157895</v>
      </c>
    </row>
    <row r="43" customFormat="false" ht="12.75" hidden="false" customHeight="true" outlineLevel="0" collapsed="false">
      <c r="A43" s="41" t="n">
        <v>6</v>
      </c>
      <c r="B43" s="187" t="s">
        <v>32</v>
      </c>
      <c r="C43" s="188" t="s">
        <v>33</v>
      </c>
      <c r="D43" s="189" t="n">
        <v>5.16</v>
      </c>
      <c r="E43" s="190" t="n">
        <v>18.8364866333334</v>
      </c>
      <c r="F43" s="190" t="n">
        <v>18.8364866333334</v>
      </c>
      <c r="G43" s="191" t="n">
        <v>18.8364866333334</v>
      </c>
      <c r="H43" s="191" t="n">
        <v>447.433473372709</v>
      </c>
    </row>
    <row r="44" customFormat="false" ht="12.75" hidden="false" customHeight="true" outlineLevel="0" collapsed="false">
      <c r="A44" s="41" t="n">
        <v>7</v>
      </c>
      <c r="B44" s="187" t="s">
        <v>34</v>
      </c>
      <c r="C44" s="188" t="s">
        <v>35</v>
      </c>
      <c r="D44" s="189" t="n">
        <v>6.53</v>
      </c>
      <c r="E44" s="190" t="n">
        <v>24.16557448</v>
      </c>
      <c r="F44" s="190" t="n">
        <v>24.16557448</v>
      </c>
      <c r="G44" s="191" t="n">
        <v>24.16557448</v>
      </c>
      <c r="H44" s="191" t="n">
        <v>567.641665830189</v>
      </c>
    </row>
    <row r="45" customFormat="false" ht="12.75" hidden="false" customHeight="true" outlineLevel="0" collapsed="false">
      <c r="A45" s="41" t="n">
        <v>8</v>
      </c>
      <c r="B45" s="187" t="s">
        <v>36</v>
      </c>
      <c r="C45" s="188" t="s">
        <v>37</v>
      </c>
      <c r="D45" s="189" t="n">
        <v>7.71</v>
      </c>
      <c r="E45" s="190" t="n">
        <v>29.1614799333333</v>
      </c>
      <c r="F45" s="190" t="n">
        <v>29.1614799333333</v>
      </c>
      <c r="G45" s="191" t="n">
        <v>29.1614799333333</v>
      </c>
      <c r="H45" s="191" t="n">
        <v>676.34027226572</v>
      </c>
    </row>
    <row r="46" customFormat="false" ht="12.75" hidden="false" customHeight="true" outlineLevel="0" collapsed="false">
      <c r="A46" s="41" t="n">
        <v>9</v>
      </c>
      <c r="B46" s="187" t="s">
        <v>38</v>
      </c>
      <c r="C46" s="188" t="s">
        <v>39</v>
      </c>
      <c r="D46" s="189" t="n">
        <v>9.11</v>
      </c>
      <c r="E46" s="190" t="n">
        <v>34.4926072683334</v>
      </c>
      <c r="F46" s="190" t="n">
        <v>34.4926072683334</v>
      </c>
      <c r="G46" s="191" t="n">
        <v>34.4926072683334</v>
      </c>
      <c r="H46" s="191" t="n">
        <v>793.82176395302</v>
      </c>
    </row>
    <row r="47" customFormat="false" ht="12.75" hidden="false" customHeight="true" outlineLevel="0" collapsed="false">
      <c r="A47" s="41" t="n">
        <v>10</v>
      </c>
      <c r="B47" s="187" t="s">
        <v>40</v>
      </c>
      <c r="C47" s="188" t="s">
        <v>41</v>
      </c>
      <c r="D47" s="189" t="n">
        <v>10.36</v>
      </c>
      <c r="E47" s="190" t="n">
        <v>39.5561969183334</v>
      </c>
      <c r="F47" s="190" t="n">
        <v>39.5561969183334</v>
      </c>
      <c r="G47" s="191" t="n">
        <v>39.5561969183334</v>
      </c>
      <c r="H47" s="191" t="n">
        <v>912.190211575343</v>
      </c>
    </row>
    <row r="48" customFormat="false" ht="12.75" hidden="false" customHeight="true" outlineLevel="0" collapsed="false">
      <c r="A48" s="41" t="n">
        <v>11</v>
      </c>
      <c r="B48" s="187" t="s">
        <v>42</v>
      </c>
      <c r="C48" s="188" t="s">
        <v>43</v>
      </c>
      <c r="D48" s="189" t="n">
        <v>11.67</v>
      </c>
      <c r="E48" s="190" t="n">
        <v>45.2960409649999</v>
      </c>
      <c r="F48" s="190" t="n">
        <v>45.2960409649999</v>
      </c>
      <c r="G48" s="191" t="n">
        <v>45.2960409649999</v>
      </c>
      <c r="H48" s="191" t="n">
        <v>1020.83900431343</v>
      </c>
    </row>
    <row r="49" customFormat="false" ht="12.75" hidden="false" customHeight="true" outlineLevel="0" collapsed="false">
      <c r="A49" s="41" t="n">
        <v>12</v>
      </c>
      <c r="B49" s="187" t="s">
        <v>44</v>
      </c>
      <c r="C49" s="188" t="s">
        <v>45</v>
      </c>
      <c r="D49" s="189" t="n">
        <v>12.44</v>
      </c>
      <c r="E49" s="190" t="n">
        <v>49.0797425974999</v>
      </c>
      <c r="F49" s="190" t="n">
        <v>49.0797425974999</v>
      </c>
      <c r="G49" s="191" t="n">
        <v>49.0797425974999</v>
      </c>
      <c r="H49" s="191" t="n">
        <v>1114.05163047861</v>
      </c>
    </row>
    <row r="50" customFormat="false" ht="12.75" hidden="false" customHeight="true" outlineLevel="0" collapsed="false">
      <c r="A50" s="41" t="n">
        <v>13</v>
      </c>
      <c r="B50" s="187" t="s">
        <v>46</v>
      </c>
      <c r="C50" s="188" t="s">
        <v>47</v>
      </c>
      <c r="D50" s="189" t="n">
        <v>12.9</v>
      </c>
      <c r="E50" s="190" t="n">
        <v>50.7344359183334</v>
      </c>
      <c r="F50" s="190" t="n">
        <v>50.7344359183334</v>
      </c>
      <c r="G50" s="191" t="n">
        <v>50.7344359183334</v>
      </c>
      <c r="H50" s="191" t="n">
        <v>1132.61172402448</v>
      </c>
    </row>
    <row r="51" customFormat="false" ht="12.75" hidden="false" customHeight="true" outlineLevel="0" collapsed="false">
      <c r="F51" s="192"/>
    </row>
  </sheetData>
  <mergeCells count="1">
    <mergeCell ref="A1:H1"/>
  </mergeCells>
  <printOptions headings="false" gridLines="false" gridLinesSet="true" horizontalCentered="false" verticalCentered="false"/>
  <pageMargins left="0.779861111111111" right="0.509722222222222" top="0.990277777777778" bottom="0.8" header="0.5" footer="0.5"/>
  <pageSetup paperSize="1" scale="100" fitToWidth="1" fitToHeight="8" pageOrder="downThenOver" orientation="portrait" blackAndWhite="false" draft="false" cellComments="none" horizontalDpi="300" verticalDpi="300" copies="1"/>
  <headerFooter differentFirst="false" differentOddEven="false">
    <oddHeader>&amp;L&amp;"Microsoft Sans Serif,Regular"&amp;8Instrument:TRACE1300   Sequence:2025-02-27 10 am EX3502 &amp;R&amp;"Microsoft Sans Serif,Regular"&amp;8Page &amp;P of &amp;N</oddHeader>
    <oddFooter>&amp;L&amp;F/&amp;A  &amp;R&amp;"Microsoft Sans Serif,Regular"&amp;8Chromeleon (c) Dionex
Version 7.2.10.23925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fals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2.56"/>
    <col collapsed="false" customWidth="true" hidden="false" outlineLevel="0" max="3" min="3" style="0" width="11.85"/>
    <col collapsed="false" customWidth="true" hidden="false" outlineLevel="0" max="4" min="4" style="0" width="19.41"/>
    <col collapsed="false" customWidth="true" hidden="false" outlineLevel="0" max="5" min="5" style="0" width="10.41"/>
    <col collapsed="false" customWidth="true" hidden="false" outlineLevel="0" max="6" min="6" style="0" width="9.99"/>
    <col collapsed="false" customWidth="true" hidden="false" outlineLevel="0" max="7" min="7" style="0" width="10.13"/>
    <col collapsed="false" customWidth="true" hidden="false" outlineLevel="0" max="8" min="8" style="0" width="9.41"/>
  </cols>
  <sheetData>
    <row r="1" customFormat="false" ht="21" hidden="false" customHeight="true" outlineLevel="0" collapsed="false">
      <c r="A1" s="46" t="s">
        <v>112</v>
      </c>
      <c r="B1" s="46"/>
      <c r="C1" s="46"/>
      <c r="D1" s="46"/>
      <c r="E1" s="46"/>
      <c r="F1" s="46"/>
      <c r="G1" s="46"/>
      <c r="H1" s="46"/>
    </row>
    <row r="2" customFormat="false" ht="12.75" hidden="false" customHeight="true" outlineLevel="0" collapsed="false">
      <c r="A2" s="5"/>
      <c r="B2" s="6"/>
      <c r="C2" s="6"/>
      <c r="D2" s="6"/>
      <c r="E2" s="6"/>
      <c r="F2" s="6"/>
      <c r="G2" s="6"/>
      <c r="H2" s="7"/>
    </row>
    <row r="4" customFormat="false" ht="12.75" hidden="false" customHeight="true" outlineLevel="0" collapsed="false">
      <c r="A4" s="193"/>
      <c r="B4" s="193"/>
      <c r="C4" s="193"/>
      <c r="D4" s="193"/>
      <c r="E4" s="193"/>
      <c r="F4" s="193"/>
      <c r="G4" s="193"/>
      <c r="H4" s="193"/>
    </row>
    <row r="5" customFormat="false" ht="12.75" hidden="false" customHeight="true" outlineLevel="0" collapsed="false">
      <c r="A5" s="193"/>
      <c r="B5" s="193"/>
      <c r="C5" s="193"/>
      <c r="D5" s="193"/>
      <c r="E5" s="193"/>
      <c r="F5" s="193"/>
      <c r="G5" s="193"/>
      <c r="H5" s="193"/>
    </row>
    <row r="6" customFormat="false" ht="12.75" hidden="false" customHeight="true" outlineLevel="0" collapsed="false">
      <c r="A6" s="193"/>
      <c r="B6" s="193"/>
      <c r="C6" s="193"/>
      <c r="D6" s="193"/>
      <c r="E6" s="193"/>
      <c r="F6" s="193"/>
      <c r="G6" s="193"/>
      <c r="H6" s="193"/>
    </row>
    <row r="7" customFormat="false" ht="12.75" hidden="false" customHeight="true" outlineLevel="0" collapsed="false">
      <c r="A7" s="193"/>
      <c r="B7" s="193"/>
      <c r="C7" s="193"/>
      <c r="D7" s="193"/>
      <c r="E7" s="193"/>
      <c r="F7" s="193"/>
      <c r="G7" s="193"/>
      <c r="H7" s="193"/>
    </row>
    <row r="8" customFormat="false" ht="12.75" hidden="false" customHeight="true" outlineLevel="0" collapsed="false">
      <c r="A8" s="193"/>
      <c r="B8" s="193"/>
      <c r="C8" s="193"/>
      <c r="D8" s="193"/>
      <c r="E8" s="193"/>
      <c r="F8" s="193"/>
      <c r="G8" s="193"/>
      <c r="H8" s="193"/>
    </row>
    <row r="9" customFormat="false" ht="12.75" hidden="false" customHeight="true" outlineLevel="0" collapsed="false">
      <c r="A9" s="193"/>
      <c r="B9" s="193"/>
      <c r="C9" s="193"/>
      <c r="D9" s="193"/>
      <c r="E9" s="193"/>
      <c r="F9" s="193"/>
      <c r="G9" s="193"/>
      <c r="H9" s="193"/>
    </row>
    <row r="10" customFormat="false" ht="12.75" hidden="false" customHeight="true" outlineLevel="0" collapsed="false">
      <c r="A10" s="193"/>
      <c r="B10" s="193"/>
      <c r="C10" s="193"/>
      <c r="D10" s="193"/>
      <c r="E10" s="193"/>
      <c r="F10" s="193"/>
      <c r="G10" s="193"/>
      <c r="H10" s="193"/>
    </row>
    <row r="11" customFormat="false" ht="12.75" hidden="false" customHeight="true" outlineLevel="0" collapsed="false">
      <c r="A11" s="193"/>
      <c r="B11" s="193"/>
      <c r="C11" s="193"/>
      <c r="D11" s="193"/>
      <c r="E11" s="193"/>
      <c r="F11" s="193"/>
      <c r="G11" s="193"/>
      <c r="H11" s="193"/>
    </row>
    <row r="12" customFormat="false" ht="12.75" hidden="false" customHeight="true" outlineLevel="0" collapsed="false">
      <c r="A12" s="193"/>
      <c r="B12" s="193"/>
      <c r="C12" s="193"/>
      <c r="D12" s="193"/>
      <c r="E12" s="193"/>
      <c r="F12" s="193"/>
      <c r="G12" s="193"/>
      <c r="H12" s="193"/>
    </row>
    <row r="13" customFormat="false" ht="12.75" hidden="false" customHeight="true" outlineLevel="0" collapsed="false">
      <c r="A13" s="193"/>
      <c r="B13" s="193"/>
      <c r="C13" s="193"/>
      <c r="D13" s="193"/>
      <c r="E13" s="193"/>
      <c r="F13" s="193"/>
      <c r="G13" s="193"/>
      <c r="H13" s="193"/>
    </row>
    <row r="14" customFormat="false" ht="12.75" hidden="false" customHeight="true" outlineLevel="0" collapsed="false">
      <c r="A14" s="193"/>
      <c r="B14" s="193"/>
      <c r="C14" s="193"/>
      <c r="D14" s="193"/>
      <c r="E14" s="193"/>
      <c r="F14" s="193"/>
      <c r="G14" s="193"/>
      <c r="H14" s="193"/>
    </row>
    <row r="15" customFormat="false" ht="12.75" hidden="false" customHeight="true" outlineLevel="0" collapsed="false">
      <c r="A15" s="193"/>
      <c r="B15" s="193"/>
      <c r="C15" s="193"/>
      <c r="D15" s="193"/>
      <c r="E15" s="193"/>
      <c r="F15" s="193"/>
      <c r="G15" s="193"/>
      <c r="H15" s="193"/>
    </row>
    <row r="16" customFormat="false" ht="12.75" hidden="false" customHeight="true" outlineLevel="0" collapsed="false">
      <c r="A16" s="193"/>
      <c r="B16" s="193"/>
      <c r="C16" s="193"/>
      <c r="D16" s="193"/>
      <c r="E16" s="193"/>
      <c r="F16" s="193"/>
      <c r="G16" s="193"/>
      <c r="H16" s="193"/>
    </row>
    <row r="17" customFormat="false" ht="12.75" hidden="false" customHeight="true" outlineLevel="0" collapsed="false">
      <c r="A17" s="193"/>
      <c r="B17" s="193"/>
      <c r="C17" s="193"/>
      <c r="D17" s="193"/>
      <c r="E17" s="193"/>
      <c r="F17" s="193"/>
      <c r="G17" s="193"/>
      <c r="H17" s="193"/>
    </row>
    <row r="18" customFormat="false" ht="12.75" hidden="false" customHeight="true" outlineLevel="0" collapsed="false">
      <c r="A18" s="193"/>
      <c r="B18" s="193"/>
      <c r="C18" s="193"/>
      <c r="D18" s="193"/>
      <c r="E18" s="193"/>
      <c r="F18" s="193"/>
      <c r="G18" s="193"/>
      <c r="H18" s="193"/>
    </row>
    <row r="19" customFormat="false" ht="12.75" hidden="false" customHeight="true" outlineLevel="0" collapsed="false">
      <c r="A19" s="193"/>
      <c r="B19" s="193"/>
      <c r="C19" s="193"/>
      <c r="D19" s="193"/>
      <c r="E19" s="193"/>
      <c r="F19" s="193"/>
      <c r="G19" s="193"/>
      <c r="H19" s="193"/>
    </row>
    <row r="23" customFormat="false" ht="12.6" hidden="false" customHeight="true" outlineLevel="0" collapsed="false"/>
    <row r="24" customFormat="false" ht="12.6" hidden="false" customHeight="true" outlineLevel="0" collapsed="false"/>
    <row r="25" customFormat="false" ht="12.6" hidden="false" customHeight="true" outlineLevel="0" collapsed="false"/>
    <row r="27" customFormat="false" ht="16.9" hidden="false" customHeight="true" outlineLevel="0" collapsed="false"/>
    <row r="28" customFormat="false" ht="12.6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79861111111111" right="0.509722222222222" top="0.990277777777778" bottom="0.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&amp;L&amp;"Microsoft Sans Serif,Regular"&amp;8Instrument:TRACE1300   Sequence:2025-02-27 10 am EX3502 &amp;R&amp;"Microsoft Sans Serif,Regular"&amp;8Page &amp;P of &amp;N</oddHeader>
    <oddFooter>&amp;L&amp;F/&amp;A  &amp;R&amp;"Microsoft Sans Serif,Regular"&amp;8Chromeleon (c) Dionex
Version 7.2.10.23925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301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10.28"/>
    <col collapsed="false" customWidth="true" hidden="false" outlineLevel="0" max="3" min="3" style="0" width="23.56"/>
    <col collapsed="false" customWidth="true" hidden="false" outlineLevel="0" max="4" min="4" style="0" width="16.13"/>
    <col collapsed="false" customWidth="true" hidden="false" outlineLevel="0" max="5" min="5" style="0" width="12.14"/>
    <col collapsed="false" customWidth="true" hidden="false" outlineLevel="0" max="6" min="6" style="0" width="10.28"/>
    <col collapsed="false" customWidth="true" hidden="false" outlineLevel="0" max="8" min="8" style="0" width="13.56"/>
  </cols>
  <sheetData>
    <row r="1" customFormat="false" ht="21" hidden="false" customHeight="true" outlineLevel="0" collapsed="false">
      <c r="A1" s="46" t="s">
        <v>113</v>
      </c>
      <c r="B1" s="46"/>
      <c r="C1" s="46"/>
      <c r="D1" s="46"/>
      <c r="E1" s="46"/>
      <c r="F1" s="46"/>
      <c r="G1" s="46"/>
      <c r="H1" s="46"/>
    </row>
    <row r="2" customFormat="false" ht="12.75" hidden="false" customHeight="true" outlineLevel="0" collapsed="false">
      <c r="A2" s="5"/>
      <c r="B2" s="6"/>
      <c r="C2" s="6"/>
      <c r="D2" s="6"/>
      <c r="E2" s="6"/>
      <c r="F2" s="6"/>
      <c r="G2" s="6"/>
      <c r="H2" s="7"/>
    </row>
    <row r="3" s="155" customFormat="true" ht="15.6" hidden="false" customHeight="true" outlineLevel="0" collapsed="false">
      <c r="A3" s="8" t="s">
        <v>14</v>
      </c>
      <c r="B3" s="9"/>
      <c r="C3" s="9"/>
      <c r="D3" s="9"/>
      <c r="E3" s="9"/>
      <c r="F3" s="9"/>
      <c r="G3" s="152"/>
      <c r="H3" s="154"/>
    </row>
    <row r="4" customFormat="false" ht="13.9" hidden="false" customHeight="true" outlineLevel="0" collapsed="false">
      <c r="A4" s="12" t="s">
        <v>114</v>
      </c>
      <c r="B4" s="13"/>
      <c r="C4" s="14" t="s">
        <v>46</v>
      </c>
      <c r="D4" s="15"/>
      <c r="E4" s="13" t="s">
        <v>115</v>
      </c>
      <c r="F4" s="13"/>
      <c r="G4" s="17" t="n">
        <v>3.69833333333333</v>
      </c>
      <c r="H4" s="194"/>
    </row>
    <row r="5" customFormat="false" ht="13.9" hidden="false" customHeight="true" outlineLevel="0" collapsed="false">
      <c r="A5" s="18" t="s">
        <v>116</v>
      </c>
      <c r="B5" s="19"/>
      <c r="C5" s="20" t="s">
        <v>31</v>
      </c>
      <c r="D5" s="21"/>
      <c r="E5" s="19" t="s">
        <v>117</v>
      </c>
      <c r="F5" s="19"/>
      <c r="G5" s="17" t="n">
        <v>0.5</v>
      </c>
      <c r="H5" s="194"/>
    </row>
    <row r="6" customFormat="false" ht="13.9" hidden="false" customHeight="true" outlineLevel="0" collapsed="false">
      <c r="A6" s="18" t="s">
        <v>118</v>
      </c>
      <c r="B6" s="19"/>
      <c r="C6" s="20" t="s">
        <v>29</v>
      </c>
      <c r="D6" s="21"/>
      <c r="E6" s="19" t="s">
        <v>119</v>
      </c>
      <c r="F6" s="19"/>
      <c r="G6" s="20" t="s">
        <v>91</v>
      </c>
      <c r="H6" s="22"/>
    </row>
    <row r="7" customFormat="false" ht="13.9" hidden="false" customHeight="true" outlineLevel="0" collapsed="false">
      <c r="A7" s="18" t="s">
        <v>120</v>
      </c>
      <c r="B7" s="19"/>
      <c r="C7" s="20" t="s">
        <v>47</v>
      </c>
      <c r="D7" s="21"/>
      <c r="E7" s="19" t="s">
        <v>121</v>
      </c>
      <c r="F7" s="19"/>
      <c r="G7" s="20" t="s">
        <v>122</v>
      </c>
      <c r="H7" s="195"/>
    </row>
    <row r="8" customFormat="false" ht="14.45" hidden="false" customHeight="true" outlineLevel="0" collapsed="false">
      <c r="A8" s="18" t="s">
        <v>123</v>
      </c>
      <c r="B8" s="19"/>
      <c r="C8" s="20" t="s">
        <v>124</v>
      </c>
      <c r="D8" s="21"/>
      <c r="E8" s="19" t="s">
        <v>125</v>
      </c>
      <c r="F8" s="19"/>
      <c r="G8" s="20" t="s">
        <v>122</v>
      </c>
      <c r="H8" s="22"/>
    </row>
    <row r="9" s="170" customFormat="true" ht="16.9" hidden="false" customHeight="true" outlineLevel="0" collapsed="false">
      <c r="A9" s="18" t="s">
        <v>126</v>
      </c>
      <c r="B9" s="19"/>
      <c r="C9" s="20" t="s">
        <v>127</v>
      </c>
      <c r="D9" s="21"/>
      <c r="E9" s="19" t="s">
        <v>128</v>
      </c>
      <c r="F9" s="19"/>
      <c r="G9" s="196" t="n">
        <v>1</v>
      </c>
      <c r="H9" s="197"/>
    </row>
    <row r="10" s="170" customFormat="true" ht="12.75" hidden="false" customHeight="true" outlineLevel="0" collapsed="false">
      <c r="A10" s="24" t="s">
        <v>129</v>
      </c>
      <c r="B10" s="25"/>
      <c r="C10" s="198" t="n">
        <v>45715.4798726852</v>
      </c>
      <c r="D10" s="27"/>
      <c r="E10" s="25" t="s">
        <v>130</v>
      </c>
      <c r="F10" s="25"/>
      <c r="G10" s="199" t="n">
        <v>1</v>
      </c>
      <c r="H10" s="200"/>
    </row>
    <row r="11" s="170" customFormat="true" ht="12.75" hidden="false" customHeight="true" outlineLevel="0" collapsed="false">
      <c r="A11" s="201"/>
      <c r="B11" s="201"/>
      <c r="C11" s="202"/>
      <c r="D11" s="203"/>
      <c r="E11" s="203"/>
      <c r="F11" s="201"/>
      <c r="G11" s="201"/>
      <c r="H11" s="204"/>
    </row>
    <row r="12" customFormat="false" ht="13.9" hidden="false" customHeight="true" outlineLevel="0" collapsed="false">
      <c r="A12" s="193"/>
      <c r="B12" s="193"/>
      <c r="C12" s="193"/>
      <c r="D12" s="193"/>
      <c r="E12" s="193"/>
      <c r="F12" s="193"/>
      <c r="G12" s="193"/>
      <c r="H12" s="193"/>
    </row>
    <row r="13" customFormat="false" ht="12.75" hidden="false" customHeight="true" outlineLevel="0" collapsed="false">
      <c r="A13" s="205" t="s">
        <v>131</v>
      </c>
      <c r="B13" s="206" t="s">
        <v>132</v>
      </c>
      <c r="C13" s="206" t="s">
        <v>133</v>
      </c>
      <c r="D13" s="193"/>
      <c r="E13" s="193"/>
      <c r="F13" s="193"/>
      <c r="G13" s="193"/>
      <c r="H13" s="193"/>
    </row>
    <row r="14" customFormat="false" ht="12.75" hidden="false" customHeight="true" outlineLevel="0" collapsed="false">
      <c r="A14" s="205" t="s">
        <v>134</v>
      </c>
      <c r="B14" s="206" t="s">
        <v>86</v>
      </c>
      <c r="C14" s="206"/>
      <c r="D14" s="4"/>
      <c r="E14" s="4"/>
      <c r="F14" s="4"/>
      <c r="G14" s="4"/>
      <c r="H14" s="4"/>
    </row>
    <row r="15" customFormat="false" ht="14.25" hidden="false" customHeight="true" outlineLevel="0" collapsed="false">
      <c r="A15" s="207" t="s">
        <v>135</v>
      </c>
      <c r="B15" s="208"/>
      <c r="C15" s="208" t="s">
        <v>136</v>
      </c>
      <c r="D15" s="209"/>
      <c r="E15" s="209"/>
      <c r="F15" s="209"/>
      <c r="G15" s="209"/>
      <c r="H15" s="209"/>
    </row>
    <row r="16" customFormat="false" ht="12.75" hidden="false" customHeight="true" outlineLevel="0" collapsed="false">
      <c r="A16" s="210" t="s">
        <v>135</v>
      </c>
      <c r="B16" s="4"/>
      <c r="C16" s="4" t="s">
        <v>137</v>
      </c>
      <c r="D16" s="193"/>
      <c r="E16" s="193"/>
      <c r="F16" s="193"/>
      <c r="G16" s="193"/>
      <c r="H16" s="193"/>
    </row>
    <row r="17" customFormat="false" ht="12.75" hidden="false" customHeight="true" outlineLevel="0" collapsed="false">
      <c r="A17" s="210" t="s">
        <v>135</v>
      </c>
      <c r="B17" s="4" t="s">
        <v>138</v>
      </c>
      <c r="C17" s="4" t="s">
        <v>139</v>
      </c>
      <c r="D17" s="193"/>
      <c r="E17" s="193"/>
      <c r="F17" s="193"/>
      <c r="G17" s="193"/>
      <c r="H17" s="193"/>
    </row>
    <row r="18" customFormat="false" ht="12.75" hidden="false" customHeight="true" outlineLevel="0" collapsed="false">
      <c r="A18" s="210" t="s">
        <v>135</v>
      </c>
      <c r="B18" s="4" t="s">
        <v>138</v>
      </c>
      <c r="C18" s="4" t="s">
        <v>140</v>
      </c>
      <c r="D18" s="193"/>
      <c r="E18" s="193"/>
      <c r="F18" s="193"/>
      <c r="G18" s="193"/>
      <c r="H18" s="193"/>
    </row>
    <row r="19" customFormat="false" ht="12.75" hidden="false" customHeight="true" outlineLevel="0" collapsed="false">
      <c r="A19" s="210" t="s">
        <v>135</v>
      </c>
      <c r="B19" s="4" t="s">
        <v>138</v>
      </c>
      <c r="C19" s="4" t="s">
        <v>141</v>
      </c>
      <c r="D19" s="193"/>
      <c r="E19" s="193"/>
      <c r="F19" s="193"/>
      <c r="G19" s="193"/>
      <c r="H19" s="193"/>
    </row>
    <row r="20" customFormat="false" ht="12.75" hidden="false" customHeight="true" outlineLevel="0" collapsed="false">
      <c r="A20" s="210" t="s">
        <v>135</v>
      </c>
      <c r="B20" s="4" t="s">
        <v>138</v>
      </c>
      <c r="C20" s="4" t="s">
        <v>142</v>
      </c>
      <c r="D20" s="193"/>
      <c r="E20" s="193"/>
      <c r="F20" s="193"/>
      <c r="G20" s="193"/>
      <c r="H20" s="193"/>
    </row>
    <row r="21" customFormat="false" ht="12.75" hidden="false" customHeight="true" outlineLevel="0" collapsed="false">
      <c r="A21" s="210" t="s">
        <v>135</v>
      </c>
      <c r="B21" s="4" t="s">
        <v>138</v>
      </c>
      <c r="C21" s="4" t="s">
        <v>143</v>
      </c>
      <c r="D21" s="193"/>
      <c r="E21" s="193"/>
      <c r="F21" s="193"/>
      <c r="G21" s="193"/>
      <c r="H21" s="193"/>
    </row>
    <row r="22" customFormat="false" ht="12.75" hidden="false" customHeight="true" outlineLevel="0" collapsed="false">
      <c r="A22" s="210" t="s">
        <v>135</v>
      </c>
      <c r="B22" s="4" t="s">
        <v>138</v>
      </c>
      <c r="C22" s="4" t="s">
        <v>144</v>
      </c>
      <c r="D22" s="193"/>
      <c r="E22" s="193"/>
      <c r="F22" s="193"/>
      <c r="G22" s="193"/>
      <c r="H22" s="193"/>
    </row>
    <row r="23" customFormat="false" ht="12.75" hidden="false" customHeight="true" outlineLevel="0" collapsed="false">
      <c r="A23" s="210" t="s">
        <v>135</v>
      </c>
      <c r="B23" s="4" t="s">
        <v>138</v>
      </c>
      <c r="C23" s="4" t="s">
        <v>145</v>
      </c>
      <c r="D23" s="193"/>
      <c r="E23" s="193"/>
      <c r="F23" s="193"/>
      <c r="G23" s="193"/>
      <c r="H23" s="193"/>
    </row>
    <row r="24" customFormat="false" ht="12.75" hidden="false" customHeight="true" outlineLevel="0" collapsed="false">
      <c r="A24" s="210" t="s">
        <v>135</v>
      </c>
      <c r="B24" s="4" t="s">
        <v>138</v>
      </c>
      <c r="C24" s="4" t="s">
        <v>146</v>
      </c>
      <c r="D24" s="193"/>
      <c r="E24" s="193"/>
      <c r="F24" s="193"/>
      <c r="G24" s="193"/>
      <c r="H24" s="193"/>
    </row>
    <row r="25" customFormat="false" ht="12.75" hidden="false" customHeight="true" outlineLevel="0" collapsed="false">
      <c r="A25" s="210" t="s">
        <v>135</v>
      </c>
      <c r="B25" s="4" t="s">
        <v>138</v>
      </c>
      <c r="C25" s="4" t="s">
        <v>147</v>
      </c>
      <c r="D25" s="193"/>
      <c r="E25" s="193"/>
      <c r="F25" s="193"/>
      <c r="G25" s="193"/>
      <c r="H25" s="193"/>
    </row>
    <row r="26" customFormat="false" ht="12.75" hidden="false" customHeight="true" outlineLevel="0" collapsed="false">
      <c r="A26" s="210" t="s">
        <v>135</v>
      </c>
      <c r="B26" s="4" t="s">
        <v>138</v>
      </c>
      <c r="C26" s="4" t="s">
        <v>148</v>
      </c>
      <c r="D26" s="193"/>
      <c r="E26" s="193"/>
      <c r="F26" s="193"/>
      <c r="G26" s="193"/>
      <c r="H26" s="193"/>
    </row>
    <row r="27" customFormat="false" ht="12.75" hidden="false" customHeight="true" outlineLevel="0" collapsed="false">
      <c r="A27" s="210" t="s">
        <v>135</v>
      </c>
      <c r="B27" s="4" t="s">
        <v>138</v>
      </c>
      <c r="C27" s="4" t="s">
        <v>149</v>
      </c>
      <c r="D27" s="193"/>
      <c r="E27" s="193"/>
      <c r="F27" s="193"/>
      <c r="G27" s="193"/>
      <c r="H27" s="193"/>
    </row>
    <row r="28" customFormat="false" ht="12.75" hidden="false" customHeight="true" outlineLevel="0" collapsed="false">
      <c r="A28" s="210" t="s">
        <v>135</v>
      </c>
      <c r="B28" s="4" t="s">
        <v>138</v>
      </c>
      <c r="C28" s="4" t="s">
        <v>150</v>
      </c>
      <c r="D28" s="193"/>
      <c r="E28" s="193"/>
      <c r="F28" s="193"/>
      <c r="G28" s="193"/>
      <c r="H28" s="193"/>
    </row>
    <row r="29" customFormat="false" ht="12.75" hidden="false" customHeight="true" outlineLevel="0" collapsed="false">
      <c r="A29" s="210" t="s">
        <v>135</v>
      </c>
      <c r="B29" s="4" t="s">
        <v>138</v>
      </c>
      <c r="C29" s="4" t="s">
        <v>151</v>
      </c>
      <c r="D29" s="193"/>
      <c r="E29" s="193"/>
      <c r="F29" s="193"/>
      <c r="G29" s="193"/>
      <c r="H29" s="193"/>
    </row>
    <row r="30" customFormat="false" ht="12.75" hidden="false" customHeight="true" outlineLevel="0" collapsed="false">
      <c r="A30" s="210" t="s">
        <v>135</v>
      </c>
      <c r="B30" s="4" t="s">
        <v>138</v>
      </c>
      <c r="C30" s="4" t="s">
        <v>152</v>
      </c>
      <c r="D30" s="193"/>
      <c r="E30" s="193"/>
      <c r="F30" s="193"/>
      <c r="G30" s="193"/>
      <c r="H30" s="193"/>
    </row>
    <row r="31" customFormat="false" ht="12.75" hidden="false" customHeight="true" outlineLevel="0" collapsed="false">
      <c r="A31" s="210" t="s">
        <v>135</v>
      </c>
      <c r="B31" s="4" t="s">
        <v>138</v>
      </c>
      <c r="C31" s="4" t="s">
        <v>153</v>
      </c>
      <c r="D31" s="193"/>
      <c r="E31" s="193"/>
      <c r="F31" s="193"/>
      <c r="G31" s="193"/>
      <c r="H31" s="193"/>
    </row>
    <row r="32" customFormat="false" ht="12.75" hidden="false" customHeight="true" outlineLevel="0" collapsed="false">
      <c r="A32" s="210" t="s">
        <v>135</v>
      </c>
      <c r="B32" s="4" t="s">
        <v>138</v>
      </c>
      <c r="C32" s="4" t="s">
        <v>154</v>
      </c>
      <c r="D32" s="193"/>
      <c r="E32" s="193"/>
      <c r="F32" s="193"/>
      <c r="G32" s="193"/>
      <c r="H32" s="193"/>
    </row>
    <row r="33" customFormat="false" ht="12.75" hidden="false" customHeight="true" outlineLevel="0" collapsed="false">
      <c r="A33" s="210" t="s">
        <v>135</v>
      </c>
      <c r="B33" s="4" t="s">
        <v>138</v>
      </c>
      <c r="C33" s="4" t="s">
        <v>155</v>
      </c>
      <c r="D33" s="193"/>
      <c r="E33" s="193"/>
      <c r="F33" s="193"/>
      <c r="G33" s="193"/>
      <c r="H33" s="193"/>
    </row>
    <row r="34" customFormat="false" ht="12.75" hidden="false" customHeight="true" outlineLevel="0" collapsed="false">
      <c r="A34" s="210" t="s">
        <v>135</v>
      </c>
      <c r="B34" s="4" t="s">
        <v>138</v>
      </c>
      <c r="C34" s="4" t="s">
        <v>156</v>
      </c>
      <c r="D34" s="193"/>
      <c r="E34" s="193"/>
      <c r="F34" s="193"/>
      <c r="G34" s="193"/>
      <c r="H34" s="193"/>
    </row>
    <row r="35" customFormat="false" ht="12.75" hidden="false" customHeight="true" outlineLevel="0" collapsed="false">
      <c r="A35" s="210" t="s">
        <v>135</v>
      </c>
      <c r="B35" s="4" t="s">
        <v>138</v>
      </c>
      <c r="C35" s="4" t="s">
        <v>157</v>
      </c>
      <c r="D35" s="193"/>
      <c r="E35" s="193"/>
      <c r="F35" s="193"/>
      <c r="G35" s="193"/>
      <c r="H35" s="193"/>
    </row>
    <row r="36" customFormat="false" ht="12.75" hidden="false" customHeight="true" outlineLevel="0" collapsed="false">
      <c r="A36" s="210" t="s">
        <v>135</v>
      </c>
      <c r="B36" s="4" t="s">
        <v>138</v>
      </c>
      <c r="C36" s="4" t="s">
        <v>158</v>
      </c>
      <c r="D36" s="193"/>
      <c r="E36" s="193"/>
      <c r="F36" s="193"/>
      <c r="G36" s="193"/>
      <c r="H36" s="193"/>
    </row>
    <row r="37" customFormat="false" ht="12.75" hidden="false" customHeight="true" outlineLevel="0" collapsed="false">
      <c r="A37" s="210" t="s">
        <v>135</v>
      </c>
      <c r="B37" s="4" t="s">
        <v>138</v>
      </c>
      <c r="C37" s="4" t="s">
        <v>159</v>
      </c>
      <c r="D37" s="193"/>
      <c r="E37" s="193"/>
      <c r="F37" s="193"/>
      <c r="G37" s="193"/>
      <c r="H37" s="193"/>
    </row>
    <row r="38" customFormat="false" ht="12.75" hidden="false" customHeight="true" outlineLevel="0" collapsed="false">
      <c r="A38" s="210" t="s">
        <v>135</v>
      </c>
      <c r="B38" s="4" t="s">
        <v>138</v>
      </c>
      <c r="C38" s="4" t="s">
        <v>160</v>
      </c>
      <c r="D38" s="193"/>
      <c r="E38" s="193"/>
      <c r="F38" s="193"/>
      <c r="G38" s="193"/>
      <c r="H38" s="193"/>
    </row>
    <row r="39" customFormat="false" ht="12.75" hidden="false" customHeight="true" outlineLevel="0" collapsed="false">
      <c r="A39" s="210" t="s">
        <v>135</v>
      </c>
      <c r="B39" s="4" t="s">
        <v>138</v>
      </c>
      <c r="C39" s="4" t="s">
        <v>161</v>
      </c>
      <c r="D39" s="193"/>
      <c r="E39" s="193"/>
      <c r="F39" s="193"/>
      <c r="G39" s="193"/>
      <c r="H39" s="193"/>
    </row>
    <row r="40" customFormat="false" ht="12.75" hidden="false" customHeight="true" outlineLevel="0" collapsed="false">
      <c r="A40" s="210" t="s">
        <v>135</v>
      </c>
      <c r="B40" s="4" t="s">
        <v>138</v>
      </c>
      <c r="C40" s="4" t="s">
        <v>162</v>
      </c>
      <c r="D40" s="193"/>
      <c r="E40" s="193"/>
      <c r="F40" s="193"/>
      <c r="G40" s="193"/>
      <c r="H40" s="193"/>
    </row>
    <row r="41" customFormat="false" ht="12.75" hidden="false" customHeight="true" outlineLevel="0" collapsed="false">
      <c r="A41" s="210" t="s">
        <v>135</v>
      </c>
      <c r="B41" s="4" t="s">
        <v>138</v>
      </c>
      <c r="C41" s="4" t="s">
        <v>163</v>
      </c>
      <c r="D41" s="193"/>
      <c r="E41" s="193"/>
      <c r="F41" s="193"/>
      <c r="G41" s="193"/>
      <c r="H41" s="193"/>
    </row>
    <row r="42" customFormat="false" ht="12.75" hidden="false" customHeight="true" outlineLevel="0" collapsed="false">
      <c r="A42" s="210" t="s">
        <v>135</v>
      </c>
      <c r="B42" s="4" t="s">
        <v>138</v>
      </c>
      <c r="C42" s="4" t="s">
        <v>164</v>
      </c>
      <c r="D42" s="193"/>
      <c r="E42" s="193"/>
      <c r="F42" s="193"/>
      <c r="G42" s="193"/>
      <c r="H42" s="193"/>
    </row>
    <row r="43" customFormat="false" ht="12.75" hidden="false" customHeight="true" outlineLevel="0" collapsed="false">
      <c r="A43" s="210" t="s">
        <v>135</v>
      </c>
      <c r="B43" s="4" t="s">
        <v>138</v>
      </c>
      <c r="C43" s="4" t="s">
        <v>165</v>
      </c>
      <c r="D43" s="193"/>
      <c r="E43" s="193"/>
      <c r="F43" s="193"/>
      <c r="G43" s="193"/>
      <c r="H43" s="193"/>
    </row>
    <row r="44" customFormat="false" ht="12.75" hidden="false" customHeight="true" outlineLevel="0" collapsed="false">
      <c r="A44" s="210" t="s">
        <v>135</v>
      </c>
      <c r="B44" s="4" t="s">
        <v>138</v>
      </c>
      <c r="C44" s="4" t="s">
        <v>166</v>
      </c>
      <c r="D44" s="193"/>
      <c r="E44" s="193"/>
      <c r="F44" s="193"/>
      <c r="G44" s="193"/>
      <c r="H44" s="193"/>
    </row>
    <row r="45" customFormat="false" ht="12.75" hidden="false" customHeight="true" outlineLevel="0" collapsed="false">
      <c r="A45" s="210" t="s">
        <v>135</v>
      </c>
      <c r="B45" s="4" t="s">
        <v>138</v>
      </c>
      <c r="C45" s="4" t="s">
        <v>167</v>
      </c>
      <c r="D45" s="193"/>
      <c r="E45" s="193"/>
      <c r="F45" s="193"/>
      <c r="G45" s="193"/>
      <c r="H45" s="193"/>
    </row>
    <row r="46" customFormat="false" ht="12.75" hidden="false" customHeight="true" outlineLevel="0" collapsed="false">
      <c r="A46" s="210" t="s">
        <v>135</v>
      </c>
      <c r="B46" s="4" t="s">
        <v>138</v>
      </c>
      <c r="C46" s="4" t="s">
        <v>168</v>
      </c>
      <c r="D46" s="193"/>
      <c r="E46" s="193"/>
      <c r="F46" s="193"/>
      <c r="G46" s="193"/>
      <c r="H46" s="193"/>
    </row>
    <row r="47" customFormat="false" ht="12.75" hidden="false" customHeight="true" outlineLevel="0" collapsed="false">
      <c r="A47" s="210" t="s">
        <v>135</v>
      </c>
      <c r="B47" s="4" t="s">
        <v>138</v>
      </c>
      <c r="C47" s="4" t="s">
        <v>169</v>
      </c>
      <c r="D47" s="193"/>
      <c r="E47" s="193"/>
      <c r="F47" s="193"/>
      <c r="G47" s="193"/>
      <c r="H47" s="193"/>
    </row>
    <row r="48" customFormat="false" ht="12.75" hidden="false" customHeight="true" outlineLevel="0" collapsed="false">
      <c r="A48" s="210" t="s">
        <v>135</v>
      </c>
      <c r="B48" s="4" t="s">
        <v>138</v>
      </c>
      <c r="C48" s="4" t="s">
        <v>170</v>
      </c>
      <c r="D48" s="193"/>
      <c r="E48" s="193"/>
      <c r="F48" s="193"/>
      <c r="G48" s="193"/>
      <c r="H48" s="193"/>
    </row>
    <row r="49" customFormat="false" ht="12.75" hidden="false" customHeight="true" outlineLevel="0" collapsed="false">
      <c r="A49" s="210" t="s">
        <v>135</v>
      </c>
      <c r="B49" s="4" t="s">
        <v>138</v>
      </c>
      <c r="C49" s="4" t="s">
        <v>171</v>
      </c>
      <c r="D49" s="193"/>
      <c r="E49" s="193"/>
      <c r="F49" s="193"/>
      <c r="G49" s="193"/>
      <c r="H49" s="193"/>
    </row>
    <row r="50" customFormat="false" ht="12.75" hidden="false" customHeight="true" outlineLevel="0" collapsed="false">
      <c r="A50" s="210" t="s">
        <v>135</v>
      </c>
      <c r="B50" s="4" t="s">
        <v>138</v>
      </c>
      <c r="C50" s="4" t="s">
        <v>172</v>
      </c>
      <c r="D50" s="193"/>
      <c r="E50" s="193"/>
      <c r="F50" s="193"/>
      <c r="G50" s="193"/>
      <c r="H50" s="193"/>
    </row>
    <row r="51" customFormat="false" ht="12.75" hidden="false" customHeight="true" outlineLevel="0" collapsed="false">
      <c r="A51" s="210" t="s">
        <v>135</v>
      </c>
      <c r="B51" s="4" t="s">
        <v>138</v>
      </c>
      <c r="C51" s="4" t="s">
        <v>173</v>
      </c>
      <c r="D51" s="193"/>
      <c r="E51" s="193"/>
      <c r="F51" s="193"/>
      <c r="G51" s="193"/>
      <c r="H51" s="193"/>
    </row>
    <row r="52" customFormat="false" ht="12.75" hidden="false" customHeight="true" outlineLevel="0" collapsed="false">
      <c r="A52" s="210" t="s">
        <v>135</v>
      </c>
      <c r="B52" s="4" t="s">
        <v>138</v>
      </c>
      <c r="C52" s="4" t="s">
        <v>174</v>
      </c>
      <c r="D52" s="193"/>
      <c r="E52" s="193"/>
      <c r="F52" s="193"/>
      <c r="G52" s="193"/>
      <c r="H52" s="193"/>
    </row>
    <row r="53" customFormat="false" ht="12.75" hidden="false" customHeight="true" outlineLevel="0" collapsed="false">
      <c r="A53" s="210" t="s">
        <v>135</v>
      </c>
      <c r="B53" s="4" t="s">
        <v>138</v>
      </c>
      <c r="C53" s="4" t="s">
        <v>175</v>
      </c>
      <c r="D53" s="193"/>
      <c r="E53" s="193"/>
      <c r="F53" s="193"/>
      <c r="G53" s="193"/>
      <c r="H53" s="193"/>
    </row>
    <row r="54" customFormat="false" ht="12.75" hidden="false" customHeight="true" outlineLevel="0" collapsed="false">
      <c r="A54" s="210" t="s">
        <v>135</v>
      </c>
      <c r="B54" s="4" t="s">
        <v>138</v>
      </c>
      <c r="C54" s="4" t="s">
        <v>176</v>
      </c>
      <c r="D54" s="193"/>
      <c r="E54" s="193"/>
      <c r="F54" s="193"/>
      <c r="G54" s="193"/>
      <c r="H54" s="193"/>
    </row>
    <row r="55" customFormat="false" ht="12.75" hidden="false" customHeight="true" outlineLevel="0" collapsed="false">
      <c r="A55" s="210" t="s">
        <v>135</v>
      </c>
      <c r="B55" s="4" t="s">
        <v>138</v>
      </c>
      <c r="C55" s="4" t="s">
        <v>177</v>
      </c>
      <c r="D55" s="193"/>
      <c r="E55" s="193"/>
      <c r="F55" s="193"/>
      <c r="G55" s="193"/>
      <c r="H55" s="193"/>
    </row>
    <row r="56" customFormat="false" ht="12.75" hidden="false" customHeight="true" outlineLevel="0" collapsed="false">
      <c r="A56" s="210" t="s">
        <v>135</v>
      </c>
      <c r="B56" s="4" t="s">
        <v>138</v>
      </c>
      <c r="C56" s="4" t="s">
        <v>178</v>
      </c>
      <c r="D56" s="193"/>
      <c r="E56" s="193"/>
      <c r="F56" s="193"/>
      <c r="G56" s="193"/>
      <c r="H56" s="193"/>
    </row>
    <row r="57" customFormat="false" ht="12.75" hidden="false" customHeight="true" outlineLevel="0" collapsed="false">
      <c r="A57" s="210" t="s">
        <v>135</v>
      </c>
      <c r="B57" s="4" t="s">
        <v>138</v>
      </c>
      <c r="C57" s="4" t="s">
        <v>179</v>
      </c>
      <c r="D57" s="193"/>
      <c r="E57" s="193"/>
      <c r="F57" s="193"/>
      <c r="G57" s="193"/>
      <c r="H57" s="193"/>
    </row>
    <row r="58" customFormat="false" ht="12.75" hidden="false" customHeight="true" outlineLevel="0" collapsed="false">
      <c r="A58" s="210" t="s">
        <v>135</v>
      </c>
      <c r="B58" s="4" t="s">
        <v>138</v>
      </c>
      <c r="C58" s="4" t="s">
        <v>180</v>
      </c>
      <c r="D58" s="193"/>
      <c r="E58" s="193"/>
      <c r="F58" s="193"/>
      <c r="G58" s="193"/>
      <c r="H58" s="193"/>
    </row>
    <row r="59" customFormat="false" ht="12.75" hidden="false" customHeight="true" outlineLevel="0" collapsed="false">
      <c r="A59" s="210" t="s">
        <v>135</v>
      </c>
      <c r="B59" s="4" t="s">
        <v>138</v>
      </c>
      <c r="C59" s="4" t="s">
        <v>181</v>
      </c>
      <c r="D59" s="193"/>
      <c r="E59" s="193"/>
      <c r="F59" s="193"/>
      <c r="G59" s="193"/>
      <c r="H59" s="193"/>
    </row>
    <row r="60" customFormat="false" ht="12.75" hidden="false" customHeight="true" outlineLevel="0" collapsed="false">
      <c r="A60" s="210" t="s">
        <v>135</v>
      </c>
      <c r="B60" s="4" t="s">
        <v>138</v>
      </c>
      <c r="C60" s="4" t="s">
        <v>182</v>
      </c>
      <c r="D60" s="193"/>
      <c r="E60" s="193"/>
      <c r="F60" s="193"/>
      <c r="G60" s="193"/>
      <c r="H60" s="193"/>
    </row>
    <row r="61" customFormat="false" ht="12.75" hidden="false" customHeight="true" outlineLevel="0" collapsed="false">
      <c r="A61" s="210" t="s">
        <v>135</v>
      </c>
      <c r="B61" s="4" t="s">
        <v>138</v>
      </c>
      <c r="C61" s="4" t="s">
        <v>183</v>
      </c>
      <c r="D61" s="193"/>
      <c r="E61" s="193"/>
      <c r="F61" s="193"/>
      <c r="G61" s="193"/>
      <c r="H61" s="193"/>
    </row>
    <row r="62" customFormat="false" ht="12.75" hidden="false" customHeight="true" outlineLevel="0" collapsed="false">
      <c r="A62" s="210" t="s">
        <v>135</v>
      </c>
      <c r="B62" s="4" t="s">
        <v>138</v>
      </c>
      <c r="C62" s="4" t="s">
        <v>184</v>
      </c>
      <c r="D62" s="193"/>
      <c r="E62" s="193"/>
      <c r="F62" s="193"/>
      <c r="G62" s="193"/>
      <c r="H62" s="193"/>
    </row>
    <row r="63" customFormat="false" ht="12.75" hidden="false" customHeight="true" outlineLevel="0" collapsed="false">
      <c r="A63" s="210" t="s">
        <v>135</v>
      </c>
      <c r="B63" s="4" t="s">
        <v>138</v>
      </c>
      <c r="C63" s="4" t="s">
        <v>185</v>
      </c>
      <c r="D63" s="193"/>
      <c r="E63" s="193"/>
      <c r="F63" s="193"/>
      <c r="G63" s="193"/>
      <c r="H63" s="193"/>
    </row>
    <row r="64" customFormat="false" ht="12.75" hidden="false" customHeight="true" outlineLevel="0" collapsed="false">
      <c r="A64" s="210" t="s">
        <v>135</v>
      </c>
      <c r="B64" s="4" t="s">
        <v>138</v>
      </c>
      <c r="C64" s="4" t="s">
        <v>186</v>
      </c>
      <c r="D64" s="193"/>
      <c r="E64" s="193"/>
      <c r="F64" s="193"/>
      <c r="G64" s="193"/>
      <c r="H64" s="193"/>
    </row>
    <row r="65" customFormat="false" ht="12.75" hidden="false" customHeight="true" outlineLevel="0" collapsed="false">
      <c r="A65" s="210" t="s">
        <v>135</v>
      </c>
      <c r="B65" s="4" t="s">
        <v>138</v>
      </c>
      <c r="C65" s="4" t="s">
        <v>187</v>
      </c>
      <c r="D65" s="193"/>
      <c r="E65" s="193"/>
      <c r="F65" s="193"/>
      <c r="G65" s="193"/>
      <c r="H65" s="193"/>
    </row>
    <row r="66" customFormat="false" ht="12.75" hidden="false" customHeight="true" outlineLevel="0" collapsed="false">
      <c r="A66" s="210" t="s">
        <v>188</v>
      </c>
      <c r="B66" s="4" t="s">
        <v>138</v>
      </c>
      <c r="C66" s="4" t="s">
        <v>189</v>
      </c>
      <c r="D66" s="193"/>
      <c r="E66" s="193"/>
      <c r="F66" s="193"/>
      <c r="G66" s="193"/>
      <c r="H66" s="193"/>
    </row>
    <row r="67" customFormat="false" ht="12.75" hidden="false" customHeight="true" outlineLevel="0" collapsed="false">
      <c r="A67" s="210" t="s">
        <v>190</v>
      </c>
      <c r="B67" s="4" t="s">
        <v>138</v>
      </c>
      <c r="C67" s="4" t="s">
        <v>191</v>
      </c>
      <c r="D67" s="193"/>
      <c r="E67" s="193"/>
      <c r="F67" s="193"/>
      <c r="G67" s="193"/>
      <c r="H67" s="193"/>
    </row>
    <row r="68" customFormat="false" ht="12.75" hidden="false" customHeight="true" outlineLevel="0" collapsed="false">
      <c r="A68" s="210" t="s">
        <v>190</v>
      </c>
      <c r="B68" s="4" t="s">
        <v>138</v>
      </c>
      <c r="C68" s="4" t="s">
        <v>192</v>
      </c>
      <c r="D68" s="193"/>
      <c r="E68" s="193"/>
      <c r="F68" s="193"/>
      <c r="G68" s="193"/>
      <c r="H68" s="193"/>
    </row>
    <row r="69" customFormat="false" ht="12.75" hidden="false" customHeight="true" outlineLevel="0" collapsed="false">
      <c r="A69" s="210" t="s">
        <v>190</v>
      </c>
      <c r="B69" s="4" t="s">
        <v>138</v>
      </c>
      <c r="C69" s="4" t="s">
        <v>193</v>
      </c>
      <c r="D69" s="193"/>
      <c r="E69" s="193"/>
      <c r="F69" s="193"/>
      <c r="G69" s="193"/>
      <c r="H69" s="193"/>
    </row>
    <row r="70" customFormat="false" ht="12.75" hidden="false" customHeight="true" outlineLevel="0" collapsed="false">
      <c r="A70" s="210" t="s">
        <v>190</v>
      </c>
      <c r="B70" s="4" t="s">
        <v>138</v>
      </c>
      <c r="C70" s="4" t="s">
        <v>194</v>
      </c>
      <c r="D70" s="193"/>
      <c r="E70" s="193"/>
      <c r="F70" s="193"/>
      <c r="G70" s="193"/>
      <c r="H70" s="193"/>
    </row>
    <row r="71" customFormat="false" ht="12.75" hidden="false" customHeight="true" outlineLevel="0" collapsed="false">
      <c r="A71" s="210" t="s">
        <v>195</v>
      </c>
      <c r="B71" s="4" t="s">
        <v>138</v>
      </c>
      <c r="C71" s="4" t="s">
        <v>196</v>
      </c>
      <c r="D71" s="193"/>
      <c r="E71" s="193"/>
      <c r="F71" s="193"/>
      <c r="G71" s="193"/>
      <c r="H71" s="193"/>
    </row>
    <row r="72" customFormat="false" ht="12.75" hidden="false" customHeight="true" outlineLevel="0" collapsed="false">
      <c r="A72" s="210" t="s">
        <v>195</v>
      </c>
      <c r="B72" s="4" t="s">
        <v>138</v>
      </c>
      <c r="C72" s="4" t="s">
        <v>197</v>
      </c>
      <c r="D72" s="193"/>
      <c r="E72" s="193"/>
      <c r="F72" s="193"/>
      <c r="G72" s="193"/>
      <c r="H72" s="193"/>
    </row>
    <row r="73" customFormat="false" ht="12.75" hidden="false" customHeight="true" outlineLevel="0" collapsed="false">
      <c r="A73" s="210" t="s">
        <v>195</v>
      </c>
      <c r="B73" s="4" t="s">
        <v>138</v>
      </c>
      <c r="C73" s="4" t="s">
        <v>198</v>
      </c>
      <c r="D73" s="193"/>
      <c r="E73" s="193"/>
      <c r="F73" s="193"/>
      <c r="G73" s="193"/>
      <c r="H73" s="193"/>
    </row>
    <row r="74" customFormat="false" ht="12.75" hidden="false" customHeight="true" outlineLevel="0" collapsed="false">
      <c r="A74" s="210" t="s">
        <v>195</v>
      </c>
      <c r="B74" s="4" t="s">
        <v>138</v>
      </c>
      <c r="C74" s="4" t="s">
        <v>199</v>
      </c>
      <c r="D74" s="193"/>
      <c r="E74" s="193"/>
      <c r="F74" s="193"/>
      <c r="G74" s="193"/>
      <c r="H74" s="193"/>
    </row>
    <row r="75" customFormat="false" ht="12.75" hidden="false" customHeight="true" outlineLevel="0" collapsed="false">
      <c r="A75" s="210" t="s">
        <v>195</v>
      </c>
      <c r="B75" s="4" t="s">
        <v>138</v>
      </c>
      <c r="C75" s="4" t="s">
        <v>200</v>
      </c>
      <c r="D75" s="193"/>
      <c r="E75" s="193"/>
      <c r="F75" s="193"/>
      <c r="G75" s="193"/>
      <c r="H75" s="193"/>
    </row>
    <row r="76" customFormat="false" ht="12.75" hidden="false" customHeight="true" outlineLevel="0" collapsed="false">
      <c r="A76" s="210" t="s">
        <v>195</v>
      </c>
      <c r="B76" s="4" t="s">
        <v>138</v>
      </c>
      <c r="C76" s="4" t="s">
        <v>201</v>
      </c>
      <c r="D76" s="193"/>
      <c r="E76" s="193"/>
      <c r="F76" s="193"/>
      <c r="G76" s="193"/>
      <c r="H76" s="193"/>
    </row>
    <row r="77" customFormat="false" ht="12.75" hidden="false" customHeight="true" outlineLevel="0" collapsed="false">
      <c r="A77" s="210" t="s">
        <v>195</v>
      </c>
      <c r="B77" s="4" t="s">
        <v>138</v>
      </c>
      <c r="C77" s="4" t="s">
        <v>202</v>
      </c>
      <c r="D77" s="193"/>
      <c r="E77" s="193"/>
      <c r="F77" s="193"/>
      <c r="G77" s="193"/>
      <c r="H77" s="193"/>
    </row>
    <row r="78" customFormat="false" ht="12.75" hidden="false" customHeight="true" outlineLevel="0" collapsed="false">
      <c r="A78" s="210" t="s">
        <v>195</v>
      </c>
      <c r="B78" s="4" t="s">
        <v>138</v>
      </c>
      <c r="C78" s="4" t="s">
        <v>203</v>
      </c>
      <c r="D78" s="193"/>
      <c r="E78" s="193"/>
      <c r="F78" s="193"/>
      <c r="G78" s="193"/>
      <c r="H78" s="193"/>
    </row>
    <row r="79" customFormat="false" ht="12.75" hidden="false" customHeight="true" outlineLevel="0" collapsed="false">
      <c r="A79" s="210" t="s">
        <v>195</v>
      </c>
      <c r="B79" s="4" t="s">
        <v>138</v>
      </c>
      <c r="C79" s="4" t="s">
        <v>204</v>
      </c>
      <c r="D79" s="193"/>
      <c r="E79" s="193"/>
      <c r="F79" s="193"/>
      <c r="G79" s="193"/>
      <c r="H79" s="193"/>
    </row>
    <row r="80" customFormat="false" ht="12.75" hidden="false" customHeight="true" outlineLevel="0" collapsed="false">
      <c r="A80" s="210" t="s">
        <v>205</v>
      </c>
      <c r="B80" s="4" t="s">
        <v>138</v>
      </c>
      <c r="C80" s="4" t="s">
        <v>206</v>
      </c>
      <c r="D80" s="193"/>
      <c r="E80" s="193"/>
      <c r="F80" s="193"/>
      <c r="G80" s="193"/>
      <c r="H80" s="193"/>
    </row>
    <row r="81" customFormat="false" ht="12.75" hidden="false" customHeight="true" outlineLevel="0" collapsed="false">
      <c r="A81" s="210" t="s">
        <v>205</v>
      </c>
      <c r="B81" s="4" t="s">
        <v>138</v>
      </c>
      <c r="C81" s="4" t="s">
        <v>207</v>
      </c>
      <c r="D81" s="193"/>
      <c r="E81" s="193"/>
      <c r="F81" s="193"/>
      <c r="G81" s="193"/>
      <c r="H81" s="193"/>
    </row>
    <row r="82" customFormat="false" ht="12.75" hidden="false" customHeight="true" outlineLevel="0" collapsed="false">
      <c r="A82" s="210" t="s">
        <v>205</v>
      </c>
      <c r="B82" s="4" t="s">
        <v>138</v>
      </c>
      <c r="C82" s="4" t="s">
        <v>208</v>
      </c>
      <c r="D82" s="193"/>
      <c r="E82" s="193"/>
      <c r="F82" s="193"/>
      <c r="G82" s="193"/>
      <c r="H82" s="193"/>
    </row>
    <row r="83" customFormat="false" ht="12.75" hidden="false" customHeight="true" outlineLevel="0" collapsed="false">
      <c r="A83" s="210" t="s">
        <v>205</v>
      </c>
      <c r="B83" s="4" t="s">
        <v>138</v>
      </c>
      <c r="C83" s="4" t="s">
        <v>209</v>
      </c>
      <c r="D83" s="193"/>
      <c r="E83" s="193"/>
      <c r="F83" s="193"/>
      <c r="G83" s="193"/>
      <c r="H83" s="193"/>
    </row>
    <row r="84" customFormat="false" ht="12.75" hidden="false" customHeight="true" outlineLevel="0" collapsed="false">
      <c r="A84" s="210" t="s">
        <v>205</v>
      </c>
      <c r="B84" s="4" t="s">
        <v>210</v>
      </c>
      <c r="C84" s="4" t="s">
        <v>211</v>
      </c>
      <c r="D84" s="193"/>
      <c r="E84" s="193"/>
      <c r="F84" s="193"/>
      <c r="G84" s="193"/>
      <c r="H84" s="193"/>
    </row>
    <row r="85" customFormat="false" ht="12.75" hidden="false" customHeight="true" outlineLevel="0" collapsed="false">
      <c r="A85" s="210" t="s">
        <v>205</v>
      </c>
      <c r="B85" s="4" t="s">
        <v>210</v>
      </c>
      <c r="C85" s="4" t="s">
        <v>212</v>
      </c>
      <c r="D85" s="193"/>
      <c r="E85" s="193"/>
      <c r="F85" s="193"/>
      <c r="G85" s="193"/>
      <c r="H85" s="193"/>
    </row>
    <row r="86" customFormat="false" ht="12.75" hidden="false" customHeight="true" outlineLevel="0" collapsed="false">
      <c r="A86" s="210" t="s">
        <v>205</v>
      </c>
      <c r="B86" s="4" t="s">
        <v>210</v>
      </c>
      <c r="C86" s="4" t="s">
        <v>213</v>
      </c>
      <c r="D86" s="193"/>
      <c r="E86" s="193"/>
      <c r="F86" s="193"/>
      <c r="G86" s="193"/>
      <c r="H86" s="193"/>
    </row>
    <row r="87" customFormat="false" ht="12.75" hidden="false" customHeight="true" outlineLevel="0" collapsed="false">
      <c r="A87" s="210" t="s">
        <v>214</v>
      </c>
      <c r="B87" s="4" t="s">
        <v>215</v>
      </c>
      <c r="C87" s="4" t="s">
        <v>216</v>
      </c>
      <c r="D87" s="193"/>
      <c r="E87" s="193"/>
      <c r="F87" s="193"/>
      <c r="G87" s="193"/>
      <c r="H87" s="193"/>
    </row>
    <row r="88" customFormat="false" ht="12.75" hidden="false" customHeight="true" outlineLevel="0" collapsed="false">
      <c r="A88" s="210" t="s">
        <v>217</v>
      </c>
      <c r="B88" s="4" t="s">
        <v>218</v>
      </c>
      <c r="C88" s="4" t="s">
        <v>219</v>
      </c>
      <c r="D88" s="193"/>
      <c r="E88" s="193"/>
      <c r="F88" s="193"/>
      <c r="G88" s="193"/>
      <c r="H88" s="193"/>
    </row>
    <row r="89" customFormat="false" ht="12.75" hidden="false" customHeight="true" outlineLevel="0" collapsed="false">
      <c r="A89" s="210" t="s">
        <v>220</v>
      </c>
      <c r="B89" s="4" t="s">
        <v>221</v>
      </c>
      <c r="C89" s="4" t="s">
        <v>219</v>
      </c>
      <c r="D89" s="193"/>
      <c r="E89" s="193"/>
      <c r="F89" s="193"/>
      <c r="G89" s="193"/>
      <c r="H89" s="193"/>
    </row>
    <row r="90" customFormat="false" ht="12.75" hidden="false" customHeight="true" outlineLevel="0" collapsed="false">
      <c r="A90" s="210" t="s">
        <v>220</v>
      </c>
      <c r="B90" s="4" t="s">
        <v>221</v>
      </c>
      <c r="C90" s="4" t="s">
        <v>222</v>
      </c>
      <c r="D90" s="193"/>
      <c r="E90" s="193"/>
      <c r="F90" s="193"/>
      <c r="G90" s="193"/>
      <c r="H90" s="193"/>
    </row>
    <row r="91" customFormat="false" ht="12.75" hidden="false" customHeight="true" outlineLevel="0" collapsed="false">
      <c r="A91" s="210" t="s">
        <v>220</v>
      </c>
      <c r="B91" s="4" t="s">
        <v>221</v>
      </c>
      <c r="C91" s="4" t="s">
        <v>223</v>
      </c>
      <c r="D91" s="193"/>
      <c r="E91" s="193"/>
      <c r="F91" s="193"/>
      <c r="G91" s="193"/>
      <c r="H91" s="193"/>
    </row>
    <row r="92" customFormat="false" ht="12.75" hidden="false" customHeight="true" outlineLevel="0" collapsed="false">
      <c r="A92" s="210" t="s">
        <v>220</v>
      </c>
      <c r="B92" s="4" t="s">
        <v>221</v>
      </c>
      <c r="C92" s="4" t="s">
        <v>183</v>
      </c>
      <c r="D92" s="193"/>
      <c r="E92" s="193"/>
      <c r="F92" s="193"/>
      <c r="G92" s="193"/>
      <c r="H92" s="193"/>
    </row>
    <row r="93" customFormat="false" ht="12.75" hidden="false" customHeight="true" outlineLevel="0" collapsed="false">
      <c r="A93" s="210" t="s">
        <v>220</v>
      </c>
      <c r="B93" s="4" t="s">
        <v>221</v>
      </c>
      <c r="C93" s="4" t="s">
        <v>224</v>
      </c>
      <c r="D93" s="193"/>
      <c r="E93" s="193"/>
      <c r="F93" s="193"/>
      <c r="G93" s="193"/>
      <c r="H93" s="193"/>
    </row>
    <row r="94" customFormat="false" ht="12.75" hidden="false" customHeight="true" outlineLevel="0" collapsed="false">
      <c r="A94" s="210" t="s">
        <v>225</v>
      </c>
      <c r="B94" s="4" t="s">
        <v>226</v>
      </c>
      <c r="C94" s="4" t="s">
        <v>227</v>
      </c>
      <c r="D94" s="193"/>
      <c r="E94" s="193"/>
      <c r="F94" s="193"/>
      <c r="G94" s="193"/>
      <c r="H94" s="193"/>
    </row>
    <row r="95" customFormat="false" ht="12.75" hidden="false" customHeight="true" outlineLevel="0" collapsed="false">
      <c r="A95" s="210" t="s">
        <v>225</v>
      </c>
      <c r="B95" s="4" t="s">
        <v>226</v>
      </c>
      <c r="C95" s="4" t="s">
        <v>228</v>
      </c>
      <c r="D95" s="193"/>
      <c r="E95" s="193"/>
      <c r="F95" s="193"/>
      <c r="G95" s="193"/>
      <c r="H95" s="193"/>
    </row>
    <row r="96" customFormat="false" ht="12.75" hidden="false" customHeight="true" outlineLevel="0" collapsed="false">
      <c r="A96" s="210" t="s">
        <v>225</v>
      </c>
      <c r="B96" s="4" t="s">
        <v>229</v>
      </c>
      <c r="C96" s="4" t="s">
        <v>230</v>
      </c>
      <c r="D96" s="193"/>
      <c r="E96" s="193"/>
      <c r="F96" s="193"/>
      <c r="G96" s="193"/>
      <c r="H96" s="193"/>
    </row>
    <row r="97" customFormat="false" ht="12.75" hidden="false" customHeight="true" outlineLevel="0" collapsed="false">
      <c r="A97" s="210" t="s">
        <v>231</v>
      </c>
      <c r="B97" s="4" t="s">
        <v>232</v>
      </c>
      <c r="C97" s="4" t="s">
        <v>233</v>
      </c>
      <c r="D97" s="193"/>
      <c r="E97" s="193"/>
      <c r="F97" s="193"/>
      <c r="G97" s="193"/>
      <c r="H97" s="193"/>
    </row>
    <row r="98" customFormat="false" ht="12.75" hidden="false" customHeight="true" outlineLevel="0" collapsed="false">
      <c r="A98" s="210" t="s">
        <v>231</v>
      </c>
      <c r="B98" s="4" t="s">
        <v>232</v>
      </c>
      <c r="C98" s="4" t="s">
        <v>234</v>
      </c>
      <c r="D98" s="193"/>
      <c r="E98" s="193"/>
      <c r="F98" s="193"/>
      <c r="G98" s="193"/>
      <c r="H98" s="193"/>
    </row>
    <row r="99" customFormat="false" ht="12.75" hidden="false" customHeight="true" outlineLevel="0" collapsed="false">
      <c r="A99" s="210" t="s">
        <v>231</v>
      </c>
      <c r="B99" s="4" t="s">
        <v>235</v>
      </c>
      <c r="C99" s="4" t="s">
        <v>236</v>
      </c>
      <c r="D99" s="193"/>
      <c r="E99" s="193"/>
      <c r="F99" s="193"/>
      <c r="G99" s="193"/>
      <c r="H99" s="193"/>
    </row>
    <row r="100" customFormat="false" ht="1.5" hidden="false" customHeight="true" outlineLevel="0" collapsed="false">
      <c r="A100" s="210" t="s">
        <v>231</v>
      </c>
      <c r="B100" s="4"/>
      <c r="C100" s="4" t="s">
        <v>237</v>
      </c>
      <c r="D100" s="193"/>
      <c r="E100" s="193"/>
      <c r="F100" s="193"/>
      <c r="G100" s="193"/>
      <c r="H100" s="193"/>
    </row>
    <row r="101" customFormat="false" ht="12.75" hidden="false" customHeight="true" outlineLevel="0" collapsed="false">
      <c r="A101" s="211"/>
      <c r="D101" s="193"/>
      <c r="E101" s="193"/>
      <c r="F101" s="193"/>
      <c r="G101" s="193"/>
      <c r="H101" s="193"/>
    </row>
    <row r="102" s="4" customFormat="true" ht="12.75" hidden="false" customHeight="true" outlineLevel="0" collapsed="false"/>
    <row r="103" s="4" customFormat="true" ht="12.75" hidden="false" customHeight="true" outlineLevel="0" collapsed="false"/>
    <row r="104" s="4" customFormat="true" ht="12.75" hidden="false" customHeight="true" outlineLevel="0" collapsed="false"/>
    <row r="105" s="4" customFormat="true" ht="12.75" hidden="false" customHeight="true" outlineLevel="0" collapsed="false"/>
    <row r="106" s="4" customFormat="true" ht="12.75" hidden="false" customHeight="true" outlineLevel="0" collapsed="false"/>
    <row r="107" s="4" customFormat="true" ht="12.75" hidden="false" customHeight="true" outlineLevel="0" collapsed="false"/>
    <row r="108" s="4" customFormat="true" ht="12.75" hidden="false" customHeight="true" outlineLevel="0" collapsed="false"/>
    <row r="109" s="4" customFormat="true" ht="12.75" hidden="false" customHeight="true" outlineLevel="0" collapsed="false"/>
    <row r="110" s="4" customFormat="true" ht="12.75" hidden="false" customHeight="true" outlineLevel="0" collapsed="false"/>
    <row r="111" s="4" customFormat="true" ht="12.75" hidden="false" customHeight="true" outlineLevel="0" collapsed="false"/>
    <row r="112" s="4" customFormat="true" ht="12.75" hidden="false" customHeight="true" outlineLevel="0" collapsed="false"/>
    <row r="113" s="4" customFormat="true" ht="12.75" hidden="false" customHeight="true" outlineLevel="0" collapsed="false"/>
    <row r="114" s="4" customFormat="true" ht="12.75" hidden="false" customHeight="true" outlineLevel="0" collapsed="false"/>
    <row r="115" s="4" customFormat="true" ht="12.75" hidden="false" customHeight="true" outlineLevel="0" collapsed="false"/>
    <row r="116" s="4" customFormat="true" ht="12.75" hidden="false" customHeight="true" outlineLevel="0" collapsed="false"/>
    <row r="117" s="4" customFormat="true" ht="12.75" hidden="false" customHeight="true" outlineLevel="0" collapsed="false"/>
    <row r="118" s="4" customFormat="true" ht="12.75" hidden="false" customHeight="true" outlineLevel="0" collapsed="false"/>
    <row r="119" s="4" customFormat="true" ht="12.75" hidden="false" customHeight="true" outlineLevel="0" collapsed="false"/>
    <row r="120" s="4" customFormat="true" ht="12.75" hidden="false" customHeight="true" outlineLevel="0" collapsed="false"/>
    <row r="121" s="4" customFormat="true" ht="12.75" hidden="false" customHeight="true" outlineLevel="0" collapsed="false"/>
    <row r="122" s="4" customFormat="true" ht="12.75" hidden="false" customHeight="true" outlineLevel="0" collapsed="false"/>
    <row r="123" s="4" customFormat="true" ht="12.75" hidden="false" customHeight="true" outlineLevel="0" collapsed="false"/>
    <row r="124" s="4" customFormat="true" ht="12.75" hidden="false" customHeight="true" outlineLevel="0" collapsed="false"/>
    <row r="125" s="4" customFormat="true" ht="12.75" hidden="false" customHeight="true" outlineLevel="0" collapsed="false"/>
    <row r="126" s="4" customFormat="true" ht="12.75" hidden="false" customHeight="true" outlineLevel="0" collapsed="false"/>
    <row r="127" s="4" customFormat="true" ht="12.75" hidden="false" customHeight="true" outlineLevel="0" collapsed="false"/>
    <row r="128" s="4" customFormat="true" ht="12.75" hidden="false" customHeight="true" outlineLevel="0" collapsed="false"/>
    <row r="129" s="4" customFormat="true" ht="12.75" hidden="false" customHeight="true" outlineLevel="0" collapsed="false"/>
    <row r="130" s="4" customFormat="true" ht="12.75" hidden="false" customHeight="true" outlineLevel="0" collapsed="false"/>
    <row r="131" s="4" customFormat="true" ht="12.75" hidden="false" customHeight="true" outlineLevel="0" collapsed="false"/>
    <row r="132" s="4" customFormat="true" ht="12.75" hidden="false" customHeight="true" outlineLevel="0" collapsed="false"/>
    <row r="133" s="4" customFormat="true" ht="12.75" hidden="false" customHeight="true" outlineLevel="0" collapsed="false"/>
    <row r="134" s="4" customFormat="true" ht="12.75" hidden="false" customHeight="true" outlineLevel="0" collapsed="false"/>
    <row r="135" s="4" customFormat="true" ht="12.75" hidden="false" customHeight="true" outlineLevel="0" collapsed="false"/>
    <row r="136" s="4" customFormat="true" ht="12.75" hidden="false" customHeight="true" outlineLevel="0" collapsed="false"/>
    <row r="137" s="4" customFormat="true" ht="12.75" hidden="false" customHeight="true" outlineLevel="0" collapsed="false"/>
    <row r="138" s="4" customFormat="true" ht="12.75" hidden="false" customHeight="true" outlineLevel="0" collapsed="false"/>
    <row r="139" s="4" customFormat="true" ht="12.75" hidden="false" customHeight="true" outlineLevel="0" collapsed="false"/>
    <row r="140" s="4" customFormat="true" ht="12.75" hidden="false" customHeight="true" outlineLevel="0" collapsed="false"/>
    <row r="141" s="4" customFormat="true" ht="12.75" hidden="false" customHeight="true" outlineLevel="0" collapsed="false"/>
    <row r="142" s="4" customFormat="true" ht="12.75" hidden="false" customHeight="true" outlineLevel="0" collapsed="false"/>
    <row r="143" s="4" customFormat="true" ht="12.75" hidden="false" customHeight="true" outlineLevel="0" collapsed="false"/>
    <row r="144" s="4" customFormat="true" ht="12.75" hidden="false" customHeight="true" outlineLevel="0" collapsed="false"/>
    <row r="145" s="4" customFormat="true" ht="12.75" hidden="false" customHeight="true" outlineLevel="0" collapsed="false"/>
    <row r="146" s="4" customFormat="true" ht="12.75" hidden="false" customHeight="true" outlineLevel="0" collapsed="false"/>
    <row r="147" s="4" customFormat="true" ht="12.75" hidden="false" customHeight="true" outlineLevel="0" collapsed="false"/>
    <row r="148" s="4" customFormat="true" ht="12.75" hidden="false" customHeight="true" outlineLevel="0" collapsed="false"/>
    <row r="149" s="4" customFormat="true" ht="12.75" hidden="false" customHeight="true" outlineLevel="0" collapsed="false"/>
    <row r="150" s="4" customFormat="true" ht="12.75" hidden="false" customHeight="true" outlineLevel="0" collapsed="false"/>
    <row r="151" s="4" customFormat="true" ht="12.75" hidden="false" customHeight="true" outlineLevel="0" collapsed="false"/>
    <row r="152" s="4" customFormat="true" ht="12.75" hidden="false" customHeight="true" outlineLevel="0" collapsed="false"/>
    <row r="153" s="4" customFormat="true" ht="12.75" hidden="false" customHeight="true" outlineLevel="0" collapsed="false"/>
    <row r="154" s="4" customFormat="true" ht="12.75" hidden="false" customHeight="true" outlineLevel="0" collapsed="false"/>
    <row r="155" s="4" customFormat="true" ht="12.75" hidden="false" customHeight="true" outlineLevel="0" collapsed="false"/>
    <row r="156" s="4" customFormat="true" ht="12.75" hidden="false" customHeight="true" outlineLevel="0" collapsed="false"/>
    <row r="157" s="4" customFormat="true" ht="12.75" hidden="false" customHeight="true" outlineLevel="0" collapsed="false"/>
    <row r="158" s="4" customFormat="true" ht="12.75" hidden="false" customHeight="true" outlineLevel="0" collapsed="false"/>
    <row r="159" s="4" customFormat="true" ht="12.75" hidden="false" customHeight="true" outlineLevel="0" collapsed="false"/>
    <row r="160" s="4" customFormat="true" ht="12.75" hidden="false" customHeight="true" outlineLevel="0" collapsed="false"/>
    <row r="161" s="4" customFormat="true" ht="12.75" hidden="false" customHeight="true" outlineLevel="0" collapsed="false"/>
    <row r="162" s="4" customFormat="true" ht="12.75" hidden="false" customHeight="true" outlineLevel="0" collapsed="false"/>
    <row r="163" s="4" customFormat="true" ht="12.75" hidden="false" customHeight="true" outlineLevel="0" collapsed="false"/>
    <row r="164" s="4" customFormat="true" ht="12.75" hidden="false" customHeight="true" outlineLevel="0" collapsed="false"/>
    <row r="165" s="4" customFormat="true" ht="12.75" hidden="false" customHeight="true" outlineLevel="0" collapsed="false"/>
    <row r="166" s="4" customFormat="true" ht="12.75" hidden="false" customHeight="true" outlineLevel="0" collapsed="false"/>
    <row r="167" s="4" customFormat="true" ht="12.75" hidden="false" customHeight="true" outlineLevel="0" collapsed="false"/>
    <row r="168" s="4" customFormat="true" ht="12.75" hidden="false" customHeight="true" outlineLevel="0" collapsed="false"/>
    <row r="169" s="4" customFormat="true" ht="12.75" hidden="false" customHeight="true" outlineLevel="0" collapsed="false"/>
    <row r="170" s="4" customFormat="true" ht="12.75" hidden="false" customHeight="true" outlineLevel="0" collapsed="false"/>
    <row r="171" s="4" customFormat="true" ht="12.75" hidden="false" customHeight="true" outlineLevel="0" collapsed="false"/>
    <row r="172" s="4" customFormat="true" ht="12.75" hidden="false" customHeight="true" outlineLevel="0" collapsed="false"/>
    <row r="173" s="4" customFormat="true" ht="12.75" hidden="false" customHeight="true" outlineLevel="0" collapsed="false"/>
    <row r="174" s="4" customFormat="true" ht="12.75" hidden="false" customHeight="true" outlineLevel="0" collapsed="false"/>
    <row r="175" s="4" customFormat="true" ht="12.75" hidden="false" customHeight="true" outlineLevel="0" collapsed="false"/>
    <row r="176" s="4" customFormat="true" ht="12.75" hidden="false" customHeight="true" outlineLevel="0" collapsed="false"/>
    <row r="177" s="4" customFormat="true" ht="12.75" hidden="false" customHeight="true" outlineLevel="0" collapsed="false"/>
    <row r="178" s="4" customFormat="true" ht="12.75" hidden="false" customHeight="true" outlineLevel="0" collapsed="false"/>
    <row r="179" s="4" customFormat="true" ht="12.75" hidden="false" customHeight="true" outlineLevel="0" collapsed="false"/>
    <row r="180" s="4" customFormat="true" ht="12.75" hidden="false" customHeight="true" outlineLevel="0" collapsed="false"/>
    <row r="181" s="4" customFormat="true" ht="12.75" hidden="false" customHeight="true" outlineLevel="0" collapsed="false"/>
    <row r="182" s="4" customFormat="true" ht="12.75" hidden="false" customHeight="true" outlineLevel="0" collapsed="false"/>
    <row r="183" s="4" customFormat="true" ht="12.75" hidden="false" customHeight="true" outlineLevel="0" collapsed="false"/>
    <row r="184" s="4" customFormat="true" ht="12.75" hidden="false" customHeight="true" outlineLevel="0" collapsed="false"/>
    <row r="185" s="4" customFormat="true" ht="12.75" hidden="false" customHeight="true" outlineLevel="0" collapsed="false"/>
    <row r="186" s="4" customFormat="true" ht="12.75" hidden="false" customHeight="true" outlineLevel="0" collapsed="false"/>
    <row r="187" s="4" customFormat="true" ht="12.75" hidden="false" customHeight="true" outlineLevel="0" collapsed="false"/>
    <row r="188" s="4" customFormat="true" ht="12.75" hidden="false" customHeight="true" outlineLevel="0" collapsed="false"/>
    <row r="189" s="4" customFormat="true" ht="12.75" hidden="false" customHeight="true" outlineLevel="0" collapsed="false"/>
    <row r="190" s="4" customFormat="true" ht="12.75" hidden="false" customHeight="true" outlineLevel="0" collapsed="false"/>
    <row r="191" s="4" customFormat="true" ht="12.75" hidden="false" customHeight="true" outlineLevel="0" collapsed="false"/>
    <row r="192" s="4" customFormat="true" ht="12.75" hidden="false" customHeight="true" outlineLevel="0" collapsed="false"/>
    <row r="193" s="4" customFormat="true" ht="12.75" hidden="false" customHeight="true" outlineLevel="0" collapsed="false"/>
    <row r="194" s="4" customFormat="true" ht="12.75" hidden="false" customHeight="true" outlineLevel="0" collapsed="false"/>
    <row r="195" s="4" customFormat="true" ht="12.75" hidden="false" customHeight="true" outlineLevel="0" collapsed="false"/>
    <row r="196" s="4" customFormat="true" ht="12.75" hidden="false" customHeight="true" outlineLevel="0" collapsed="false"/>
    <row r="197" s="4" customFormat="true" ht="12.75" hidden="false" customHeight="true" outlineLevel="0" collapsed="false"/>
    <row r="198" s="4" customFormat="true" ht="12.75" hidden="false" customHeight="true" outlineLevel="0" collapsed="false"/>
    <row r="199" s="4" customFormat="true" ht="12.75" hidden="false" customHeight="true" outlineLevel="0" collapsed="false"/>
    <row r="200" s="4" customFormat="true" ht="12.75" hidden="false" customHeight="true" outlineLevel="0" collapsed="false"/>
    <row r="201" s="4" customFormat="true" ht="12.75" hidden="false" customHeight="true" outlineLevel="0" collapsed="false"/>
    <row r="202" s="4" customFormat="true" ht="12.75" hidden="false" customHeight="true" outlineLevel="0" collapsed="false"/>
    <row r="203" s="4" customFormat="true" ht="12.75" hidden="false" customHeight="true" outlineLevel="0" collapsed="false"/>
    <row r="204" s="4" customFormat="true" ht="12.75" hidden="false" customHeight="true" outlineLevel="0" collapsed="false"/>
    <row r="205" s="4" customFormat="true" ht="12.75" hidden="false" customHeight="true" outlineLevel="0" collapsed="false"/>
    <row r="206" s="4" customFormat="true" ht="12.75" hidden="false" customHeight="true" outlineLevel="0" collapsed="false"/>
    <row r="207" s="4" customFormat="true" ht="12.75" hidden="false" customHeight="true" outlineLevel="0" collapsed="false"/>
    <row r="208" s="4" customFormat="true" ht="12.75" hidden="false" customHeight="true" outlineLevel="0" collapsed="false"/>
    <row r="209" s="4" customFormat="true" ht="12.75" hidden="false" customHeight="true" outlineLevel="0" collapsed="false"/>
    <row r="210" s="4" customFormat="true" ht="12.75" hidden="false" customHeight="true" outlineLevel="0" collapsed="false"/>
    <row r="211" s="4" customFormat="true" ht="12.75" hidden="false" customHeight="true" outlineLevel="0" collapsed="false"/>
    <row r="212" s="4" customFormat="true" ht="12.75" hidden="false" customHeight="true" outlineLevel="0" collapsed="false"/>
    <row r="213" s="4" customFormat="true" ht="12.75" hidden="false" customHeight="true" outlineLevel="0" collapsed="false"/>
    <row r="214" s="4" customFormat="true" ht="12.75" hidden="false" customHeight="true" outlineLevel="0" collapsed="false"/>
    <row r="215" s="4" customFormat="true" ht="12.75" hidden="false" customHeight="true" outlineLevel="0" collapsed="false"/>
    <row r="216" s="4" customFormat="true" ht="12.75" hidden="false" customHeight="true" outlineLevel="0" collapsed="false"/>
    <row r="217" s="4" customFormat="true" ht="12.75" hidden="false" customHeight="true" outlineLevel="0" collapsed="false"/>
    <row r="218" s="4" customFormat="true" ht="12.75" hidden="false" customHeight="true" outlineLevel="0" collapsed="false"/>
    <row r="219" s="4" customFormat="true" ht="12.75" hidden="false" customHeight="true" outlineLevel="0" collapsed="false"/>
    <row r="220" s="4" customFormat="true" ht="12.75" hidden="false" customHeight="true" outlineLevel="0" collapsed="false"/>
    <row r="221" s="4" customFormat="true" ht="12.75" hidden="false" customHeight="true" outlineLevel="0" collapsed="false"/>
    <row r="222" s="4" customFormat="true" ht="12.75" hidden="false" customHeight="true" outlineLevel="0" collapsed="false"/>
    <row r="223" s="4" customFormat="true" ht="12.75" hidden="false" customHeight="true" outlineLevel="0" collapsed="false"/>
    <row r="224" s="4" customFormat="true" ht="12.75" hidden="false" customHeight="true" outlineLevel="0" collapsed="false"/>
    <row r="225" s="4" customFormat="true" ht="12.75" hidden="false" customHeight="true" outlineLevel="0" collapsed="false"/>
    <row r="226" s="4" customFormat="true" ht="12.75" hidden="false" customHeight="true" outlineLevel="0" collapsed="false"/>
    <row r="227" s="4" customFormat="true" ht="12.75" hidden="false" customHeight="true" outlineLevel="0" collapsed="false"/>
    <row r="228" s="4" customFormat="true" ht="12.75" hidden="false" customHeight="true" outlineLevel="0" collapsed="false"/>
    <row r="229" s="4" customFormat="true" ht="12.75" hidden="false" customHeight="true" outlineLevel="0" collapsed="false"/>
    <row r="230" s="4" customFormat="true" ht="12.75" hidden="false" customHeight="true" outlineLevel="0" collapsed="false"/>
    <row r="231" s="4" customFormat="true" ht="12.75" hidden="false" customHeight="true" outlineLevel="0" collapsed="false"/>
    <row r="232" s="4" customFormat="true" ht="12.75" hidden="false" customHeight="true" outlineLevel="0" collapsed="false"/>
    <row r="233" s="4" customFormat="true" ht="12.75" hidden="false" customHeight="true" outlineLevel="0" collapsed="false"/>
    <row r="234" s="4" customFormat="true" ht="12.75" hidden="false" customHeight="true" outlineLevel="0" collapsed="false"/>
    <row r="235" s="4" customFormat="true" ht="12.75" hidden="false" customHeight="true" outlineLevel="0" collapsed="false"/>
    <row r="236" s="4" customFormat="true" ht="12.75" hidden="false" customHeight="true" outlineLevel="0" collapsed="false"/>
    <row r="237" s="4" customFormat="true" ht="12.75" hidden="false" customHeight="true" outlineLevel="0" collapsed="false"/>
    <row r="238" s="4" customFormat="true" ht="12.75" hidden="false" customHeight="true" outlineLevel="0" collapsed="false"/>
    <row r="239" s="4" customFormat="true" ht="12.75" hidden="false" customHeight="true" outlineLevel="0" collapsed="false"/>
    <row r="240" s="4" customFormat="true" ht="12.75" hidden="false" customHeight="true" outlineLevel="0" collapsed="false"/>
    <row r="241" s="4" customFormat="true" ht="12.75" hidden="false" customHeight="true" outlineLevel="0" collapsed="false"/>
    <row r="242" s="4" customFormat="true" ht="12.75" hidden="false" customHeight="true" outlineLevel="0" collapsed="false"/>
    <row r="243" s="4" customFormat="true" ht="12.75" hidden="false" customHeight="true" outlineLevel="0" collapsed="false"/>
    <row r="244" s="4" customFormat="true" ht="12.75" hidden="false" customHeight="true" outlineLevel="0" collapsed="false"/>
    <row r="245" s="4" customFormat="true" ht="12.75" hidden="false" customHeight="true" outlineLevel="0" collapsed="false"/>
    <row r="246" s="4" customFormat="true" ht="12.75" hidden="false" customHeight="true" outlineLevel="0" collapsed="false"/>
    <row r="247" s="4" customFormat="true" ht="12.75" hidden="false" customHeight="true" outlineLevel="0" collapsed="false"/>
    <row r="248" s="4" customFormat="true" ht="12.75" hidden="false" customHeight="true" outlineLevel="0" collapsed="false"/>
    <row r="249" s="4" customFormat="true" ht="12.75" hidden="false" customHeight="true" outlineLevel="0" collapsed="false"/>
    <row r="250" s="4" customFormat="true" ht="12.75" hidden="false" customHeight="true" outlineLevel="0" collapsed="false"/>
    <row r="251" s="4" customFormat="true" ht="12.75" hidden="false" customHeight="true" outlineLevel="0" collapsed="false"/>
    <row r="252" s="4" customFormat="true" ht="12.75" hidden="false" customHeight="true" outlineLevel="0" collapsed="false"/>
    <row r="253" s="4" customFormat="true" ht="12.75" hidden="false" customHeight="true" outlineLevel="0" collapsed="false"/>
    <row r="254" s="4" customFormat="true" ht="12.75" hidden="false" customHeight="true" outlineLevel="0" collapsed="false"/>
    <row r="255" s="4" customFormat="true" ht="12.75" hidden="false" customHeight="true" outlineLevel="0" collapsed="false"/>
    <row r="256" s="4" customFormat="true" ht="12.75" hidden="false" customHeight="true" outlineLevel="0" collapsed="false"/>
    <row r="257" s="4" customFormat="true" ht="12.75" hidden="false" customHeight="true" outlineLevel="0" collapsed="false"/>
    <row r="258" s="4" customFormat="true" ht="12.75" hidden="false" customHeight="true" outlineLevel="0" collapsed="false"/>
    <row r="259" s="4" customFormat="true" ht="12.75" hidden="false" customHeight="true" outlineLevel="0" collapsed="false"/>
    <row r="260" s="4" customFormat="true" ht="12.75" hidden="false" customHeight="true" outlineLevel="0" collapsed="false"/>
    <row r="261" s="4" customFormat="true" ht="12.75" hidden="false" customHeight="true" outlineLevel="0" collapsed="false"/>
    <row r="262" s="4" customFormat="true" ht="12.75" hidden="false" customHeight="true" outlineLevel="0" collapsed="false"/>
    <row r="263" s="4" customFormat="true" ht="12.75" hidden="false" customHeight="true" outlineLevel="0" collapsed="false"/>
    <row r="264" s="4" customFormat="true" ht="12.75" hidden="false" customHeight="true" outlineLevel="0" collapsed="false"/>
    <row r="265" s="4" customFormat="true" ht="12.75" hidden="false" customHeight="true" outlineLevel="0" collapsed="false"/>
    <row r="266" s="4" customFormat="true" ht="12.75" hidden="false" customHeight="true" outlineLevel="0" collapsed="false"/>
    <row r="267" s="4" customFormat="true" ht="12.75" hidden="false" customHeight="true" outlineLevel="0" collapsed="false"/>
    <row r="268" s="4" customFormat="true" ht="12.75" hidden="false" customHeight="true" outlineLevel="0" collapsed="false"/>
    <row r="269" s="4" customFormat="true" ht="12.75" hidden="false" customHeight="true" outlineLevel="0" collapsed="false"/>
    <row r="270" s="4" customFormat="true" ht="12.75" hidden="false" customHeight="true" outlineLevel="0" collapsed="false"/>
    <row r="271" s="4" customFormat="true" ht="12.75" hidden="false" customHeight="true" outlineLevel="0" collapsed="false"/>
    <row r="272" s="4" customFormat="true" ht="12.75" hidden="false" customHeight="true" outlineLevel="0" collapsed="false"/>
    <row r="273" s="4" customFormat="true" ht="12.75" hidden="false" customHeight="true" outlineLevel="0" collapsed="false"/>
    <row r="274" s="4" customFormat="true" ht="12.75" hidden="false" customHeight="true" outlineLevel="0" collapsed="false"/>
    <row r="275" s="4" customFormat="true" ht="12.75" hidden="false" customHeight="true" outlineLevel="0" collapsed="false"/>
    <row r="276" s="4" customFormat="true" ht="12.75" hidden="false" customHeight="true" outlineLevel="0" collapsed="false"/>
    <row r="277" s="4" customFormat="true" ht="12.75" hidden="false" customHeight="true" outlineLevel="0" collapsed="false"/>
    <row r="278" s="4" customFormat="true" ht="12.75" hidden="false" customHeight="true" outlineLevel="0" collapsed="false"/>
    <row r="279" s="4" customFormat="true" ht="12.75" hidden="false" customHeight="true" outlineLevel="0" collapsed="false"/>
    <row r="280" s="4" customFormat="true" ht="12.75" hidden="false" customHeight="true" outlineLevel="0" collapsed="false"/>
    <row r="281" s="4" customFormat="true" ht="12.75" hidden="false" customHeight="true" outlineLevel="0" collapsed="false"/>
    <row r="282" s="4" customFormat="true" ht="12.75" hidden="false" customHeight="true" outlineLevel="0" collapsed="false"/>
    <row r="283" s="4" customFormat="true" ht="12.75" hidden="false" customHeight="true" outlineLevel="0" collapsed="false"/>
    <row r="284" s="4" customFormat="true" ht="12.75" hidden="false" customHeight="true" outlineLevel="0" collapsed="false"/>
    <row r="285" s="4" customFormat="true" ht="12.75" hidden="false" customHeight="true" outlineLevel="0" collapsed="false"/>
    <row r="286" s="4" customFormat="true" ht="12.75" hidden="false" customHeight="true" outlineLevel="0" collapsed="false"/>
    <row r="287" s="4" customFormat="true" ht="12.75" hidden="false" customHeight="true" outlineLevel="0" collapsed="false"/>
    <row r="288" s="4" customFormat="true" ht="12.75" hidden="false" customHeight="true" outlineLevel="0" collapsed="false"/>
    <row r="289" s="4" customFormat="true" ht="12.75" hidden="false" customHeight="true" outlineLevel="0" collapsed="false"/>
    <row r="290" s="4" customFormat="true" ht="12.75" hidden="false" customHeight="true" outlineLevel="0" collapsed="false"/>
    <row r="291" s="4" customFormat="true" ht="12.75" hidden="false" customHeight="true" outlineLevel="0" collapsed="false"/>
    <row r="292" s="4" customFormat="true" ht="12.75" hidden="false" customHeight="true" outlineLevel="0" collapsed="false"/>
    <row r="293" s="4" customFormat="true" ht="12.75" hidden="false" customHeight="true" outlineLevel="0" collapsed="false"/>
    <row r="294" s="4" customFormat="true" ht="12.75" hidden="false" customHeight="true" outlineLevel="0" collapsed="false"/>
    <row r="295" s="4" customFormat="true" ht="12.75" hidden="false" customHeight="true" outlineLevel="0" collapsed="false"/>
    <row r="296" s="4" customFormat="true" ht="12.75" hidden="false" customHeight="true" outlineLevel="0" collapsed="false"/>
    <row r="297" s="4" customFormat="true" ht="12.75" hidden="false" customHeight="true" outlineLevel="0" collapsed="false"/>
    <row r="298" s="4" customFormat="true" ht="12.75" hidden="false" customHeight="true" outlineLevel="0" collapsed="false"/>
    <row r="299" s="4" customFormat="true" ht="12.75" hidden="false" customHeight="true" outlineLevel="0" collapsed="false"/>
    <row r="300" s="4" customFormat="true" ht="12.75" hidden="false" customHeight="true" outlineLevel="0" collapsed="false"/>
    <row r="301" s="4" customFormat="true" ht="12.75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79861111111111" right="0.509722222222222" top="0.990277777777778" bottom="0.8" header="0.5" footer="0.5"/>
  <pageSetup paperSize="1" scale="100" fitToWidth="1" fitToHeight="9" pageOrder="downThenOver" orientation="portrait" blackAndWhite="false" draft="false" cellComments="none" horizontalDpi="300" verticalDpi="300" copies="1"/>
  <headerFooter differentFirst="false" differentOddEven="false">
    <oddHeader>&amp;L&amp;"Microsoft Sans Serif,Regular"&amp;8Instrument:TRACE1300   Sequence:2025-02-27 10 am EX3502 &amp;R&amp;"Microsoft Sans Serif,Regular"&amp;8Page &amp;P of &amp;N</oddHeader>
    <oddFooter>&amp;L&amp;F/&amp;A  &amp;R&amp;"Microsoft Sans Serif,Regular"&amp;8Chromeleon (c) Dionex
Version 7.2.10.23925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8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9.76"/>
    <col collapsed="false" customWidth="true" hidden="false" outlineLevel="0" max="2" min="2" style="0" width="31.46"/>
    <col collapsed="false" customWidth="true" hidden="false" outlineLevel="0" max="3" min="3" style="0" width="11.68"/>
    <col collapsed="false" customWidth="true" hidden="false" outlineLevel="0" max="4" min="4" style="0" width="12.81"/>
    <col collapsed="false" customWidth="true" hidden="false" outlineLevel="0" max="5" min="5" style="0" width="10.71"/>
    <col collapsed="false" customWidth="true" hidden="false" outlineLevel="0" max="6" min="6" style="0" width="11.68"/>
    <col collapsed="false" customWidth="true" hidden="false" outlineLevel="0" max="7" min="7" style="0" width="12.81"/>
    <col collapsed="false" customWidth="true" hidden="false" outlineLevel="0" max="8" min="8" style="0" width="13.79"/>
    <col collapsed="false" customWidth="true" hidden="false" outlineLevel="0" max="9" min="9" style="0" width="14.43"/>
    <col collapsed="false" customWidth="true" hidden="false" outlineLevel="0" max="10" min="10" style="0" width="20.11"/>
  </cols>
  <sheetData>
    <row r="2" customFormat="false" ht="14.65" hidden="false" customHeight="false" outlineLevel="0" collapsed="false">
      <c r="B2" s="212" t="n">
        <v>45712</v>
      </c>
    </row>
    <row r="3" customFormat="false" ht="14.65" hidden="false" customHeight="false" outlineLevel="0" collapsed="false">
      <c r="C3" s="213" t="s">
        <v>238</v>
      </c>
      <c r="D3" s="213"/>
      <c r="E3" s="213" t="s">
        <v>239</v>
      </c>
      <c r="F3" s="213"/>
    </row>
    <row r="4" customFormat="false" ht="19.4" hidden="false" customHeight="false" outlineLevel="0" collapsed="false">
      <c r="B4" s="214" t="s">
        <v>240</v>
      </c>
      <c r="C4" s="215" t="s">
        <v>241</v>
      </c>
      <c r="D4" s="215" t="s">
        <v>242</v>
      </c>
      <c r="E4" s="216" t="s">
        <v>243</v>
      </c>
      <c r="F4" s="216" t="s">
        <v>244</v>
      </c>
      <c r="G4" s="217" t="s">
        <v>245</v>
      </c>
      <c r="H4" s="217" t="s">
        <v>246</v>
      </c>
      <c r="I4" s="216" t="s">
        <v>247</v>
      </c>
      <c r="J4" s="218" t="s">
        <v>248</v>
      </c>
    </row>
    <row r="5" customFormat="false" ht="15.8" hidden="false" customHeight="false" outlineLevel="0" collapsed="false">
      <c r="B5" s="219" t="s">
        <v>249</v>
      </c>
      <c r="C5" s="220" t="n">
        <v>1</v>
      </c>
      <c r="D5" s="220" t="n">
        <v>4</v>
      </c>
      <c r="E5" s="221" t="n">
        <v>0.775700000000001</v>
      </c>
      <c r="F5" s="221" t="n">
        <v>4.0047</v>
      </c>
      <c r="G5" s="222" t="n">
        <f aca="false">E5/$B$18</f>
        <v>0.0129068219633944</v>
      </c>
      <c r="H5" s="222" t="n">
        <f aca="false">F5/$C$18</f>
        <v>0.222483333333333</v>
      </c>
      <c r="I5" s="223" t="n">
        <f aca="false">G5/(G5+H5)</f>
        <v>0.0548316132725445</v>
      </c>
      <c r="J5" s="224" t="n">
        <f aca="false">G5*200</f>
        <v>2.58136439267887</v>
      </c>
    </row>
    <row r="6" customFormat="false" ht="15.8" hidden="false" customHeight="false" outlineLevel="0" collapsed="false">
      <c r="B6" s="225" t="s">
        <v>250</v>
      </c>
      <c r="C6" s="226" t="n">
        <v>1.5</v>
      </c>
      <c r="D6" s="226" t="n">
        <v>3.5</v>
      </c>
      <c r="E6" s="227" t="n">
        <v>1.1814</v>
      </c>
      <c r="F6" s="227" t="n">
        <v>3.5057</v>
      </c>
      <c r="G6" s="228" t="n">
        <f aca="false">E6/$B$18</f>
        <v>0.019657237936772</v>
      </c>
      <c r="H6" s="228" t="n">
        <f aca="false">F6/$C$18</f>
        <v>0.194761111111111</v>
      </c>
      <c r="I6" s="229" t="n">
        <f aca="false">G6/(G6+H6)</f>
        <v>0.0916770324184441</v>
      </c>
      <c r="J6" s="230" t="n">
        <f aca="false">G6*200</f>
        <v>3.93144758735441</v>
      </c>
    </row>
    <row r="7" customFormat="false" ht="15.8" hidden="false" customHeight="false" outlineLevel="0" collapsed="false">
      <c r="B7" s="219" t="s">
        <v>251</v>
      </c>
      <c r="C7" s="220" t="n">
        <v>2</v>
      </c>
      <c r="D7" s="220" t="n">
        <v>3</v>
      </c>
      <c r="E7" s="221" t="n">
        <v>1.5518</v>
      </c>
      <c r="F7" s="221" t="n">
        <v>3.0111</v>
      </c>
      <c r="G7" s="222" t="n">
        <f aca="false">E7/$B$18</f>
        <v>0.0258202995008319</v>
      </c>
      <c r="H7" s="222" t="n">
        <f aca="false">F7/$C$18</f>
        <v>0.167283333333333</v>
      </c>
      <c r="I7" s="223" t="n">
        <f aca="false">G7/(G7+H7)</f>
        <v>0.13371213747701</v>
      </c>
      <c r="J7" s="224" t="n">
        <f aca="false">G7*200</f>
        <v>5.16405990016639</v>
      </c>
    </row>
    <row r="8" customFormat="false" ht="15.8" hidden="false" customHeight="false" outlineLevel="0" collapsed="false">
      <c r="B8" s="225" t="s">
        <v>252</v>
      </c>
      <c r="C8" s="226" t="n">
        <v>2.5</v>
      </c>
      <c r="D8" s="226" t="n">
        <v>2.5</v>
      </c>
      <c r="E8" s="227" t="n">
        <v>1.9612</v>
      </c>
      <c r="F8" s="227" t="n">
        <v>2.5184</v>
      </c>
      <c r="G8" s="228" t="n">
        <f aca="false">E8/$B$18</f>
        <v>0.0326322795341098</v>
      </c>
      <c r="H8" s="228" t="n">
        <f aca="false">F8/$C$18</f>
        <v>0.139911111111111</v>
      </c>
      <c r="I8" s="229" t="n">
        <f aca="false">G8/(G8+H8)</f>
        <v>0.189125062467373</v>
      </c>
      <c r="J8" s="230" t="n">
        <f aca="false">G8*200</f>
        <v>6.52645590682196</v>
      </c>
    </row>
    <row r="9" customFormat="false" ht="15.8" hidden="false" customHeight="false" outlineLevel="0" collapsed="false">
      <c r="B9" s="219" t="s">
        <v>253</v>
      </c>
      <c r="C9" s="220" t="n">
        <v>3</v>
      </c>
      <c r="D9" s="220" t="n">
        <v>2</v>
      </c>
      <c r="E9" s="221" t="n">
        <v>2.3177</v>
      </c>
      <c r="F9" s="221" t="n">
        <v>2.0137</v>
      </c>
      <c r="G9" s="222" t="n">
        <f aca="false">E9/$B$18</f>
        <v>0.0385640599001664</v>
      </c>
      <c r="H9" s="222" t="n">
        <f aca="false">F9/$C$18</f>
        <v>0.111872222222222</v>
      </c>
      <c r="I9" s="223" t="n">
        <f aca="false">G9/(G9+H9)</f>
        <v>0.256348131953915</v>
      </c>
      <c r="J9" s="224" t="n">
        <f aca="false">G9*200</f>
        <v>7.71281198003328</v>
      </c>
    </row>
    <row r="10" customFormat="false" ht="15.8" hidden="false" customHeight="false" outlineLevel="0" collapsed="false">
      <c r="B10" s="225" t="s">
        <v>254</v>
      </c>
      <c r="C10" s="226" t="n">
        <v>3.5</v>
      </c>
      <c r="D10" s="226" t="n">
        <v>1.5</v>
      </c>
      <c r="E10" s="227" t="n">
        <v>2.7382</v>
      </c>
      <c r="F10" s="227" t="n">
        <v>1.5146</v>
      </c>
      <c r="G10" s="228" t="n">
        <f aca="false">E10/$B$18</f>
        <v>0.0455607321131448</v>
      </c>
      <c r="H10" s="228" t="n">
        <f aca="false">F10/$C$18</f>
        <v>0.0841444444444444</v>
      </c>
      <c r="I10" s="229" t="n">
        <f aca="false">G10/(G10+H10)</f>
        <v>0.351263791641468</v>
      </c>
      <c r="J10" s="230" t="n">
        <f aca="false">G10*200</f>
        <v>9.11214642262896</v>
      </c>
    </row>
    <row r="11" customFormat="false" ht="15.8" hidden="false" customHeight="false" outlineLevel="0" collapsed="false">
      <c r="B11" s="219" t="s">
        <v>255</v>
      </c>
      <c r="C11" s="220" t="n">
        <v>4</v>
      </c>
      <c r="D11" s="220" t="n">
        <v>1</v>
      </c>
      <c r="E11" s="221" t="n">
        <v>3.1122</v>
      </c>
      <c r="F11" s="221" t="n">
        <v>0.9931</v>
      </c>
      <c r="G11" s="222" t="n">
        <f aca="false">E11/$B$18</f>
        <v>0.051783693843594</v>
      </c>
      <c r="H11" s="222" t="n">
        <f aca="false">F11/$C$18</f>
        <v>0.0551722222222222</v>
      </c>
      <c r="I11" s="223" t="n">
        <f aca="false">G11/(G11+H11)</f>
        <v>0.484159228852086</v>
      </c>
      <c r="J11" s="224" t="n">
        <f aca="false">G11*200</f>
        <v>10.3567387687188</v>
      </c>
    </row>
    <row r="12" customFormat="false" ht="15.8" hidden="false" customHeight="false" outlineLevel="0" collapsed="false">
      <c r="B12" s="225" t="s">
        <v>256</v>
      </c>
      <c r="C12" s="226" t="n">
        <v>4.5</v>
      </c>
      <c r="D12" s="226" t="n">
        <v>0.5</v>
      </c>
      <c r="E12" s="227" t="n">
        <v>3.5072</v>
      </c>
      <c r="F12" s="227" t="n">
        <v>0.4961</v>
      </c>
      <c r="G12" s="228" t="n">
        <f aca="false">E12/$B$18</f>
        <v>0.0583560732113145</v>
      </c>
      <c r="H12" s="228" t="n">
        <f aca="false">F12/$C$18</f>
        <v>0.0275611111111111</v>
      </c>
      <c r="I12" s="229" t="n">
        <f aca="false">G12/(G12+H12)</f>
        <v>0.679213054658761</v>
      </c>
      <c r="J12" s="230" t="n">
        <f aca="false">G12*200</f>
        <v>11.6712146422629</v>
      </c>
    </row>
    <row r="13" customFormat="false" ht="15.8" hidden="false" customHeight="false" outlineLevel="0" collapsed="false">
      <c r="B13" s="219" t="s">
        <v>257</v>
      </c>
      <c r="C13" s="220" t="n">
        <v>1.8</v>
      </c>
      <c r="D13" s="220" t="n">
        <v>0.2</v>
      </c>
      <c r="E13" s="221" t="n">
        <v>3.7392</v>
      </c>
      <c r="F13" s="221" t="n">
        <v>0.1975</v>
      </c>
      <c r="G13" s="222" t="n">
        <f aca="false">E13/$B$18</f>
        <v>0.062216306156406</v>
      </c>
      <c r="H13" s="222" t="n">
        <f aca="false">F13/$C$18</f>
        <v>0.0109722222222222</v>
      </c>
      <c r="I13" s="231" t="n">
        <f aca="false">G13/(G13+H13)</f>
        <v>0.85008275934366</v>
      </c>
      <c r="J13" s="224" t="n">
        <f aca="false">G13*200</f>
        <v>12.4432612312812</v>
      </c>
    </row>
    <row r="14" customFormat="false" ht="15.8" hidden="false" customHeight="false" outlineLevel="0" collapsed="false">
      <c r="B14" s="232" t="s">
        <v>258</v>
      </c>
      <c r="C14" s="233" t="n">
        <v>5</v>
      </c>
      <c r="D14" s="233" t="n">
        <v>0</v>
      </c>
      <c r="E14" s="234" t="n">
        <v>3.8769</v>
      </c>
      <c r="F14" s="234" t="n">
        <v>0</v>
      </c>
      <c r="G14" s="235" t="n">
        <f aca="false">E14/$B$18</f>
        <v>0.0645074875207987</v>
      </c>
      <c r="H14" s="233" t="n">
        <f aca="false">F14/$C$18</f>
        <v>0</v>
      </c>
      <c r="I14" s="236" t="n">
        <f aca="false">G14/(G14+H14)</f>
        <v>1</v>
      </c>
      <c r="J14" s="237" t="n">
        <f aca="false">G14*200</f>
        <v>12.9014975041597</v>
      </c>
    </row>
    <row r="17" customFormat="false" ht="36.55" hidden="false" customHeight="false" outlineLevel="0" collapsed="false">
      <c r="B17" s="238" t="s">
        <v>259</v>
      </c>
      <c r="C17" s="238" t="s">
        <v>260</v>
      </c>
      <c r="D17" s="238" t="s">
        <v>261</v>
      </c>
      <c r="E17" s="238" t="s">
        <v>262</v>
      </c>
    </row>
    <row r="18" customFormat="false" ht="14.65" hidden="false" customHeight="false" outlineLevel="0" collapsed="false">
      <c r="B18" s="239" t="n">
        <v>60.1</v>
      </c>
      <c r="C18" s="239" t="n">
        <v>18</v>
      </c>
      <c r="D18" s="239" t="n">
        <v>0.786</v>
      </c>
      <c r="E18" s="239" t="n">
        <v>0.9982</v>
      </c>
    </row>
  </sheetData>
  <mergeCells count="2">
    <mergeCell ref="C3:D3"/>
    <mergeCell ref="E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2025-03-04T11:26:25Z</dcterms:modified>
  <cp:revision>1</cp:revision>
  <dc:subject/>
  <dc:title/>
</cp:coreProperties>
</file>