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b\source\repos\Blutige_Entnahme\"/>
    </mc:Choice>
  </mc:AlternateContent>
  <xr:revisionPtr revIDLastSave="0" documentId="13_ncr:1_{0A624660-7A17-45D9-BDEB-BF66825D7198}" xr6:coauthVersionLast="47" xr6:coauthVersionMax="47" xr10:uidLastSave="{00000000-0000-0000-0000-000000000000}"/>
  <bookViews>
    <workbookView xWindow="2295" yWindow="2295" windowWidth="57600" windowHeight="18015" tabRatio="500" activeTab="2" xr2:uid="{00000000-000D-0000-FFFF-FFFF00000000}"/>
  </bookViews>
  <sheets>
    <sheet name="Kriterien" sheetId="5" r:id="rId1"/>
    <sheet name="User Interface" sheetId="14" r:id="rId2"/>
    <sheet name="SSO" sheetId="13" r:id="rId3"/>
    <sheet name="Message-Server " sheetId="11" r:id="rId4"/>
    <sheet name="Logging" sheetId="12" r:id="rId5"/>
    <sheet name="Persistenzschicht" sheetId="1" r:id="rId6"/>
    <sheet name="Tabelle1" sheetId="1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4" l="1"/>
  <c r="P4" i="14"/>
  <c r="P5" i="14"/>
  <c r="P6" i="14"/>
  <c r="P8" i="14"/>
  <c r="P11" i="14"/>
  <c r="L3" i="14"/>
  <c r="B4" i="14"/>
  <c r="L4" i="14" s="1"/>
  <c r="M4" i="14" s="1"/>
  <c r="B5" i="14"/>
  <c r="L5" i="14" s="1"/>
  <c r="M5" i="14" s="1"/>
  <c r="C5" i="14"/>
  <c r="B6" i="14"/>
  <c r="C6" i="14"/>
  <c r="D6" i="14"/>
  <c r="L6" i="14"/>
  <c r="M6" i="14"/>
  <c r="T6" i="14" s="1"/>
  <c r="N6" i="14"/>
  <c r="R6" i="14"/>
  <c r="B7" i="14"/>
  <c r="C7" i="14"/>
  <c r="D7" i="14"/>
  <c r="E7" i="14"/>
  <c r="L7" i="14"/>
  <c r="M7" i="14" s="1"/>
  <c r="P7" i="14" s="1"/>
  <c r="B8" i="14"/>
  <c r="L8" i="14" s="1"/>
  <c r="M8" i="14" s="1"/>
  <c r="C8" i="14"/>
  <c r="D8" i="14"/>
  <c r="E8" i="14"/>
  <c r="F8" i="14"/>
  <c r="B9" i="14"/>
  <c r="C9" i="14"/>
  <c r="D9" i="14"/>
  <c r="E9" i="14"/>
  <c r="F9" i="14"/>
  <c r="G9" i="14"/>
  <c r="L9" i="14" s="1"/>
  <c r="M9" i="14" s="1"/>
  <c r="P9" i="14" s="1"/>
  <c r="B10" i="14"/>
  <c r="L10" i="14" s="1"/>
  <c r="M10" i="14" s="1"/>
  <c r="P10" i="14" s="1"/>
  <c r="C10" i="14"/>
  <c r="D10" i="14"/>
  <c r="E10" i="14"/>
  <c r="F10" i="14"/>
  <c r="G10" i="14"/>
  <c r="H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J12" i="14"/>
  <c r="L3" i="13"/>
  <c r="M3" i="13" s="1"/>
  <c r="B4" i="13"/>
  <c r="L4" i="13" s="1"/>
  <c r="M4" i="13" s="1"/>
  <c r="B5" i="13"/>
  <c r="L5" i="13" s="1"/>
  <c r="M5" i="13" s="1"/>
  <c r="C5" i="13"/>
  <c r="B6" i="13"/>
  <c r="C6" i="13"/>
  <c r="D6" i="13"/>
  <c r="L6" i="13"/>
  <c r="M6" i="13"/>
  <c r="T6" i="13" s="1"/>
  <c r="N6" i="13"/>
  <c r="R6" i="13"/>
  <c r="B7" i="13"/>
  <c r="C7" i="13"/>
  <c r="D7" i="13"/>
  <c r="L7" i="13" s="1"/>
  <c r="M7" i="13" s="1"/>
  <c r="E7" i="13"/>
  <c r="B8" i="13"/>
  <c r="L8" i="13" s="1"/>
  <c r="M8" i="13" s="1"/>
  <c r="C8" i="13"/>
  <c r="D8" i="13"/>
  <c r="E8" i="13"/>
  <c r="F8" i="13"/>
  <c r="B9" i="13"/>
  <c r="C9" i="13"/>
  <c r="D9" i="13"/>
  <c r="E9" i="13"/>
  <c r="F9" i="13"/>
  <c r="L9" i="13" s="1"/>
  <c r="M9" i="13" s="1"/>
  <c r="G9" i="13"/>
  <c r="B10" i="13"/>
  <c r="C10" i="13"/>
  <c r="D10" i="13"/>
  <c r="E10" i="13"/>
  <c r="F10" i="13"/>
  <c r="G10" i="13"/>
  <c r="H10" i="13"/>
  <c r="L10" i="13"/>
  <c r="M10" i="13" s="1"/>
  <c r="B11" i="13"/>
  <c r="C11" i="13"/>
  <c r="L11" i="13" s="1"/>
  <c r="M11" i="13" s="1"/>
  <c r="D11" i="13"/>
  <c r="E11" i="13"/>
  <c r="F11" i="13"/>
  <c r="G11" i="13"/>
  <c r="H11" i="13"/>
  <c r="I11" i="13"/>
  <c r="B12" i="13"/>
  <c r="C12" i="13"/>
  <c r="D12" i="13"/>
  <c r="L12" i="13" s="1"/>
  <c r="M12" i="13" s="1"/>
  <c r="E12" i="13"/>
  <c r="F12" i="13"/>
  <c r="G12" i="13"/>
  <c r="H12" i="13"/>
  <c r="I12" i="13"/>
  <c r="J12" i="13"/>
  <c r="L3" i="12"/>
  <c r="M3" i="12" s="1"/>
  <c r="B4" i="12"/>
  <c r="L4" i="12" s="1"/>
  <c r="M4" i="12" s="1"/>
  <c r="B5" i="12"/>
  <c r="L5" i="12" s="1"/>
  <c r="M5" i="12" s="1"/>
  <c r="C5" i="12"/>
  <c r="B6" i="12"/>
  <c r="C6" i="12"/>
  <c r="D6" i="12"/>
  <c r="L6" i="12"/>
  <c r="M6" i="12"/>
  <c r="T6" i="12" s="1"/>
  <c r="N6" i="12"/>
  <c r="P6" i="12"/>
  <c r="B7" i="12"/>
  <c r="C7" i="12"/>
  <c r="D7" i="12"/>
  <c r="E7" i="12"/>
  <c r="L7" i="12"/>
  <c r="M7" i="12" s="1"/>
  <c r="B8" i="12"/>
  <c r="L8" i="12" s="1"/>
  <c r="M8" i="12" s="1"/>
  <c r="C8" i="12"/>
  <c r="D8" i="12"/>
  <c r="E8" i="12"/>
  <c r="F8" i="12"/>
  <c r="B9" i="12"/>
  <c r="C9" i="12"/>
  <c r="D9" i="12"/>
  <c r="E9" i="12"/>
  <c r="L9" i="12" s="1"/>
  <c r="M9" i="12" s="1"/>
  <c r="F9" i="12"/>
  <c r="G9" i="12"/>
  <c r="B10" i="12"/>
  <c r="L10" i="12" s="1"/>
  <c r="M10" i="12" s="1"/>
  <c r="C10" i="12"/>
  <c r="D10" i="12"/>
  <c r="E10" i="12"/>
  <c r="F10" i="12"/>
  <c r="G10" i="12"/>
  <c r="H10" i="12"/>
  <c r="B11" i="12"/>
  <c r="C11" i="12"/>
  <c r="D11" i="12"/>
  <c r="E11" i="12"/>
  <c r="F11" i="12"/>
  <c r="G11" i="12"/>
  <c r="H11" i="12"/>
  <c r="I11" i="12"/>
  <c r="B12" i="12"/>
  <c r="C12" i="12"/>
  <c r="D12" i="12"/>
  <c r="E12" i="12"/>
  <c r="F12" i="12"/>
  <c r="G12" i="12"/>
  <c r="H12" i="12"/>
  <c r="I12" i="12"/>
  <c r="J12" i="12"/>
  <c r="L3" i="11"/>
  <c r="M3" i="11"/>
  <c r="N3" i="11" s="1"/>
  <c r="P3" i="11"/>
  <c r="R3" i="11"/>
  <c r="T3" i="11"/>
  <c r="B4" i="11"/>
  <c r="L4" i="11" s="1"/>
  <c r="M4" i="11" s="1"/>
  <c r="B5" i="11"/>
  <c r="L5" i="11" s="1"/>
  <c r="M5" i="11" s="1"/>
  <c r="C5" i="11"/>
  <c r="B6" i="11"/>
  <c r="C6" i="11"/>
  <c r="D6" i="11"/>
  <c r="L6" i="11"/>
  <c r="M6" i="11"/>
  <c r="T6" i="11" s="1"/>
  <c r="P6" i="11"/>
  <c r="R6" i="11"/>
  <c r="B7" i="11"/>
  <c r="C7" i="11"/>
  <c r="D7" i="11"/>
  <c r="E7" i="11"/>
  <c r="L7" i="11"/>
  <c r="M7" i="11"/>
  <c r="N7" i="11" s="1"/>
  <c r="B8" i="11"/>
  <c r="L8" i="11" s="1"/>
  <c r="M8" i="11" s="1"/>
  <c r="C8" i="11"/>
  <c r="D8" i="11"/>
  <c r="E8" i="11"/>
  <c r="F8" i="11"/>
  <c r="B9" i="11"/>
  <c r="C9" i="11"/>
  <c r="D9" i="11"/>
  <c r="E9" i="11"/>
  <c r="F9" i="11"/>
  <c r="G9" i="11"/>
  <c r="L9" i="11"/>
  <c r="M9" i="11" s="1"/>
  <c r="B10" i="11"/>
  <c r="L10" i="11" s="1"/>
  <c r="M10" i="11" s="1"/>
  <c r="C10" i="11"/>
  <c r="D10" i="11"/>
  <c r="E10" i="11"/>
  <c r="F10" i="11"/>
  <c r="G10" i="11"/>
  <c r="H10" i="11"/>
  <c r="B11" i="11"/>
  <c r="C11" i="11"/>
  <c r="D11" i="11"/>
  <c r="E11" i="11"/>
  <c r="F11" i="11"/>
  <c r="G11" i="11"/>
  <c r="H11" i="11"/>
  <c r="I11" i="11"/>
  <c r="B12" i="11"/>
  <c r="C12" i="11"/>
  <c r="D12" i="11"/>
  <c r="E12" i="11"/>
  <c r="F12" i="11"/>
  <c r="G12" i="11"/>
  <c r="H12" i="11"/>
  <c r="I12" i="11"/>
  <c r="J12" i="11"/>
  <c r="L3" i="1"/>
  <c r="J12" i="1"/>
  <c r="I12" i="1"/>
  <c r="I11" i="1"/>
  <c r="H12" i="1"/>
  <c r="H11" i="1"/>
  <c r="H10" i="1"/>
  <c r="G12" i="1"/>
  <c r="G11" i="1"/>
  <c r="G10" i="1"/>
  <c r="G9" i="1"/>
  <c r="F12" i="1"/>
  <c r="F11" i="1"/>
  <c r="F10" i="1"/>
  <c r="F9" i="1"/>
  <c r="F8" i="1"/>
  <c r="E12" i="1"/>
  <c r="E11" i="1"/>
  <c r="E10" i="1"/>
  <c r="E9" i="1"/>
  <c r="E8" i="1"/>
  <c r="E7" i="1"/>
  <c r="D12" i="1"/>
  <c r="D11" i="1"/>
  <c r="D10" i="1"/>
  <c r="D9" i="1"/>
  <c r="D8" i="1"/>
  <c r="D7" i="1"/>
  <c r="D6" i="1"/>
  <c r="C12" i="1"/>
  <c r="C11" i="1"/>
  <c r="C10" i="1"/>
  <c r="C9" i="1"/>
  <c r="C8" i="1"/>
  <c r="C7" i="1"/>
  <c r="C6" i="1"/>
  <c r="C5" i="1"/>
  <c r="B12" i="1"/>
  <c r="L12" i="1" s="1"/>
  <c r="M12" i="1" s="1"/>
  <c r="B11" i="1"/>
  <c r="L11" i="1" s="1"/>
  <c r="M11" i="1" s="1"/>
  <c r="B10" i="1"/>
  <c r="B9" i="1"/>
  <c r="B8" i="1"/>
  <c r="B7" i="1"/>
  <c r="B6" i="1"/>
  <c r="B5" i="1"/>
  <c r="B4" i="1"/>
  <c r="L4" i="1" s="1"/>
  <c r="M4" i="1" s="1"/>
  <c r="L12" i="14" l="1"/>
  <c r="M12" i="14" s="1"/>
  <c r="P12" i="14" s="1"/>
  <c r="P3" i="14"/>
  <c r="R3" i="14"/>
  <c r="L11" i="14"/>
  <c r="M11" i="14" s="1"/>
  <c r="L12" i="12"/>
  <c r="M12" i="12" s="1"/>
  <c r="L11" i="12"/>
  <c r="M11" i="12" s="1"/>
  <c r="L12" i="11"/>
  <c r="M12" i="11" s="1"/>
  <c r="L11" i="11"/>
  <c r="M11" i="11" s="1"/>
  <c r="V11" i="1"/>
  <c r="T11" i="1"/>
  <c r="R11" i="1"/>
  <c r="P11" i="1"/>
  <c r="N11" i="1"/>
  <c r="V12" i="1"/>
  <c r="T12" i="1"/>
  <c r="R12" i="1"/>
  <c r="P12" i="1"/>
  <c r="N12" i="1"/>
  <c r="R11" i="14"/>
  <c r="N11" i="14"/>
  <c r="T11" i="14"/>
  <c r="V11" i="14"/>
  <c r="R10" i="14"/>
  <c r="V10" i="14"/>
  <c r="T10" i="14"/>
  <c r="N10" i="14"/>
  <c r="N5" i="14"/>
  <c r="R5" i="14"/>
  <c r="T5" i="14"/>
  <c r="V5" i="14"/>
  <c r="R12" i="14"/>
  <c r="T12" i="14"/>
  <c r="V12" i="14"/>
  <c r="N12" i="14"/>
  <c r="V9" i="14"/>
  <c r="N9" i="14"/>
  <c r="T9" i="14"/>
  <c r="R9" i="14"/>
  <c r="V8" i="14"/>
  <c r="N8" i="14"/>
  <c r="R8" i="14"/>
  <c r="T8" i="14"/>
  <c r="R4" i="14"/>
  <c r="N4" i="14"/>
  <c r="T4" i="14"/>
  <c r="V4" i="14"/>
  <c r="N7" i="14"/>
  <c r="T7" i="14"/>
  <c r="V7" i="14"/>
  <c r="R7" i="14"/>
  <c r="M13" i="14"/>
  <c r="N3" i="14"/>
  <c r="T3" i="14"/>
  <c r="V3" i="14"/>
  <c r="V6" i="14"/>
  <c r="N7" i="13"/>
  <c r="P7" i="13"/>
  <c r="R7" i="13"/>
  <c r="T7" i="13"/>
  <c r="V7" i="13"/>
  <c r="R12" i="13"/>
  <c r="T12" i="13"/>
  <c r="V12" i="13"/>
  <c r="N12" i="13"/>
  <c r="P12" i="13"/>
  <c r="V8" i="13"/>
  <c r="N8" i="13"/>
  <c r="P8" i="13"/>
  <c r="R8" i="13"/>
  <c r="T8" i="13"/>
  <c r="N5" i="13"/>
  <c r="R5" i="13"/>
  <c r="P5" i="13"/>
  <c r="T5" i="13"/>
  <c r="V5" i="13"/>
  <c r="P10" i="13"/>
  <c r="R10" i="13"/>
  <c r="V10" i="13"/>
  <c r="T10" i="13"/>
  <c r="N10" i="13"/>
  <c r="R4" i="13"/>
  <c r="T4" i="13"/>
  <c r="N4" i="13"/>
  <c r="P4" i="13"/>
  <c r="V4" i="13"/>
  <c r="R11" i="13"/>
  <c r="T11" i="13"/>
  <c r="V11" i="13"/>
  <c r="N11" i="13"/>
  <c r="P11" i="13"/>
  <c r="N9" i="13"/>
  <c r="T9" i="13"/>
  <c r="P9" i="13"/>
  <c r="R9" i="13"/>
  <c r="V9" i="13"/>
  <c r="P3" i="13"/>
  <c r="M13" i="13"/>
  <c r="N3" i="13"/>
  <c r="R3" i="13"/>
  <c r="T3" i="13"/>
  <c r="T13" i="13" s="1"/>
  <c r="V3" i="13"/>
  <c r="V13" i="13" s="1"/>
  <c r="P6" i="13"/>
  <c r="V6" i="13"/>
  <c r="N7" i="12"/>
  <c r="P7" i="12"/>
  <c r="R7" i="12"/>
  <c r="T7" i="12"/>
  <c r="V7" i="12"/>
  <c r="R11" i="12"/>
  <c r="N11" i="12"/>
  <c r="T11" i="12"/>
  <c r="V11" i="12"/>
  <c r="P11" i="12"/>
  <c r="N5" i="12"/>
  <c r="P5" i="12"/>
  <c r="T5" i="12"/>
  <c r="V5" i="12"/>
  <c r="R5" i="12"/>
  <c r="P10" i="12"/>
  <c r="V10" i="12"/>
  <c r="R10" i="12"/>
  <c r="T10" i="12"/>
  <c r="N10" i="12"/>
  <c r="R4" i="12"/>
  <c r="V4" i="12"/>
  <c r="N4" i="12"/>
  <c r="P4" i="12"/>
  <c r="T4" i="12"/>
  <c r="R12" i="12"/>
  <c r="T12" i="12"/>
  <c r="V12" i="12"/>
  <c r="P12" i="12"/>
  <c r="N12" i="12"/>
  <c r="N9" i="12"/>
  <c r="P9" i="12"/>
  <c r="R9" i="12"/>
  <c r="T9" i="12"/>
  <c r="V9" i="12"/>
  <c r="V8" i="12"/>
  <c r="R8" i="12"/>
  <c r="N8" i="12"/>
  <c r="P8" i="12"/>
  <c r="T8" i="12"/>
  <c r="M13" i="12"/>
  <c r="P3" i="12"/>
  <c r="R3" i="12"/>
  <c r="V3" i="12"/>
  <c r="N3" i="12"/>
  <c r="T3" i="12"/>
  <c r="T13" i="12" s="1"/>
  <c r="R6" i="12"/>
  <c r="V6" i="12"/>
  <c r="N5" i="11"/>
  <c r="P5" i="11"/>
  <c r="R5" i="11"/>
  <c r="T5" i="11"/>
  <c r="T8" i="11"/>
  <c r="N8" i="11"/>
  <c r="P8" i="11"/>
  <c r="R8" i="11"/>
  <c r="P4" i="11"/>
  <c r="N4" i="11"/>
  <c r="M13" i="11"/>
  <c r="R4" i="11"/>
  <c r="T4" i="11"/>
  <c r="P10" i="11"/>
  <c r="N10" i="11"/>
  <c r="R10" i="11"/>
  <c r="T10" i="11"/>
  <c r="R12" i="11"/>
  <c r="T12" i="11"/>
  <c r="P12" i="11"/>
  <c r="N12" i="11"/>
  <c r="T9" i="11"/>
  <c r="N9" i="11"/>
  <c r="R9" i="11"/>
  <c r="P9" i="11"/>
  <c r="R11" i="11"/>
  <c r="P11" i="11"/>
  <c r="T11" i="11"/>
  <c r="N11" i="11"/>
  <c r="N6" i="11"/>
  <c r="N13" i="11" s="1"/>
  <c r="R7" i="11"/>
  <c r="T7" i="11"/>
  <c r="P7" i="11"/>
  <c r="L10" i="1"/>
  <c r="M10" i="1" s="1"/>
  <c r="V10" i="1" s="1"/>
  <c r="L9" i="1"/>
  <c r="M9" i="1" s="1"/>
  <c r="R9" i="1" s="1"/>
  <c r="L8" i="1"/>
  <c r="M8" i="1" s="1"/>
  <c r="R8" i="1" s="1"/>
  <c r="V9" i="1"/>
  <c r="V8" i="1"/>
  <c r="T8" i="1"/>
  <c r="L6" i="1"/>
  <c r="M6" i="1" s="1"/>
  <c r="R6" i="1" s="1"/>
  <c r="L7" i="1"/>
  <c r="M7" i="1" s="1"/>
  <c r="T7" i="1" s="1"/>
  <c r="L5" i="1"/>
  <c r="M5" i="1" s="1"/>
  <c r="P5" i="1" s="1"/>
  <c r="V4" i="1"/>
  <c r="N4" i="1"/>
  <c r="T4" i="1"/>
  <c r="P4" i="1"/>
  <c r="R4" i="1"/>
  <c r="M3" i="1"/>
  <c r="T13" i="14" l="1"/>
  <c r="V13" i="14"/>
  <c r="R13" i="14"/>
  <c r="N13" i="14"/>
  <c r="R13" i="13"/>
  <c r="N13" i="13"/>
  <c r="P13" i="13"/>
  <c r="N13" i="12"/>
  <c r="R13" i="12"/>
  <c r="V13" i="12"/>
  <c r="P13" i="12"/>
  <c r="T13" i="11"/>
  <c r="R13" i="11"/>
  <c r="P13" i="11"/>
  <c r="N10" i="1"/>
  <c r="T10" i="1"/>
  <c r="P9" i="1"/>
  <c r="P10" i="1"/>
  <c r="T9" i="1"/>
  <c r="R10" i="1"/>
  <c r="N9" i="1"/>
  <c r="R7" i="1"/>
  <c r="N7" i="1"/>
  <c r="P7" i="1"/>
  <c r="V7" i="1"/>
  <c r="N8" i="1"/>
  <c r="P6" i="1"/>
  <c r="N6" i="1"/>
  <c r="T6" i="1"/>
  <c r="V6" i="1"/>
  <c r="P8" i="1"/>
  <c r="R5" i="1"/>
  <c r="V5" i="1"/>
  <c r="N5" i="1"/>
  <c r="T5" i="1"/>
  <c r="V3" i="1"/>
  <c r="R3" i="1"/>
  <c r="P3" i="1"/>
  <c r="T3" i="1"/>
  <c r="N3" i="1"/>
  <c r="M13" i="1" l="1"/>
  <c r="N13" i="1" l="1"/>
  <c r="R13" i="1"/>
  <c r="V13" i="1"/>
  <c r="T13" i="1"/>
  <c r="P13" i="1"/>
</calcChain>
</file>

<file path=xl/sharedStrings.xml><?xml version="1.0" encoding="utf-8"?>
<sst xmlns="http://schemas.openxmlformats.org/spreadsheetml/2006/main" count="144" uniqueCount="64">
  <si>
    <t>Anforderungen an den xxx</t>
  </si>
  <si>
    <t>1.  Der Code ist leicht zu verstehen, klarer Ablauf und Funktionen gut benannt</t>
  </si>
  <si>
    <t>2.  Test</t>
  </si>
  <si>
    <t xml:space="preserve">3.  </t>
  </si>
  <si>
    <t xml:space="preserve">4.  </t>
  </si>
  <si>
    <t xml:space="preserve">5.  </t>
  </si>
  <si>
    <t xml:space="preserve">6.  </t>
  </si>
  <si>
    <t xml:space="preserve">7.  </t>
  </si>
  <si>
    <t xml:space="preserve">8.  </t>
  </si>
  <si>
    <t xml:space="preserve">9.  </t>
  </si>
  <si>
    <t xml:space="preserve">10.  </t>
  </si>
  <si>
    <t>User Interface</t>
  </si>
  <si>
    <t>JS + Next.js für PWA</t>
  </si>
  <si>
    <t>plain HTML (und CSS)</t>
  </si>
  <si>
    <t>React.Native</t>
  </si>
  <si>
    <t>Flutter</t>
  </si>
  <si>
    <t>Summe</t>
    <phoneticPr fontId="1" type="noConversion"/>
  </si>
  <si>
    <t>Faktor</t>
    <phoneticPr fontId="1" type="noConversion"/>
  </si>
  <si>
    <t>Prozent</t>
    <phoneticPr fontId="1" type="noConversion"/>
  </si>
  <si>
    <t>Bewertung</t>
  </si>
  <si>
    <t>Nutzwert</t>
  </si>
  <si>
    <t>Nutzwert</t>
    <phoneticPr fontId="1" type="noConversion"/>
  </si>
  <si>
    <t>Bewerung</t>
    <phoneticPr fontId="1" type="noConversion"/>
  </si>
  <si>
    <t>Bewertung</t>
    <phoneticPr fontId="1" type="noConversion"/>
  </si>
  <si>
    <t>1. geringe Komplexität</t>
  </si>
  <si>
    <t>2. Einfache Erlernbarkeit</t>
  </si>
  <si>
    <t>3. Dokumentation/Erklärungen</t>
  </si>
  <si>
    <t>4. Debugging</t>
  </si>
  <si>
    <t>5. Performance</t>
  </si>
  <si>
    <t>6. Sicherheit</t>
  </si>
  <si>
    <t>7. Erweiterbarkeit (Features hinzufügen)</t>
  </si>
  <si>
    <t>8. Vorkenntnisse (mind. 1 Person hat gut Erfahrung</t>
  </si>
  <si>
    <t>9. stylability (einfach schön)</t>
  </si>
  <si>
    <t>10. Plattform unabhängigkeit</t>
  </si>
  <si>
    <t>1 gleich</t>
  </si>
  <si>
    <t>2 Zeile wichtiger spalte</t>
  </si>
  <si>
    <t>SSO (Signle Sign On)</t>
  </si>
  <si>
    <t>Firebase</t>
  </si>
  <si>
    <t>Auth0</t>
  </si>
  <si>
    <t>Selber entwickeln</t>
  </si>
  <si>
    <t>9. Einfach Einzubetten</t>
  </si>
  <si>
    <t>10. Userverwaltung</t>
  </si>
  <si>
    <t>Message-Server</t>
  </si>
  <si>
    <t>Apache Active MQ</t>
  </si>
  <si>
    <t>Eclipse Mosquitto</t>
  </si>
  <si>
    <t>Rabbit MQ</t>
  </si>
  <si>
    <t>leer</t>
  </si>
  <si>
    <t>9. Error-handling</t>
  </si>
  <si>
    <t>10. Zukunftsicherheit</t>
  </si>
  <si>
    <t>Loggin</t>
  </si>
  <si>
    <t>log4j 2</t>
  </si>
  <si>
    <t>log4net</t>
  </si>
  <si>
    <t>pino</t>
  </si>
  <si>
    <t>vorinstallierter Logger</t>
  </si>
  <si>
    <t>9. Übersichtlichkeit</t>
  </si>
  <si>
    <t>10. Konfigurierbarkeit</t>
  </si>
  <si>
    <t>0 Spalte wichtiger als zeile</t>
  </si>
  <si>
    <t>Persistenzschicht</t>
  </si>
  <si>
    <t>Postgres</t>
  </si>
  <si>
    <t>Oracle</t>
  </si>
  <si>
    <t>MySQL</t>
  </si>
  <si>
    <t>MariaDB</t>
  </si>
  <si>
    <t>9. Funktionsumfang</t>
  </si>
  <si>
    <t>10.  Backup Möglichkeiten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</si>
</sst>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Verdana"/>
    </font>
    <font>
      <sz val="8"/>
      <name val="Verdana"/>
      <family val="2"/>
    </font>
    <font>
      <sz val="10"/>
      <color indexed="9"/>
      <name val="Verdana"/>
      <family val="2"/>
    </font>
    <font>
      <sz val="10"/>
      <color indexed="22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0"/>
      <name val="Verdana"/>
      <family val="2"/>
    </font>
    <font>
      <b/>
      <sz val="1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8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vertical="center"/>
    </xf>
    <xf numFmtId="49" fontId="6" fillId="0" borderId="15" xfId="0" applyNumberFormat="1" applyFont="1" applyBorder="1" applyAlignment="1">
      <alignment horizontal="left" vertical="center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applyNumberFormat="1" applyFont="1" applyBorder="1" applyAlignment="1">
      <alignment horizontal="left" vertical="center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6" fillId="0" borderId="12" xfId="0" applyFont="1" applyBorder="1" applyAlignment="1">
      <alignment horizontal="center" vertical="top"/>
    </xf>
    <xf numFmtId="0" fontId="6" fillId="0" borderId="19" xfId="0" applyFont="1" applyBorder="1" applyAlignment="1">
      <alignment horizontal="center" vertical="top"/>
    </xf>
    <xf numFmtId="0" fontId="3" fillId="2" borderId="18" xfId="0" applyFont="1" applyFill="1" applyBorder="1" applyAlignment="1" applyProtection="1">
      <alignment horizontal="center" vertical="center"/>
      <protection hidden="1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6" fillId="0" borderId="22" xfId="0" applyFont="1" applyBorder="1"/>
    <xf numFmtId="0" fontId="3" fillId="2" borderId="11" xfId="0" applyFont="1" applyFill="1" applyBorder="1" applyAlignment="1" applyProtection="1">
      <alignment horizontal="center" vertical="center"/>
      <protection hidden="1"/>
    </xf>
    <xf numFmtId="0" fontId="6" fillId="0" borderId="23" xfId="0" applyFont="1" applyBorder="1" applyAlignment="1">
      <alignment horizontal="center" vertical="top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top"/>
    </xf>
    <xf numFmtId="0" fontId="2" fillId="5" borderId="2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13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 applyProtection="1">
      <alignment horizontal="center" vertical="center" wrapText="1"/>
      <protection locked="0"/>
    </xf>
    <xf numFmtId="49" fontId="6" fillId="0" borderId="13" xfId="0" applyNumberFormat="1" applyFont="1" applyBorder="1" applyAlignment="1" applyProtection="1">
      <alignment horizontal="center" vertical="center" wrapText="1"/>
      <protection locked="0"/>
    </xf>
  </cellXfs>
  <cellStyles count="11">
    <cellStyle name="Besuchter Hyperlink" xfId="10" builtinId="9" hidden="1"/>
    <cellStyle name="Besuchter Hyperlink" xfId="8" builtinId="9" hidden="1"/>
    <cellStyle name="Besuchter Hyperlink" xfId="2" builtinId="9" hidden="1"/>
    <cellStyle name="Besuchter Hyperlink" xfId="6" builtinId="9" hidden="1"/>
    <cellStyle name="Besuchter Hyperlink" xfId="4" builtinId="9" hidden="1"/>
    <cellStyle name="Link" xfId="7" builtinId="8" hidden="1"/>
    <cellStyle name="Link" xfId="5" builtinId="8" hidden="1"/>
    <cellStyle name="Link" xfId="1" builtinId="8" hidden="1"/>
    <cellStyle name="Link" xfId="9" builtinId="8" hidden="1"/>
    <cellStyle name="Link" xfId="3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926C-6A86-EB42-99EE-E6ACC66108E6}">
  <dimension ref="A2:A13"/>
  <sheetViews>
    <sheetView workbookViewId="0">
      <selection activeCell="C5" sqref="C5"/>
    </sheetView>
  </sheetViews>
  <sheetFormatPr baseColWidth="10" defaultColWidth="11" defaultRowHeight="12.75" x14ac:dyDescent="0.2"/>
  <cols>
    <col min="1" max="1" width="70.5" customWidth="1"/>
    <col min="2" max="2" width="13" customWidth="1"/>
  </cols>
  <sheetData>
    <row r="2" spans="1:1" ht="42" customHeight="1" x14ac:dyDescent="0.2">
      <c r="A2" s="24" t="s">
        <v>0</v>
      </c>
    </row>
    <row r="3" spans="1:1" ht="13.5" thickBot="1" x14ac:dyDescent="0.25"/>
    <row r="4" spans="1:1" ht="57.95" customHeight="1" x14ac:dyDescent="0.2">
      <c r="A4" s="25" t="s">
        <v>1</v>
      </c>
    </row>
    <row r="5" spans="1:1" ht="57.95" customHeight="1" x14ac:dyDescent="0.2">
      <c r="A5" s="26" t="s">
        <v>2</v>
      </c>
    </row>
    <row r="6" spans="1:1" ht="57.95" customHeight="1" x14ac:dyDescent="0.2">
      <c r="A6" s="26" t="s">
        <v>3</v>
      </c>
    </row>
    <row r="7" spans="1:1" ht="57.95" customHeight="1" x14ac:dyDescent="0.2">
      <c r="A7" s="26" t="s">
        <v>4</v>
      </c>
    </row>
    <row r="8" spans="1:1" ht="57.95" customHeight="1" x14ac:dyDescent="0.2">
      <c r="A8" s="26" t="s">
        <v>5</v>
      </c>
    </row>
    <row r="9" spans="1:1" ht="62.1" customHeight="1" x14ac:dyDescent="0.2">
      <c r="A9" s="26" t="s">
        <v>6</v>
      </c>
    </row>
    <row r="10" spans="1:1" ht="57" customHeight="1" x14ac:dyDescent="0.2">
      <c r="A10" s="26" t="s">
        <v>7</v>
      </c>
    </row>
    <row r="11" spans="1:1" ht="48" customHeight="1" x14ac:dyDescent="0.2">
      <c r="A11" s="26" t="s">
        <v>8</v>
      </c>
    </row>
    <row r="12" spans="1:1" ht="42" customHeight="1" x14ac:dyDescent="0.2">
      <c r="A12" s="26" t="s">
        <v>9</v>
      </c>
    </row>
    <row r="13" spans="1:1" ht="48" customHeight="1" thickBot="1" x14ac:dyDescent="0.25">
      <c r="A13" s="27" t="s">
        <v>10</v>
      </c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2F19F-364C-4572-92A6-D34666217A90}">
  <dimension ref="A1:V19"/>
  <sheetViews>
    <sheetView workbookViewId="0">
      <selection activeCell="T5" sqref="T5"/>
    </sheetView>
  </sheetViews>
  <sheetFormatPr baseColWidth="10" defaultColWidth="11" defaultRowHeight="12.75" x14ac:dyDescent="0.2"/>
  <cols>
    <col min="1" max="1" width="39.875" customWidth="1"/>
  </cols>
  <sheetData>
    <row r="1" spans="1:22" ht="42.95" customHeight="1" x14ac:dyDescent="0.2">
      <c r="A1" s="42" t="s">
        <v>11</v>
      </c>
      <c r="O1" s="44" t="s">
        <v>12</v>
      </c>
      <c r="P1" s="45"/>
      <c r="Q1" s="46" t="s">
        <v>13</v>
      </c>
      <c r="R1" s="47"/>
      <c r="S1" s="44" t="s">
        <v>14</v>
      </c>
      <c r="T1" s="45"/>
      <c r="U1" s="44" t="s">
        <v>15</v>
      </c>
      <c r="V1" s="45"/>
    </row>
    <row r="2" spans="1:22" s="23" customFormat="1" x14ac:dyDescent="0.2">
      <c r="A2" s="35"/>
      <c r="B2" s="30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0" t="s">
        <v>16</v>
      </c>
      <c r="M2" s="31" t="s">
        <v>17</v>
      </c>
      <c r="N2" s="37" t="s">
        <v>18</v>
      </c>
      <c r="O2" s="30" t="s">
        <v>19</v>
      </c>
      <c r="P2" s="40" t="s">
        <v>20</v>
      </c>
      <c r="Q2" s="30">
        <v>7</v>
      </c>
      <c r="R2" s="40" t="s">
        <v>21</v>
      </c>
      <c r="S2" s="30" t="s">
        <v>22</v>
      </c>
      <c r="T2" s="40" t="s">
        <v>21</v>
      </c>
      <c r="U2" s="30" t="s">
        <v>23</v>
      </c>
      <c r="V2" s="40" t="s">
        <v>21</v>
      </c>
    </row>
    <row r="3" spans="1:22" s="1" customFormat="1" ht="42.95" customHeight="1" x14ac:dyDescent="0.2">
      <c r="A3" s="25" t="s">
        <v>24</v>
      </c>
      <c r="B3" s="32">
        <v>0</v>
      </c>
      <c r="C3" s="17">
        <v>1</v>
      </c>
      <c r="D3" s="17">
        <v>0</v>
      </c>
      <c r="E3" s="17">
        <v>0</v>
      </c>
      <c r="F3" s="17">
        <v>0</v>
      </c>
      <c r="G3" s="17">
        <v>0</v>
      </c>
      <c r="H3" s="17">
        <v>1</v>
      </c>
      <c r="I3" s="17">
        <v>2</v>
      </c>
      <c r="J3" s="17">
        <v>2</v>
      </c>
      <c r="K3" s="28">
        <v>1</v>
      </c>
      <c r="L3" s="18">
        <f t="shared" ref="L3:L12" si="0">SUM(B3:K3)</f>
        <v>7</v>
      </c>
      <c r="M3" s="19">
        <f>L3/20</f>
        <v>0.35</v>
      </c>
      <c r="N3" s="20">
        <f t="shared" ref="N3:N12" si="1">M3*100</f>
        <v>35</v>
      </c>
      <c r="O3" s="21">
        <v>3</v>
      </c>
      <c r="P3" s="22">
        <f>$O3*$M3</f>
        <v>1.0499999999999998</v>
      </c>
      <c r="Q3" s="21">
        <v>4</v>
      </c>
      <c r="R3" s="20">
        <f>$Q3*$M3</f>
        <v>1.4</v>
      </c>
      <c r="S3" s="21">
        <v>3</v>
      </c>
      <c r="T3" s="20">
        <f t="shared" ref="T3:T12" si="2">$S3*$M3</f>
        <v>1.0499999999999998</v>
      </c>
      <c r="U3" s="21">
        <v>3</v>
      </c>
      <c r="V3" s="22">
        <f t="shared" ref="V3:V12" si="3">$U3*$M3</f>
        <v>1.0499999999999998</v>
      </c>
    </row>
    <row r="4" spans="1:22" s="1" customFormat="1" ht="42.95" customHeight="1" x14ac:dyDescent="0.2">
      <c r="A4" s="26" t="s">
        <v>25</v>
      </c>
      <c r="B4" s="33">
        <f>ABS(C$3-2)</f>
        <v>1</v>
      </c>
      <c r="C4" s="2">
        <v>0</v>
      </c>
      <c r="D4" s="7">
        <v>1</v>
      </c>
      <c r="E4" s="7">
        <v>2</v>
      </c>
      <c r="F4" s="7">
        <v>1</v>
      </c>
      <c r="G4" s="7">
        <v>0</v>
      </c>
      <c r="H4" s="7">
        <v>2</v>
      </c>
      <c r="I4" s="7">
        <v>2</v>
      </c>
      <c r="J4" s="7">
        <v>1</v>
      </c>
      <c r="K4" s="29">
        <v>1</v>
      </c>
      <c r="L4" s="9">
        <f t="shared" si="0"/>
        <v>11</v>
      </c>
      <c r="M4" s="3">
        <f t="shared" ref="M4:M12" si="4">L4/20</f>
        <v>0.55000000000000004</v>
      </c>
      <c r="N4" s="6">
        <f t="shared" si="1"/>
        <v>55.000000000000007</v>
      </c>
      <c r="O4" s="15">
        <v>3</v>
      </c>
      <c r="P4" s="22">
        <f>$O4*$M4</f>
        <v>1.6500000000000001</v>
      </c>
      <c r="Q4" s="15">
        <v>4</v>
      </c>
      <c r="R4" s="6">
        <f t="shared" ref="R4:R12" si="5">$Q4*$M4</f>
        <v>2.2000000000000002</v>
      </c>
      <c r="S4" s="15">
        <v>2</v>
      </c>
      <c r="T4" s="6">
        <f t="shared" si="2"/>
        <v>1.1000000000000001</v>
      </c>
      <c r="U4" s="15">
        <v>2</v>
      </c>
      <c r="V4" s="10">
        <f t="shared" si="3"/>
        <v>1.1000000000000001</v>
      </c>
    </row>
    <row r="5" spans="1:22" s="1" customFormat="1" ht="42.95" customHeight="1" x14ac:dyDescent="0.2">
      <c r="A5" s="26" t="s">
        <v>26</v>
      </c>
      <c r="B5" s="33">
        <f>ABS(D$3-2)</f>
        <v>2</v>
      </c>
      <c r="C5" s="4">
        <f>ABS(D$4-2)</f>
        <v>1</v>
      </c>
      <c r="D5" s="2">
        <v>0</v>
      </c>
      <c r="E5" s="7">
        <v>1</v>
      </c>
      <c r="F5" s="7">
        <v>2</v>
      </c>
      <c r="G5" s="7">
        <v>1</v>
      </c>
      <c r="H5" s="7">
        <v>2</v>
      </c>
      <c r="I5" s="7">
        <v>2</v>
      </c>
      <c r="J5" s="7">
        <v>1</v>
      </c>
      <c r="K5" s="29">
        <v>2</v>
      </c>
      <c r="L5" s="9">
        <f t="shared" si="0"/>
        <v>14</v>
      </c>
      <c r="M5" s="3">
        <f t="shared" si="4"/>
        <v>0.7</v>
      </c>
      <c r="N5" s="6">
        <f t="shared" si="1"/>
        <v>70</v>
      </c>
      <c r="O5" s="15">
        <v>3</v>
      </c>
      <c r="P5" s="22">
        <f t="shared" ref="P5:P12" si="6">$O5*$M5</f>
        <v>2.0999999999999996</v>
      </c>
      <c r="Q5" s="15">
        <v>4</v>
      </c>
      <c r="R5" s="6">
        <f t="shared" si="5"/>
        <v>2.8</v>
      </c>
      <c r="S5" s="15">
        <v>4</v>
      </c>
      <c r="T5" s="6">
        <f t="shared" si="2"/>
        <v>2.8</v>
      </c>
      <c r="U5" s="15">
        <v>2</v>
      </c>
      <c r="V5" s="10">
        <f t="shared" si="3"/>
        <v>1.4</v>
      </c>
    </row>
    <row r="6" spans="1:22" s="1" customFormat="1" ht="42.95" customHeight="1" x14ac:dyDescent="0.2">
      <c r="A6" s="26" t="s">
        <v>27</v>
      </c>
      <c r="B6" s="33">
        <f>ABS(E$3-2)</f>
        <v>2</v>
      </c>
      <c r="C6" s="4">
        <f>ABS(E$4-2)</f>
        <v>0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2</v>
      </c>
      <c r="K6" s="29">
        <v>2</v>
      </c>
      <c r="L6" s="9">
        <f t="shared" si="0"/>
        <v>12</v>
      </c>
      <c r="M6" s="3">
        <f t="shared" si="4"/>
        <v>0.6</v>
      </c>
      <c r="N6" s="6">
        <f t="shared" si="1"/>
        <v>60</v>
      </c>
      <c r="O6" s="15">
        <v>3</v>
      </c>
      <c r="P6" s="22">
        <f t="shared" si="6"/>
        <v>1.7999999999999998</v>
      </c>
      <c r="Q6" s="15">
        <v>1</v>
      </c>
      <c r="R6" s="6">
        <f t="shared" si="5"/>
        <v>0.6</v>
      </c>
      <c r="S6" s="15">
        <v>4</v>
      </c>
      <c r="T6" s="6">
        <f t="shared" si="2"/>
        <v>2.4</v>
      </c>
      <c r="U6" s="15">
        <v>3</v>
      </c>
      <c r="V6" s="10">
        <f t="shared" si="3"/>
        <v>1.7999999999999998</v>
      </c>
    </row>
    <row r="7" spans="1:22" s="1" customFormat="1" ht="42.95" customHeight="1" x14ac:dyDescent="0.2">
      <c r="A7" s="26" t="s">
        <v>28</v>
      </c>
      <c r="B7" s="33">
        <f>ABS(F$3-2)</f>
        <v>2</v>
      </c>
      <c r="C7" s="4">
        <f>ABS(F$4-2)</f>
        <v>1</v>
      </c>
      <c r="D7" s="4">
        <f>ABS(F$5-2)</f>
        <v>0</v>
      </c>
      <c r="E7" s="4">
        <f>ABS(F$6-2)</f>
        <v>0</v>
      </c>
      <c r="F7" s="2">
        <v>0</v>
      </c>
      <c r="G7" s="7">
        <v>1</v>
      </c>
      <c r="H7" s="7">
        <v>2</v>
      </c>
      <c r="I7" s="7">
        <v>2</v>
      </c>
      <c r="J7" s="7">
        <v>1</v>
      </c>
      <c r="K7" s="29">
        <v>1</v>
      </c>
      <c r="L7" s="9">
        <f t="shared" si="0"/>
        <v>10</v>
      </c>
      <c r="M7" s="3">
        <f t="shared" si="4"/>
        <v>0.5</v>
      </c>
      <c r="N7" s="6">
        <f t="shared" si="1"/>
        <v>50</v>
      </c>
      <c r="O7" s="15">
        <v>3</v>
      </c>
      <c r="P7" s="22">
        <f t="shared" si="6"/>
        <v>1.5</v>
      </c>
      <c r="Q7" s="15">
        <v>4</v>
      </c>
      <c r="R7" s="6">
        <f t="shared" si="5"/>
        <v>2</v>
      </c>
      <c r="S7" s="15">
        <v>4</v>
      </c>
      <c r="T7" s="6">
        <f t="shared" si="2"/>
        <v>2</v>
      </c>
      <c r="U7" s="15">
        <v>3</v>
      </c>
      <c r="V7" s="10">
        <f t="shared" si="3"/>
        <v>1.5</v>
      </c>
    </row>
    <row r="8" spans="1:22" s="1" customFormat="1" ht="42.95" customHeight="1" x14ac:dyDescent="0.2">
      <c r="A8" s="26" t="s">
        <v>29</v>
      </c>
      <c r="B8" s="33">
        <f>ABS(G$3-2)</f>
        <v>2</v>
      </c>
      <c r="C8" s="4">
        <f>ABS(G$4-2)</f>
        <v>2</v>
      </c>
      <c r="D8" s="4">
        <f>ABS(G$5-2)</f>
        <v>1</v>
      </c>
      <c r="E8" s="4">
        <f>ABS(G$6-2)</f>
        <v>2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2</v>
      </c>
      <c r="K8" s="29">
        <v>2</v>
      </c>
      <c r="L8" s="9">
        <f t="shared" si="0"/>
        <v>16</v>
      </c>
      <c r="M8" s="3">
        <f t="shared" si="4"/>
        <v>0.8</v>
      </c>
      <c r="N8" s="6">
        <f t="shared" si="1"/>
        <v>80</v>
      </c>
      <c r="O8" s="15">
        <v>2</v>
      </c>
      <c r="P8" s="22">
        <f t="shared" si="6"/>
        <v>1.6</v>
      </c>
      <c r="Q8" s="15">
        <v>3</v>
      </c>
      <c r="R8" s="6">
        <f t="shared" si="5"/>
        <v>2.4000000000000004</v>
      </c>
      <c r="S8" s="15">
        <v>3</v>
      </c>
      <c r="T8" s="6">
        <f t="shared" si="2"/>
        <v>2.4000000000000004</v>
      </c>
      <c r="U8" s="15">
        <v>3</v>
      </c>
      <c r="V8" s="10">
        <f t="shared" si="3"/>
        <v>2.4000000000000004</v>
      </c>
    </row>
    <row r="9" spans="1:22" s="1" customFormat="1" ht="42.95" customHeight="1" x14ac:dyDescent="0.2">
      <c r="A9" s="26" t="s">
        <v>30</v>
      </c>
      <c r="B9" s="33">
        <f>ABS(H$3-2)</f>
        <v>1</v>
      </c>
      <c r="C9" s="4">
        <f>ABS(H$4-2)</f>
        <v>0</v>
      </c>
      <c r="D9" s="4">
        <f>ABS(H$5-2)</f>
        <v>0</v>
      </c>
      <c r="E9" s="4">
        <f>ABS(H$6-2)</f>
        <v>1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0</v>
      </c>
      <c r="K9" s="29">
        <v>0</v>
      </c>
      <c r="L9" s="9">
        <f t="shared" si="0"/>
        <v>3</v>
      </c>
      <c r="M9" s="3">
        <f t="shared" si="4"/>
        <v>0.15</v>
      </c>
      <c r="N9" s="6">
        <f t="shared" si="1"/>
        <v>15</v>
      </c>
      <c r="O9" s="15">
        <v>3</v>
      </c>
      <c r="P9" s="22">
        <f t="shared" si="6"/>
        <v>0.44999999999999996</v>
      </c>
      <c r="Q9" s="15">
        <v>2</v>
      </c>
      <c r="R9" s="6">
        <f t="shared" si="5"/>
        <v>0.3</v>
      </c>
      <c r="S9" s="15">
        <v>4</v>
      </c>
      <c r="T9" s="6">
        <f t="shared" si="2"/>
        <v>0.6</v>
      </c>
      <c r="U9" s="15">
        <v>3</v>
      </c>
      <c r="V9" s="10">
        <f t="shared" si="3"/>
        <v>0.44999999999999996</v>
      </c>
    </row>
    <row r="10" spans="1:22" s="1" customFormat="1" ht="42.95" customHeight="1" x14ac:dyDescent="0.2">
      <c r="A10" s="26" t="s">
        <v>31</v>
      </c>
      <c r="B10" s="33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0</v>
      </c>
      <c r="K10" s="29">
        <v>1</v>
      </c>
      <c r="L10" s="9">
        <f t="shared" si="0"/>
        <v>2</v>
      </c>
      <c r="M10" s="3">
        <f t="shared" si="4"/>
        <v>0.1</v>
      </c>
      <c r="N10" s="6">
        <f t="shared" si="1"/>
        <v>10</v>
      </c>
      <c r="O10" s="15">
        <v>2</v>
      </c>
      <c r="P10" s="22">
        <f t="shared" si="6"/>
        <v>0.2</v>
      </c>
      <c r="Q10" s="15">
        <v>4</v>
      </c>
      <c r="R10" s="6">
        <f t="shared" si="5"/>
        <v>0.4</v>
      </c>
      <c r="S10" s="15">
        <v>2</v>
      </c>
      <c r="T10" s="6">
        <f t="shared" si="2"/>
        <v>0.2</v>
      </c>
      <c r="U10" s="15">
        <v>1</v>
      </c>
      <c r="V10" s="10">
        <f t="shared" si="3"/>
        <v>0.1</v>
      </c>
    </row>
    <row r="11" spans="1:22" s="1" customFormat="1" ht="42.95" customHeight="1" x14ac:dyDescent="0.2">
      <c r="A11" s="26" t="s">
        <v>32</v>
      </c>
      <c r="B11" s="33">
        <f>ABS(J$3-2)</f>
        <v>0</v>
      </c>
      <c r="C11" s="4">
        <f>ABS(J$4-2)</f>
        <v>1</v>
      </c>
      <c r="D11" s="4">
        <f>ABS(J$5-2)</f>
        <v>1</v>
      </c>
      <c r="E11" s="4">
        <f>ABS(J$6-2)</f>
        <v>0</v>
      </c>
      <c r="F11" s="4">
        <f>ABS(J$7-2)</f>
        <v>1</v>
      </c>
      <c r="G11" s="4">
        <f>ABS(J$8-2)</f>
        <v>0</v>
      </c>
      <c r="H11" s="4">
        <f>ABS(J$9-2)</f>
        <v>2</v>
      </c>
      <c r="I11" s="4">
        <f>ABS(J$10-2)</f>
        <v>2</v>
      </c>
      <c r="J11" s="5"/>
      <c r="K11" s="29">
        <v>2</v>
      </c>
      <c r="L11" s="9">
        <f t="shared" si="0"/>
        <v>9</v>
      </c>
      <c r="M11" s="3">
        <f t="shared" si="4"/>
        <v>0.45</v>
      </c>
      <c r="N11" s="6">
        <f t="shared" si="1"/>
        <v>45</v>
      </c>
      <c r="O11" s="15">
        <v>2</v>
      </c>
      <c r="P11" s="22">
        <f t="shared" si="6"/>
        <v>0.9</v>
      </c>
      <c r="Q11" s="15">
        <v>2</v>
      </c>
      <c r="R11" s="6">
        <f t="shared" si="5"/>
        <v>0.9</v>
      </c>
      <c r="S11" s="15">
        <v>3</v>
      </c>
      <c r="T11" s="6">
        <f t="shared" si="2"/>
        <v>1.35</v>
      </c>
      <c r="U11" s="15">
        <v>3</v>
      </c>
      <c r="V11" s="10">
        <f t="shared" si="3"/>
        <v>1.35</v>
      </c>
    </row>
    <row r="12" spans="1:22" s="1" customFormat="1" ht="42.95" customHeight="1" x14ac:dyDescent="0.2">
      <c r="A12" s="27" t="s">
        <v>33</v>
      </c>
      <c r="B12" s="34">
        <f>ABS(K$3-2)</f>
        <v>1</v>
      </c>
      <c r="C12" s="8">
        <f>ABS(K$4-2)</f>
        <v>1</v>
      </c>
      <c r="D12" s="8">
        <f>ABS(K$5-2)</f>
        <v>0</v>
      </c>
      <c r="E12" s="8">
        <f>ABS(K$6-2)</f>
        <v>0</v>
      </c>
      <c r="F12" s="8">
        <f>ABS(K$7-2)</f>
        <v>1</v>
      </c>
      <c r="G12" s="8">
        <f>ABS(K$8-2)</f>
        <v>0</v>
      </c>
      <c r="H12" s="8">
        <f>ABS(K$9-2)</f>
        <v>2</v>
      </c>
      <c r="I12" s="8">
        <f>ABS(K$10-2)</f>
        <v>1</v>
      </c>
      <c r="J12" s="8">
        <f>ABS(K$11-2)</f>
        <v>0</v>
      </c>
      <c r="K12" s="36">
        <v>0</v>
      </c>
      <c r="L12" s="11">
        <f t="shared" si="0"/>
        <v>6</v>
      </c>
      <c r="M12" s="12">
        <f t="shared" si="4"/>
        <v>0.3</v>
      </c>
      <c r="N12" s="14">
        <f t="shared" si="1"/>
        <v>30</v>
      </c>
      <c r="O12" s="16">
        <v>2</v>
      </c>
      <c r="P12" s="22">
        <f t="shared" si="6"/>
        <v>0.6</v>
      </c>
      <c r="Q12" s="16">
        <v>4</v>
      </c>
      <c r="R12" s="14">
        <f t="shared" si="5"/>
        <v>1.2</v>
      </c>
      <c r="S12" s="16">
        <v>4</v>
      </c>
      <c r="T12" s="14">
        <f t="shared" si="2"/>
        <v>1.2</v>
      </c>
      <c r="U12" s="16">
        <v>4</v>
      </c>
      <c r="V12" s="13">
        <f t="shared" si="3"/>
        <v>1.2</v>
      </c>
    </row>
    <row r="13" spans="1:22" x14ac:dyDescent="0.2">
      <c r="M13" s="38">
        <f>SUM(M3:M12)</f>
        <v>4.5</v>
      </c>
      <c r="N13" s="39">
        <f>SUM(N3:N12)</f>
        <v>450</v>
      </c>
      <c r="P13" s="41">
        <v>15</v>
      </c>
      <c r="R13" s="41">
        <f>SUM(R3:R12)</f>
        <v>14.200000000000001</v>
      </c>
      <c r="T13" s="41">
        <f>SUM(T3:T12)</f>
        <v>15.099999999999998</v>
      </c>
      <c r="V13" s="41">
        <f>SUM(V3:V12)</f>
        <v>12.349999999999998</v>
      </c>
    </row>
    <row r="18" spans="3:3" x14ac:dyDescent="0.2">
      <c r="C18" t="s">
        <v>34</v>
      </c>
    </row>
    <row r="19" spans="3:3" x14ac:dyDescent="0.2">
      <c r="C19" t="s">
        <v>35</v>
      </c>
    </row>
  </sheetData>
  <mergeCells count="4">
    <mergeCell ref="O1:P1"/>
    <mergeCell ref="Q1:R1"/>
    <mergeCell ref="S1:T1"/>
    <mergeCell ref="U1:V1"/>
  </mergeCells>
  <pageMargins left="0.75" right="0.75" top="1" bottom="1" header="0.5" footer="0.5"/>
  <pageSetup paperSize="1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12C0-8E60-41AD-801A-5DE5BC424207}">
  <dimension ref="A1:V13"/>
  <sheetViews>
    <sheetView tabSelected="1" zoomScale="115" zoomScaleNormal="115" workbookViewId="0">
      <selection activeCell="R3" sqref="R3"/>
    </sheetView>
  </sheetViews>
  <sheetFormatPr baseColWidth="10" defaultColWidth="11" defaultRowHeight="12.75" x14ac:dyDescent="0.2"/>
  <cols>
    <col min="1" max="1" width="39.875" customWidth="1"/>
  </cols>
  <sheetData>
    <row r="1" spans="1:22" ht="42.95" customHeight="1" thickBot="1" x14ac:dyDescent="0.25">
      <c r="A1" s="42" t="s">
        <v>36</v>
      </c>
      <c r="O1" s="44" t="s">
        <v>37</v>
      </c>
      <c r="P1" s="45"/>
      <c r="Q1" s="46" t="s">
        <v>38</v>
      </c>
      <c r="R1" s="47"/>
      <c r="S1" s="44" t="s">
        <v>39</v>
      </c>
      <c r="T1" s="45"/>
      <c r="U1" s="44"/>
      <c r="V1" s="45"/>
    </row>
    <row r="2" spans="1:22" s="23" customFormat="1" ht="13.5" thickBot="1" x14ac:dyDescent="0.25">
      <c r="A2" s="35"/>
      <c r="B2" s="30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0" t="s">
        <v>16</v>
      </c>
      <c r="M2" s="31" t="s">
        <v>17</v>
      </c>
      <c r="N2" s="37" t="s">
        <v>18</v>
      </c>
      <c r="O2" s="30" t="s">
        <v>23</v>
      </c>
      <c r="P2" s="40" t="s">
        <v>21</v>
      </c>
      <c r="Q2" s="30" t="s">
        <v>23</v>
      </c>
      <c r="R2" s="40" t="s">
        <v>21</v>
      </c>
      <c r="S2" s="30" t="s">
        <v>22</v>
      </c>
      <c r="T2" s="40" t="s">
        <v>21</v>
      </c>
      <c r="U2" s="30" t="s">
        <v>23</v>
      </c>
      <c r="V2" s="40" t="s">
        <v>21</v>
      </c>
    </row>
    <row r="3" spans="1:22" s="1" customFormat="1" ht="42.95" customHeight="1" x14ac:dyDescent="0.2">
      <c r="A3" s="25" t="s">
        <v>24</v>
      </c>
      <c r="B3" s="32">
        <v>0</v>
      </c>
      <c r="C3" s="17">
        <v>1</v>
      </c>
      <c r="D3" s="17">
        <v>0</v>
      </c>
      <c r="E3" s="17">
        <v>0</v>
      </c>
      <c r="F3" s="17">
        <v>0</v>
      </c>
      <c r="G3" s="17">
        <v>0</v>
      </c>
      <c r="H3" s="17">
        <v>1</v>
      </c>
      <c r="I3" s="17">
        <v>2</v>
      </c>
      <c r="J3" s="17">
        <v>2</v>
      </c>
      <c r="K3" s="28">
        <v>2</v>
      </c>
      <c r="L3" s="18">
        <f t="shared" ref="L3:L12" si="0">SUM(B3:K3)</f>
        <v>8</v>
      </c>
      <c r="M3" s="19">
        <f t="shared" ref="M3:M12" si="1">L3/20</f>
        <v>0.4</v>
      </c>
      <c r="N3" s="20">
        <f t="shared" ref="N3:N12" si="2">M3*100</f>
        <v>40</v>
      </c>
      <c r="O3" s="21">
        <v>3</v>
      </c>
      <c r="P3" s="20">
        <f t="shared" ref="P3:P12" si="3">$O3*$M3</f>
        <v>1.2000000000000002</v>
      </c>
      <c r="Q3" s="21">
        <v>4</v>
      </c>
      <c r="R3" s="20">
        <f t="shared" ref="R3:R12" si="4">$Q3*$M3</f>
        <v>1.6</v>
      </c>
      <c r="S3" s="21">
        <v>2</v>
      </c>
      <c r="T3" s="20">
        <f t="shared" ref="T3:T12" si="5">$S3*$M3</f>
        <v>0.8</v>
      </c>
      <c r="U3" s="21">
        <v>1</v>
      </c>
      <c r="V3" s="22">
        <f t="shared" ref="V3:V12" si="6">$U3*$M3</f>
        <v>0.4</v>
      </c>
    </row>
    <row r="4" spans="1:22" s="1" customFormat="1" ht="42.95" customHeight="1" x14ac:dyDescent="0.2">
      <c r="A4" s="26" t="s">
        <v>25</v>
      </c>
      <c r="B4" s="33">
        <f>ABS(C$3-2)</f>
        <v>1</v>
      </c>
      <c r="C4" s="2">
        <v>0</v>
      </c>
      <c r="D4" s="7">
        <v>1</v>
      </c>
      <c r="E4" s="7">
        <v>2</v>
      </c>
      <c r="F4" s="7">
        <v>1</v>
      </c>
      <c r="G4" s="7">
        <v>0</v>
      </c>
      <c r="H4" s="7">
        <v>2</v>
      </c>
      <c r="I4" s="7">
        <v>2</v>
      </c>
      <c r="J4" s="7">
        <v>2</v>
      </c>
      <c r="K4" s="29">
        <v>2</v>
      </c>
      <c r="L4" s="9">
        <f t="shared" si="0"/>
        <v>13</v>
      </c>
      <c r="M4" s="3">
        <f t="shared" si="1"/>
        <v>0.65</v>
      </c>
      <c r="N4" s="6">
        <f t="shared" si="2"/>
        <v>65</v>
      </c>
      <c r="O4" s="15">
        <v>4</v>
      </c>
      <c r="P4" s="6">
        <f t="shared" si="3"/>
        <v>2.6</v>
      </c>
      <c r="Q4" s="15">
        <v>5</v>
      </c>
      <c r="R4" s="6">
        <f t="shared" si="4"/>
        <v>3.25</v>
      </c>
      <c r="S4" s="15">
        <v>3</v>
      </c>
      <c r="T4" s="6">
        <f t="shared" si="5"/>
        <v>1.9500000000000002</v>
      </c>
      <c r="U4" s="15">
        <v>2</v>
      </c>
      <c r="V4" s="10">
        <f t="shared" si="6"/>
        <v>1.3</v>
      </c>
    </row>
    <row r="5" spans="1:22" s="1" customFormat="1" ht="42.95" customHeight="1" x14ac:dyDescent="0.2">
      <c r="A5" s="26" t="s">
        <v>26</v>
      </c>
      <c r="B5" s="33">
        <f>ABS(D$3-2)</f>
        <v>2</v>
      </c>
      <c r="C5" s="4">
        <f>ABS(D$4-2)</f>
        <v>1</v>
      </c>
      <c r="D5" s="2">
        <v>0</v>
      </c>
      <c r="E5" s="7">
        <v>1</v>
      </c>
      <c r="F5" s="7">
        <v>2</v>
      </c>
      <c r="G5" s="7">
        <v>1</v>
      </c>
      <c r="H5" s="7">
        <v>2</v>
      </c>
      <c r="I5" s="7">
        <v>2</v>
      </c>
      <c r="J5" s="7">
        <v>2</v>
      </c>
      <c r="K5" s="29">
        <v>2</v>
      </c>
      <c r="L5" s="9">
        <f t="shared" si="0"/>
        <v>15</v>
      </c>
      <c r="M5" s="3">
        <f t="shared" si="1"/>
        <v>0.75</v>
      </c>
      <c r="N5" s="6">
        <f t="shared" si="2"/>
        <v>75</v>
      </c>
      <c r="O5" s="15">
        <v>5</v>
      </c>
      <c r="P5" s="6">
        <f t="shared" si="3"/>
        <v>3.75</v>
      </c>
      <c r="Q5" s="15">
        <v>6</v>
      </c>
      <c r="R5" s="6">
        <f t="shared" si="4"/>
        <v>4.5</v>
      </c>
      <c r="S5" s="15">
        <v>4</v>
      </c>
      <c r="T5" s="6">
        <f t="shared" si="5"/>
        <v>3</v>
      </c>
      <c r="U5" s="15">
        <v>3</v>
      </c>
      <c r="V5" s="10">
        <f t="shared" si="6"/>
        <v>2.25</v>
      </c>
    </row>
    <row r="6" spans="1:22" s="1" customFormat="1" ht="42.95" customHeight="1" x14ac:dyDescent="0.2">
      <c r="A6" s="26" t="s">
        <v>27</v>
      </c>
      <c r="B6" s="33">
        <f>ABS(E$3-2)</f>
        <v>2</v>
      </c>
      <c r="C6" s="4">
        <f>ABS(E$4-2)</f>
        <v>0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2</v>
      </c>
      <c r="K6" s="29">
        <v>2</v>
      </c>
      <c r="L6" s="9">
        <f t="shared" si="0"/>
        <v>12</v>
      </c>
      <c r="M6" s="3">
        <f t="shared" si="1"/>
        <v>0.6</v>
      </c>
      <c r="N6" s="6">
        <f t="shared" si="2"/>
        <v>60</v>
      </c>
      <c r="O6" s="15">
        <v>6</v>
      </c>
      <c r="P6" s="6">
        <f t="shared" si="3"/>
        <v>3.5999999999999996</v>
      </c>
      <c r="Q6" s="15">
        <v>7</v>
      </c>
      <c r="R6" s="6">
        <f t="shared" si="4"/>
        <v>4.2</v>
      </c>
      <c r="S6" s="15">
        <v>5</v>
      </c>
      <c r="T6" s="6">
        <f t="shared" si="5"/>
        <v>3</v>
      </c>
      <c r="U6" s="15">
        <v>4</v>
      </c>
      <c r="V6" s="10">
        <f t="shared" si="6"/>
        <v>2.4</v>
      </c>
    </row>
    <row r="7" spans="1:22" s="1" customFormat="1" ht="42.95" customHeight="1" x14ac:dyDescent="0.2">
      <c r="A7" s="26" t="s">
        <v>28</v>
      </c>
      <c r="B7" s="33">
        <f>ABS(F$3-2)</f>
        <v>2</v>
      </c>
      <c r="C7" s="4">
        <f>ABS(F$4-2)</f>
        <v>1</v>
      </c>
      <c r="D7" s="4">
        <f>ABS(F$5-2)</f>
        <v>0</v>
      </c>
      <c r="E7" s="4">
        <f>ABS(F$6-2)</f>
        <v>0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29">
        <v>2</v>
      </c>
      <c r="L7" s="9">
        <f t="shared" si="0"/>
        <v>12</v>
      </c>
      <c r="M7" s="3">
        <f t="shared" si="1"/>
        <v>0.6</v>
      </c>
      <c r="N7" s="6">
        <f t="shared" si="2"/>
        <v>60</v>
      </c>
      <c r="O7" s="15">
        <v>7</v>
      </c>
      <c r="P7" s="6">
        <f t="shared" si="3"/>
        <v>4.2</v>
      </c>
      <c r="Q7" s="15">
        <v>8</v>
      </c>
      <c r="R7" s="6">
        <f t="shared" si="4"/>
        <v>4.8</v>
      </c>
      <c r="S7" s="15">
        <v>6</v>
      </c>
      <c r="T7" s="6">
        <f t="shared" si="5"/>
        <v>3.5999999999999996</v>
      </c>
      <c r="U7" s="15">
        <v>5</v>
      </c>
      <c r="V7" s="10">
        <f t="shared" si="6"/>
        <v>3</v>
      </c>
    </row>
    <row r="8" spans="1:22" s="1" customFormat="1" ht="42.95" customHeight="1" x14ac:dyDescent="0.2">
      <c r="A8" s="26" t="s">
        <v>29</v>
      </c>
      <c r="B8" s="33">
        <f>ABS(G$3-2)</f>
        <v>2</v>
      </c>
      <c r="C8" s="4">
        <f>ABS(G$4-2)</f>
        <v>2</v>
      </c>
      <c r="D8" s="4">
        <f>ABS(G$5-2)</f>
        <v>1</v>
      </c>
      <c r="E8" s="4">
        <f>ABS(G$6-2)</f>
        <v>2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2</v>
      </c>
      <c r="K8" s="29">
        <v>2</v>
      </c>
      <c r="L8" s="9">
        <f t="shared" si="0"/>
        <v>16</v>
      </c>
      <c r="M8" s="3">
        <f t="shared" si="1"/>
        <v>0.8</v>
      </c>
      <c r="N8" s="6">
        <f t="shared" si="2"/>
        <v>80</v>
      </c>
      <c r="O8" s="15">
        <v>8</v>
      </c>
      <c r="P8" s="6">
        <f t="shared" si="3"/>
        <v>6.4</v>
      </c>
      <c r="Q8" s="15">
        <v>9</v>
      </c>
      <c r="R8" s="6">
        <f t="shared" si="4"/>
        <v>7.2</v>
      </c>
      <c r="S8" s="15">
        <v>7</v>
      </c>
      <c r="T8" s="6">
        <f t="shared" si="5"/>
        <v>5.6000000000000005</v>
      </c>
      <c r="U8" s="15">
        <v>6</v>
      </c>
      <c r="V8" s="10">
        <f t="shared" si="6"/>
        <v>4.8000000000000007</v>
      </c>
    </row>
    <row r="9" spans="1:22" s="1" customFormat="1" ht="42.95" customHeight="1" x14ac:dyDescent="0.2">
      <c r="A9" s="26" t="s">
        <v>30</v>
      </c>
      <c r="B9" s="33">
        <f>ABS(H$3-2)</f>
        <v>1</v>
      </c>
      <c r="C9" s="4">
        <f>ABS(H$4-2)</f>
        <v>0</v>
      </c>
      <c r="D9" s="4">
        <f>ABS(H$5-2)</f>
        <v>0</v>
      </c>
      <c r="E9" s="4">
        <f>ABS(H$6-2)</f>
        <v>1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2</v>
      </c>
      <c r="K9" s="29">
        <v>2</v>
      </c>
      <c r="L9" s="9">
        <f t="shared" si="0"/>
        <v>7</v>
      </c>
      <c r="M9" s="3">
        <f t="shared" si="1"/>
        <v>0.35</v>
      </c>
      <c r="N9" s="6">
        <f t="shared" si="2"/>
        <v>35</v>
      </c>
      <c r="O9" s="15">
        <v>9</v>
      </c>
      <c r="P9" s="6">
        <f t="shared" si="3"/>
        <v>3.15</v>
      </c>
      <c r="Q9" s="15">
        <v>10</v>
      </c>
      <c r="R9" s="6">
        <f t="shared" si="4"/>
        <v>3.5</v>
      </c>
      <c r="S9" s="15">
        <v>8</v>
      </c>
      <c r="T9" s="6">
        <f t="shared" si="5"/>
        <v>2.8</v>
      </c>
      <c r="U9" s="15">
        <v>7</v>
      </c>
      <c r="V9" s="10">
        <f t="shared" si="6"/>
        <v>2.4499999999999997</v>
      </c>
    </row>
    <row r="10" spans="1:22" s="1" customFormat="1" ht="42.95" customHeight="1" x14ac:dyDescent="0.2">
      <c r="A10" s="26" t="s">
        <v>31</v>
      </c>
      <c r="B10" s="33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2</v>
      </c>
      <c r="K10" s="29">
        <v>2</v>
      </c>
      <c r="L10" s="9">
        <f t="shared" si="0"/>
        <v>5</v>
      </c>
      <c r="M10" s="3">
        <f t="shared" si="1"/>
        <v>0.25</v>
      </c>
      <c r="N10" s="6">
        <f t="shared" si="2"/>
        <v>25</v>
      </c>
      <c r="O10" s="15">
        <v>10</v>
      </c>
      <c r="P10" s="6">
        <f t="shared" si="3"/>
        <v>2.5</v>
      </c>
      <c r="Q10" s="15">
        <v>11</v>
      </c>
      <c r="R10" s="6">
        <f t="shared" si="4"/>
        <v>2.75</v>
      </c>
      <c r="S10" s="15">
        <v>9</v>
      </c>
      <c r="T10" s="6">
        <f t="shared" si="5"/>
        <v>2.25</v>
      </c>
      <c r="U10" s="15">
        <v>8</v>
      </c>
      <c r="V10" s="10">
        <f t="shared" si="6"/>
        <v>2</v>
      </c>
    </row>
    <row r="11" spans="1:22" s="1" customFormat="1" ht="42.95" customHeight="1" x14ac:dyDescent="0.2">
      <c r="A11" s="26" t="s">
        <v>40</v>
      </c>
      <c r="B11" s="33">
        <f>ABS(J$3-2)</f>
        <v>0</v>
      </c>
      <c r="C11" s="4">
        <f>ABS(J$4-2)</f>
        <v>0</v>
      </c>
      <c r="D11" s="4">
        <f>ABS(J$5-2)</f>
        <v>0</v>
      </c>
      <c r="E11" s="4">
        <f>ABS(J$6-2)</f>
        <v>0</v>
      </c>
      <c r="F11" s="4">
        <f>ABS(J$7-2)</f>
        <v>0</v>
      </c>
      <c r="G11" s="4">
        <f>ABS(J$8-2)</f>
        <v>0</v>
      </c>
      <c r="H11" s="4">
        <f>ABS(J$9-2)</f>
        <v>0</v>
      </c>
      <c r="I11" s="4">
        <f>ABS(J$10-2)</f>
        <v>0</v>
      </c>
      <c r="J11" s="5"/>
      <c r="K11" s="29">
        <v>2</v>
      </c>
      <c r="L11" s="9">
        <f t="shared" si="0"/>
        <v>2</v>
      </c>
      <c r="M11" s="3">
        <f t="shared" si="1"/>
        <v>0.1</v>
      </c>
      <c r="N11" s="6">
        <f t="shared" si="2"/>
        <v>10</v>
      </c>
      <c r="O11" s="15">
        <v>11</v>
      </c>
      <c r="P11" s="6">
        <f t="shared" si="3"/>
        <v>1.1000000000000001</v>
      </c>
      <c r="Q11" s="15">
        <v>12</v>
      </c>
      <c r="R11" s="6">
        <f t="shared" si="4"/>
        <v>1.2000000000000002</v>
      </c>
      <c r="S11" s="15">
        <v>10</v>
      </c>
      <c r="T11" s="6">
        <f t="shared" si="5"/>
        <v>1</v>
      </c>
      <c r="U11" s="15">
        <v>9</v>
      </c>
      <c r="V11" s="10">
        <f t="shared" si="6"/>
        <v>0.9</v>
      </c>
    </row>
    <row r="12" spans="1:22" s="1" customFormat="1" ht="42.95" customHeight="1" thickBot="1" x14ac:dyDescent="0.25">
      <c r="A12" s="27" t="s">
        <v>41</v>
      </c>
      <c r="B12" s="34">
        <f>ABS(K$3-2)</f>
        <v>0</v>
      </c>
      <c r="C12" s="8">
        <f>ABS(K$4-2)</f>
        <v>0</v>
      </c>
      <c r="D12" s="8">
        <f>ABS(K$5-2)</f>
        <v>0</v>
      </c>
      <c r="E12" s="8">
        <f>ABS(K$6-2)</f>
        <v>0</v>
      </c>
      <c r="F12" s="8">
        <f>ABS(K$7-2)</f>
        <v>0</v>
      </c>
      <c r="G12" s="8">
        <f>ABS(K$8-2)</f>
        <v>0</v>
      </c>
      <c r="H12" s="8">
        <f>ABS(K$9-2)</f>
        <v>0</v>
      </c>
      <c r="I12" s="8">
        <f>ABS(K$10-2)</f>
        <v>0</v>
      </c>
      <c r="J12" s="8">
        <f>ABS(K$11-2)</f>
        <v>0</v>
      </c>
      <c r="K12" s="36">
        <v>0</v>
      </c>
      <c r="L12" s="11">
        <f t="shared" si="0"/>
        <v>0</v>
      </c>
      <c r="M12" s="12">
        <f t="shared" si="1"/>
        <v>0</v>
      </c>
      <c r="N12" s="14">
        <f t="shared" si="2"/>
        <v>0</v>
      </c>
      <c r="O12" s="16">
        <v>12</v>
      </c>
      <c r="P12" s="14">
        <f t="shared" si="3"/>
        <v>0</v>
      </c>
      <c r="Q12" s="16">
        <v>13</v>
      </c>
      <c r="R12" s="14">
        <f t="shared" si="4"/>
        <v>0</v>
      </c>
      <c r="S12" s="16">
        <v>11</v>
      </c>
      <c r="T12" s="14">
        <f t="shared" si="5"/>
        <v>0</v>
      </c>
      <c r="U12" s="16">
        <v>10</v>
      </c>
      <c r="V12" s="13">
        <f t="shared" si="6"/>
        <v>0</v>
      </c>
    </row>
    <row r="13" spans="1:22" ht="13.5" thickBot="1" x14ac:dyDescent="0.25">
      <c r="M13" s="38">
        <f>SUM(M3:M12)</f>
        <v>4.4999999999999991</v>
      </c>
      <c r="N13" s="39">
        <f>SUM(N3:N12)</f>
        <v>450</v>
      </c>
      <c r="P13" s="41">
        <f>SUM(P3:P12)</f>
        <v>28.5</v>
      </c>
      <c r="R13" s="41">
        <f>SUM(R3:R12)</f>
        <v>33</v>
      </c>
      <c r="T13" s="41">
        <f>SUM(T3:T12)</f>
        <v>24</v>
      </c>
      <c r="V13" s="41">
        <f>SUM(V3:V12)</f>
        <v>19.5</v>
      </c>
    </row>
  </sheetData>
  <mergeCells count="4">
    <mergeCell ref="O1:P1"/>
    <mergeCell ref="Q1:R1"/>
    <mergeCell ref="S1:T1"/>
    <mergeCell ref="U1:V1"/>
  </mergeCells>
  <pageMargins left="0.75" right="0.75" top="1" bottom="1" header="0.5" footer="0.5"/>
  <pageSetup paperSize="10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0CAC3-13ED-4CE0-9190-7335AA87DEAD}">
  <dimension ref="A1:X13"/>
  <sheetViews>
    <sheetView topLeftCell="M1" zoomScale="90" workbookViewId="0">
      <selection activeCell="U2" sqref="U2"/>
    </sheetView>
  </sheetViews>
  <sheetFormatPr baseColWidth="10" defaultColWidth="11" defaultRowHeight="12.75" x14ac:dyDescent="0.2"/>
  <cols>
    <col min="1" max="1" width="39.875" customWidth="1"/>
  </cols>
  <sheetData>
    <row r="1" spans="1:24" ht="42.95" customHeight="1" x14ac:dyDescent="0.2">
      <c r="A1" s="42" t="s">
        <v>42</v>
      </c>
      <c r="O1" s="44" t="s">
        <v>43</v>
      </c>
      <c r="P1" s="45"/>
      <c r="Q1" s="46" t="s">
        <v>44</v>
      </c>
      <c r="R1" s="47"/>
      <c r="S1" s="44" t="s">
        <v>45</v>
      </c>
      <c r="T1" s="45"/>
      <c r="U1" s="44" t="s">
        <v>46</v>
      </c>
      <c r="V1" s="45"/>
      <c r="W1" s="44"/>
      <c r="X1" s="45"/>
    </row>
    <row r="2" spans="1:24" s="23" customFormat="1" ht="13.5" thickBot="1" x14ac:dyDescent="0.25">
      <c r="A2" s="35"/>
      <c r="B2" s="30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0" t="s">
        <v>16</v>
      </c>
      <c r="M2" s="31" t="s">
        <v>17</v>
      </c>
      <c r="N2" s="37" t="s">
        <v>18</v>
      </c>
      <c r="O2" s="30" t="s">
        <v>23</v>
      </c>
      <c r="P2" s="40" t="s">
        <v>21</v>
      </c>
      <c r="Q2" s="30" t="s">
        <v>23</v>
      </c>
      <c r="R2" s="40" t="s">
        <v>21</v>
      </c>
      <c r="S2" s="30" t="s">
        <v>22</v>
      </c>
      <c r="T2" s="40" t="s">
        <v>21</v>
      </c>
      <c r="U2" s="30" t="s">
        <v>19</v>
      </c>
      <c r="V2" s="40" t="s">
        <v>20</v>
      </c>
      <c r="W2" s="30"/>
      <c r="X2" s="40"/>
    </row>
    <row r="3" spans="1:24" s="1" customFormat="1" ht="42.95" customHeight="1" x14ac:dyDescent="0.2">
      <c r="A3" s="25" t="s">
        <v>24</v>
      </c>
      <c r="B3" s="32">
        <v>0</v>
      </c>
      <c r="C3" s="17">
        <v>1</v>
      </c>
      <c r="D3" s="17">
        <v>0</v>
      </c>
      <c r="E3" s="17">
        <v>0</v>
      </c>
      <c r="F3" s="17">
        <v>0</v>
      </c>
      <c r="G3" s="17">
        <v>0</v>
      </c>
      <c r="H3" s="17">
        <v>1</v>
      </c>
      <c r="I3" s="17">
        <v>2</v>
      </c>
      <c r="J3" s="17">
        <v>1</v>
      </c>
      <c r="K3" s="28">
        <v>2</v>
      </c>
      <c r="L3" s="18">
        <f t="shared" ref="L3:L12" si="0">SUM(B3:K3)</f>
        <v>7</v>
      </c>
      <c r="M3" s="19">
        <f t="shared" ref="M3:M12" si="1">L3/20</f>
        <v>0.35</v>
      </c>
      <c r="N3" s="20">
        <f t="shared" ref="N3:N12" si="2">M3*100</f>
        <v>35</v>
      </c>
      <c r="O3" s="21">
        <v>2</v>
      </c>
      <c r="P3" s="20">
        <f t="shared" ref="P3:P12" si="3">$O3*$M3</f>
        <v>0.7</v>
      </c>
      <c r="Q3" s="21">
        <v>2</v>
      </c>
      <c r="R3" s="20">
        <f t="shared" ref="R3:R12" si="4">$Q3*$M3</f>
        <v>0.7</v>
      </c>
      <c r="S3" s="21">
        <v>2</v>
      </c>
      <c r="T3" s="20">
        <f t="shared" ref="T3:T12" si="5">$S3*$M3</f>
        <v>0.7</v>
      </c>
      <c r="U3" s="21">
        <v>4</v>
      </c>
      <c r="V3" s="22">
        <v>1.4</v>
      </c>
      <c r="W3" s="21"/>
      <c r="X3" s="22"/>
    </row>
    <row r="4" spans="1:24" s="1" customFormat="1" ht="42.95" customHeight="1" x14ac:dyDescent="0.2">
      <c r="A4" s="26" t="s">
        <v>25</v>
      </c>
      <c r="B4" s="33">
        <f>ABS(C$3-2)</f>
        <v>1</v>
      </c>
      <c r="C4" s="2">
        <v>0</v>
      </c>
      <c r="D4" s="7">
        <v>1</v>
      </c>
      <c r="E4" s="7">
        <v>2</v>
      </c>
      <c r="F4" s="7">
        <v>1</v>
      </c>
      <c r="G4" s="7">
        <v>0</v>
      </c>
      <c r="H4" s="7">
        <v>2</v>
      </c>
      <c r="I4" s="7">
        <v>2</v>
      </c>
      <c r="J4" s="7">
        <v>0</v>
      </c>
      <c r="K4" s="29">
        <v>2</v>
      </c>
      <c r="L4" s="9">
        <f t="shared" si="0"/>
        <v>11</v>
      </c>
      <c r="M4" s="3">
        <f t="shared" si="1"/>
        <v>0.55000000000000004</v>
      </c>
      <c r="N4" s="6">
        <f t="shared" si="2"/>
        <v>55.000000000000007</v>
      </c>
      <c r="O4" s="15">
        <v>3</v>
      </c>
      <c r="P4" s="6">
        <f t="shared" si="3"/>
        <v>1.6500000000000001</v>
      </c>
      <c r="Q4" s="15">
        <v>3</v>
      </c>
      <c r="R4" s="6">
        <f t="shared" si="4"/>
        <v>1.6500000000000001</v>
      </c>
      <c r="S4" s="15">
        <v>3</v>
      </c>
      <c r="T4" s="6">
        <f t="shared" si="5"/>
        <v>1.6500000000000001</v>
      </c>
      <c r="U4" s="15">
        <v>3</v>
      </c>
      <c r="V4" s="10">
        <v>1.65</v>
      </c>
      <c r="W4" s="15"/>
      <c r="X4" s="10"/>
    </row>
    <row r="5" spans="1:24" s="1" customFormat="1" ht="42.95" customHeight="1" x14ac:dyDescent="0.2">
      <c r="A5" s="26" t="s">
        <v>26</v>
      </c>
      <c r="B5" s="33">
        <f>ABS(D$3-2)</f>
        <v>2</v>
      </c>
      <c r="C5" s="4">
        <f>ABS(D$4-2)</f>
        <v>1</v>
      </c>
      <c r="D5" s="2">
        <v>0</v>
      </c>
      <c r="E5" s="7">
        <v>1</v>
      </c>
      <c r="F5" s="7">
        <v>2</v>
      </c>
      <c r="G5" s="7">
        <v>1</v>
      </c>
      <c r="H5" s="7">
        <v>2</v>
      </c>
      <c r="I5" s="7">
        <v>2</v>
      </c>
      <c r="J5" s="7">
        <v>2</v>
      </c>
      <c r="K5" s="29">
        <v>2</v>
      </c>
      <c r="L5" s="9">
        <f t="shared" si="0"/>
        <v>15</v>
      </c>
      <c r="M5" s="3">
        <f t="shared" si="1"/>
        <v>0.75</v>
      </c>
      <c r="N5" s="6">
        <f t="shared" si="2"/>
        <v>75</v>
      </c>
      <c r="O5" s="15">
        <v>2</v>
      </c>
      <c r="P5" s="6">
        <f t="shared" si="3"/>
        <v>1.5</v>
      </c>
      <c r="Q5" s="15">
        <v>4</v>
      </c>
      <c r="R5" s="6">
        <f t="shared" si="4"/>
        <v>3</v>
      </c>
      <c r="S5" s="15">
        <v>4</v>
      </c>
      <c r="T5" s="6">
        <f t="shared" si="5"/>
        <v>3</v>
      </c>
      <c r="U5" s="15">
        <v>4</v>
      </c>
      <c r="V5" s="10">
        <v>3</v>
      </c>
      <c r="W5" s="15"/>
      <c r="X5" s="10"/>
    </row>
    <row r="6" spans="1:24" s="1" customFormat="1" ht="42.95" customHeight="1" x14ac:dyDescent="0.2">
      <c r="A6" s="26" t="s">
        <v>27</v>
      </c>
      <c r="B6" s="33">
        <f>ABS(E$3-2)</f>
        <v>2</v>
      </c>
      <c r="C6" s="4">
        <f>ABS(E$4-2)</f>
        <v>0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1</v>
      </c>
      <c r="K6" s="29">
        <v>2</v>
      </c>
      <c r="L6" s="9">
        <f t="shared" si="0"/>
        <v>11</v>
      </c>
      <c r="M6" s="3">
        <f t="shared" si="1"/>
        <v>0.55000000000000004</v>
      </c>
      <c r="N6" s="6">
        <f t="shared" si="2"/>
        <v>55.000000000000007</v>
      </c>
      <c r="O6" s="15">
        <v>4</v>
      </c>
      <c r="P6" s="6">
        <f t="shared" si="3"/>
        <v>2.2000000000000002</v>
      </c>
      <c r="Q6" s="15">
        <v>2</v>
      </c>
      <c r="R6" s="6">
        <f t="shared" si="4"/>
        <v>1.1000000000000001</v>
      </c>
      <c r="S6" s="15">
        <v>4</v>
      </c>
      <c r="T6" s="6">
        <f t="shared" si="5"/>
        <v>2.2000000000000002</v>
      </c>
      <c r="U6" s="15">
        <v>3</v>
      </c>
      <c r="V6" s="10">
        <v>1.65</v>
      </c>
      <c r="W6" s="15"/>
      <c r="X6" s="10"/>
    </row>
    <row r="7" spans="1:24" s="1" customFormat="1" ht="42.95" customHeight="1" x14ac:dyDescent="0.2">
      <c r="A7" s="26" t="s">
        <v>28</v>
      </c>
      <c r="B7" s="33">
        <f>ABS(F$3-2)</f>
        <v>2</v>
      </c>
      <c r="C7" s="4">
        <f>ABS(F$4-2)</f>
        <v>1</v>
      </c>
      <c r="D7" s="4">
        <f>ABS(F$5-2)</f>
        <v>0</v>
      </c>
      <c r="E7" s="4">
        <f>ABS(F$6-2)</f>
        <v>0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29">
        <v>1</v>
      </c>
      <c r="L7" s="9">
        <f t="shared" si="0"/>
        <v>11</v>
      </c>
      <c r="M7" s="3">
        <f t="shared" si="1"/>
        <v>0.55000000000000004</v>
      </c>
      <c r="N7" s="6">
        <f t="shared" si="2"/>
        <v>55.000000000000007</v>
      </c>
      <c r="O7" s="15">
        <v>3</v>
      </c>
      <c r="P7" s="6">
        <f t="shared" si="3"/>
        <v>1.6500000000000001</v>
      </c>
      <c r="Q7" s="15">
        <v>2</v>
      </c>
      <c r="R7" s="6">
        <f t="shared" si="4"/>
        <v>1.1000000000000001</v>
      </c>
      <c r="S7" s="15">
        <v>4</v>
      </c>
      <c r="T7" s="6">
        <f t="shared" si="5"/>
        <v>2.2000000000000002</v>
      </c>
      <c r="U7" s="15">
        <v>3</v>
      </c>
      <c r="V7" s="10">
        <v>1.65</v>
      </c>
      <c r="W7" s="15"/>
      <c r="X7" s="10"/>
    </row>
    <row r="8" spans="1:24" s="1" customFormat="1" ht="42.95" customHeight="1" x14ac:dyDescent="0.2">
      <c r="A8" s="26" t="s">
        <v>29</v>
      </c>
      <c r="B8" s="33">
        <f>ABS(G$3-2)</f>
        <v>2</v>
      </c>
      <c r="C8" s="4">
        <f>ABS(G$4-2)</f>
        <v>2</v>
      </c>
      <c r="D8" s="4">
        <f>ABS(G$5-2)</f>
        <v>1</v>
      </c>
      <c r="E8" s="4">
        <f>ABS(G$6-2)</f>
        <v>2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2</v>
      </c>
      <c r="K8" s="29">
        <v>2</v>
      </c>
      <c r="L8" s="9">
        <f t="shared" si="0"/>
        <v>16</v>
      </c>
      <c r="M8" s="3">
        <f t="shared" si="1"/>
        <v>0.8</v>
      </c>
      <c r="N8" s="6">
        <f t="shared" si="2"/>
        <v>80</v>
      </c>
      <c r="O8" s="15">
        <v>3</v>
      </c>
      <c r="P8" s="6">
        <f t="shared" si="3"/>
        <v>2.4000000000000004</v>
      </c>
      <c r="Q8" s="15">
        <v>2</v>
      </c>
      <c r="R8" s="6">
        <f t="shared" si="4"/>
        <v>1.6</v>
      </c>
      <c r="S8" s="15">
        <v>4</v>
      </c>
      <c r="T8" s="6">
        <f t="shared" si="5"/>
        <v>3.2</v>
      </c>
      <c r="U8" s="15">
        <v>3</v>
      </c>
      <c r="V8" s="10">
        <v>2.4</v>
      </c>
      <c r="W8" s="15"/>
      <c r="X8" s="10"/>
    </row>
    <row r="9" spans="1:24" s="1" customFormat="1" ht="42.95" customHeight="1" x14ac:dyDescent="0.2">
      <c r="A9" s="26" t="s">
        <v>30</v>
      </c>
      <c r="B9" s="33">
        <f>ABS(H$3-2)</f>
        <v>1</v>
      </c>
      <c r="C9" s="4">
        <f>ABS(H$4-2)</f>
        <v>0</v>
      </c>
      <c r="D9" s="4">
        <f>ABS(H$5-2)</f>
        <v>0</v>
      </c>
      <c r="E9" s="4">
        <f>ABS(H$6-2)</f>
        <v>1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0</v>
      </c>
      <c r="K9" s="29">
        <v>0</v>
      </c>
      <c r="L9" s="9">
        <f t="shared" si="0"/>
        <v>3</v>
      </c>
      <c r="M9" s="3">
        <f t="shared" si="1"/>
        <v>0.15</v>
      </c>
      <c r="N9" s="6">
        <f t="shared" si="2"/>
        <v>15</v>
      </c>
      <c r="O9" s="15">
        <v>3</v>
      </c>
      <c r="P9" s="6">
        <f t="shared" si="3"/>
        <v>0.44999999999999996</v>
      </c>
      <c r="Q9" s="15">
        <v>2</v>
      </c>
      <c r="R9" s="6">
        <f t="shared" si="4"/>
        <v>0.3</v>
      </c>
      <c r="S9" s="15">
        <v>4</v>
      </c>
      <c r="T9" s="6">
        <f t="shared" si="5"/>
        <v>0.6</v>
      </c>
      <c r="U9" s="15">
        <v>4</v>
      </c>
      <c r="V9" s="10">
        <v>0.6</v>
      </c>
      <c r="W9" s="15"/>
      <c r="X9" s="10"/>
    </row>
    <row r="10" spans="1:24" s="1" customFormat="1" ht="42.95" customHeight="1" x14ac:dyDescent="0.2">
      <c r="A10" s="26" t="s">
        <v>31</v>
      </c>
      <c r="B10" s="33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0</v>
      </c>
      <c r="K10" s="29">
        <v>1</v>
      </c>
      <c r="L10" s="9">
        <f t="shared" si="0"/>
        <v>2</v>
      </c>
      <c r="M10" s="3">
        <f t="shared" si="1"/>
        <v>0.1</v>
      </c>
      <c r="N10" s="6">
        <f t="shared" si="2"/>
        <v>10</v>
      </c>
      <c r="O10" s="15">
        <v>1</v>
      </c>
      <c r="P10" s="6">
        <f t="shared" si="3"/>
        <v>0.1</v>
      </c>
      <c r="Q10" s="15">
        <v>1</v>
      </c>
      <c r="R10" s="6">
        <f t="shared" si="4"/>
        <v>0.1</v>
      </c>
      <c r="S10" s="15">
        <v>0</v>
      </c>
      <c r="T10" s="6">
        <f t="shared" si="5"/>
        <v>0</v>
      </c>
      <c r="U10" s="15">
        <v>3</v>
      </c>
      <c r="V10" s="10">
        <v>0.3</v>
      </c>
      <c r="W10" s="15"/>
      <c r="X10" s="10"/>
    </row>
    <row r="11" spans="1:24" s="1" customFormat="1" ht="42.95" customHeight="1" x14ac:dyDescent="0.2">
      <c r="A11" s="26" t="s">
        <v>47</v>
      </c>
      <c r="B11" s="33">
        <f>ABS(J$3-2)</f>
        <v>1</v>
      </c>
      <c r="C11" s="4">
        <f>ABS(J$4-2)</f>
        <v>2</v>
      </c>
      <c r="D11" s="4">
        <f>ABS(J$5-2)</f>
        <v>0</v>
      </c>
      <c r="E11" s="4">
        <f>ABS(J$6-2)</f>
        <v>1</v>
      </c>
      <c r="F11" s="4">
        <f>ABS(J$7-2)</f>
        <v>0</v>
      </c>
      <c r="G11" s="4">
        <f>ABS(J$8-2)</f>
        <v>0</v>
      </c>
      <c r="H11" s="4">
        <f>ABS(J$9-2)</f>
        <v>2</v>
      </c>
      <c r="I11" s="4">
        <f>ABS(J$10-2)</f>
        <v>2</v>
      </c>
      <c r="J11" s="5"/>
      <c r="K11" s="29">
        <v>1</v>
      </c>
      <c r="L11" s="9">
        <f t="shared" si="0"/>
        <v>9</v>
      </c>
      <c r="M11" s="3">
        <f t="shared" si="1"/>
        <v>0.45</v>
      </c>
      <c r="N11" s="6">
        <f t="shared" si="2"/>
        <v>45</v>
      </c>
      <c r="O11" s="15">
        <v>4</v>
      </c>
      <c r="P11" s="6">
        <f t="shared" si="3"/>
        <v>1.8</v>
      </c>
      <c r="Q11" s="15">
        <v>2</v>
      </c>
      <c r="R11" s="6">
        <f t="shared" si="4"/>
        <v>0.9</v>
      </c>
      <c r="S11" s="15">
        <v>4</v>
      </c>
      <c r="T11" s="6">
        <f t="shared" si="5"/>
        <v>1.8</v>
      </c>
      <c r="U11" s="15">
        <v>3</v>
      </c>
      <c r="V11" s="10">
        <v>1.35</v>
      </c>
      <c r="W11" s="15"/>
      <c r="X11" s="10"/>
    </row>
    <row r="12" spans="1:24" s="1" customFormat="1" ht="42.95" customHeight="1" thickBot="1" x14ac:dyDescent="0.25">
      <c r="A12" s="27" t="s">
        <v>48</v>
      </c>
      <c r="B12" s="34">
        <f>ABS(K$3-2)</f>
        <v>0</v>
      </c>
      <c r="C12" s="8">
        <f>ABS(K$4-2)</f>
        <v>0</v>
      </c>
      <c r="D12" s="8">
        <f>ABS(K$5-2)</f>
        <v>0</v>
      </c>
      <c r="E12" s="8">
        <f>ABS(K$6-2)</f>
        <v>0</v>
      </c>
      <c r="F12" s="8">
        <f>ABS(K$7-2)</f>
        <v>1</v>
      </c>
      <c r="G12" s="8">
        <f>ABS(K$8-2)</f>
        <v>0</v>
      </c>
      <c r="H12" s="8">
        <f>ABS(K$9-2)</f>
        <v>2</v>
      </c>
      <c r="I12" s="8">
        <f>ABS(K$10-2)</f>
        <v>1</v>
      </c>
      <c r="J12" s="8">
        <f>ABS(K$11-2)</f>
        <v>1</v>
      </c>
      <c r="K12" s="36">
        <v>0</v>
      </c>
      <c r="L12" s="11">
        <f t="shared" si="0"/>
        <v>5</v>
      </c>
      <c r="M12" s="12">
        <f t="shared" si="1"/>
        <v>0.25</v>
      </c>
      <c r="N12" s="14">
        <f t="shared" si="2"/>
        <v>25</v>
      </c>
      <c r="O12" s="16">
        <v>3</v>
      </c>
      <c r="P12" s="14">
        <f t="shared" si="3"/>
        <v>0.75</v>
      </c>
      <c r="Q12" s="16">
        <v>2</v>
      </c>
      <c r="R12" s="14">
        <f t="shared" si="4"/>
        <v>0.5</v>
      </c>
      <c r="S12" s="16">
        <v>4</v>
      </c>
      <c r="T12" s="14">
        <f t="shared" si="5"/>
        <v>1</v>
      </c>
      <c r="U12" s="16">
        <v>4</v>
      </c>
      <c r="V12" s="13">
        <v>1</v>
      </c>
      <c r="W12" s="16"/>
      <c r="X12" s="13"/>
    </row>
    <row r="13" spans="1:24" ht="13.5" thickBot="1" x14ac:dyDescent="0.25">
      <c r="M13" s="38">
        <f>SUM(M3:M12)</f>
        <v>4.5</v>
      </c>
      <c r="N13" s="39">
        <f>SUM(N3:N12)</f>
        <v>450</v>
      </c>
      <c r="P13" s="41">
        <f>SUM(P3:P12)</f>
        <v>13.200000000000001</v>
      </c>
      <c r="R13" s="41">
        <f>SUM(R3:R12)</f>
        <v>10.95</v>
      </c>
      <c r="T13" s="41">
        <f>SUM(T3:T12)</f>
        <v>16.350000000000001</v>
      </c>
      <c r="V13" s="41">
        <v>15</v>
      </c>
      <c r="X13" s="41"/>
    </row>
  </sheetData>
  <mergeCells count="5">
    <mergeCell ref="O1:P1"/>
    <mergeCell ref="Q1:R1"/>
    <mergeCell ref="S1:T1"/>
    <mergeCell ref="U1:V1"/>
    <mergeCell ref="W1:X1"/>
  </mergeCells>
  <pageMargins left="0.75" right="0.75" top="1" bottom="1" header="0.5" footer="0.5"/>
  <pageSetup paperSize="10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07EF-0FF6-46EC-B8C8-1EEDECA98F80}">
  <dimension ref="A1:V18"/>
  <sheetViews>
    <sheetView topLeftCell="H1" workbookViewId="0">
      <selection activeCell="S1" sqref="S1:T1"/>
    </sheetView>
  </sheetViews>
  <sheetFormatPr baseColWidth="10" defaultColWidth="11" defaultRowHeight="12.75" x14ac:dyDescent="0.2"/>
  <cols>
    <col min="1" max="1" width="39.875" customWidth="1"/>
  </cols>
  <sheetData>
    <row r="1" spans="1:22" ht="42.95" customHeight="1" x14ac:dyDescent="0.2">
      <c r="A1" s="42" t="s">
        <v>49</v>
      </c>
      <c r="O1" s="44" t="s">
        <v>50</v>
      </c>
      <c r="P1" s="45"/>
      <c r="Q1" s="46" t="s">
        <v>51</v>
      </c>
      <c r="R1" s="47"/>
      <c r="S1" s="44" t="s">
        <v>52</v>
      </c>
      <c r="T1" s="45"/>
      <c r="U1" s="44" t="s">
        <v>53</v>
      </c>
      <c r="V1" s="45"/>
    </row>
    <row r="2" spans="1:22" s="23" customFormat="1" ht="13.5" thickBot="1" x14ac:dyDescent="0.25">
      <c r="A2" s="35"/>
      <c r="B2" s="30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0" t="s">
        <v>16</v>
      </c>
      <c r="M2" s="31" t="s">
        <v>17</v>
      </c>
      <c r="N2" s="37" t="s">
        <v>18</v>
      </c>
      <c r="O2" s="30" t="s">
        <v>23</v>
      </c>
      <c r="P2" s="40" t="s">
        <v>21</v>
      </c>
      <c r="Q2" s="30" t="s">
        <v>23</v>
      </c>
      <c r="R2" s="40" t="s">
        <v>21</v>
      </c>
      <c r="S2" s="30" t="s">
        <v>22</v>
      </c>
      <c r="T2" s="40" t="s">
        <v>21</v>
      </c>
      <c r="U2" s="30" t="s">
        <v>23</v>
      </c>
      <c r="V2" s="40" t="s">
        <v>21</v>
      </c>
    </row>
    <row r="3" spans="1:22" s="1" customFormat="1" ht="42.95" customHeight="1" x14ac:dyDescent="0.2">
      <c r="A3" s="25" t="s">
        <v>24</v>
      </c>
      <c r="B3" s="32">
        <v>0</v>
      </c>
      <c r="C3" s="17">
        <v>1</v>
      </c>
      <c r="D3" s="17">
        <v>0</v>
      </c>
      <c r="E3" s="17">
        <v>0</v>
      </c>
      <c r="F3" s="17">
        <v>0</v>
      </c>
      <c r="G3" s="17">
        <v>0</v>
      </c>
      <c r="H3" s="17">
        <v>1</v>
      </c>
      <c r="I3" s="17">
        <v>2</v>
      </c>
      <c r="J3" s="17">
        <v>1</v>
      </c>
      <c r="K3" s="28">
        <v>0</v>
      </c>
      <c r="L3" s="18">
        <f t="shared" ref="L3:L12" si="0">SUM(B3:K3)</f>
        <v>5</v>
      </c>
      <c r="M3" s="19">
        <f t="shared" ref="M3:M12" si="1">L3/20</f>
        <v>0.25</v>
      </c>
      <c r="N3" s="20">
        <f t="shared" ref="N3:N12" si="2">M3*100</f>
        <v>25</v>
      </c>
      <c r="O3" s="21">
        <v>3</v>
      </c>
      <c r="P3" s="20">
        <f t="shared" ref="P3:P12" si="3">$O3*$M3</f>
        <v>0.75</v>
      </c>
      <c r="Q3" s="21">
        <v>4</v>
      </c>
      <c r="R3" s="20">
        <f t="shared" ref="R3:R12" si="4">$Q3*$M3</f>
        <v>1</v>
      </c>
      <c r="S3" s="21">
        <v>2</v>
      </c>
      <c r="T3" s="20">
        <f t="shared" ref="T3:T12" si="5">$S3*$M3</f>
        <v>0.5</v>
      </c>
      <c r="U3" s="21">
        <v>1</v>
      </c>
      <c r="V3" s="22">
        <f t="shared" ref="V3:V12" si="6">$U3*$M3</f>
        <v>0.25</v>
      </c>
    </row>
    <row r="4" spans="1:22" s="1" customFormat="1" ht="42.95" customHeight="1" x14ac:dyDescent="0.2">
      <c r="A4" s="26" t="s">
        <v>25</v>
      </c>
      <c r="B4" s="33">
        <f>ABS(C$3-2)</f>
        <v>1</v>
      </c>
      <c r="C4" s="2">
        <v>0</v>
      </c>
      <c r="D4" s="7">
        <v>1</v>
      </c>
      <c r="E4" s="7">
        <v>2</v>
      </c>
      <c r="F4" s="7">
        <v>1</v>
      </c>
      <c r="G4" s="7">
        <v>0</v>
      </c>
      <c r="H4" s="7">
        <v>2</v>
      </c>
      <c r="I4" s="7">
        <v>2</v>
      </c>
      <c r="J4" s="7">
        <v>1</v>
      </c>
      <c r="K4" s="29">
        <v>0</v>
      </c>
      <c r="L4" s="9">
        <f t="shared" si="0"/>
        <v>10</v>
      </c>
      <c r="M4" s="3">
        <f t="shared" si="1"/>
        <v>0.5</v>
      </c>
      <c r="N4" s="6">
        <f t="shared" si="2"/>
        <v>50</v>
      </c>
      <c r="O4" s="15">
        <v>4</v>
      </c>
      <c r="P4" s="6">
        <f t="shared" si="3"/>
        <v>2</v>
      </c>
      <c r="Q4" s="15">
        <v>5</v>
      </c>
      <c r="R4" s="6">
        <f t="shared" si="4"/>
        <v>2.5</v>
      </c>
      <c r="S4" s="15">
        <v>3</v>
      </c>
      <c r="T4" s="6">
        <f t="shared" si="5"/>
        <v>1.5</v>
      </c>
      <c r="U4" s="15">
        <v>2</v>
      </c>
      <c r="V4" s="10">
        <f t="shared" si="6"/>
        <v>1</v>
      </c>
    </row>
    <row r="5" spans="1:22" s="1" customFormat="1" ht="42.95" customHeight="1" x14ac:dyDescent="0.2">
      <c r="A5" s="26" t="s">
        <v>26</v>
      </c>
      <c r="B5" s="33">
        <f>ABS(D$3-2)</f>
        <v>2</v>
      </c>
      <c r="C5" s="4">
        <f>ABS(D$4-2)</f>
        <v>1</v>
      </c>
      <c r="D5" s="2">
        <v>0</v>
      </c>
      <c r="E5" s="7">
        <v>1</v>
      </c>
      <c r="F5" s="7">
        <v>2</v>
      </c>
      <c r="G5" s="7">
        <v>1</v>
      </c>
      <c r="H5" s="7">
        <v>2</v>
      </c>
      <c r="I5" s="7">
        <v>2</v>
      </c>
      <c r="J5" s="7">
        <v>2</v>
      </c>
      <c r="K5" s="29">
        <v>1</v>
      </c>
      <c r="L5" s="9">
        <f t="shared" si="0"/>
        <v>14</v>
      </c>
      <c r="M5" s="3">
        <f t="shared" si="1"/>
        <v>0.7</v>
      </c>
      <c r="N5" s="6">
        <f t="shared" si="2"/>
        <v>70</v>
      </c>
      <c r="O5" s="15">
        <v>5</v>
      </c>
      <c r="P5" s="6">
        <f t="shared" si="3"/>
        <v>3.5</v>
      </c>
      <c r="Q5" s="15">
        <v>6</v>
      </c>
      <c r="R5" s="6">
        <f t="shared" si="4"/>
        <v>4.1999999999999993</v>
      </c>
      <c r="S5" s="15">
        <v>4</v>
      </c>
      <c r="T5" s="6">
        <f t="shared" si="5"/>
        <v>2.8</v>
      </c>
      <c r="U5" s="15">
        <v>3</v>
      </c>
      <c r="V5" s="10">
        <f t="shared" si="6"/>
        <v>2.0999999999999996</v>
      </c>
    </row>
    <row r="6" spans="1:22" s="1" customFormat="1" ht="42.95" customHeight="1" x14ac:dyDescent="0.2">
      <c r="A6" s="26" t="s">
        <v>27</v>
      </c>
      <c r="B6" s="33">
        <f>ABS(E$3-2)</f>
        <v>2</v>
      </c>
      <c r="C6" s="4">
        <f>ABS(E$4-2)</f>
        <v>0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43">
        <v>0</v>
      </c>
      <c r="K6" s="29">
        <v>0</v>
      </c>
      <c r="L6" s="9">
        <f t="shared" si="0"/>
        <v>8</v>
      </c>
      <c r="M6" s="3">
        <f t="shared" si="1"/>
        <v>0.4</v>
      </c>
      <c r="N6" s="6">
        <f t="shared" si="2"/>
        <v>40</v>
      </c>
      <c r="O6" s="15">
        <v>6</v>
      </c>
      <c r="P6" s="6">
        <f t="shared" si="3"/>
        <v>2.4000000000000004</v>
      </c>
      <c r="Q6" s="15">
        <v>7</v>
      </c>
      <c r="R6" s="6">
        <f t="shared" si="4"/>
        <v>2.8000000000000003</v>
      </c>
      <c r="S6" s="15">
        <v>5</v>
      </c>
      <c r="T6" s="6">
        <f t="shared" si="5"/>
        <v>2</v>
      </c>
      <c r="U6" s="15">
        <v>4</v>
      </c>
      <c r="V6" s="10">
        <f t="shared" si="6"/>
        <v>1.6</v>
      </c>
    </row>
    <row r="7" spans="1:22" s="1" customFormat="1" ht="42.95" customHeight="1" x14ac:dyDescent="0.2">
      <c r="A7" s="26" t="s">
        <v>28</v>
      </c>
      <c r="B7" s="33">
        <f>ABS(F$3-2)</f>
        <v>2</v>
      </c>
      <c r="C7" s="4">
        <f>ABS(F$4-2)</f>
        <v>1</v>
      </c>
      <c r="D7" s="4">
        <f>ABS(F$5-2)</f>
        <v>0</v>
      </c>
      <c r="E7" s="4">
        <f>ABS(F$6-2)</f>
        <v>0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29">
        <v>2</v>
      </c>
      <c r="L7" s="9">
        <f t="shared" si="0"/>
        <v>12</v>
      </c>
      <c r="M7" s="3">
        <f t="shared" si="1"/>
        <v>0.6</v>
      </c>
      <c r="N7" s="6">
        <f t="shared" si="2"/>
        <v>60</v>
      </c>
      <c r="O7" s="15">
        <v>7</v>
      </c>
      <c r="P7" s="6">
        <f t="shared" si="3"/>
        <v>4.2</v>
      </c>
      <c r="Q7" s="15">
        <v>8</v>
      </c>
      <c r="R7" s="6">
        <f t="shared" si="4"/>
        <v>4.8</v>
      </c>
      <c r="S7" s="15">
        <v>6</v>
      </c>
      <c r="T7" s="6">
        <f t="shared" si="5"/>
        <v>3.5999999999999996</v>
      </c>
      <c r="U7" s="15">
        <v>5</v>
      </c>
      <c r="V7" s="10">
        <f t="shared" si="6"/>
        <v>3</v>
      </c>
    </row>
    <row r="8" spans="1:22" s="1" customFormat="1" ht="42.95" customHeight="1" x14ac:dyDescent="0.2">
      <c r="A8" s="26" t="s">
        <v>29</v>
      </c>
      <c r="B8" s="33">
        <f>ABS(G$3-2)</f>
        <v>2</v>
      </c>
      <c r="C8" s="4">
        <f>ABS(G$4-2)</f>
        <v>2</v>
      </c>
      <c r="D8" s="4">
        <f>ABS(G$5-2)</f>
        <v>1</v>
      </c>
      <c r="E8" s="4">
        <f>ABS(G$6-2)</f>
        <v>2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0</v>
      </c>
      <c r="K8" s="29">
        <v>0</v>
      </c>
      <c r="L8" s="9">
        <f t="shared" si="0"/>
        <v>12</v>
      </c>
      <c r="M8" s="3">
        <f t="shared" si="1"/>
        <v>0.6</v>
      </c>
      <c r="N8" s="6">
        <f t="shared" si="2"/>
        <v>60</v>
      </c>
      <c r="O8" s="15">
        <v>8</v>
      </c>
      <c r="P8" s="6">
        <f t="shared" si="3"/>
        <v>4.8</v>
      </c>
      <c r="Q8" s="15">
        <v>9</v>
      </c>
      <c r="R8" s="6">
        <f t="shared" si="4"/>
        <v>5.3999999999999995</v>
      </c>
      <c r="S8" s="15">
        <v>7</v>
      </c>
      <c r="T8" s="6">
        <f t="shared" si="5"/>
        <v>4.2</v>
      </c>
      <c r="U8" s="15">
        <v>6</v>
      </c>
      <c r="V8" s="10">
        <f t="shared" si="6"/>
        <v>3.5999999999999996</v>
      </c>
    </row>
    <row r="9" spans="1:22" s="1" customFormat="1" ht="42.95" customHeight="1" x14ac:dyDescent="0.2">
      <c r="A9" s="26" t="s">
        <v>30</v>
      </c>
      <c r="B9" s="33">
        <f>ABS(H$3-2)</f>
        <v>1</v>
      </c>
      <c r="C9" s="4">
        <f>ABS(H$4-2)</f>
        <v>0</v>
      </c>
      <c r="D9" s="4">
        <f>ABS(H$5-2)</f>
        <v>0</v>
      </c>
      <c r="E9" s="4">
        <f>ABS(H$6-2)</f>
        <v>1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2</v>
      </c>
      <c r="K9" s="29">
        <v>2</v>
      </c>
      <c r="L9" s="9">
        <f t="shared" si="0"/>
        <v>7</v>
      </c>
      <c r="M9" s="3">
        <f t="shared" si="1"/>
        <v>0.35</v>
      </c>
      <c r="N9" s="6">
        <f t="shared" si="2"/>
        <v>35</v>
      </c>
      <c r="O9" s="15">
        <v>9</v>
      </c>
      <c r="P9" s="6">
        <f t="shared" si="3"/>
        <v>3.15</v>
      </c>
      <c r="Q9" s="15">
        <v>10</v>
      </c>
      <c r="R9" s="6">
        <f t="shared" si="4"/>
        <v>3.5</v>
      </c>
      <c r="S9" s="15">
        <v>8</v>
      </c>
      <c r="T9" s="6">
        <f t="shared" si="5"/>
        <v>2.8</v>
      </c>
      <c r="U9" s="15">
        <v>7</v>
      </c>
      <c r="V9" s="10">
        <f t="shared" si="6"/>
        <v>2.4499999999999997</v>
      </c>
    </row>
    <row r="10" spans="1:22" s="1" customFormat="1" ht="42.95" customHeight="1" x14ac:dyDescent="0.2">
      <c r="A10" s="26" t="s">
        <v>31</v>
      </c>
      <c r="B10" s="33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2</v>
      </c>
      <c r="K10" s="29">
        <v>2</v>
      </c>
      <c r="L10" s="9">
        <f t="shared" si="0"/>
        <v>5</v>
      </c>
      <c r="M10" s="3">
        <f t="shared" si="1"/>
        <v>0.25</v>
      </c>
      <c r="N10" s="6">
        <f t="shared" si="2"/>
        <v>25</v>
      </c>
      <c r="O10" s="15">
        <v>10</v>
      </c>
      <c r="P10" s="6">
        <f t="shared" si="3"/>
        <v>2.5</v>
      </c>
      <c r="Q10" s="15">
        <v>11</v>
      </c>
      <c r="R10" s="6">
        <f t="shared" si="4"/>
        <v>2.75</v>
      </c>
      <c r="S10" s="15">
        <v>9</v>
      </c>
      <c r="T10" s="6">
        <f t="shared" si="5"/>
        <v>2.25</v>
      </c>
      <c r="U10" s="15">
        <v>8</v>
      </c>
      <c r="V10" s="10">
        <f t="shared" si="6"/>
        <v>2</v>
      </c>
    </row>
    <row r="11" spans="1:22" s="1" customFormat="1" ht="42.95" customHeight="1" x14ac:dyDescent="0.2">
      <c r="A11" s="26" t="s">
        <v>54</v>
      </c>
      <c r="B11" s="33">
        <f>ABS(J$3-2)</f>
        <v>1</v>
      </c>
      <c r="C11" s="4">
        <f>ABS(J$4-2)</f>
        <v>1</v>
      </c>
      <c r="D11" s="4">
        <f>ABS(J$5-2)</f>
        <v>0</v>
      </c>
      <c r="E11" s="4">
        <f>ABS(J$6-2)</f>
        <v>2</v>
      </c>
      <c r="F11" s="4">
        <f>ABS(J$7-2)</f>
        <v>0</v>
      </c>
      <c r="G11" s="4">
        <f>ABS(J$8-2)</f>
        <v>2</v>
      </c>
      <c r="H11" s="4">
        <f>ABS(J$9-2)</f>
        <v>0</v>
      </c>
      <c r="I11" s="4">
        <f>ABS(J$10-2)</f>
        <v>0</v>
      </c>
      <c r="J11" s="5"/>
      <c r="K11" s="29">
        <v>1</v>
      </c>
      <c r="L11" s="9">
        <f t="shared" si="0"/>
        <v>7</v>
      </c>
      <c r="M11" s="3">
        <f t="shared" si="1"/>
        <v>0.35</v>
      </c>
      <c r="N11" s="6">
        <f t="shared" si="2"/>
        <v>35</v>
      </c>
      <c r="O11" s="15">
        <v>11</v>
      </c>
      <c r="P11" s="6">
        <f t="shared" si="3"/>
        <v>3.8499999999999996</v>
      </c>
      <c r="Q11" s="15">
        <v>12</v>
      </c>
      <c r="R11" s="6">
        <f t="shared" si="4"/>
        <v>4.1999999999999993</v>
      </c>
      <c r="S11" s="15">
        <v>10</v>
      </c>
      <c r="T11" s="6">
        <f t="shared" si="5"/>
        <v>3.5</v>
      </c>
      <c r="U11" s="15">
        <v>9</v>
      </c>
      <c r="V11" s="10">
        <f t="shared" si="6"/>
        <v>3.15</v>
      </c>
    </row>
    <row r="12" spans="1:22" s="1" customFormat="1" ht="42.95" customHeight="1" thickBot="1" x14ac:dyDescent="0.25">
      <c r="A12" s="27" t="s">
        <v>55</v>
      </c>
      <c r="B12" s="34">
        <f>ABS(K$3-2)</f>
        <v>2</v>
      </c>
      <c r="C12" s="8">
        <f>ABS(K$4-2)</f>
        <v>2</v>
      </c>
      <c r="D12" s="8">
        <f>ABS(K$5-2)</f>
        <v>1</v>
      </c>
      <c r="E12" s="8">
        <f>ABS(K$6-2)</f>
        <v>2</v>
      </c>
      <c r="F12" s="8">
        <f>ABS(K$7-2)</f>
        <v>0</v>
      </c>
      <c r="G12" s="8">
        <f>ABS(K$8-2)</f>
        <v>2</v>
      </c>
      <c r="H12" s="8">
        <f>ABS(K$9-2)</f>
        <v>0</v>
      </c>
      <c r="I12" s="8">
        <f>ABS(K$10-2)</f>
        <v>0</v>
      </c>
      <c r="J12" s="8">
        <f>ABS(K$11-2)</f>
        <v>1</v>
      </c>
      <c r="K12" s="36">
        <v>0</v>
      </c>
      <c r="L12" s="11">
        <f t="shared" si="0"/>
        <v>10</v>
      </c>
      <c r="M12" s="12">
        <f t="shared" si="1"/>
        <v>0.5</v>
      </c>
      <c r="N12" s="14">
        <f t="shared" si="2"/>
        <v>50</v>
      </c>
      <c r="O12" s="16">
        <v>12</v>
      </c>
      <c r="P12" s="14">
        <f t="shared" si="3"/>
        <v>6</v>
      </c>
      <c r="Q12" s="16">
        <v>13</v>
      </c>
      <c r="R12" s="14">
        <f t="shared" si="4"/>
        <v>6.5</v>
      </c>
      <c r="S12" s="16">
        <v>11</v>
      </c>
      <c r="T12" s="14">
        <f t="shared" si="5"/>
        <v>5.5</v>
      </c>
      <c r="U12" s="16">
        <v>10</v>
      </c>
      <c r="V12" s="13">
        <f t="shared" si="6"/>
        <v>5</v>
      </c>
    </row>
    <row r="13" spans="1:22" ht="13.5" thickBot="1" x14ac:dyDescent="0.25">
      <c r="M13" s="38">
        <f>SUM(M3:M12)</f>
        <v>4.5</v>
      </c>
      <c r="N13" s="39">
        <f>SUM(N3:N12)</f>
        <v>450</v>
      </c>
      <c r="P13" s="41">
        <f>SUM(P3:P12)</f>
        <v>33.15</v>
      </c>
      <c r="R13" s="41">
        <f>SUM(R3:R12)</f>
        <v>37.65</v>
      </c>
      <c r="T13" s="41">
        <f>SUM(T3:T12)</f>
        <v>28.65</v>
      </c>
      <c r="V13" s="41">
        <f>SUM(V3:V12)</f>
        <v>24.15</v>
      </c>
    </row>
    <row r="16" spans="1:22" x14ac:dyDescent="0.2">
      <c r="D16" t="s">
        <v>56</v>
      </c>
    </row>
    <row r="17" spans="4:4" x14ac:dyDescent="0.2">
      <c r="D17" t="s">
        <v>34</v>
      </c>
    </row>
    <row r="18" spans="4:4" x14ac:dyDescent="0.2">
      <c r="D18" t="s">
        <v>35</v>
      </c>
    </row>
  </sheetData>
  <mergeCells count="4">
    <mergeCell ref="O1:P1"/>
    <mergeCell ref="Q1:R1"/>
    <mergeCell ref="S1:T1"/>
    <mergeCell ref="U1:V1"/>
  </mergeCells>
  <pageMargins left="0.75" right="0.75" top="1" bottom="1" header="0.5" footer="0.5"/>
  <pageSetup paperSize="10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topLeftCell="H1" workbookViewId="0">
      <selection activeCell="S8" sqref="S8"/>
    </sheetView>
  </sheetViews>
  <sheetFormatPr baseColWidth="10" defaultColWidth="11" defaultRowHeight="12.75" customHeight="1" x14ac:dyDescent="0.2"/>
  <cols>
    <col min="1" max="1" width="39.875" customWidth="1"/>
  </cols>
  <sheetData>
    <row r="1" spans="1:22" ht="42.95" customHeight="1" x14ac:dyDescent="0.2">
      <c r="A1" s="42" t="s">
        <v>57</v>
      </c>
      <c r="O1" s="44" t="s">
        <v>58</v>
      </c>
      <c r="P1" s="45"/>
      <c r="Q1" s="46" t="s">
        <v>59</v>
      </c>
      <c r="R1" s="47"/>
      <c r="S1" s="44" t="s">
        <v>60</v>
      </c>
      <c r="T1" s="45"/>
      <c r="U1" s="44" t="s">
        <v>61</v>
      </c>
      <c r="V1" s="45"/>
    </row>
    <row r="2" spans="1:22" s="23" customFormat="1" x14ac:dyDescent="0.2">
      <c r="A2" s="35"/>
      <c r="B2" s="30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0" t="s">
        <v>16</v>
      </c>
      <c r="M2" s="31" t="s">
        <v>17</v>
      </c>
      <c r="N2" s="37" t="s">
        <v>18</v>
      </c>
      <c r="O2" s="30" t="s">
        <v>23</v>
      </c>
      <c r="P2" s="40" t="s">
        <v>21</v>
      </c>
      <c r="Q2" s="30" t="s">
        <v>23</v>
      </c>
      <c r="R2" s="40" t="s">
        <v>21</v>
      </c>
      <c r="S2" s="30" t="s">
        <v>22</v>
      </c>
      <c r="T2" s="40" t="s">
        <v>21</v>
      </c>
      <c r="U2" s="30" t="s">
        <v>23</v>
      </c>
      <c r="V2" s="40" t="s">
        <v>21</v>
      </c>
    </row>
    <row r="3" spans="1:22" s="1" customFormat="1" ht="42.95" customHeight="1" x14ac:dyDescent="0.2">
      <c r="A3" s="25" t="s">
        <v>24</v>
      </c>
      <c r="B3" s="32">
        <v>0</v>
      </c>
      <c r="C3" s="17">
        <v>1</v>
      </c>
      <c r="D3" s="17">
        <v>0</v>
      </c>
      <c r="E3" s="17">
        <v>0</v>
      </c>
      <c r="F3" s="17">
        <v>0</v>
      </c>
      <c r="G3" s="17">
        <v>0</v>
      </c>
      <c r="H3" s="17">
        <v>1</v>
      </c>
      <c r="I3" s="17">
        <v>2</v>
      </c>
      <c r="J3" s="17">
        <v>2</v>
      </c>
      <c r="K3" s="28">
        <v>2</v>
      </c>
      <c r="L3" s="18">
        <f>SUM(B3:K3)</f>
        <v>8</v>
      </c>
      <c r="M3" s="19">
        <f>L3/20</f>
        <v>0.4</v>
      </c>
      <c r="N3" s="20">
        <f>M3*100</f>
        <v>40</v>
      </c>
      <c r="O3" s="21">
        <v>2</v>
      </c>
      <c r="P3" s="20">
        <f>$O3*$M3</f>
        <v>0.8</v>
      </c>
      <c r="Q3" s="21">
        <v>2</v>
      </c>
      <c r="R3" s="20">
        <f>$Q3*$M3</f>
        <v>0.8</v>
      </c>
      <c r="S3" s="21">
        <v>2</v>
      </c>
      <c r="T3" s="20">
        <f>$S3*$M3</f>
        <v>0.8</v>
      </c>
      <c r="U3" s="21">
        <v>2</v>
      </c>
      <c r="V3" s="22">
        <f>$U3*$M3</f>
        <v>0.8</v>
      </c>
    </row>
    <row r="4" spans="1:22" s="1" customFormat="1" ht="42.95" customHeight="1" x14ac:dyDescent="0.2">
      <c r="A4" s="26" t="s">
        <v>25</v>
      </c>
      <c r="B4" s="33">
        <f>ABS(C$3-2)</f>
        <v>1</v>
      </c>
      <c r="C4" s="2">
        <v>0</v>
      </c>
      <c r="D4" s="7">
        <v>1</v>
      </c>
      <c r="E4" s="7">
        <v>2</v>
      </c>
      <c r="F4" s="7">
        <v>1</v>
      </c>
      <c r="G4" s="7">
        <v>0</v>
      </c>
      <c r="H4" s="7">
        <v>2</v>
      </c>
      <c r="I4" s="7">
        <v>2</v>
      </c>
      <c r="J4" s="7">
        <v>2</v>
      </c>
      <c r="K4" s="29">
        <v>2</v>
      </c>
      <c r="L4" s="9">
        <f t="shared" ref="L4:L12" si="0">SUM(B4:K4)</f>
        <v>13</v>
      </c>
      <c r="M4" s="3">
        <f t="shared" ref="M4:M12" si="1">L4/20</f>
        <v>0.65</v>
      </c>
      <c r="N4" s="6">
        <f t="shared" ref="N4:N12" si="2">M4*100</f>
        <v>65</v>
      </c>
      <c r="O4" s="15">
        <v>2</v>
      </c>
      <c r="P4" s="6">
        <f t="shared" ref="P4:P12" si="3">$O4*$M4</f>
        <v>1.3</v>
      </c>
      <c r="Q4" s="15">
        <v>2</v>
      </c>
      <c r="R4" s="6">
        <f t="shared" ref="R4:R12" si="4">$Q4*$M4</f>
        <v>1.3</v>
      </c>
      <c r="S4" s="15">
        <v>2</v>
      </c>
      <c r="T4" s="6">
        <f t="shared" ref="T4:T12" si="5">$S4*$M4</f>
        <v>1.3</v>
      </c>
      <c r="U4" s="15">
        <v>2</v>
      </c>
      <c r="V4" s="10">
        <f t="shared" ref="V4:V12" si="6">$U4*$M4</f>
        <v>1.3</v>
      </c>
    </row>
    <row r="5" spans="1:22" s="1" customFormat="1" ht="42.95" customHeight="1" x14ac:dyDescent="0.2">
      <c r="A5" s="26" t="s">
        <v>26</v>
      </c>
      <c r="B5" s="33">
        <f>ABS(D$3-2)</f>
        <v>2</v>
      </c>
      <c r="C5" s="4">
        <f>ABS(D$4-2)</f>
        <v>1</v>
      </c>
      <c r="D5" s="2">
        <v>0</v>
      </c>
      <c r="E5" s="7">
        <v>1</v>
      </c>
      <c r="F5" s="7">
        <v>2</v>
      </c>
      <c r="G5" s="7">
        <v>1</v>
      </c>
      <c r="H5" s="7">
        <v>2</v>
      </c>
      <c r="I5" s="7">
        <v>2</v>
      </c>
      <c r="J5" s="7">
        <v>2</v>
      </c>
      <c r="K5" s="29">
        <v>2</v>
      </c>
      <c r="L5" s="9">
        <f t="shared" si="0"/>
        <v>15</v>
      </c>
      <c r="M5" s="3">
        <f t="shared" si="1"/>
        <v>0.75</v>
      </c>
      <c r="N5" s="6">
        <f t="shared" si="2"/>
        <v>75</v>
      </c>
      <c r="O5" s="15">
        <v>3</v>
      </c>
      <c r="P5" s="6">
        <f t="shared" si="3"/>
        <v>2.25</v>
      </c>
      <c r="Q5" s="15">
        <v>3</v>
      </c>
      <c r="R5" s="6">
        <f t="shared" si="4"/>
        <v>2.25</v>
      </c>
      <c r="S5" s="15">
        <v>4</v>
      </c>
      <c r="T5" s="6">
        <f t="shared" si="5"/>
        <v>3</v>
      </c>
      <c r="U5" s="15">
        <v>2</v>
      </c>
      <c r="V5" s="10">
        <f t="shared" si="6"/>
        <v>1.5</v>
      </c>
    </row>
    <row r="6" spans="1:22" s="1" customFormat="1" ht="42.95" customHeight="1" x14ac:dyDescent="0.2">
      <c r="A6" s="26" t="s">
        <v>27</v>
      </c>
      <c r="B6" s="33">
        <f>ABS(E$3-2)</f>
        <v>2</v>
      </c>
      <c r="C6" s="4">
        <f>ABS(E$4-2)</f>
        <v>0</v>
      </c>
      <c r="D6" s="4">
        <f>ABS(E$5-2)</f>
        <v>1</v>
      </c>
      <c r="E6" s="2">
        <v>0</v>
      </c>
      <c r="F6" s="7">
        <v>2</v>
      </c>
      <c r="G6" s="7">
        <v>0</v>
      </c>
      <c r="H6" s="7">
        <v>1</v>
      </c>
      <c r="I6" s="7">
        <v>2</v>
      </c>
      <c r="J6" s="7">
        <v>2</v>
      </c>
      <c r="K6" s="29">
        <v>2</v>
      </c>
      <c r="L6" s="9">
        <f t="shared" si="0"/>
        <v>12</v>
      </c>
      <c r="M6" s="3">
        <f t="shared" si="1"/>
        <v>0.6</v>
      </c>
      <c r="N6" s="6">
        <f t="shared" si="2"/>
        <v>60</v>
      </c>
      <c r="O6" s="15">
        <v>2</v>
      </c>
      <c r="P6" s="6">
        <f t="shared" si="3"/>
        <v>1.2</v>
      </c>
      <c r="Q6" s="15">
        <v>2</v>
      </c>
      <c r="R6" s="6">
        <f t="shared" si="4"/>
        <v>1.2</v>
      </c>
      <c r="S6" s="15">
        <v>2</v>
      </c>
      <c r="T6" s="6">
        <f t="shared" si="5"/>
        <v>1.2</v>
      </c>
      <c r="U6" s="15">
        <v>2</v>
      </c>
      <c r="V6" s="10">
        <f t="shared" si="6"/>
        <v>1.2</v>
      </c>
    </row>
    <row r="7" spans="1:22" s="1" customFormat="1" ht="42.95" customHeight="1" x14ac:dyDescent="0.2">
      <c r="A7" s="26" t="s">
        <v>28</v>
      </c>
      <c r="B7" s="33">
        <f>ABS(F$3-2)</f>
        <v>2</v>
      </c>
      <c r="C7" s="4">
        <f>ABS(F$4-2)</f>
        <v>1</v>
      </c>
      <c r="D7" s="4">
        <f>ABS(F$5-2)</f>
        <v>0</v>
      </c>
      <c r="E7" s="4">
        <f>ABS(F$6-2)</f>
        <v>0</v>
      </c>
      <c r="F7" s="2">
        <v>0</v>
      </c>
      <c r="G7" s="7">
        <v>1</v>
      </c>
      <c r="H7" s="7">
        <v>2</v>
      </c>
      <c r="I7" s="7">
        <v>2</v>
      </c>
      <c r="J7" s="7">
        <v>2</v>
      </c>
      <c r="K7" s="29">
        <v>2</v>
      </c>
      <c r="L7" s="9">
        <f t="shared" si="0"/>
        <v>12</v>
      </c>
      <c r="M7" s="3">
        <f t="shared" si="1"/>
        <v>0.6</v>
      </c>
      <c r="N7" s="6">
        <f t="shared" si="2"/>
        <v>60</v>
      </c>
      <c r="O7" s="15">
        <v>2</v>
      </c>
      <c r="P7" s="6">
        <f t="shared" si="3"/>
        <v>1.2</v>
      </c>
      <c r="Q7" s="15">
        <v>4</v>
      </c>
      <c r="R7" s="6">
        <f t="shared" si="4"/>
        <v>2.4</v>
      </c>
      <c r="S7" s="15">
        <v>4</v>
      </c>
      <c r="T7" s="6">
        <f t="shared" si="5"/>
        <v>2.4</v>
      </c>
      <c r="U7" s="15">
        <v>2</v>
      </c>
      <c r="V7" s="10">
        <f t="shared" si="6"/>
        <v>1.2</v>
      </c>
    </row>
    <row r="8" spans="1:22" s="1" customFormat="1" ht="42.95" customHeight="1" x14ac:dyDescent="0.2">
      <c r="A8" s="26" t="s">
        <v>29</v>
      </c>
      <c r="B8" s="33">
        <f>ABS(G$3-2)</f>
        <v>2</v>
      </c>
      <c r="C8" s="4">
        <f>ABS(G$4-2)</f>
        <v>2</v>
      </c>
      <c r="D8" s="4">
        <f>ABS(G$5-2)</f>
        <v>1</v>
      </c>
      <c r="E8" s="4">
        <f>ABS(G$6-2)</f>
        <v>2</v>
      </c>
      <c r="F8" s="4">
        <f>ABS(G$7-2)</f>
        <v>1</v>
      </c>
      <c r="G8" s="2">
        <v>0</v>
      </c>
      <c r="H8" s="7">
        <v>2</v>
      </c>
      <c r="I8" s="7">
        <v>2</v>
      </c>
      <c r="J8" s="7">
        <v>2</v>
      </c>
      <c r="K8" s="29">
        <v>2</v>
      </c>
      <c r="L8" s="9">
        <f t="shared" si="0"/>
        <v>16</v>
      </c>
      <c r="M8" s="3">
        <f t="shared" si="1"/>
        <v>0.8</v>
      </c>
      <c r="N8" s="6">
        <f t="shared" si="2"/>
        <v>80</v>
      </c>
      <c r="O8" s="15">
        <v>2</v>
      </c>
      <c r="P8" s="6">
        <f t="shared" si="3"/>
        <v>1.6</v>
      </c>
      <c r="Q8" s="15">
        <v>3</v>
      </c>
      <c r="R8" s="6">
        <f t="shared" si="4"/>
        <v>2.4000000000000004</v>
      </c>
      <c r="S8" s="15">
        <v>3</v>
      </c>
      <c r="T8" s="6">
        <f t="shared" si="5"/>
        <v>2.4000000000000004</v>
      </c>
      <c r="U8" s="15">
        <v>4</v>
      </c>
      <c r="V8" s="10">
        <f t="shared" si="6"/>
        <v>3.2</v>
      </c>
    </row>
    <row r="9" spans="1:22" s="1" customFormat="1" ht="42.95" customHeight="1" x14ac:dyDescent="0.2">
      <c r="A9" s="26" t="s">
        <v>30</v>
      </c>
      <c r="B9" s="33">
        <f>ABS(H$3-2)</f>
        <v>1</v>
      </c>
      <c r="C9" s="4">
        <f>ABS(H$4-2)</f>
        <v>0</v>
      </c>
      <c r="D9" s="4">
        <f>ABS(H$5-2)</f>
        <v>0</v>
      </c>
      <c r="E9" s="4">
        <f>ABS(H$6-2)</f>
        <v>1</v>
      </c>
      <c r="F9" s="4">
        <f>ABS(H$7-2)</f>
        <v>0</v>
      </c>
      <c r="G9" s="4">
        <f>ABS(H$8-2)</f>
        <v>0</v>
      </c>
      <c r="H9" s="2">
        <v>0</v>
      </c>
      <c r="I9" s="7">
        <v>1</v>
      </c>
      <c r="J9" s="7">
        <v>2</v>
      </c>
      <c r="K9" s="29">
        <v>2</v>
      </c>
      <c r="L9" s="9">
        <f t="shared" si="0"/>
        <v>7</v>
      </c>
      <c r="M9" s="3">
        <f t="shared" si="1"/>
        <v>0.35</v>
      </c>
      <c r="N9" s="6">
        <f t="shared" si="2"/>
        <v>35</v>
      </c>
      <c r="O9" s="15">
        <v>3</v>
      </c>
      <c r="P9" s="6">
        <f t="shared" si="3"/>
        <v>1.0499999999999998</v>
      </c>
      <c r="Q9" s="15">
        <v>3</v>
      </c>
      <c r="R9" s="6">
        <f t="shared" si="4"/>
        <v>1.0499999999999998</v>
      </c>
      <c r="S9" s="15">
        <v>3</v>
      </c>
      <c r="T9" s="6">
        <f t="shared" si="5"/>
        <v>1.0499999999999998</v>
      </c>
      <c r="U9" s="15">
        <v>2</v>
      </c>
      <c r="V9" s="10">
        <f t="shared" si="6"/>
        <v>0.7</v>
      </c>
    </row>
    <row r="10" spans="1:22" s="1" customFormat="1" ht="42.95" customHeight="1" x14ac:dyDescent="0.2">
      <c r="A10" s="26" t="s">
        <v>31</v>
      </c>
      <c r="B10" s="33">
        <f>ABS(I$3-2)</f>
        <v>0</v>
      </c>
      <c r="C10" s="4">
        <f>ABS(I$4-2)</f>
        <v>0</v>
      </c>
      <c r="D10" s="4">
        <f>ABS(I$5-2)</f>
        <v>0</v>
      </c>
      <c r="E10" s="4">
        <f>ABS(I$6-2)</f>
        <v>0</v>
      </c>
      <c r="F10" s="4">
        <f>ABS(I$7-2)</f>
        <v>0</v>
      </c>
      <c r="G10" s="4">
        <f>ABS(I$8-2)</f>
        <v>0</v>
      </c>
      <c r="H10" s="4">
        <f>ABS(I$9-2)</f>
        <v>1</v>
      </c>
      <c r="I10" s="2">
        <v>0</v>
      </c>
      <c r="J10" s="7">
        <v>2</v>
      </c>
      <c r="K10" s="29">
        <v>2</v>
      </c>
      <c r="L10" s="9">
        <f t="shared" si="0"/>
        <v>5</v>
      </c>
      <c r="M10" s="3">
        <f t="shared" si="1"/>
        <v>0.25</v>
      </c>
      <c r="N10" s="6">
        <f t="shared" si="2"/>
        <v>25</v>
      </c>
      <c r="O10" s="15">
        <v>1</v>
      </c>
      <c r="P10" s="6">
        <f t="shared" si="3"/>
        <v>0.25</v>
      </c>
      <c r="Q10" s="15">
        <v>4</v>
      </c>
      <c r="R10" s="6">
        <f t="shared" si="4"/>
        <v>1</v>
      </c>
      <c r="S10" s="15">
        <v>4</v>
      </c>
      <c r="T10" s="6">
        <f t="shared" si="5"/>
        <v>1</v>
      </c>
      <c r="U10" s="15">
        <v>3</v>
      </c>
      <c r="V10" s="10">
        <f t="shared" si="6"/>
        <v>0.75</v>
      </c>
    </row>
    <row r="11" spans="1:22" s="1" customFormat="1" ht="42.95" customHeight="1" x14ac:dyDescent="0.2">
      <c r="A11" s="26" t="s">
        <v>62</v>
      </c>
      <c r="B11" s="33">
        <f>ABS(J$3-2)</f>
        <v>0</v>
      </c>
      <c r="C11" s="4">
        <f>ABS(J$4-2)</f>
        <v>0</v>
      </c>
      <c r="D11" s="4">
        <f>ABS(J$5-2)</f>
        <v>0</v>
      </c>
      <c r="E11" s="4">
        <f>ABS(J$6-2)</f>
        <v>0</v>
      </c>
      <c r="F11" s="4">
        <f>ABS(J$7-2)</f>
        <v>0</v>
      </c>
      <c r="G11" s="4">
        <f>ABS(J$8-2)</f>
        <v>0</v>
      </c>
      <c r="H11" s="4">
        <f>ABS(J$9-2)</f>
        <v>0</v>
      </c>
      <c r="I11" s="4">
        <f>ABS(J$10-2)</f>
        <v>0</v>
      </c>
      <c r="J11" s="5"/>
      <c r="K11" s="29">
        <v>2</v>
      </c>
      <c r="L11" s="9">
        <f t="shared" si="0"/>
        <v>2</v>
      </c>
      <c r="M11" s="3">
        <f t="shared" si="1"/>
        <v>0.1</v>
      </c>
      <c r="N11" s="6">
        <f t="shared" si="2"/>
        <v>10</v>
      </c>
      <c r="O11" s="15">
        <v>3</v>
      </c>
      <c r="P11" s="6">
        <f t="shared" si="3"/>
        <v>0.30000000000000004</v>
      </c>
      <c r="Q11" s="15">
        <v>3</v>
      </c>
      <c r="R11" s="6">
        <f t="shared" si="4"/>
        <v>0.30000000000000004</v>
      </c>
      <c r="S11" s="15">
        <v>4</v>
      </c>
      <c r="T11" s="6">
        <f t="shared" si="5"/>
        <v>0.4</v>
      </c>
      <c r="U11" s="15">
        <v>3</v>
      </c>
      <c r="V11" s="10">
        <f t="shared" si="6"/>
        <v>0.30000000000000004</v>
      </c>
    </row>
    <row r="12" spans="1:22" s="1" customFormat="1" ht="42.95" customHeight="1" x14ac:dyDescent="0.2">
      <c r="A12" s="27" t="s">
        <v>63</v>
      </c>
      <c r="B12" s="34">
        <f>ABS(K$3-2)</f>
        <v>0</v>
      </c>
      <c r="C12" s="8">
        <f>ABS(K$4-2)</f>
        <v>0</v>
      </c>
      <c r="D12" s="8">
        <f>ABS(K$5-2)</f>
        <v>0</v>
      </c>
      <c r="E12" s="8">
        <f>ABS(K$6-2)</f>
        <v>0</v>
      </c>
      <c r="F12" s="8">
        <f>ABS(K$7-2)</f>
        <v>0</v>
      </c>
      <c r="G12" s="8">
        <f>ABS(K$8-2)</f>
        <v>0</v>
      </c>
      <c r="H12" s="8">
        <f>ABS(K$9-2)</f>
        <v>0</v>
      </c>
      <c r="I12" s="8">
        <f>ABS(K$10-2)</f>
        <v>0</v>
      </c>
      <c r="J12" s="8">
        <f>ABS(K$11-2)</f>
        <v>0</v>
      </c>
      <c r="K12" s="36">
        <v>0</v>
      </c>
      <c r="L12" s="11">
        <f t="shared" si="0"/>
        <v>0</v>
      </c>
      <c r="M12" s="12">
        <f t="shared" si="1"/>
        <v>0</v>
      </c>
      <c r="N12" s="14">
        <f t="shared" si="2"/>
        <v>0</v>
      </c>
      <c r="O12" s="16">
        <v>1</v>
      </c>
      <c r="P12" s="14">
        <f t="shared" si="3"/>
        <v>0</v>
      </c>
      <c r="Q12" s="16">
        <v>1</v>
      </c>
      <c r="R12" s="14">
        <f t="shared" si="4"/>
        <v>0</v>
      </c>
      <c r="S12" s="16">
        <v>1</v>
      </c>
      <c r="T12" s="14">
        <f t="shared" si="5"/>
        <v>0</v>
      </c>
      <c r="U12" s="16">
        <v>1</v>
      </c>
      <c r="V12" s="13">
        <f t="shared" si="6"/>
        <v>0</v>
      </c>
    </row>
    <row r="13" spans="1:22" x14ac:dyDescent="0.2">
      <c r="M13" s="38">
        <f>SUM(M3:M12)</f>
        <v>4.4999999999999991</v>
      </c>
      <c r="N13" s="39">
        <f>SUM(N3:N12)</f>
        <v>450</v>
      </c>
      <c r="P13" s="41">
        <f>SUM(P3:P12)</f>
        <v>9.9499999999999993</v>
      </c>
      <c r="R13" s="41">
        <f>SUM(R3:R12)</f>
        <v>12.7</v>
      </c>
      <c r="T13" s="41">
        <f>SUM(T3:T12)</f>
        <v>13.549999999999999</v>
      </c>
      <c r="V13" s="41">
        <f>SUM(V3:V12)</f>
        <v>10.95</v>
      </c>
    </row>
  </sheetData>
  <mergeCells count="4">
    <mergeCell ref="O1:P1"/>
    <mergeCell ref="Q1:R1"/>
    <mergeCell ref="S1:T1"/>
    <mergeCell ref="U1:V1"/>
  </mergeCells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4CD0A-2209-2B46-80FA-D8BC42C06322}">
  <dimension ref="A1"/>
  <sheetViews>
    <sheetView workbookViewId="0"/>
  </sheetViews>
  <sheetFormatPr baseColWidth="10" defaultColWidth="11" defaultRowHeight="12.7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55ED21C08CA44B9DCA57BEB558B58" ma:contentTypeVersion="10" ma:contentTypeDescription="Create a new document." ma:contentTypeScope="" ma:versionID="2fe1382543e4859b567652304ac0b14f">
  <xsd:schema xmlns:xsd="http://www.w3.org/2001/XMLSchema" xmlns:xs="http://www.w3.org/2001/XMLSchema" xmlns:p="http://schemas.microsoft.com/office/2006/metadata/properties" xmlns:ns2="77edcfac-9625-42a8-aa1c-2fa3f9e1b005" xmlns:ns3="d81459fb-6053-4757-9828-9455b82aefd8" targetNamespace="http://schemas.microsoft.com/office/2006/metadata/properties" ma:root="true" ma:fieldsID="331753efbe90791473886d61602476ed" ns2:_="" ns3:_="">
    <xsd:import namespace="77edcfac-9625-42a8-aa1c-2fa3f9e1b005"/>
    <xsd:import namespace="d81459fb-6053-4757-9828-9455b82ae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edcfac-9625-42a8-aa1c-2fa3f9e1b0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b2170c6a-3c1e-44b5-95ed-5ceb41d8bc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459fb-6053-4757-9828-9455b82aefd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0561bab-1e67-4775-9246-08b3ac0a3a5c}" ma:internalName="TaxCatchAll" ma:showField="CatchAllData" ma:web="d81459fb-6053-4757-9828-9455b82ae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7edcfac-9625-42a8-aa1c-2fa3f9e1b005">
      <Terms xmlns="http://schemas.microsoft.com/office/infopath/2007/PartnerControls"/>
    </lcf76f155ced4ddcb4097134ff3c332f>
    <TaxCatchAll xmlns="d81459fb-6053-4757-9828-9455b82aefd8" xsi:nil="true"/>
  </documentManagement>
</p:properties>
</file>

<file path=customXml/itemProps1.xml><?xml version="1.0" encoding="utf-8"?>
<ds:datastoreItem xmlns:ds="http://schemas.openxmlformats.org/officeDocument/2006/customXml" ds:itemID="{5A1F1B47-492F-485C-9180-46F01DE52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edcfac-9625-42a8-aa1c-2fa3f9e1b005"/>
    <ds:schemaRef ds:uri="d81459fb-6053-4757-9828-9455b82ae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F0B459-D5DB-4E3E-933D-8D377B6FE1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EABFEA-036B-4761-85F1-9B257BEDDD54}">
  <ds:schemaRefs>
    <ds:schemaRef ds:uri="http://schemas.microsoft.com/office/2006/metadata/properties"/>
    <ds:schemaRef ds:uri="http://schemas.microsoft.com/office/infopath/2007/PartnerControls"/>
    <ds:schemaRef ds:uri="77edcfac-9625-42a8-aa1c-2fa3f9e1b005"/>
    <ds:schemaRef ds:uri="d81459fb-6053-4757-9828-9455b82aefd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Kriterien</vt:lpstr>
      <vt:lpstr>User Interface</vt:lpstr>
      <vt:lpstr>SSO</vt:lpstr>
      <vt:lpstr>Message-Server </vt:lpstr>
      <vt:lpstr>Logging</vt:lpstr>
      <vt:lpstr>Persistenzschicht</vt:lpstr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</dc:creator>
  <cp:keywords/>
  <dc:description/>
  <cp:lastModifiedBy>Tobias Bläser</cp:lastModifiedBy>
  <cp:revision/>
  <dcterms:created xsi:type="dcterms:W3CDTF">2013-03-14T18:41:07Z</dcterms:created>
  <dcterms:modified xsi:type="dcterms:W3CDTF">2024-06-05T15:52:28Z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0x010100FA955ED21C08CA44B9DCA57BEB558B58</vt:lpwstr>
  </property>
  <property fmtid="{D5CDD505-2E9C-101B-9397-08002B2CF9AE}" pid="3" name="MediaServiceImageTags">
    <vt:lpwstr/>
  </property>
</Properties>
</file>