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a\Downloads\"/>
    </mc:Choice>
  </mc:AlternateContent>
  <xr:revisionPtr revIDLastSave="0" documentId="13_ncr:1_{AD057F51-0FC0-43C8-A628-38B0A55D116B}" xr6:coauthVersionLast="47" xr6:coauthVersionMax="47" xr10:uidLastSave="{00000000-0000-0000-0000-000000000000}"/>
  <bookViews>
    <workbookView xWindow="-120" yWindow="-120" windowWidth="20730" windowHeight="11160" xr2:uid="{5351670D-6BE5-4D26-BF81-49667DCBB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F44" i="1" s="1"/>
  <c r="E43" i="1"/>
  <c r="F43" i="1" s="1"/>
  <c r="E42" i="1"/>
  <c r="F42" i="1" s="1"/>
  <c r="E41" i="1"/>
  <c r="E40" i="1"/>
  <c r="F40" i="1" s="1"/>
  <c r="E39" i="1"/>
  <c r="F39" i="1" s="1"/>
  <c r="D45" i="1"/>
  <c r="D46" i="1"/>
  <c r="D44" i="1"/>
  <c r="D43" i="1"/>
  <c r="P48" i="1"/>
  <c r="Q48" i="1"/>
  <c r="D42" i="1"/>
  <c r="D41" i="1"/>
  <c r="F41" i="1"/>
  <c r="D40" i="1"/>
  <c r="D39" i="1"/>
  <c r="L48" i="1"/>
  <c r="O48" i="1"/>
  <c r="N48" i="1"/>
  <c r="M48" i="1"/>
  <c r="J48" i="1"/>
  <c r="K48" i="1"/>
  <c r="E24" i="1"/>
  <c r="F24" i="1" s="1"/>
  <c r="E22" i="1"/>
  <c r="F22" i="1" s="1"/>
  <c r="O31" i="1"/>
  <c r="N31" i="1"/>
  <c r="M31" i="1"/>
  <c r="L31" i="1"/>
  <c r="K31" i="1"/>
  <c r="J31" i="1"/>
  <c r="E27" i="1"/>
  <c r="F27" i="1" s="1"/>
  <c r="E26" i="1"/>
  <c r="F26" i="1" s="1"/>
  <c r="E25" i="1"/>
  <c r="F25" i="1" s="1"/>
  <c r="E23" i="1"/>
  <c r="F23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O13" i="1"/>
  <c r="K13" i="1"/>
  <c r="L13" i="1"/>
  <c r="M13" i="1"/>
  <c r="N13" i="1"/>
  <c r="J13" i="1"/>
  <c r="F46" i="1" l="1"/>
  <c r="F45" i="1"/>
</calcChain>
</file>

<file path=xl/sharedStrings.xml><?xml version="1.0" encoding="utf-8"?>
<sst xmlns="http://schemas.openxmlformats.org/spreadsheetml/2006/main" count="47" uniqueCount="38">
  <si>
    <t>N de Ambulancias</t>
  </si>
  <si>
    <t>Promedio % muertes</t>
  </si>
  <si>
    <t>Error IC 95%</t>
  </si>
  <si>
    <t xml:space="preserve">Desviación Estándar </t>
  </si>
  <si>
    <t>1 Ambulancia</t>
  </si>
  <si>
    <t>2 Ambulancia</t>
  </si>
  <si>
    <t>3 Ambulancia</t>
  </si>
  <si>
    <t>4 Ambulancia</t>
  </si>
  <si>
    <t>5 Ambulancia</t>
  </si>
  <si>
    <t>6 Ambulancia</t>
  </si>
  <si>
    <t>5 hospitales</t>
  </si>
  <si>
    <t>5 ambulancias</t>
  </si>
  <si>
    <t>N de hospitales</t>
  </si>
  <si>
    <t>1 Hospital</t>
  </si>
  <si>
    <t>2 Hospital</t>
  </si>
  <si>
    <t>3 Hospital</t>
  </si>
  <si>
    <t>4 Hospital</t>
  </si>
  <si>
    <t>5 Hospital</t>
  </si>
  <si>
    <t>6 Hospital</t>
  </si>
  <si>
    <t>Experimento</t>
  </si>
  <si>
    <t>Porcentaje</t>
  </si>
  <si>
    <t>Promedio Max cm</t>
  </si>
  <si>
    <t>Hospitales y Ambulancias</t>
  </si>
  <si>
    <t>A 5.3</t>
  </si>
  <si>
    <t>A 5.5</t>
  </si>
  <si>
    <t>A 5.6</t>
  </si>
  <si>
    <t>B 3.5</t>
  </si>
  <si>
    <t>B 5.5</t>
  </si>
  <si>
    <t>B 6.5</t>
  </si>
  <si>
    <t>A 1</t>
  </si>
  <si>
    <t>A 2</t>
  </si>
  <si>
    <t>A 3</t>
  </si>
  <si>
    <t>A 4</t>
  </si>
  <si>
    <t>B 1</t>
  </si>
  <si>
    <t>B 2</t>
  </si>
  <si>
    <t>B 3</t>
  </si>
  <si>
    <t>B 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</si>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</sst>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5125-3B56-4F87-A34C-88BF3C4B9027}">
  <dimension ref="B2:Q48"/>
  <sheetViews>
    <sheetView showGridLines="0" tabSelected="1" workbookViewId="0">
      <selection activeCell="I56" sqref="I56"/>
    </sheetView>
  </sheetViews>
  <sheetFormatPr baseColWidth="10" defaultColWidth="9.140625" defaultRowHeight="15" x14ac:dyDescent="0.25"/>
  <cols>
    <col min="2" max="2" width="11.85546875" bestFit="1" customWidth="1"/>
    <col min="3" max="3" width="17.42578125" bestFit="1" customWidth="1"/>
    <col min="4" max="4" width="19.42578125" bestFit="1" customWidth="1"/>
    <col min="5" max="5" width="19.7109375" bestFit="1" customWidth="1"/>
    <col min="6" max="6" width="11.42578125" bestFit="1" customWidth="1"/>
    <col min="10" max="15" width="13.28515625" bestFit="1" customWidth="1"/>
  </cols>
  <sheetData>
    <row r="2" spans="3:15" x14ac:dyDescent="0.25">
      <c r="C2" s="8" t="s">
        <v>10</v>
      </c>
      <c r="D2" s="8"/>
      <c r="E2" s="8"/>
      <c r="F2" s="8"/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3:15" x14ac:dyDescent="0.25">
      <c r="C3" s="1" t="s">
        <v>0</v>
      </c>
      <c r="D3" s="1" t="s">
        <v>1</v>
      </c>
      <c r="E3" s="1" t="s">
        <v>3</v>
      </c>
      <c r="F3" s="1" t="s">
        <v>2</v>
      </c>
      <c r="I3">
        <v>1</v>
      </c>
      <c r="J3">
        <v>7</v>
      </c>
      <c r="K3">
        <v>10</v>
      </c>
      <c r="L3">
        <v>14</v>
      </c>
      <c r="M3">
        <v>13</v>
      </c>
      <c r="N3">
        <v>6</v>
      </c>
      <c r="O3">
        <v>1</v>
      </c>
    </row>
    <row r="4" spans="3:15" x14ac:dyDescent="0.25">
      <c r="C4" s="3">
        <v>1</v>
      </c>
      <c r="D4" s="4">
        <v>0.122</v>
      </c>
      <c r="E4" s="5">
        <f>_xlfn.STDEV.S(J3:J12)</f>
        <v>3.765338999051449</v>
      </c>
      <c r="F4" s="3">
        <f>_xlfn.CONFIDENCE.T(0.05,E4,10)</f>
        <v>2.6935612562921247</v>
      </c>
      <c r="I4">
        <v>2</v>
      </c>
      <c r="J4">
        <v>15</v>
      </c>
      <c r="K4">
        <v>12</v>
      </c>
      <c r="L4">
        <v>13</v>
      </c>
      <c r="M4">
        <v>9</v>
      </c>
      <c r="N4">
        <v>5</v>
      </c>
      <c r="O4">
        <v>2</v>
      </c>
    </row>
    <row r="5" spans="3:15" x14ac:dyDescent="0.25">
      <c r="C5" s="3">
        <v>2</v>
      </c>
      <c r="D5" s="4">
        <v>0.105</v>
      </c>
      <c r="E5" s="5">
        <f>_xlfn.STDEV.S(K3:K12)</f>
        <v>3.9791121287711073</v>
      </c>
      <c r="F5" s="3">
        <f t="shared" ref="F5:F9" si="0">_xlfn.CONFIDENCE.T(0.05,E5,10)</f>
        <v>2.8464853409480448</v>
      </c>
      <c r="I5">
        <v>3</v>
      </c>
      <c r="J5">
        <v>10</v>
      </c>
      <c r="K5">
        <v>17</v>
      </c>
      <c r="L5">
        <v>15</v>
      </c>
      <c r="M5">
        <v>13</v>
      </c>
      <c r="N5">
        <v>6</v>
      </c>
      <c r="O5">
        <v>2</v>
      </c>
    </row>
    <row r="6" spans="3:15" x14ac:dyDescent="0.25">
      <c r="C6" s="3">
        <v>3</v>
      </c>
      <c r="D6" s="4">
        <v>9.5000000000000001E-2</v>
      </c>
      <c r="E6" s="5">
        <f>_xlfn.STDEV.S(L3:L12)</f>
        <v>4.4284434185288077</v>
      </c>
      <c r="F6" s="3">
        <f t="shared" si="0"/>
        <v>3.1679175821449217</v>
      </c>
      <c r="I6">
        <v>4</v>
      </c>
      <c r="J6">
        <v>9</v>
      </c>
      <c r="K6">
        <v>6</v>
      </c>
      <c r="L6">
        <v>7</v>
      </c>
      <c r="M6">
        <v>5</v>
      </c>
      <c r="N6">
        <v>7</v>
      </c>
      <c r="O6">
        <v>0</v>
      </c>
    </row>
    <row r="7" spans="3:15" x14ac:dyDescent="0.25">
      <c r="C7" s="3">
        <v>4</v>
      </c>
      <c r="D7" s="6">
        <v>0.09</v>
      </c>
      <c r="E7" s="5">
        <f>_xlfn.STDEV.S(M3:M12)</f>
        <v>3.8005847503304602</v>
      </c>
      <c r="F7" s="3">
        <f t="shared" si="0"/>
        <v>2.7187745478756895</v>
      </c>
      <c r="I7">
        <v>5</v>
      </c>
      <c r="J7">
        <v>16</v>
      </c>
      <c r="K7">
        <v>16</v>
      </c>
      <c r="L7">
        <v>5</v>
      </c>
      <c r="M7">
        <v>7</v>
      </c>
      <c r="N7">
        <v>5</v>
      </c>
      <c r="O7">
        <v>0</v>
      </c>
    </row>
    <row r="8" spans="3:15" x14ac:dyDescent="0.25">
      <c r="C8" s="3">
        <v>5</v>
      </c>
      <c r="D8" s="6">
        <v>0.04</v>
      </c>
      <c r="E8" s="5">
        <f>_xlfn.STDEV.S(N3:N12)</f>
        <v>2.1602468994692869</v>
      </c>
      <c r="F8" s="3">
        <f t="shared" si="0"/>
        <v>1.5453475381370709</v>
      </c>
      <c r="I8">
        <v>6</v>
      </c>
      <c r="J8">
        <v>18</v>
      </c>
      <c r="K8">
        <v>11</v>
      </c>
      <c r="L8">
        <v>6</v>
      </c>
      <c r="M8">
        <v>12</v>
      </c>
      <c r="N8">
        <v>2</v>
      </c>
      <c r="O8">
        <v>1</v>
      </c>
    </row>
    <row r="9" spans="3:15" x14ac:dyDescent="0.25">
      <c r="C9" s="3">
        <v>6</v>
      </c>
      <c r="D9" s="7">
        <v>8.0000000000000002E-3</v>
      </c>
      <c r="E9" s="5">
        <f>_xlfn.STDEV.S(O3:O12)</f>
        <v>0.78881063774661553</v>
      </c>
      <c r="F9" s="3">
        <f t="shared" si="0"/>
        <v>0.56428113721516582</v>
      </c>
      <c r="I9">
        <v>7</v>
      </c>
      <c r="J9">
        <v>9</v>
      </c>
      <c r="K9">
        <v>12</v>
      </c>
      <c r="L9">
        <v>15</v>
      </c>
      <c r="M9">
        <v>9</v>
      </c>
      <c r="N9">
        <v>4</v>
      </c>
      <c r="O9">
        <v>0</v>
      </c>
    </row>
    <row r="10" spans="3:15" x14ac:dyDescent="0.25">
      <c r="I10">
        <v>8</v>
      </c>
      <c r="J10">
        <v>10</v>
      </c>
      <c r="K10">
        <v>5</v>
      </c>
      <c r="L10">
        <v>9</v>
      </c>
      <c r="M10">
        <v>1</v>
      </c>
      <c r="N10">
        <v>1</v>
      </c>
      <c r="O10">
        <v>1</v>
      </c>
    </row>
    <row r="11" spans="3:15" x14ac:dyDescent="0.25">
      <c r="I11">
        <v>9</v>
      </c>
      <c r="J11">
        <v>16</v>
      </c>
      <c r="K11">
        <v>7</v>
      </c>
      <c r="L11">
        <v>3</v>
      </c>
      <c r="M11">
        <v>10</v>
      </c>
      <c r="N11">
        <v>1</v>
      </c>
      <c r="O11">
        <v>1</v>
      </c>
    </row>
    <row r="12" spans="3:15" x14ac:dyDescent="0.25">
      <c r="I12">
        <v>10</v>
      </c>
      <c r="J12">
        <v>12</v>
      </c>
      <c r="K12">
        <v>9</v>
      </c>
      <c r="L12">
        <v>8</v>
      </c>
      <c r="M12">
        <v>11</v>
      </c>
      <c r="N12">
        <v>3</v>
      </c>
      <c r="O12">
        <v>0</v>
      </c>
    </row>
    <row r="13" spans="3:15" x14ac:dyDescent="0.25">
      <c r="I13" t="s">
        <v>37</v>
      </c>
      <c r="J13">
        <f>AVERAGE(J3:J12)</f>
        <v>12.2</v>
      </c>
      <c r="K13">
        <f t="shared" ref="K13:O13" si="1">AVERAGE(K3:K12)</f>
        <v>10.5</v>
      </c>
      <c r="L13">
        <f t="shared" si="1"/>
        <v>9.5</v>
      </c>
      <c r="M13">
        <f t="shared" si="1"/>
        <v>9</v>
      </c>
      <c r="N13">
        <f t="shared" si="1"/>
        <v>4</v>
      </c>
      <c r="O13">
        <f t="shared" si="1"/>
        <v>0.8</v>
      </c>
    </row>
    <row r="20" spans="3:15" x14ac:dyDescent="0.25">
      <c r="C20" s="8" t="s">
        <v>11</v>
      </c>
      <c r="D20" s="8"/>
      <c r="E20" s="8"/>
      <c r="F20" s="8"/>
      <c r="J20" t="s">
        <v>13</v>
      </c>
      <c r="K20" t="s">
        <v>14</v>
      </c>
      <c r="L20" t="s">
        <v>15</v>
      </c>
      <c r="M20" t="s">
        <v>16</v>
      </c>
      <c r="N20" t="s">
        <v>17</v>
      </c>
      <c r="O20" t="s">
        <v>18</v>
      </c>
    </row>
    <row r="21" spans="3:15" x14ac:dyDescent="0.25">
      <c r="C21" s="1" t="s">
        <v>12</v>
      </c>
      <c r="D21" s="1" t="s">
        <v>1</v>
      </c>
      <c r="E21" s="1" t="s">
        <v>3</v>
      </c>
      <c r="F21" s="1" t="s">
        <v>2</v>
      </c>
      <c r="I21">
        <v>1</v>
      </c>
      <c r="J21">
        <v>29</v>
      </c>
      <c r="K21">
        <v>13</v>
      </c>
      <c r="L21">
        <v>10</v>
      </c>
      <c r="M21">
        <v>9</v>
      </c>
      <c r="N21">
        <v>7</v>
      </c>
      <c r="O21">
        <v>2</v>
      </c>
    </row>
    <row r="22" spans="3:15" x14ac:dyDescent="0.25">
      <c r="C22" s="3">
        <v>1</v>
      </c>
      <c r="D22" s="4">
        <v>0.191</v>
      </c>
      <c r="E22" s="5">
        <f>_xlfn.STDEV.S(J21:J30)</f>
        <v>4.998888765404657</v>
      </c>
      <c r="F22" s="3">
        <f>_xlfn.CONFIDENCE.T(0.05,E22,10)</f>
        <v>3.575989600511392</v>
      </c>
      <c r="I22">
        <v>2</v>
      </c>
      <c r="J22">
        <v>20</v>
      </c>
      <c r="K22">
        <v>5</v>
      </c>
      <c r="L22">
        <v>10</v>
      </c>
      <c r="M22">
        <v>13</v>
      </c>
      <c r="N22">
        <v>7</v>
      </c>
      <c r="O22">
        <v>0</v>
      </c>
    </row>
    <row r="23" spans="3:15" x14ac:dyDescent="0.25">
      <c r="C23" s="3">
        <v>2</v>
      </c>
      <c r="D23" s="4">
        <v>0.11</v>
      </c>
      <c r="E23" s="5">
        <f>_xlfn.STDEV.S(K21:K30)</f>
        <v>4.1899350299921787</v>
      </c>
      <c r="F23" s="3">
        <f t="shared" ref="F23:F27" si="2">_xlfn.CONFIDENCE.T(0.05,E23,10)</f>
        <v>2.9972989592733095</v>
      </c>
      <c r="I23">
        <v>3</v>
      </c>
      <c r="J23">
        <v>21</v>
      </c>
      <c r="K23">
        <v>10</v>
      </c>
      <c r="L23">
        <v>7</v>
      </c>
      <c r="M23">
        <v>11</v>
      </c>
      <c r="N23">
        <v>9</v>
      </c>
      <c r="O23">
        <v>2</v>
      </c>
    </row>
    <row r="24" spans="3:15" x14ac:dyDescent="0.25">
      <c r="C24" s="3">
        <v>3</v>
      </c>
      <c r="D24" s="4">
        <v>9.7000000000000003E-2</v>
      </c>
      <c r="E24" s="5">
        <f>_xlfn.STDEV.S(L21:L30)</f>
        <v>3.622460796505909</v>
      </c>
      <c r="F24" s="3">
        <f t="shared" si="2"/>
        <v>2.5913523473884972</v>
      </c>
      <c r="I24">
        <v>4</v>
      </c>
      <c r="J24">
        <v>17</v>
      </c>
      <c r="K24">
        <v>4</v>
      </c>
      <c r="L24">
        <v>10</v>
      </c>
      <c r="M24">
        <v>7</v>
      </c>
      <c r="N24">
        <v>8</v>
      </c>
      <c r="O24">
        <v>1</v>
      </c>
    </row>
    <row r="25" spans="3:15" x14ac:dyDescent="0.25">
      <c r="C25" s="3">
        <v>4</v>
      </c>
      <c r="D25" s="7">
        <v>8.6999999999999994E-2</v>
      </c>
      <c r="E25" s="5">
        <f>_xlfn.STDEV.S(M21:M30)</f>
        <v>3</v>
      </c>
      <c r="F25" s="3">
        <f t="shared" si="2"/>
        <v>2.1460707179119942</v>
      </c>
      <c r="I25">
        <v>5</v>
      </c>
      <c r="J25">
        <v>10</v>
      </c>
      <c r="K25">
        <v>16</v>
      </c>
      <c r="L25">
        <v>12</v>
      </c>
      <c r="M25">
        <v>11</v>
      </c>
      <c r="N25">
        <v>6</v>
      </c>
      <c r="O25">
        <v>0</v>
      </c>
    </row>
    <row r="26" spans="3:15" x14ac:dyDescent="0.25">
      <c r="C26" s="3">
        <v>5</v>
      </c>
      <c r="D26" s="7">
        <v>4.9000000000000002E-2</v>
      </c>
      <c r="E26" s="5">
        <f>_xlfn.STDEV.S(N21:N30)</f>
        <v>2.8848262031225076</v>
      </c>
      <c r="F26" s="3">
        <f t="shared" si="2"/>
        <v>2.0636803469288179</v>
      </c>
      <c r="I26">
        <v>6</v>
      </c>
      <c r="J26">
        <v>20</v>
      </c>
      <c r="K26">
        <v>10</v>
      </c>
      <c r="L26">
        <v>7</v>
      </c>
      <c r="M26">
        <v>5</v>
      </c>
      <c r="N26">
        <v>3</v>
      </c>
      <c r="O26">
        <v>0</v>
      </c>
    </row>
    <row r="27" spans="3:15" x14ac:dyDescent="0.25">
      <c r="C27" s="3">
        <v>6</v>
      </c>
      <c r="D27" s="7">
        <v>8.9999999999999993E-3</v>
      </c>
      <c r="E27" s="5">
        <f>_xlfn.STDEV.S(O21:O30)</f>
        <v>0.73786478737262184</v>
      </c>
      <c r="F27" s="3">
        <f t="shared" si="2"/>
        <v>0.52783667131958123</v>
      </c>
      <c r="I27">
        <v>7</v>
      </c>
      <c r="J27">
        <v>16</v>
      </c>
      <c r="K27">
        <v>13</v>
      </c>
      <c r="L27">
        <v>7</v>
      </c>
      <c r="N27">
        <v>4</v>
      </c>
      <c r="O27">
        <v>1</v>
      </c>
    </row>
    <row r="28" spans="3:15" x14ac:dyDescent="0.25">
      <c r="I28">
        <v>8</v>
      </c>
      <c r="J28">
        <v>23</v>
      </c>
      <c r="K28">
        <v>9</v>
      </c>
      <c r="L28">
        <v>14</v>
      </c>
      <c r="M28">
        <v>6</v>
      </c>
      <c r="N28">
        <v>3</v>
      </c>
      <c r="O28">
        <v>1</v>
      </c>
    </row>
    <row r="29" spans="3:15" x14ac:dyDescent="0.25">
      <c r="I29">
        <v>9</v>
      </c>
      <c r="J29">
        <v>19</v>
      </c>
      <c r="K29">
        <v>14</v>
      </c>
      <c r="L29">
        <v>16</v>
      </c>
      <c r="M29">
        <v>11</v>
      </c>
      <c r="N29">
        <v>1</v>
      </c>
      <c r="O29">
        <v>1</v>
      </c>
    </row>
    <row r="30" spans="3:15" x14ac:dyDescent="0.25">
      <c r="I30">
        <v>10</v>
      </c>
      <c r="J30">
        <v>16</v>
      </c>
      <c r="K30">
        <v>16</v>
      </c>
      <c r="L30">
        <v>4</v>
      </c>
      <c r="M30">
        <v>5</v>
      </c>
      <c r="N30">
        <v>1</v>
      </c>
      <c r="O30">
        <v>1</v>
      </c>
    </row>
    <row r="31" spans="3:15" x14ac:dyDescent="0.25">
      <c r="I31" t="s">
        <v>37</v>
      </c>
      <c r="J31">
        <f>AVERAGE(J21:J30)</f>
        <v>19.100000000000001</v>
      </c>
      <c r="K31">
        <f t="shared" ref="K31" si="3">AVERAGE(K21:K30)</f>
        <v>11</v>
      </c>
      <c r="L31">
        <f t="shared" ref="L31" si="4">AVERAGE(L21:L30)</f>
        <v>9.6999999999999993</v>
      </c>
      <c r="M31">
        <f t="shared" ref="M31" si="5">AVERAGE(M21:M30)</f>
        <v>8.6666666666666661</v>
      </c>
      <c r="N31">
        <f t="shared" ref="N31" si="6">AVERAGE(N21:N30)</f>
        <v>4.9000000000000004</v>
      </c>
      <c r="O31">
        <f t="shared" ref="O31" si="7">AVERAGE(O21:O30)</f>
        <v>0.9</v>
      </c>
    </row>
    <row r="37" spans="2:17" x14ac:dyDescent="0.25">
      <c r="B37" s="8" t="s">
        <v>22</v>
      </c>
      <c r="C37" s="8"/>
      <c r="D37" s="8"/>
      <c r="E37" s="8"/>
      <c r="F37" s="8"/>
      <c r="J37" t="s">
        <v>29</v>
      </c>
      <c r="K37" t="s">
        <v>30</v>
      </c>
      <c r="L37" t="s">
        <v>31</v>
      </c>
      <c r="M37" t="s">
        <v>32</v>
      </c>
      <c r="N37" t="s">
        <v>33</v>
      </c>
      <c r="O37" t="s">
        <v>34</v>
      </c>
      <c r="P37" t="s">
        <v>35</v>
      </c>
      <c r="Q37" t="s">
        <v>36</v>
      </c>
    </row>
    <row r="38" spans="2:17" x14ac:dyDescent="0.25">
      <c r="B38" s="1" t="s">
        <v>19</v>
      </c>
      <c r="C38" s="1" t="s">
        <v>20</v>
      </c>
      <c r="D38" s="1" t="s">
        <v>21</v>
      </c>
      <c r="E38" s="1" t="s">
        <v>3</v>
      </c>
      <c r="F38" s="1" t="s">
        <v>2</v>
      </c>
      <c r="I38">
        <v>1</v>
      </c>
      <c r="J38">
        <v>26</v>
      </c>
      <c r="K38">
        <v>20</v>
      </c>
      <c r="L38">
        <v>20</v>
      </c>
      <c r="M38">
        <v>18</v>
      </c>
      <c r="N38">
        <v>17</v>
      </c>
      <c r="O38">
        <v>20</v>
      </c>
      <c r="P38">
        <v>15</v>
      </c>
      <c r="Q38">
        <v>15</v>
      </c>
    </row>
    <row r="39" spans="2:17" x14ac:dyDescent="0.25">
      <c r="B39" s="2" t="s">
        <v>23</v>
      </c>
      <c r="C39" s="6">
        <v>0.1</v>
      </c>
      <c r="D39" s="3">
        <f>J48</f>
        <v>24</v>
      </c>
      <c r="E39" s="5">
        <f>_xlfn.STDEV.S(J38:J47)</f>
        <v>2.2110831935702668</v>
      </c>
      <c r="F39" s="3">
        <f>_xlfn.CONFIDENCE.T(0.05,E39,10)</f>
        <v>1.5817136321961627</v>
      </c>
      <c r="I39">
        <v>2</v>
      </c>
      <c r="J39">
        <v>25</v>
      </c>
      <c r="K39">
        <v>19</v>
      </c>
      <c r="L39">
        <v>19</v>
      </c>
      <c r="M39">
        <v>15</v>
      </c>
      <c r="N39">
        <v>35</v>
      </c>
      <c r="O39">
        <v>19</v>
      </c>
      <c r="P39">
        <v>20</v>
      </c>
      <c r="Q39">
        <v>16</v>
      </c>
    </row>
    <row r="40" spans="2:17" x14ac:dyDescent="0.25">
      <c r="B40" s="2" t="s">
        <v>24</v>
      </c>
      <c r="C40" s="6">
        <v>0.05</v>
      </c>
      <c r="D40" s="3">
        <f>K48</f>
        <v>18.600000000000001</v>
      </c>
      <c r="E40" s="5">
        <f>_xlfn.STDEV.S(K38:K47)</f>
        <v>1.1737877907772671</v>
      </c>
      <c r="F40" s="3">
        <f t="shared" ref="F40:F46" si="8">_xlfn.CONFIDENCE.T(0.05,E40,10)</f>
        <v>0.83967720227656784</v>
      </c>
      <c r="I40">
        <v>3</v>
      </c>
      <c r="J40">
        <v>20</v>
      </c>
      <c r="K40">
        <v>18</v>
      </c>
      <c r="L40">
        <v>1</v>
      </c>
      <c r="M40">
        <v>13</v>
      </c>
      <c r="N40">
        <v>30</v>
      </c>
      <c r="O40">
        <v>18</v>
      </c>
      <c r="P40">
        <v>21</v>
      </c>
      <c r="Q40">
        <v>14</v>
      </c>
    </row>
    <row r="41" spans="2:17" x14ac:dyDescent="0.25">
      <c r="B41" s="2" t="s">
        <v>25</v>
      </c>
      <c r="C41" s="6">
        <v>0.02</v>
      </c>
      <c r="D41" s="3">
        <f>L48</f>
        <v>16.3</v>
      </c>
      <c r="E41" s="5">
        <f>_xlfn.STDEV.S(L38:L47)</f>
        <v>6.5157927802805045</v>
      </c>
      <c r="F41" s="3">
        <f t="shared" si="8"/>
        <v>4.6611173632474578</v>
      </c>
      <c r="I41">
        <v>4</v>
      </c>
      <c r="J41">
        <v>26</v>
      </c>
      <c r="K41">
        <v>17</v>
      </c>
      <c r="L41">
        <v>16</v>
      </c>
      <c r="M41">
        <v>17</v>
      </c>
      <c r="N41">
        <v>34</v>
      </c>
      <c r="O41">
        <v>15</v>
      </c>
      <c r="P41">
        <v>14</v>
      </c>
      <c r="Q41">
        <v>19</v>
      </c>
    </row>
    <row r="42" spans="2:17" x14ac:dyDescent="0.25">
      <c r="B42" s="2" t="s">
        <v>25</v>
      </c>
      <c r="C42" s="6">
        <v>0.01</v>
      </c>
      <c r="D42" s="3">
        <f>M48</f>
        <v>16.100000000000001</v>
      </c>
      <c r="E42" s="5">
        <f>_xlfn.STDEV.S(M38:M47)</f>
        <v>2.1317702607092666</v>
      </c>
      <c r="F42" s="3">
        <f t="shared" si="8"/>
        <v>1.5249765779412585</v>
      </c>
      <c r="I42">
        <v>5</v>
      </c>
      <c r="J42">
        <v>24</v>
      </c>
      <c r="K42">
        <v>20</v>
      </c>
      <c r="L42">
        <v>15</v>
      </c>
      <c r="M42">
        <v>19</v>
      </c>
      <c r="N42">
        <v>23</v>
      </c>
      <c r="O42">
        <v>24</v>
      </c>
      <c r="P42">
        <v>13</v>
      </c>
      <c r="Q42">
        <v>20</v>
      </c>
    </row>
    <row r="43" spans="2:17" x14ac:dyDescent="0.25">
      <c r="B43" s="2" t="s">
        <v>26</v>
      </c>
      <c r="C43" s="6">
        <v>0.1</v>
      </c>
      <c r="D43" s="3">
        <f>N48</f>
        <v>25.8</v>
      </c>
      <c r="E43" s="5">
        <f>_xlfn.STDEV.S(N38:N47)</f>
        <v>5.7310072800899921</v>
      </c>
      <c r="F43" s="3">
        <f t="shared" si="8"/>
        <v>4.099715635980532</v>
      </c>
      <c r="I43">
        <v>6</v>
      </c>
      <c r="J43">
        <v>25</v>
      </c>
      <c r="K43">
        <v>17</v>
      </c>
      <c r="L43">
        <v>19</v>
      </c>
      <c r="M43">
        <v>18</v>
      </c>
      <c r="N43">
        <v>24</v>
      </c>
      <c r="O43">
        <v>19</v>
      </c>
      <c r="P43">
        <v>16</v>
      </c>
      <c r="Q43">
        <v>15</v>
      </c>
    </row>
    <row r="44" spans="2:17" x14ac:dyDescent="0.25">
      <c r="B44" s="2" t="s">
        <v>27</v>
      </c>
      <c r="C44" s="6">
        <v>0.05</v>
      </c>
      <c r="D44" s="3">
        <f>O48</f>
        <v>18.899999999999999</v>
      </c>
      <c r="E44" s="5">
        <f>_xlfn.STDEV.S(O38:O47)</f>
        <v>3.0713731999438534</v>
      </c>
      <c r="F44" s="3">
        <f t="shared" si="8"/>
        <v>2.1971280293930548</v>
      </c>
      <c r="I44">
        <v>7</v>
      </c>
      <c r="J44">
        <v>25</v>
      </c>
      <c r="K44">
        <v>18</v>
      </c>
      <c r="L44">
        <v>27</v>
      </c>
      <c r="M44">
        <v>14</v>
      </c>
      <c r="N44">
        <v>24</v>
      </c>
      <c r="O44">
        <v>17</v>
      </c>
      <c r="P44">
        <v>17</v>
      </c>
      <c r="Q44">
        <v>18</v>
      </c>
    </row>
    <row r="45" spans="2:17" x14ac:dyDescent="0.25">
      <c r="B45" s="2" t="s">
        <v>28</v>
      </c>
      <c r="C45" s="6">
        <v>0.02</v>
      </c>
      <c r="D45" s="3">
        <f>P48</f>
        <v>16</v>
      </c>
      <c r="E45" s="5">
        <f>_xlfn.STDEV.S(P38:P47)</f>
        <v>2.6246692913372702</v>
      </c>
      <c r="F45" s="3">
        <f t="shared" si="8"/>
        <v>1.8775753034472471</v>
      </c>
      <c r="I45">
        <v>8</v>
      </c>
      <c r="J45">
        <v>25</v>
      </c>
      <c r="K45">
        <v>20</v>
      </c>
      <c r="L45">
        <v>16</v>
      </c>
      <c r="M45">
        <v>15</v>
      </c>
      <c r="N45">
        <v>25</v>
      </c>
      <c r="O45">
        <v>24</v>
      </c>
      <c r="P45">
        <v>14</v>
      </c>
      <c r="Q45">
        <v>19</v>
      </c>
    </row>
    <row r="46" spans="2:17" x14ac:dyDescent="0.25">
      <c r="B46" s="2" t="s">
        <v>28</v>
      </c>
      <c r="C46" s="6">
        <v>0.01</v>
      </c>
      <c r="D46" s="3">
        <f>Q48</f>
        <v>16.7</v>
      </c>
      <c r="E46" s="5">
        <f>_xlfn.STDEV.S(Q38:Q47)</f>
        <v>2.1108186931983393</v>
      </c>
      <c r="F46" s="3">
        <f t="shared" si="8"/>
        <v>1.5099887294314058</v>
      </c>
      <c r="I46">
        <v>9</v>
      </c>
      <c r="J46">
        <v>24</v>
      </c>
      <c r="K46">
        <v>19</v>
      </c>
      <c r="L46">
        <v>15</v>
      </c>
      <c r="M46">
        <v>18</v>
      </c>
      <c r="N46">
        <v>26</v>
      </c>
      <c r="O46">
        <v>17</v>
      </c>
      <c r="P46">
        <v>15</v>
      </c>
      <c r="Q46">
        <v>15</v>
      </c>
    </row>
    <row r="47" spans="2:17" x14ac:dyDescent="0.25">
      <c r="I47">
        <v>10</v>
      </c>
      <c r="J47">
        <v>20</v>
      </c>
      <c r="K47">
        <v>18</v>
      </c>
      <c r="L47">
        <v>15</v>
      </c>
      <c r="M47">
        <v>14</v>
      </c>
      <c r="N47">
        <v>20</v>
      </c>
      <c r="O47">
        <v>16</v>
      </c>
      <c r="P47">
        <v>15</v>
      </c>
      <c r="Q47">
        <v>16</v>
      </c>
    </row>
    <row r="48" spans="2:17" x14ac:dyDescent="0.25">
      <c r="I48" t="s">
        <v>37</v>
      </c>
      <c r="J48">
        <f t="shared" ref="J48" si="9">AVERAGE(J38:J47)</f>
        <v>24</v>
      </c>
      <c r="K48">
        <f>AVERAGE(K38:K47)</f>
        <v>18.600000000000001</v>
      </c>
      <c r="L48">
        <f>AVERAGE(L38:L47)</f>
        <v>16.3</v>
      </c>
      <c r="M48">
        <f t="shared" ref="M48" si="10">AVERAGE(M38:M47)</f>
        <v>16.100000000000001</v>
      </c>
      <c r="N48">
        <f t="shared" ref="N48" si="11">AVERAGE(N38:N47)</f>
        <v>25.8</v>
      </c>
      <c r="O48">
        <f t="shared" ref="O48" si="12">AVERAGE(O38:O47)</f>
        <v>18.899999999999999</v>
      </c>
      <c r="P48">
        <f t="shared" ref="P48" si="13">AVERAGE(P38:P47)</f>
        <v>16</v>
      </c>
      <c r="Q48">
        <f t="shared" ref="Q48" si="14">AVERAGE(Q38:Q47)</f>
        <v>16.7</v>
      </c>
    </row>
  </sheetData>
  <mergeCells count="3">
    <mergeCell ref="C2:F2"/>
    <mergeCell ref="C20:F20"/>
    <mergeCell ref="B37:F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Sánchez</dc:creator>
  <cp:lastModifiedBy>Paola Parra</cp:lastModifiedBy>
  <dcterms:created xsi:type="dcterms:W3CDTF">2024-08-09T18:00:37Z</dcterms:created>
  <dcterms:modified xsi:type="dcterms:W3CDTF">2024-08-10T05:16:40Z</dcterms:modified>
</cp:coreProperties>
</file>