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re\Downloads\"/>
    </mc:Choice>
  </mc:AlternateContent>
  <xr:revisionPtr revIDLastSave="0" documentId="13_ncr:1_{B7C5D72E-0186-410C-9668-444076035C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ados" sheetId="2" r:id="rId1"/>
    <sheet name="Variable Parte A" sheetId="3" r:id="rId2"/>
    <sheet name="Variable Parte B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1" i="2"/>
  <c r="C10" i="2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4" i="3"/>
  <c r="G11" i="2"/>
  <c r="G10" i="2"/>
  <c r="C5" i="2"/>
  <c r="C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G8" i="2" l="1"/>
  <c r="G12" i="2" s="1"/>
  <c r="C8" i="2"/>
  <c r="C13" i="2" s="1"/>
  <c r="C12" i="2"/>
  <c r="G13" i="2"/>
</calcChain>
</file>

<file path=xl/sharedStrings.xml><?xml version="1.0" encoding="utf-8"?>
<sst xmlns="http://schemas.openxmlformats.org/spreadsheetml/2006/main" count="69" uniqueCount="19">
  <si>
    <t>Escenario</t>
  </si>
  <si>
    <t>Réplica</t>
  </si>
  <si>
    <t>Período</t>
  </si>
  <si>
    <t>Total Cambios</t>
  </si>
  <si>
    <t>Valor Máximo</t>
  </si>
  <si>
    <t>Baseline</t>
  </si>
  <si>
    <t>Valor promedio</t>
  </si>
  <si>
    <t>Variable Espera en fila acumulada (minutos)</t>
  </si>
  <si>
    <t>Resultados de desempeño (min)</t>
  </si>
  <si>
    <t>Nivel de confianza</t>
  </si>
  <si>
    <t>Alfa</t>
  </si>
  <si>
    <t>Muestra</t>
  </si>
  <si>
    <t>Promedio (minutos)</t>
  </si>
  <si>
    <t>Deviación estándar</t>
  </si>
  <si>
    <t>Limite inferior intervalo 95%</t>
  </si>
  <si>
    <t>Limite superior intervalo 95%</t>
  </si>
  <si>
    <t>Precisión del intervalo Parte A</t>
  </si>
  <si>
    <t>Precisión del intervalo Parte B</t>
  </si>
  <si>
    <t>Razón Parte B/Parte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</si>
</sst>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1" applyFont="1" applyBorder="1"/>
    <xf numFmtId="2" fontId="0" fillId="0" borderId="1" xfId="1" applyNumberFormat="1" applyFont="1" applyBorder="1"/>
    <xf numFmtId="0" fontId="0" fillId="0" borderId="1" xfId="0" applyBorder="1"/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2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2" fontId="0" fillId="5" borderId="1" xfId="0" applyNumberFormat="1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5994-32C0-4090-9373-36554ADA9905}">
  <dimension ref="A1:G18"/>
  <sheetViews>
    <sheetView tabSelected="1" topLeftCell="A2" workbookViewId="0">
      <selection activeCell="I21" sqref="I21"/>
    </sheetView>
  </sheetViews>
  <sheetFormatPr baseColWidth="10" defaultRowHeight="14.4" x14ac:dyDescent="0.3"/>
  <cols>
    <col min="1" max="1" width="11.5546875" style="2"/>
    <col min="2" max="2" width="14.5546875" style="2" customWidth="1"/>
    <col min="4" max="4" width="2.21875" customWidth="1"/>
    <col min="6" max="6" width="14.44140625" customWidth="1"/>
  </cols>
  <sheetData>
    <row r="1" spans="1:7" x14ac:dyDescent="0.3">
      <c r="A1" s="2" t="s">
        <v>8</v>
      </c>
    </row>
    <row r="3" spans="1:7" x14ac:dyDescent="0.3">
      <c r="A3" s="21" t="s">
        <v>9</v>
      </c>
      <c r="B3" s="21"/>
      <c r="C3" s="5">
        <v>0.95</v>
      </c>
    </row>
    <row r="4" spans="1:7" x14ac:dyDescent="0.3">
      <c r="A4" s="21" t="s">
        <v>10</v>
      </c>
      <c r="B4" s="21"/>
      <c r="C4" s="6">
        <f>1-C3</f>
        <v>5.0000000000000044E-2</v>
      </c>
    </row>
    <row r="5" spans="1:7" x14ac:dyDescent="0.3">
      <c r="A5" s="21" t="s">
        <v>11</v>
      </c>
      <c r="B5" s="21"/>
      <c r="C5" s="7">
        <f>COUNT('Variable Parte B'!F4:F23)</f>
        <v>20</v>
      </c>
    </row>
    <row r="8" spans="1:7" x14ac:dyDescent="0.3">
      <c r="A8" s="19" t="s">
        <v>16</v>
      </c>
      <c r="B8" s="20"/>
      <c r="C8" s="9">
        <f>_xlfn.CONFIDENCE.T(C4,C11,C5)</f>
        <v>1.6054619030181901E-2</v>
      </c>
      <c r="E8" s="19" t="s">
        <v>17</v>
      </c>
      <c r="F8" s="20"/>
      <c r="G8" s="11">
        <f>_xlfn.CONFIDENCE.T(C4,G11,C5)</f>
        <v>7.5264065346509756E-2</v>
      </c>
    </row>
    <row r="10" spans="1:7" x14ac:dyDescent="0.3">
      <c r="A10" s="16" t="s">
        <v>12</v>
      </c>
      <c r="B10" s="17"/>
      <c r="C10" s="18">
        <f>AVERAGE('Variable Parte A'!F4:F23)</f>
        <v>0.64431077244769397</v>
      </c>
      <c r="E10" s="12" t="s">
        <v>12</v>
      </c>
      <c r="F10" s="13"/>
      <c r="G10" s="10">
        <f>AVERAGE('Variable Parte B'!F4:F23)</f>
        <v>2.3091105424793019</v>
      </c>
    </row>
    <row r="11" spans="1:7" x14ac:dyDescent="0.3">
      <c r="A11" s="16" t="s">
        <v>13</v>
      </c>
      <c r="B11" s="17"/>
      <c r="C11" s="18">
        <f>_xlfn.STDEV.S('Variable Parte A'!F4:F23)</f>
        <v>3.4303685548895499E-2</v>
      </c>
      <c r="E11" s="12" t="s">
        <v>13</v>
      </c>
      <c r="F11" s="13"/>
      <c r="G11" s="10">
        <f>_xlfn.STDEV.S('Variable Parte B'!F4:F23)</f>
        <v>0.16081570206832496</v>
      </c>
    </row>
    <row r="12" spans="1:7" x14ac:dyDescent="0.3">
      <c r="A12" s="16" t="s">
        <v>14</v>
      </c>
      <c r="B12" s="17"/>
      <c r="C12" s="18">
        <f>C10-C8</f>
        <v>0.62825615341751206</v>
      </c>
      <c r="E12" s="12" t="s">
        <v>14</v>
      </c>
      <c r="F12" s="13"/>
      <c r="G12" s="10">
        <f>G10-G8</f>
        <v>2.2338464771327922</v>
      </c>
    </row>
    <row r="13" spans="1:7" x14ac:dyDescent="0.3">
      <c r="A13" s="16" t="s">
        <v>15</v>
      </c>
      <c r="B13" s="17"/>
      <c r="C13" s="18">
        <f>C10+C8</f>
        <v>0.66036539147787587</v>
      </c>
      <c r="E13" s="12" t="s">
        <v>15</v>
      </c>
      <c r="F13" s="13"/>
      <c r="G13" s="10">
        <f>G10+G8</f>
        <v>2.3843746078258117</v>
      </c>
    </row>
    <row r="16" spans="1:7" x14ac:dyDescent="0.3">
      <c r="A16" s="22" t="s">
        <v>18</v>
      </c>
      <c r="B16" s="22"/>
      <c r="C16" s="9">
        <f>G10/C10</f>
        <v>3.5838459346367033</v>
      </c>
    </row>
    <row r="18" spans="1:2" x14ac:dyDescent="0.3">
      <c r="A18"/>
      <c r="B18"/>
    </row>
  </sheetData>
  <mergeCells count="6">
    <mergeCell ref="A3:B3"/>
    <mergeCell ref="A4:B4"/>
    <mergeCell ref="A5:B5"/>
    <mergeCell ref="A16:B16"/>
    <mergeCell ref="A8:B8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4887-8EBC-43DD-B5D5-62CE8C86A3A7}">
  <dimension ref="A1:F23"/>
  <sheetViews>
    <sheetView workbookViewId="0">
      <selection activeCell="H17" sqref="H17"/>
    </sheetView>
  </sheetViews>
  <sheetFormatPr baseColWidth="10" defaultRowHeight="14.4" x14ac:dyDescent="0.3"/>
  <cols>
    <col min="1" max="3" width="11.5546875" style="1"/>
    <col min="4" max="4" width="12.6640625" style="1" bestFit="1" customWidth="1"/>
    <col min="5" max="5" width="12.44140625" style="1" bestFit="1" customWidth="1"/>
    <col min="6" max="6" width="13.6640625" style="1" bestFit="1" customWidth="1"/>
  </cols>
  <sheetData>
    <row r="1" spans="1:6" x14ac:dyDescent="0.3">
      <c r="A1" s="2" t="s">
        <v>7</v>
      </c>
    </row>
    <row r="3" spans="1: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15" t="s">
        <v>6</v>
      </c>
    </row>
    <row r="4" spans="1:6" x14ac:dyDescent="0.3">
      <c r="A4" s="3" t="s">
        <v>5</v>
      </c>
      <c r="B4" s="3">
        <v>1</v>
      </c>
      <c r="C4" s="3">
        <v>1</v>
      </c>
      <c r="D4" s="3">
        <v>1063</v>
      </c>
      <c r="E4" s="3">
        <v>662.4439999999928</v>
      </c>
      <c r="F4" s="14">
        <f>E4/D4</f>
        <v>0.62318344308560003</v>
      </c>
    </row>
    <row r="5" spans="1:6" x14ac:dyDescent="0.3">
      <c r="A5" s="3" t="s">
        <v>5</v>
      </c>
      <c r="B5" s="3">
        <v>2</v>
      </c>
      <c r="C5" s="3">
        <v>1</v>
      </c>
      <c r="D5" s="3">
        <v>1066</v>
      </c>
      <c r="E5" s="3">
        <v>659.48799999999233</v>
      </c>
      <c r="F5" s="14">
        <f t="shared" ref="F5:F23" si="0">E5/D5</f>
        <v>0.6186566604127508</v>
      </c>
    </row>
    <row r="6" spans="1:6" x14ac:dyDescent="0.3">
      <c r="A6" s="3" t="s">
        <v>5</v>
      </c>
      <c r="B6" s="3">
        <v>3</v>
      </c>
      <c r="C6" s="3">
        <v>1</v>
      </c>
      <c r="D6" s="3">
        <v>1031</v>
      </c>
      <c r="E6" s="3">
        <v>615.72199999999111</v>
      </c>
      <c r="F6" s="14">
        <f t="shared" si="0"/>
        <v>0.59720853540251317</v>
      </c>
    </row>
    <row r="7" spans="1:6" x14ac:dyDescent="0.3">
      <c r="A7" s="3" t="s">
        <v>5</v>
      </c>
      <c r="B7" s="3">
        <v>4</v>
      </c>
      <c r="C7" s="3">
        <v>1</v>
      </c>
      <c r="D7" s="3">
        <v>1081</v>
      </c>
      <c r="E7" s="3">
        <v>731.00499999998965</v>
      </c>
      <c r="F7" s="14">
        <f t="shared" si="0"/>
        <v>0.67623034227566114</v>
      </c>
    </row>
    <row r="8" spans="1:6" x14ac:dyDescent="0.3">
      <c r="A8" s="3" t="s">
        <v>5</v>
      </c>
      <c r="B8" s="3">
        <v>5</v>
      </c>
      <c r="C8" s="3">
        <v>1</v>
      </c>
      <c r="D8" s="3">
        <v>1073</v>
      </c>
      <c r="E8" s="3">
        <v>682.00099999999168</v>
      </c>
      <c r="F8" s="14">
        <f t="shared" si="0"/>
        <v>0.63560205032618045</v>
      </c>
    </row>
    <row r="9" spans="1:6" x14ac:dyDescent="0.3">
      <c r="A9" s="3" t="s">
        <v>5</v>
      </c>
      <c r="B9" s="3">
        <v>6</v>
      </c>
      <c r="C9" s="3">
        <v>1</v>
      </c>
      <c r="D9" s="3">
        <v>1096</v>
      </c>
      <c r="E9" s="3">
        <v>737.87399999999093</v>
      </c>
      <c r="F9" s="14">
        <f t="shared" si="0"/>
        <v>0.67324270072991876</v>
      </c>
    </row>
    <row r="10" spans="1:6" x14ac:dyDescent="0.3">
      <c r="A10" s="3" t="s">
        <v>5</v>
      </c>
      <c r="B10" s="3">
        <v>7</v>
      </c>
      <c r="C10" s="3">
        <v>1</v>
      </c>
      <c r="D10" s="3">
        <v>1067</v>
      </c>
      <c r="E10" s="3">
        <v>707.95999999999162</v>
      </c>
      <c r="F10" s="14">
        <f t="shared" si="0"/>
        <v>0.66350515463916737</v>
      </c>
    </row>
    <row r="11" spans="1:6" x14ac:dyDescent="0.3">
      <c r="A11" s="3" t="s">
        <v>5</v>
      </c>
      <c r="B11" s="3">
        <v>8</v>
      </c>
      <c r="C11" s="3">
        <v>1</v>
      </c>
      <c r="D11" s="3">
        <v>1019</v>
      </c>
      <c r="E11" s="3">
        <v>653.2809999999954</v>
      </c>
      <c r="F11" s="14">
        <f t="shared" si="0"/>
        <v>0.64110009813542235</v>
      </c>
    </row>
    <row r="12" spans="1:6" x14ac:dyDescent="0.3">
      <c r="A12" s="3" t="s">
        <v>5</v>
      </c>
      <c r="B12" s="3">
        <v>9</v>
      </c>
      <c r="C12" s="3">
        <v>1</v>
      </c>
      <c r="D12" s="3">
        <v>1060</v>
      </c>
      <c r="E12" s="3">
        <v>647.3669999999945</v>
      </c>
      <c r="F12" s="14">
        <f t="shared" si="0"/>
        <v>0.61072358490565515</v>
      </c>
    </row>
    <row r="13" spans="1:6" x14ac:dyDescent="0.3">
      <c r="A13" s="3" t="s">
        <v>5</v>
      </c>
      <c r="B13" s="3">
        <v>10</v>
      </c>
      <c r="C13" s="3">
        <v>1</v>
      </c>
      <c r="D13" s="3">
        <v>1045</v>
      </c>
      <c r="E13" s="3">
        <v>669.48899999999344</v>
      </c>
      <c r="F13" s="14">
        <f t="shared" si="0"/>
        <v>0.64065933014353438</v>
      </c>
    </row>
    <row r="14" spans="1:6" x14ac:dyDescent="0.3">
      <c r="A14" s="3" t="s">
        <v>5</v>
      </c>
      <c r="B14" s="3">
        <v>11</v>
      </c>
      <c r="C14" s="3">
        <v>1</v>
      </c>
      <c r="D14" s="3">
        <v>1114</v>
      </c>
      <c r="E14" s="3">
        <v>708.71599999999012</v>
      </c>
      <c r="F14" s="14">
        <f t="shared" si="0"/>
        <v>0.63619030520645437</v>
      </c>
    </row>
    <row r="15" spans="1:6" x14ac:dyDescent="0.3">
      <c r="A15" s="3" t="s">
        <v>5</v>
      </c>
      <c r="B15" s="3">
        <v>12</v>
      </c>
      <c r="C15" s="3">
        <v>1</v>
      </c>
      <c r="D15" s="3">
        <v>1054</v>
      </c>
      <c r="E15" s="3">
        <v>718.77799999998956</v>
      </c>
      <c r="F15" s="14">
        <f t="shared" si="0"/>
        <v>0.68195256166981932</v>
      </c>
    </row>
    <row r="16" spans="1:6" x14ac:dyDescent="0.3">
      <c r="A16" s="3" t="s">
        <v>5</v>
      </c>
      <c r="B16" s="3">
        <v>13</v>
      </c>
      <c r="C16" s="3">
        <v>1</v>
      </c>
      <c r="D16" s="3">
        <v>1065</v>
      </c>
      <c r="E16" s="3">
        <v>678.2599999999959</v>
      </c>
      <c r="F16" s="14">
        <f t="shared" si="0"/>
        <v>0.63686384976525434</v>
      </c>
    </row>
    <row r="17" spans="1:6" x14ac:dyDescent="0.3">
      <c r="A17" s="3" t="s">
        <v>5</v>
      </c>
      <c r="B17" s="3">
        <v>14</v>
      </c>
      <c r="C17" s="3">
        <v>1</v>
      </c>
      <c r="D17" s="3">
        <v>1072</v>
      </c>
      <c r="E17" s="3">
        <v>625.75499999999488</v>
      </c>
      <c r="F17" s="14">
        <f t="shared" si="0"/>
        <v>0.58372667910447285</v>
      </c>
    </row>
    <row r="18" spans="1:6" x14ac:dyDescent="0.3">
      <c r="A18" s="3" t="s">
        <v>5</v>
      </c>
      <c r="B18" s="3">
        <v>15</v>
      </c>
      <c r="C18" s="3">
        <v>1</v>
      </c>
      <c r="D18" s="3">
        <v>1033</v>
      </c>
      <c r="E18" s="3">
        <v>660.38199999999256</v>
      </c>
      <c r="F18" s="14">
        <f t="shared" si="0"/>
        <v>0.63928557599224833</v>
      </c>
    </row>
    <row r="19" spans="1:6" x14ac:dyDescent="0.3">
      <c r="A19" s="3" t="s">
        <v>5</v>
      </c>
      <c r="B19" s="3">
        <v>16</v>
      </c>
      <c r="C19" s="3">
        <v>1</v>
      </c>
      <c r="D19" s="3">
        <v>1065</v>
      </c>
      <c r="E19" s="3">
        <v>670.84199999999396</v>
      </c>
      <c r="F19" s="14">
        <f t="shared" si="0"/>
        <v>0.62989859154929007</v>
      </c>
    </row>
    <row r="20" spans="1:6" x14ac:dyDescent="0.3">
      <c r="A20" s="3" t="s">
        <v>5</v>
      </c>
      <c r="B20" s="3">
        <v>17</v>
      </c>
      <c r="C20" s="3">
        <v>1</v>
      </c>
      <c r="D20" s="3">
        <v>1076</v>
      </c>
      <c r="E20" s="3">
        <v>729.69799999998918</v>
      </c>
      <c r="F20" s="14">
        <f t="shared" si="0"/>
        <v>0.67815799256504572</v>
      </c>
    </row>
    <row r="21" spans="1:6" x14ac:dyDescent="0.3">
      <c r="A21" s="3" t="s">
        <v>5</v>
      </c>
      <c r="B21" s="3">
        <v>18</v>
      </c>
      <c r="C21" s="3">
        <v>1</v>
      </c>
      <c r="D21" s="3">
        <v>1094</v>
      </c>
      <c r="E21" s="3">
        <v>742.96799999998825</v>
      </c>
      <c r="F21" s="14">
        <f t="shared" si="0"/>
        <v>0.6791297989030971</v>
      </c>
    </row>
    <row r="22" spans="1:6" x14ac:dyDescent="0.3">
      <c r="A22" s="3" t="s">
        <v>5</v>
      </c>
      <c r="B22" s="3">
        <v>19</v>
      </c>
      <c r="C22" s="3">
        <v>1</v>
      </c>
      <c r="D22" s="3">
        <v>1055</v>
      </c>
      <c r="E22" s="3">
        <v>647.56499999999278</v>
      </c>
      <c r="F22" s="14">
        <f t="shared" si="0"/>
        <v>0.61380568720378459</v>
      </c>
    </row>
    <row r="23" spans="1:6" x14ac:dyDescent="0.3">
      <c r="A23" s="3" t="s">
        <v>5</v>
      </c>
      <c r="B23" s="3">
        <v>20</v>
      </c>
      <c r="C23" s="3">
        <v>1</v>
      </c>
      <c r="D23" s="3">
        <v>1081</v>
      </c>
      <c r="E23" s="3">
        <v>785.98699999999167</v>
      </c>
      <c r="F23" s="14">
        <f t="shared" si="0"/>
        <v>0.72709250693801264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F4" sqref="F4"/>
    </sheetView>
  </sheetViews>
  <sheetFormatPr baseColWidth="10" defaultColWidth="8.88671875" defaultRowHeight="14.4" x14ac:dyDescent="0.3"/>
  <cols>
    <col min="1" max="1" width="9.33203125" style="1" customWidth="1"/>
    <col min="2" max="3" width="8.88671875" style="1"/>
    <col min="4" max="4" width="12.6640625" style="1" bestFit="1" customWidth="1"/>
    <col min="5" max="5" width="12.44140625" style="1" bestFit="1" customWidth="1"/>
    <col min="6" max="6" width="13.6640625" style="1" bestFit="1" customWidth="1"/>
  </cols>
  <sheetData>
    <row r="1" spans="1:6" x14ac:dyDescent="0.3">
      <c r="A1" s="2" t="s">
        <v>7</v>
      </c>
    </row>
    <row r="3" spans="1: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6</v>
      </c>
    </row>
    <row r="4" spans="1:6" x14ac:dyDescent="0.3">
      <c r="A4" s="3" t="s">
        <v>5</v>
      </c>
      <c r="B4" s="3">
        <v>1</v>
      </c>
      <c r="C4" s="3">
        <v>1</v>
      </c>
      <c r="D4" s="3">
        <v>1119</v>
      </c>
      <c r="E4" s="3">
        <v>2735.6020000000044</v>
      </c>
      <c r="F4" s="8">
        <f>E4/D4</f>
        <v>2.4446845397676538</v>
      </c>
    </row>
    <row r="5" spans="1:6" x14ac:dyDescent="0.3">
      <c r="A5" s="3" t="s">
        <v>5</v>
      </c>
      <c r="B5" s="3">
        <v>2</v>
      </c>
      <c r="C5" s="3">
        <v>1</v>
      </c>
      <c r="D5" s="3">
        <v>1074</v>
      </c>
      <c r="E5" s="3">
        <v>2386.0489999999963</v>
      </c>
      <c r="F5" s="8">
        <f t="shared" ref="F5:F23" si="0">E5/D5</f>
        <v>2.2216471135940377</v>
      </c>
    </row>
    <row r="6" spans="1:6" x14ac:dyDescent="0.3">
      <c r="A6" s="3" t="s">
        <v>5</v>
      </c>
      <c r="B6" s="3">
        <v>3</v>
      </c>
      <c r="C6" s="3">
        <v>1</v>
      </c>
      <c r="D6" s="3">
        <v>1046</v>
      </c>
      <c r="E6" s="3">
        <v>2234.8010000000049</v>
      </c>
      <c r="F6" s="8">
        <f t="shared" si="0"/>
        <v>2.1365210325047848</v>
      </c>
    </row>
    <row r="7" spans="1:6" x14ac:dyDescent="0.3">
      <c r="A7" s="3" t="s">
        <v>5</v>
      </c>
      <c r="B7" s="3">
        <v>4</v>
      </c>
      <c r="C7" s="3">
        <v>1</v>
      </c>
      <c r="D7" s="3">
        <v>1100</v>
      </c>
      <c r="E7" s="3">
        <v>2494.4210000000044</v>
      </c>
      <c r="F7" s="8">
        <f t="shared" si="0"/>
        <v>2.2676554545454586</v>
      </c>
    </row>
    <row r="8" spans="1:6" x14ac:dyDescent="0.3">
      <c r="A8" s="3" t="s">
        <v>5</v>
      </c>
      <c r="B8" s="3">
        <v>5</v>
      </c>
      <c r="C8" s="3">
        <v>1</v>
      </c>
      <c r="D8" s="3">
        <v>1077</v>
      </c>
      <c r="E8" s="3">
        <v>2181.098</v>
      </c>
      <c r="F8" s="8">
        <f t="shared" si="0"/>
        <v>2.0251606313834727</v>
      </c>
    </row>
    <row r="9" spans="1:6" x14ac:dyDescent="0.3">
      <c r="A9" s="3" t="s">
        <v>5</v>
      </c>
      <c r="B9" s="3">
        <v>6</v>
      </c>
      <c r="C9" s="3">
        <v>1</v>
      </c>
      <c r="D9" s="3">
        <v>1126</v>
      </c>
      <c r="E9" s="3">
        <v>2643.4350000000045</v>
      </c>
      <c r="F9" s="8">
        <f t="shared" si="0"/>
        <v>2.3476332149200752</v>
      </c>
    </row>
    <row r="10" spans="1:6" x14ac:dyDescent="0.3">
      <c r="A10" s="3" t="s">
        <v>5</v>
      </c>
      <c r="B10" s="3">
        <v>7</v>
      </c>
      <c r="C10" s="3">
        <v>1</v>
      </c>
      <c r="D10" s="3">
        <v>1060</v>
      </c>
      <c r="E10" s="3">
        <v>2526.2730000000047</v>
      </c>
      <c r="F10" s="8">
        <f t="shared" si="0"/>
        <v>2.3832764150943442</v>
      </c>
    </row>
    <row r="11" spans="1:6" x14ac:dyDescent="0.3">
      <c r="A11" s="3" t="s">
        <v>5</v>
      </c>
      <c r="B11" s="3">
        <v>8</v>
      </c>
      <c r="C11" s="3">
        <v>1</v>
      </c>
      <c r="D11" s="3">
        <v>1083</v>
      </c>
      <c r="E11" s="3">
        <v>2346.5139999999983</v>
      </c>
      <c r="F11" s="8">
        <f t="shared" si="0"/>
        <v>2.1666795937211436</v>
      </c>
    </row>
    <row r="12" spans="1:6" x14ac:dyDescent="0.3">
      <c r="A12" s="3" t="s">
        <v>5</v>
      </c>
      <c r="B12" s="3">
        <v>9</v>
      </c>
      <c r="C12" s="3">
        <v>1</v>
      </c>
      <c r="D12" s="3">
        <v>1066</v>
      </c>
      <c r="E12" s="3">
        <v>2829.008000000003</v>
      </c>
      <c r="F12" s="8">
        <f t="shared" si="0"/>
        <v>2.6538536585365882</v>
      </c>
    </row>
    <row r="13" spans="1:6" x14ac:dyDescent="0.3">
      <c r="A13" s="3" t="s">
        <v>5</v>
      </c>
      <c r="B13" s="3">
        <v>10</v>
      </c>
      <c r="C13" s="3">
        <v>1</v>
      </c>
      <c r="D13" s="3">
        <v>1078</v>
      </c>
      <c r="E13" s="3">
        <v>2434.9430000000061</v>
      </c>
      <c r="F13" s="8">
        <f t="shared" si="0"/>
        <v>2.2587597402597459</v>
      </c>
    </row>
    <row r="14" spans="1:6" x14ac:dyDescent="0.3">
      <c r="A14" s="3" t="s">
        <v>5</v>
      </c>
      <c r="B14" s="3">
        <v>11</v>
      </c>
      <c r="C14" s="3">
        <v>1</v>
      </c>
      <c r="D14" s="3">
        <v>1079</v>
      </c>
      <c r="E14" s="3">
        <v>2333.1940000000045</v>
      </c>
      <c r="F14" s="8">
        <f t="shared" si="0"/>
        <v>2.1623670064874925</v>
      </c>
    </row>
    <row r="15" spans="1:6" x14ac:dyDescent="0.3">
      <c r="A15" s="3" t="s">
        <v>5</v>
      </c>
      <c r="B15" s="3">
        <v>12</v>
      </c>
      <c r="C15" s="3">
        <v>1</v>
      </c>
      <c r="D15" s="3">
        <v>1061</v>
      </c>
      <c r="E15" s="3">
        <v>2349.0160000000024</v>
      </c>
      <c r="F15" s="8">
        <f t="shared" si="0"/>
        <v>2.2139641847313878</v>
      </c>
    </row>
    <row r="16" spans="1:6" x14ac:dyDescent="0.3">
      <c r="A16" s="3" t="s">
        <v>5</v>
      </c>
      <c r="B16" s="3">
        <v>13</v>
      </c>
      <c r="C16" s="3">
        <v>1</v>
      </c>
      <c r="D16" s="3">
        <v>1070</v>
      </c>
      <c r="E16" s="3">
        <v>2616.4770000000026</v>
      </c>
      <c r="F16" s="8">
        <f t="shared" si="0"/>
        <v>2.4453056074766377</v>
      </c>
    </row>
    <row r="17" spans="1:6" x14ac:dyDescent="0.3">
      <c r="A17" s="3" t="s">
        <v>5</v>
      </c>
      <c r="B17" s="3">
        <v>14</v>
      </c>
      <c r="C17" s="3">
        <v>1</v>
      </c>
      <c r="D17" s="3">
        <v>1108</v>
      </c>
      <c r="E17" s="3">
        <v>2855.3660000000077</v>
      </c>
      <c r="F17" s="8">
        <f t="shared" si="0"/>
        <v>2.5770451263537977</v>
      </c>
    </row>
    <row r="18" spans="1:6" x14ac:dyDescent="0.3">
      <c r="A18" s="3" t="s">
        <v>5</v>
      </c>
      <c r="B18" s="3">
        <v>15</v>
      </c>
      <c r="C18" s="3">
        <v>1</v>
      </c>
      <c r="D18" s="3">
        <v>1017</v>
      </c>
      <c r="E18" s="3">
        <v>2241.2780000000039</v>
      </c>
      <c r="F18" s="8">
        <f t="shared" si="0"/>
        <v>2.2038131760078703</v>
      </c>
    </row>
    <row r="19" spans="1:6" x14ac:dyDescent="0.3">
      <c r="A19" s="3" t="s">
        <v>5</v>
      </c>
      <c r="B19" s="3">
        <v>16</v>
      </c>
      <c r="C19" s="3">
        <v>1</v>
      </c>
      <c r="D19" s="3">
        <v>1048</v>
      </c>
      <c r="E19" s="3">
        <v>2287.5300000000057</v>
      </c>
      <c r="F19" s="8">
        <f t="shared" si="0"/>
        <v>2.1827576335877916</v>
      </c>
    </row>
    <row r="20" spans="1:6" x14ac:dyDescent="0.3">
      <c r="A20" s="3" t="s">
        <v>5</v>
      </c>
      <c r="B20" s="3">
        <v>17</v>
      </c>
      <c r="C20" s="3">
        <v>1</v>
      </c>
      <c r="D20" s="3">
        <v>1111</v>
      </c>
      <c r="E20" s="3">
        <v>2479.883000000003</v>
      </c>
      <c r="F20" s="8">
        <f t="shared" si="0"/>
        <v>2.2321179117911818</v>
      </c>
    </row>
    <row r="21" spans="1:6" x14ac:dyDescent="0.3">
      <c r="A21" s="3" t="s">
        <v>5</v>
      </c>
      <c r="B21" s="3">
        <v>18</v>
      </c>
      <c r="C21" s="3">
        <v>1</v>
      </c>
      <c r="D21" s="3">
        <v>1091</v>
      </c>
      <c r="E21" s="3">
        <v>2584.5000000000123</v>
      </c>
      <c r="F21" s="8">
        <f t="shared" si="0"/>
        <v>2.3689275893675639</v>
      </c>
    </row>
    <row r="22" spans="1:6" x14ac:dyDescent="0.3">
      <c r="A22" s="3" t="s">
        <v>5</v>
      </c>
      <c r="B22" s="3">
        <v>19</v>
      </c>
      <c r="C22" s="3">
        <v>1</v>
      </c>
      <c r="D22" s="3">
        <v>1088</v>
      </c>
      <c r="E22" s="3">
        <v>2737.6080000000024</v>
      </c>
      <c r="F22" s="8">
        <f t="shared" si="0"/>
        <v>2.5161838235294138</v>
      </c>
    </row>
    <row r="23" spans="1:6" x14ac:dyDescent="0.3">
      <c r="A23" s="3" t="s">
        <v>5</v>
      </c>
      <c r="B23" s="3">
        <v>20</v>
      </c>
      <c r="C23" s="3">
        <v>1</v>
      </c>
      <c r="D23" s="3">
        <v>1129</v>
      </c>
      <c r="E23" s="3">
        <v>2680.0850000000064</v>
      </c>
      <c r="F23" s="8">
        <f t="shared" si="0"/>
        <v>2.3738573959256035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Variable Parte A</vt:lpstr>
      <vt:lpstr>Variable Parte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Pérez</cp:lastModifiedBy>
  <dcterms:modified xsi:type="dcterms:W3CDTF">2024-04-30T03:09:36Z</dcterms:modified>
</cp:coreProperties>
</file>