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S2\SEMESTER 1\METODE KOMPUTASI\"/>
    </mc:Choice>
  </mc:AlternateContent>
  <xr:revisionPtr revIDLastSave="0" documentId="13_ncr:1_{C344693A-9A6D-4A2D-9ADE-A2CCBFE01CA7}" xr6:coauthVersionLast="47" xr6:coauthVersionMax="47" xr10:uidLastSave="{00000000-0000-0000-0000-000000000000}"/>
  <bookViews>
    <workbookView xWindow="-120" yWindow="-120" windowWidth="20730" windowHeight="11160" activeTab="1" xr2:uid="{2C497C70-4C42-4CC3-8873-AD4132D145D6}"/>
  </bookViews>
  <sheets>
    <sheet name="Bracketing Method" sheetId="1" r:id="rId1"/>
    <sheet name="Newton Rapsh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2" l="1"/>
  <c r="E19" i="2"/>
  <c r="C20" i="2" s="1"/>
  <c r="E20" i="2" s="1"/>
  <c r="Q9" i="1"/>
  <c r="Q10" i="1"/>
  <c r="Q11" i="1"/>
  <c r="Q8" i="1"/>
  <c r="N8" i="1"/>
  <c r="O8" i="1"/>
  <c r="P8" i="1"/>
  <c r="N9" i="1"/>
  <c r="O9" i="1"/>
  <c r="P9" i="1"/>
  <c r="N10" i="1"/>
  <c r="O10" i="1"/>
  <c r="P10" i="1"/>
  <c r="N11" i="1"/>
  <c r="O11" i="1"/>
  <c r="P11" i="1"/>
  <c r="O7" i="1"/>
  <c r="P7" i="1"/>
  <c r="N7" i="1"/>
  <c r="E8" i="1"/>
  <c r="F8" i="1"/>
  <c r="I8" i="1" s="1"/>
  <c r="G8" i="1"/>
  <c r="J8" i="1" s="1"/>
  <c r="H8" i="1"/>
  <c r="K8" i="1"/>
  <c r="L8" i="1"/>
  <c r="M8" i="1"/>
  <c r="E9" i="1"/>
  <c r="H9" i="1" s="1"/>
  <c r="F9" i="1"/>
  <c r="I9" i="1" s="1"/>
  <c r="G9" i="1"/>
  <c r="J9" i="1"/>
  <c r="K9" i="1"/>
  <c r="L9" i="1"/>
  <c r="M9" i="1"/>
  <c r="E10" i="1"/>
  <c r="H10" i="1" s="1"/>
  <c r="F10" i="1"/>
  <c r="I10" i="1" s="1"/>
  <c r="G10" i="1"/>
  <c r="J10" i="1"/>
  <c r="K10" i="1"/>
  <c r="L10" i="1"/>
  <c r="M10" i="1"/>
  <c r="E11" i="1"/>
  <c r="H11" i="1" s="1"/>
  <c r="F11" i="1"/>
  <c r="I11" i="1" s="1"/>
  <c r="G11" i="1"/>
  <c r="J11" i="1"/>
  <c r="K11" i="1"/>
  <c r="L11" i="1"/>
  <c r="M11" i="1"/>
  <c r="L7" i="1"/>
  <c r="M7" i="1"/>
  <c r="K7" i="1"/>
  <c r="I7" i="1"/>
  <c r="J7" i="1"/>
  <c r="H7" i="1"/>
  <c r="F7" i="1"/>
  <c r="G7" i="1"/>
  <c r="E7" i="1"/>
  <c r="C3" i="1"/>
  <c r="D8" i="1"/>
  <c r="D9" i="1"/>
  <c r="D10" i="1"/>
  <c r="D11" i="1"/>
  <c r="D7" i="1"/>
  <c r="D20" i="2" l="1"/>
  <c r="C21" i="2" s="1"/>
  <c r="D21" i="2" l="1"/>
  <c r="E21" i="2"/>
  <c r="C22" i="2" s="1"/>
  <c r="E22" i="2" l="1"/>
  <c r="D22" i="2"/>
  <c r="C23" i="2" l="1"/>
  <c r="D23" i="2" l="1"/>
  <c r="E23" i="2"/>
</calcChain>
</file>

<file path=xl/sharedStrings.xml><?xml version="1.0" encoding="utf-8"?>
<sst xmlns="http://schemas.openxmlformats.org/spreadsheetml/2006/main" count="25" uniqueCount="25">
  <si>
    <t>a</t>
  </si>
  <si>
    <t>b</t>
  </si>
  <si>
    <t>c</t>
  </si>
  <si>
    <t>c = (a+b)/2</t>
  </si>
  <si>
    <t>f(a)</t>
  </si>
  <si>
    <t>f(b)</t>
  </si>
  <si>
    <t>fc</t>
  </si>
  <si>
    <t>Err(%)</t>
  </si>
  <si>
    <t>e^-104683a</t>
  </si>
  <si>
    <t>e^-104683b</t>
  </si>
  <si>
    <t>e^-104683c</t>
  </si>
  <si>
    <t>1-e(a)</t>
  </si>
  <si>
    <t>1-e(b)</t>
  </si>
  <si>
    <t>1-e(c)</t>
  </si>
  <si>
    <t>667,38/a</t>
  </si>
  <si>
    <t>667,38/b</t>
  </si>
  <si>
    <t>667,38/c</t>
  </si>
  <si>
    <t xml:space="preserve"> </t>
  </si>
  <si>
    <t>Rumus= f(x)</t>
  </si>
  <si>
    <t>f(x)=(e^-x)-x</t>
  </si>
  <si>
    <t>i</t>
  </si>
  <si>
    <t>xi</t>
  </si>
  <si>
    <t>f'(x)=(-e^-x)-x</t>
  </si>
  <si>
    <t>f(x)</t>
  </si>
  <si>
    <t>f'(x)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</si>
</sst>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8</xdr:col>
      <xdr:colOff>428940</xdr:colOff>
      <xdr:row>3</xdr:row>
      <xdr:rowOff>219159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339061-8122-868F-CFE5-3AE1269B39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190500"/>
          <a:ext cx="2257740" cy="600159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16</xdr:col>
      <xdr:colOff>467386</xdr:colOff>
      <xdr:row>3</xdr:row>
      <xdr:rowOff>228658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312DCDF-4783-A989-2996-F669A427C5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6400" y="381000"/>
          <a:ext cx="4734586" cy="4191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</xdr:colOff>
      <xdr:row>1</xdr:row>
      <xdr:rowOff>0</xdr:rowOff>
    </xdr:from>
    <xdr:to>
      <xdr:col>12</xdr:col>
      <xdr:colOff>292877</xdr:colOff>
      <xdr:row>14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D59D08-8EE9-ADCF-4485-6DCD1AC0FB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1" y="190500"/>
          <a:ext cx="5169676" cy="2552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61A30-6FD2-4E33-85F9-8E74EEF64E59}">
  <dimension ref="B3:Q15"/>
  <sheetViews>
    <sheetView zoomScale="115" zoomScaleNormal="115" workbookViewId="0">
      <selection activeCell="P13" sqref="P13"/>
    </sheetView>
  </sheetViews>
  <sheetFormatPr defaultRowHeight="15" x14ac:dyDescent="0.25"/>
  <sheetData>
    <row r="3" spans="2:17" x14ac:dyDescent="0.25">
      <c r="C3">
        <f>EXP(-0.146843)</f>
        <v>0.86342952521099725</v>
      </c>
    </row>
    <row r="4" spans="2:17" ht="18.75" x14ac:dyDescent="0.3">
      <c r="J4" s="1"/>
    </row>
    <row r="5" spans="2:17" x14ac:dyDescent="0.25">
      <c r="D5" t="s">
        <v>3</v>
      </c>
    </row>
    <row r="6" spans="2:17" x14ac:dyDescent="0.25">
      <c r="B6" t="s">
        <v>0</v>
      </c>
      <c r="C6" t="s">
        <v>1</v>
      </c>
      <c r="D6" t="s">
        <v>2</v>
      </c>
      <c r="E6" t="s">
        <v>8</v>
      </c>
      <c r="F6" t="s">
        <v>9</v>
      </c>
      <c r="G6" t="s">
        <v>10</v>
      </c>
      <c r="H6" t="s">
        <v>11</v>
      </c>
      <c r="I6" t="s">
        <v>12</v>
      </c>
      <c r="J6" t="s">
        <v>13</v>
      </c>
      <c r="K6" t="s">
        <v>14</v>
      </c>
      <c r="L6" t="s">
        <v>15</v>
      </c>
      <c r="M6" t="s">
        <v>16</v>
      </c>
      <c r="N6" t="s">
        <v>4</v>
      </c>
      <c r="O6" t="s">
        <v>5</v>
      </c>
      <c r="P6" t="s">
        <v>6</v>
      </c>
      <c r="Q6" t="s">
        <v>7</v>
      </c>
    </row>
    <row r="7" spans="2:17" x14ac:dyDescent="0.25">
      <c r="B7">
        <v>12</v>
      </c>
      <c r="C7">
        <v>16</v>
      </c>
      <c r="D7">
        <f>(B7+C7)/2</f>
        <v>14</v>
      </c>
      <c r="E7">
        <f>EXP(-0.146843*B7)</f>
        <v>0.17168120178133114</v>
      </c>
      <c r="F7">
        <f t="shared" ref="F7:G7" si="0">EXP(-0.146843*C7)</f>
        <v>9.5418003728964459E-2</v>
      </c>
      <c r="G7">
        <f t="shared" si="0"/>
        <v>0.12799014630730038</v>
      </c>
      <c r="H7">
        <f>1-E7</f>
        <v>0.82831879821866883</v>
      </c>
      <c r="I7">
        <f t="shared" ref="I7:J7" si="1">1-F7</f>
        <v>0.90458199627103553</v>
      </c>
      <c r="J7">
        <f t="shared" si="1"/>
        <v>0.87200985369269968</v>
      </c>
      <c r="K7">
        <f>667.38/B7</f>
        <v>55.615000000000002</v>
      </c>
      <c r="L7">
        <f t="shared" ref="L7:M7" si="2">667.38/C7</f>
        <v>41.71125</v>
      </c>
      <c r="M7">
        <f t="shared" si="2"/>
        <v>47.67</v>
      </c>
      <c r="N7">
        <f>(K7*H7)-40</f>
        <v>6.0669499629312682</v>
      </c>
      <c r="O7">
        <f t="shared" ref="O7:P7" si="3">(L7*I7)-40</f>
        <v>-2.2687542080397662</v>
      </c>
      <c r="P7">
        <f t="shared" si="3"/>
        <v>1.5687097255309936</v>
      </c>
    </row>
    <row r="8" spans="2:17" x14ac:dyDescent="0.25">
      <c r="B8">
        <v>14</v>
      </c>
      <c r="C8">
        <v>16</v>
      </c>
      <c r="D8">
        <f t="shared" ref="D8:D11" si="4">(B8+C8)/2</f>
        <v>15</v>
      </c>
      <c r="E8">
        <f t="shared" ref="E8:E11" si="5">EXP(-0.146843*B8)</f>
        <v>0.12799014630730038</v>
      </c>
      <c r="F8">
        <f t="shared" ref="F8:F11" si="6">EXP(-0.146843*C8)</f>
        <v>9.5418003728964459E-2</v>
      </c>
      <c r="G8">
        <f t="shared" ref="G8:G11" si="7">EXP(-0.146843*D8)</f>
        <v>0.11051047125779843</v>
      </c>
      <c r="H8">
        <f t="shared" ref="H8:H11" si="8">1-E8</f>
        <v>0.87200985369269968</v>
      </c>
      <c r="I8">
        <f t="shared" ref="I8:I11" si="9">1-F8</f>
        <v>0.90458199627103553</v>
      </c>
      <c r="J8">
        <f t="shared" ref="J8:J11" si="10">1-G8</f>
        <v>0.88948952874220155</v>
      </c>
      <c r="K8">
        <f t="shared" ref="K8:K11" si="11">667.38/B8</f>
        <v>47.67</v>
      </c>
      <c r="L8">
        <f t="shared" ref="L8:L11" si="12">667.38/C8</f>
        <v>41.71125</v>
      </c>
      <c r="M8">
        <f t="shared" ref="M8:M11" si="13">667.38/D8</f>
        <v>44.491999999999997</v>
      </c>
      <c r="N8">
        <f t="shared" ref="N8:N11" si="14">(K8*H8)-40</f>
        <v>1.5687097255309936</v>
      </c>
      <c r="O8">
        <f t="shared" ref="O8:O11" si="15">(L8*I8)-40</f>
        <v>-2.2687542080397662</v>
      </c>
      <c r="P8">
        <f t="shared" ref="P8:P11" si="16">(M8*J8)-40</f>
        <v>-0.42483188720196807</v>
      </c>
      <c r="Q8">
        <f>ABS((N8-N7)/N8)*100</f>
        <v>286.74777520600009</v>
      </c>
    </row>
    <row r="9" spans="2:17" x14ac:dyDescent="0.25">
      <c r="B9">
        <v>14</v>
      </c>
      <c r="C9">
        <v>5</v>
      </c>
      <c r="D9">
        <f t="shared" si="4"/>
        <v>9.5</v>
      </c>
      <c r="E9">
        <f t="shared" si="5"/>
        <v>0.12799014630730038</v>
      </c>
      <c r="F9">
        <f t="shared" si="6"/>
        <v>0.47988201854048174</v>
      </c>
      <c r="G9">
        <f t="shared" si="7"/>
        <v>0.24783092979537255</v>
      </c>
      <c r="H9">
        <f t="shared" si="8"/>
        <v>0.87200985369269968</v>
      </c>
      <c r="I9">
        <f t="shared" si="9"/>
        <v>0.52011798145951826</v>
      </c>
      <c r="J9">
        <f t="shared" si="10"/>
        <v>0.75216907020462742</v>
      </c>
      <c r="K9">
        <f t="shared" si="11"/>
        <v>47.67</v>
      </c>
      <c r="L9">
        <f t="shared" si="12"/>
        <v>133.476</v>
      </c>
      <c r="M9">
        <f t="shared" si="13"/>
        <v>70.250526315789472</v>
      </c>
      <c r="N9">
        <f t="shared" si="14"/>
        <v>1.5687097255309936</v>
      </c>
      <c r="O9">
        <f t="shared" si="15"/>
        <v>29.423267693290654</v>
      </c>
      <c r="P9">
        <f t="shared" si="16"/>
        <v>12.840273060333075</v>
      </c>
      <c r="Q9">
        <f t="shared" ref="Q9:Q11" si="17">ABS((N9-N8)/N9)*100</f>
        <v>0</v>
      </c>
    </row>
    <row r="10" spans="2:17" x14ac:dyDescent="0.25">
      <c r="B10">
        <v>14.5</v>
      </c>
      <c r="C10">
        <v>15</v>
      </c>
      <c r="D10">
        <f t="shared" si="4"/>
        <v>14.75</v>
      </c>
      <c r="E10">
        <f t="shared" si="5"/>
        <v>0.11892960684696779</v>
      </c>
      <c r="F10">
        <f t="shared" si="6"/>
        <v>0.11051047125779843</v>
      </c>
      <c r="G10">
        <f t="shared" si="7"/>
        <v>0.1146427795334844</v>
      </c>
      <c r="H10">
        <f t="shared" si="8"/>
        <v>0.88107039315303215</v>
      </c>
      <c r="I10">
        <f t="shared" si="9"/>
        <v>0.88948952874220155</v>
      </c>
      <c r="J10">
        <f t="shared" si="10"/>
        <v>0.88535722046651566</v>
      </c>
      <c r="K10">
        <f t="shared" si="11"/>
        <v>46.026206896551727</v>
      </c>
      <c r="L10">
        <f t="shared" si="12"/>
        <v>44.491999999999997</v>
      </c>
      <c r="M10">
        <f t="shared" si="13"/>
        <v>45.246101694915254</v>
      </c>
      <c r="N10">
        <f t="shared" si="14"/>
        <v>0.55232820568762975</v>
      </c>
      <c r="O10">
        <f t="shared" si="15"/>
        <v>-0.42483188720196807</v>
      </c>
      <c r="P10">
        <f t="shared" si="16"/>
        <v>5.8962833555469274E-2</v>
      </c>
      <c r="Q10">
        <f t="shared" si="17"/>
        <v>184.01767452343009</v>
      </c>
    </row>
    <row r="11" spans="2:17" x14ac:dyDescent="0.25">
      <c r="B11">
        <v>14.75</v>
      </c>
      <c r="C11">
        <v>15</v>
      </c>
      <c r="D11">
        <f t="shared" si="4"/>
        <v>14.875</v>
      </c>
      <c r="E11">
        <f t="shared" si="5"/>
        <v>0.1146427795334844</v>
      </c>
      <c r="F11">
        <f t="shared" si="6"/>
        <v>0.11051047125779843</v>
      </c>
      <c r="G11">
        <f t="shared" si="7"/>
        <v>0.11255766341102347</v>
      </c>
      <c r="H11">
        <f t="shared" si="8"/>
        <v>0.88535722046651566</v>
      </c>
      <c r="I11">
        <f t="shared" si="9"/>
        <v>0.88948952874220155</v>
      </c>
      <c r="J11">
        <f t="shared" si="10"/>
        <v>0.88744233658897653</v>
      </c>
      <c r="K11">
        <f t="shared" si="11"/>
        <v>45.246101694915254</v>
      </c>
      <c r="L11">
        <f t="shared" si="12"/>
        <v>44.491999999999997</v>
      </c>
      <c r="M11">
        <f t="shared" si="13"/>
        <v>44.865882352941178</v>
      </c>
      <c r="N11">
        <f t="shared" si="14"/>
        <v>5.8962833555469274E-2</v>
      </c>
      <c r="O11">
        <f t="shared" si="15"/>
        <v>-0.42483188720196807</v>
      </c>
      <c r="P11">
        <f t="shared" si="16"/>
        <v>-0.18411653157975394</v>
      </c>
      <c r="Q11">
        <f t="shared" si="17"/>
        <v>836.73959065760823</v>
      </c>
    </row>
    <row r="15" spans="2:17" x14ac:dyDescent="0.25">
      <c r="O15" t="s">
        <v>17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C8195-F3F0-4A63-996F-7B6A5BC801F3}">
  <dimension ref="B2:E23"/>
  <sheetViews>
    <sheetView tabSelected="1" topLeftCell="B1" workbookViewId="0">
      <selection activeCell="D19" sqref="D19"/>
    </sheetView>
  </sheetViews>
  <sheetFormatPr defaultRowHeight="15" x14ac:dyDescent="0.25"/>
  <cols>
    <col min="4" max="4" width="18.7109375" customWidth="1"/>
  </cols>
  <sheetData>
    <row r="2" spans="2:2" x14ac:dyDescent="0.25">
      <c r="B2" t="s">
        <v>18</v>
      </c>
    </row>
    <row r="3" spans="2:2" x14ac:dyDescent="0.25">
      <c r="B3" t="s">
        <v>19</v>
      </c>
    </row>
    <row r="4" spans="2:2" x14ac:dyDescent="0.25">
      <c r="B4" t="s">
        <v>22</v>
      </c>
    </row>
    <row r="18" spans="2:5" x14ac:dyDescent="0.25">
      <c r="B18" t="s">
        <v>20</v>
      </c>
      <c r="C18" t="s">
        <v>21</v>
      </c>
      <c r="D18" t="s">
        <v>23</v>
      </c>
      <c r="E18" t="s">
        <v>24</v>
      </c>
    </row>
    <row r="19" spans="2:5" x14ac:dyDescent="0.25">
      <c r="B19">
        <v>0</v>
      </c>
      <c r="C19">
        <v>0</v>
      </c>
      <c r="D19">
        <f>EXP(-C19)-C19</f>
        <v>1</v>
      </c>
      <c r="E19">
        <f>-EXP(-C19)-1</f>
        <v>-2</v>
      </c>
    </row>
    <row r="20" spans="2:5" x14ac:dyDescent="0.25">
      <c r="B20">
        <v>1</v>
      </c>
      <c r="C20">
        <f>C19-(D19/E19)</f>
        <v>0.5</v>
      </c>
      <c r="D20">
        <f t="shared" ref="D20:D23" si="0">EXP(-C20)-C20</f>
        <v>0.10653065971263342</v>
      </c>
      <c r="E20">
        <f t="shared" ref="E20:E23" si="1">-EXP(-C20)-1</f>
        <v>-1.6065306597126334</v>
      </c>
    </row>
    <row r="21" spans="2:5" x14ac:dyDescent="0.25">
      <c r="B21">
        <v>2</v>
      </c>
      <c r="C21">
        <f>C20-(D20/E20)</f>
        <v>0.56631100319721817</v>
      </c>
      <c r="D21">
        <f t="shared" si="0"/>
        <v>1.3045098060200377E-3</v>
      </c>
      <c r="E21">
        <f t="shared" si="1"/>
        <v>-1.5676155130032381</v>
      </c>
    </row>
    <row r="22" spans="2:5" x14ac:dyDescent="0.25">
      <c r="B22">
        <v>3</v>
      </c>
      <c r="C22">
        <f>C21-(D21/E21)</f>
        <v>0.56714316503486217</v>
      </c>
      <c r="D22">
        <f t="shared" si="0"/>
        <v>1.964804717813351E-7</v>
      </c>
      <c r="E22">
        <f t="shared" si="1"/>
        <v>-1.5671433615153338</v>
      </c>
    </row>
    <row r="23" spans="2:5" x14ac:dyDescent="0.25">
      <c r="B23">
        <v>4</v>
      </c>
      <c r="C23">
        <f>C22-(D22/E22)</f>
        <v>0.56714329040978106</v>
      </c>
      <c r="D23">
        <f t="shared" si="0"/>
        <v>4.4408920985006262E-15</v>
      </c>
      <c r="E23">
        <f t="shared" si="1"/>
        <v>-1.5671432904097855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Bracketing Method</vt:lpstr>
      <vt:lpstr>Newton Rapshon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MIKHA SULISTIYO 12024002503</dc:creator>
  <cp:lastModifiedBy>TOBIAS MIKHA SULISTIYO 12024002503</cp:lastModifiedBy>
  <dcterms:created xsi:type="dcterms:W3CDTF">2024-09-18T11:48:16Z</dcterms:created>
  <dcterms:modified xsi:type="dcterms:W3CDTF">2024-09-18T13:54:16Z</dcterms:modified>
</cp:coreProperties>
</file>