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2-Pascasarjana\SEMESTER 1\METODE KOMPUTASI\"/>
    </mc:Choice>
  </mc:AlternateContent>
  <xr:revisionPtr revIDLastSave="0" documentId="13_ncr:1_{D27ACD57-756F-41D2-BFEA-DE708E0EF41C}" xr6:coauthVersionLast="47" xr6:coauthVersionMax="47" xr10:uidLastSave="{00000000-0000-0000-0000-000000000000}"/>
  <bookViews>
    <workbookView xWindow="10245" yWindow="0" windowWidth="10245" windowHeight="10920" xr2:uid="{2C497C70-4C42-4CC3-8873-AD4132D145D6}"/>
  </bookViews>
  <sheets>
    <sheet name="Bracketing Method" sheetId="1" r:id="rId1"/>
    <sheet name="Newton Rapsh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H13" i="1" s="1"/>
  <c r="F13" i="1"/>
  <c r="I13" i="1" s="1"/>
  <c r="O13" i="1" s="1"/>
  <c r="G13" i="1"/>
  <c r="J13" i="1" s="1"/>
  <c r="K13" i="1"/>
  <c r="L13" i="1"/>
  <c r="M13" i="1"/>
  <c r="Q13" i="1"/>
  <c r="D14" i="1"/>
  <c r="G14" i="1" s="1"/>
  <c r="J14" i="1" s="1"/>
  <c r="E14" i="1"/>
  <c r="H14" i="1" s="1"/>
  <c r="F14" i="1"/>
  <c r="I14" i="1"/>
  <c r="K14" i="1"/>
  <c r="L14" i="1"/>
  <c r="O14" i="1" s="1"/>
  <c r="M14" i="1"/>
  <c r="P14" i="1" s="1"/>
  <c r="Q14" i="1"/>
  <c r="D15" i="1"/>
  <c r="E15" i="1"/>
  <c r="H15" i="1" s="1"/>
  <c r="F15" i="1"/>
  <c r="I15" i="1" s="1"/>
  <c r="O15" i="1" s="1"/>
  <c r="G15" i="1"/>
  <c r="J15" i="1" s="1"/>
  <c r="K15" i="1"/>
  <c r="L15" i="1"/>
  <c r="M15" i="1"/>
  <c r="D16" i="1"/>
  <c r="G16" i="1" s="1"/>
  <c r="J16" i="1" s="1"/>
  <c r="E16" i="1"/>
  <c r="H16" i="1" s="1"/>
  <c r="F16" i="1"/>
  <c r="I16" i="1"/>
  <c r="K16" i="1"/>
  <c r="N16" i="1" s="1"/>
  <c r="L16" i="1"/>
  <c r="O16" i="1" s="1"/>
  <c r="M16" i="1"/>
  <c r="Q16" i="1"/>
  <c r="D17" i="1"/>
  <c r="E17" i="1"/>
  <c r="H17" i="1" s="1"/>
  <c r="F17" i="1"/>
  <c r="I17" i="1" s="1"/>
  <c r="O17" i="1" s="1"/>
  <c r="G17" i="1"/>
  <c r="J17" i="1" s="1"/>
  <c r="K17" i="1"/>
  <c r="N17" i="1" s="1"/>
  <c r="L17" i="1"/>
  <c r="M17" i="1"/>
  <c r="D18" i="1"/>
  <c r="G18" i="1" s="1"/>
  <c r="J18" i="1" s="1"/>
  <c r="E18" i="1"/>
  <c r="H18" i="1" s="1"/>
  <c r="F18" i="1"/>
  <c r="I18" i="1"/>
  <c r="K18" i="1"/>
  <c r="L18" i="1"/>
  <c r="O18" i="1" s="1"/>
  <c r="M18" i="1"/>
  <c r="Q18" i="1"/>
  <c r="D19" i="1"/>
  <c r="E19" i="1"/>
  <c r="H19" i="1" s="1"/>
  <c r="F19" i="1"/>
  <c r="I19" i="1" s="1"/>
  <c r="O19" i="1" s="1"/>
  <c r="G19" i="1"/>
  <c r="J19" i="1" s="1"/>
  <c r="K19" i="1"/>
  <c r="L19" i="1"/>
  <c r="M19" i="1"/>
  <c r="Q9" i="1"/>
  <c r="Q10" i="1"/>
  <c r="Q11" i="1"/>
  <c r="Q12" i="1"/>
  <c r="Q8" i="1"/>
  <c r="O11" i="1"/>
  <c r="N12" i="1"/>
  <c r="M12" i="1"/>
  <c r="L10" i="1"/>
  <c r="L11" i="1"/>
  <c r="L12" i="1"/>
  <c r="O12" i="1" s="1"/>
  <c r="L9" i="1"/>
  <c r="K10" i="1"/>
  <c r="N10" i="1" s="1"/>
  <c r="K11" i="1"/>
  <c r="N11" i="1" s="1"/>
  <c r="K12" i="1"/>
  <c r="K9" i="1"/>
  <c r="N9" i="1" s="1"/>
  <c r="I11" i="1"/>
  <c r="I12" i="1"/>
  <c r="H12" i="1"/>
  <c r="H9" i="1"/>
  <c r="G12" i="1"/>
  <c r="J12" i="1" s="1"/>
  <c r="F10" i="1"/>
  <c r="I10" i="1" s="1"/>
  <c r="O10" i="1" s="1"/>
  <c r="F11" i="1"/>
  <c r="F12" i="1"/>
  <c r="F9" i="1"/>
  <c r="I9" i="1" s="1"/>
  <c r="E10" i="1"/>
  <c r="H10" i="1" s="1"/>
  <c r="E11" i="1"/>
  <c r="H11" i="1" s="1"/>
  <c r="E12" i="1"/>
  <c r="E9" i="1"/>
  <c r="D10" i="1"/>
  <c r="G10" i="1" s="1"/>
  <c r="J10" i="1" s="1"/>
  <c r="D11" i="1"/>
  <c r="G11" i="1" s="1"/>
  <c r="J11" i="1" s="1"/>
  <c r="D12" i="1"/>
  <c r="D9" i="1"/>
  <c r="M9" i="1" s="1"/>
  <c r="D19" i="2"/>
  <c r="E19" i="2"/>
  <c r="C20" i="2" s="1"/>
  <c r="E20" i="2" s="1"/>
  <c r="O8" i="1"/>
  <c r="E8" i="1"/>
  <c r="H8" i="1" s="1"/>
  <c r="F8" i="1"/>
  <c r="I8" i="1" s="1"/>
  <c r="K8" i="1"/>
  <c r="N8" i="1" s="1"/>
  <c r="L8" i="1"/>
  <c r="L7" i="1"/>
  <c r="O7" i="1" s="1"/>
  <c r="K7" i="1"/>
  <c r="I7" i="1"/>
  <c r="J7" i="1"/>
  <c r="F7" i="1"/>
  <c r="G7" i="1"/>
  <c r="E7" i="1"/>
  <c r="H7" i="1" s="1"/>
  <c r="N7" i="1" s="1"/>
  <c r="C3" i="1"/>
  <c r="D8" i="1"/>
  <c r="G8" i="1" s="1"/>
  <c r="J8" i="1" s="1"/>
  <c r="D7" i="1"/>
  <c r="M7" i="1" s="1"/>
  <c r="P7" i="1" s="1"/>
  <c r="N19" i="1" l="1"/>
  <c r="N18" i="1"/>
  <c r="P15" i="1"/>
  <c r="P13" i="1"/>
  <c r="P17" i="1"/>
  <c r="P16" i="1"/>
  <c r="P19" i="1"/>
  <c r="P18" i="1"/>
  <c r="N15" i="1"/>
  <c r="N14" i="1"/>
  <c r="N13" i="1"/>
  <c r="Q17" i="1"/>
  <c r="Q19" i="1"/>
  <c r="Q15" i="1"/>
  <c r="P12" i="1"/>
  <c r="M11" i="1"/>
  <c r="P11" i="1" s="1"/>
  <c r="M10" i="1"/>
  <c r="P10" i="1" s="1"/>
  <c r="O9" i="1"/>
  <c r="G9" i="1"/>
  <c r="J9" i="1" s="1"/>
  <c r="P9" i="1" s="1"/>
  <c r="M8" i="1"/>
  <c r="P8" i="1" s="1"/>
  <c r="D20" i="2"/>
  <c r="C21" i="2" s="1"/>
  <c r="D21" i="2" l="1"/>
  <c r="E21" i="2"/>
  <c r="C22" i="2" s="1"/>
  <c r="E22" i="2" l="1"/>
  <c r="D22" i="2"/>
  <c r="C23" i="2" l="1"/>
  <c r="D23" i="2" l="1"/>
  <c r="E23" i="2"/>
</calcChain>
</file>

<file path=xl/sharedStrings.xml><?xml version="1.0" encoding="utf-8"?>
<sst xmlns="http://schemas.openxmlformats.org/spreadsheetml/2006/main" count="24" uniqueCount="24">
  <si>
    <t>a</t>
  </si>
  <si>
    <t>b</t>
  </si>
  <si>
    <t>c</t>
  </si>
  <si>
    <t>c = (a+b)/2</t>
  </si>
  <si>
    <t>f(a)</t>
  </si>
  <si>
    <t>f(b)</t>
  </si>
  <si>
    <t>fc</t>
  </si>
  <si>
    <t>Err(%)</t>
  </si>
  <si>
    <t>e^-104683a</t>
  </si>
  <si>
    <t>e^-104683b</t>
  </si>
  <si>
    <t>e^-104683c</t>
  </si>
  <si>
    <t>1-e(a)</t>
  </si>
  <si>
    <t>1-e(b)</t>
  </si>
  <si>
    <t>1-e(c)</t>
  </si>
  <si>
    <t>667,38/a</t>
  </si>
  <si>
    <t>667,38/b</t>
  </si>
  <si>
    <t>667,38/c</t>
  </si>
  <si>
    <t>Rumus= f(x)</t>
  </si>
  <si>
    <t>f(x)=(e^-x)-x</t>
  </si>
  <si>
    <t>i</t>
  </si>
  <si>
    <t>xi</t>
  </si>
  <si>
    <t>f'(x)=(-e^-x)-x</t>
  </si>
  <si>
    <t>f(x)</t>
  </si>
  <si>
    <t>f'(x)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</si>
</sst>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8</xdr:col>
      <xdr:colOff>428940</xdr:colOff>
      <xdr:row>3</xdr:row>
      <xdr:rowOff>219159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339061-8122-868F-CFE5-3AE1269B3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90500"/>
          <a:ext cx="2257740" cy="60015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16</xdr:col>
      <xdr:colOff>467386</xdr:colOff>
      <xdr:row>3</xdr:row>
      <xdr:rowOff>228658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12DCDF-4783-A989-2996-F669A427C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381000"/>
          <a:ext cx="4734586" cy="4191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</xdr:row>
      <xdr:rowOff>0</xdr:rowOff>
    </xdr:from>
    <xdr:to>
      <xdr:col>12</xdr:col>
      <xdr:colOff>292877</xdr:colOff>
      <xdr:row>14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D59D08-8EE9-ADCF-4485-6DCD1AC0F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1" y="190500"/>
          <a:ext cx="5169676" cy="255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1A30-6FD2-4E33-85F9-8E74EEF64E59}">
  <dimension ref="B3:Q19"/>
  <sheetViews>
    <sheetView tabSelected="1" topLeftCell="A3" zoomScale="115" zoomScaleNormal="115" workbookViewId="0">
      <selection activeCell="E13" sqref="E13"/>
    </sheetView>
  </sheetViews>
  <sheetFormatPr defaultRowHeight="15" x14ac:dyDescent="0.25"/>
  <sheetData>
    <row r="3" spans="2:17" x14ac:dyDescent="0.25">
      <c r="C3">
        <f>EXP(-0.146843)</f>
        <v>0.86342952521099725</v>
      </c>
    </row>
    <row r="4" spans="2:17" ht="18.75" x14ac:dyDescent="0.3">
      <c r="J4" s="1"/>
    </row>
    <row r="5" spans="2:17" x14ac:dyDescent="0.25">
      <c r="D5" t="s">
        <v>3</v>
      </c>
    </row>
    <row r="6" spans="2:17" x14ac:dyDescent="0.25">
      <c r="B6" t="s">
        <v>0</v>
      </c>
      <c r="C6" t="s">
        <v>1</v>
      </c>
      <c r="D6" t="s">
        <v>2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4</v>
      </c>
      <c r="O6" t="s">
        <v>5</v>
      </c>
      <c r="P6" t="s">
        <v>6</v>
      </c>
      <c r="Q6" t="s">
        <v>7</v>
      </c>
    </row>
    <row r="7" spans="2:17" x14ac:dyDescent="0.25">
      <c r="B7">
        <v>12</v>
      </c>
      <c r="C7">
        <v>16</v>
      </c>
      <c r="D7">
        <f>(B7+C7)/2</f>
        <v>14</v>
      </c>
      <c r="E7">
        <f>EXP(-0.146843*B7)</f>
        <v>0.17168120178133114</v>
      </c>
      <c r="F7">
        <f t="shared" ref="F7:G7" si="0">EXP(-0.146843*C7)</f>
        <v>9.5418003728964459E-2</v>
      </c>
      <c r="G7">
        <f t="shared" si="0"/>
        <v>0.12799014630730038</v>
      </c>
      <c r="H7">
        <f>1-E7</f>
        <v>0.82831879821866883</v>
      </c>
      <c r="I7">
        <f t="shared" ref="I7:J7" si="1">1-F7</f>
        <v>0.90458199627103553</v>
      </c>
      <c r="J7">
        <f t="shared" si="1"/>
        <v>0.87200985369269968</v>
      </c>
      <c r="K7">
        <f>667.38/B7</f>
        <v>55.615000000000002</v>
      </c>
      <c r="L7">
        <f t="shared" ref="L7:M7" si="2">667.38/C7</f>
        <v>41.71125</v>
      </c>
      <c r="M7">
        <f t="shared" si="2"/>
        <v>47.67</v>
      </c>
      <c r="N7">
        <f>(K7*H7)-40</f>
        <v>6.0669499629312682</v>
      </c>
      <c r="O7">
        <f t="shared" ref="O7:P7" si="3">(L7*I7)-40</f>
        <v>-2.2687542080397662</v>
      </c>
      <c r="P7">
        <f t="shared" si="3"/>
        <v>1.5687097255309936</v>
      </c>
    </row>
    <row r="8" spans="2:17" x14ac:dyDescent="0.25">
      <c r="B8">
        <v>14</v>
      </c>
      <c r="C8">
        <v>16</v>
      </c>
      <c r="D8">
        <f t="shared" ref="C8:D12" si="4">(B8+C8)/2</f>
        <v>15</v>
      </c>
      <c r="E8">
        <f t="shared" ref="E8:E12" si="5">EXP(-0.146843*B8)</f>
        <v>0.12799014630730038</v>
      </c>
      <c r="F8">
        <f t="shared" ref="F8:F12" si="6">EXP(-0.146843*C8)</f>
        <v>9.5418003728964459E-2</v>
      </c>
      <c r="G8">
        <f t="shared" ref="G8:G12" si="7">EXP(-0.146843*D8)</f>
        <v>0.11051047125779843</v>
      </c>
      <c r="H8">
        <f t="shared" ref="H8:H12" si="8">1-E8</f>
        <v>0.87200985369269968</v>
      </c>
      <c r="I8">
        <f t="shared" ref="I8:I12" si="9">1-F8</f>
        <v>0.90458199627103553</v>
      </c>
      <c r="J8">
        <f t="shared" ref="J8:J12" si="10">1-G8</f>
        <v>0.88948952874220155</v>
      </c>
      <c r="K8">
        <f t="shared" ref="K8:K12" si="11">667.38/B8</f>
        <v>47.67</v>
      </c>
      <c r="L8">
        <f t="shared" ref="L8:L12" si="12">667.38/C8</f>
        <v>41.71125</v>
      </c>
      <c r="M8">
        <f t="shared" ref="M8:M12" si="13">667.38/D8</f>
        <v>44.491999999999997</v>
      </c>
      <c r="N8">
        <f t="shared" ref="N8:N12" si="14">(K8*H8)-40</f>
        <v>1.5687097255309936</v>
      </c>
      <c r="O8">
        <f t="shared" ref="O8:O12" si="15">(L8*I8)-40</f>
        <v>-2.2687542080397662</v>
      </c>
      <c r="P8">
        <f t="shared" ref="P8:P12" si="16">(M8*J8)-40</f>
        <v>-0.42483188720196807</v>
      </c>
      <c r="Q8">
        <f>ABS((D8-D7)/D8)*100</f>
        <v>6.666666666666667</v>
      </c>
    </row>
    <row r="9" spans="2:17" x14ac:dyDescent="0.25">
      <c r="B9">
        <v>14</v>
      </c>
      <c r="C9">
        <v>15</v>
      </c>
      <c r="D9">
        <f t="shared" si="4"/>
        <v>14.5</v>
      </c>
      <c r="E9">
        <f t="shared" si="5"/>
        <v>0.12799014630730038</v>
      </c>
      <c r="F9">
        <f t="shared" si="6"/>
        <v>0.11051047125779843</v>
      </c>
      <c r="G9">
        <f t="shared" si="7"/>
        <v>0.11892960684696779</v>
      </c>
      <c r="H9">
        <f t="shared" si="8"/>
        <v>0.87200985369269968</v>
      </c>
      <c r="I9">
        <f t="shared" si="9"/>
        <v>0.88948952874220155</v>
      </c>
      <c r="J9">
        <f t="shared" si="10"/>
        <v>0.88107039315303215</v>
      </c>
      <c r="K9">
        <f t="shared" si="11"/>
        <v>47.67</v>
      </c>
      <c r="L9">
        <f t="shared" si="12"/>
        <v>44.491999999999997</v>
      </c>
      <c r="M9">
        <f t="shared" si="13"/>
        <v>46.026206896551727</v>
      </c>
      <c r="N9">
        <f t="shared" si="14"/>
        <v>1.5687097255309936</v>
      </c>
      <c r="O9">
        <f t="shared" si="15"/>
        <v>-0.42483188720196807</v>
      </c>
      <c r="P9">
        <f t="shared" si="16"/>
        <v>0.55232820568762975</v>
      </c>
      <c r="Q9">
        <f t="shared" ref="Q9:Q19" si="17">ABS((D9-D8)/D9)*100</f>
        <v>3.4482758620689653</v>
      </c>
    </row>
    <row r="10" spans="2:17" x14ac:dyDescent="0.25">
      <c r="B10">
        <v>14.5</v>
      </c>
      <c r="C10">
        <v>15</v>
      </c>
      <c r="D10">
        <f t="shared" si="4"/>
        <v>14.75</v>
      </c>
      <c r="E10">
        <f t="shared" si="5"/>
        <v>0.11892960684696779</v>
      </c>
      <c r="F10">
        <f t="shared" si="6"/>
        <v>0.11051047125779843</v>
      </c>
      <c r="G10">
        <f t="shared" si="7"/>
        <v>0.1146427795334844</v>
      </c>
      <c r="H10">
        <f t="shared" si="8"/>
        <v>0.88107039315303215</v>
      </c>
      <c r="I10">
        <f t="shared" si="9"/>
        <v>0.88948952874220155</v>
      </c>
      <c r="J10">
        <f t="shared" si="10"/>
        <v>0.88535722046651566</v>
      </c>
      <c r="K10">
        <f t="shared" si="11"/>
        <v>46.026206896551727</v>
      </c>
      <c r="L10">
        <f t="shared" si="12"/>
        <v>44.491999999999997</v>
      </c>
      <c r="M10">
        <f t="shared" si="13"/>
        <v>45.246101694915254</v>
      </c>
      <c r="N10">
        <f t="shared" si="14"/>
        <v>0.55232820568762975</v>
      </c>
      <c r="O10">
        <f t="shared" si="15"/>
        <v>-0.42483188720196807</v>
      </c>
      <c r="P10">
        <f t="shared" si="16"/>
        <v>5.8962833555469274E-2</v>
      </c>
      <c r="Q10">
        <f t="shared" si="17"/>
        <v>1.6949152542372881</v>
      </c>
    </row>
    <row r="11" spans="2:17" s="2" customFormat="1" x14ac:dyDescent="0.25">
      <c r="B11" s="2">
        <v>14.75</v>
      </c>
      <c r="C11" s="2">
        <v>15</v>
      </c>
      <c r="D11" s="2">
        <f t="shared" si="4"/>
        <v>14.875</v>
      </c>
      <c r="E11" s="2">
        <f t="shared" si="5"/>
        <v>0.1146427795334844</v>
      </c>
      <c r="F11" s="2">
        <f t="shared" si="6"/>
        <v>0.11051047125779843</v>
      </c>
      <c r="G11" s="2">
        <f t="shared" si="7"/>
        <v>0.11255766341102347</v>
      </c>
      <c r="H11" s="2">
        <f t="shared" si="8"/>
        <v>0.88535722046651566</v>
      </c>
      <c r="I11" s="2">
        <f t="shared" si="9"/>
        <v>0.88948952874220155</v>
      </c>
      <c r="J11" s="2">
        <f t="shared" si="10"/>
        <v>0.88744233658897653</v>
      </c>
      <c r="K11" s="2">
        <f t="shared" si="11"/>
        <v>45.246101694915254</v>
      </c>
      <c r="L11" s="2">
        <f t="shared" si="12"/>
        <v>44.491999999999997</v>
      </c>
      <c r="M11" s="2">
        <f t="shared" si="13"/>
        <v>44.865882352941178</v>
      </c>
      <c r="N11" s="2">
        <f t="shared" si="14"/>
        <v>5.8962833555469274E-2</v>
      </c>
      <c r="O11" s="2">
        <f t="shared" si="15"/>
        <v>-0.42483188720196807</v>
      </c>
      <c r="P11" s="2">
        <f t="shared" si="16"/>
        <v>-0.18411653157975394</v>
      </c>
      <c r="Q11" s="2">
        <f t="shared" si="17"/>
        <v>0.84033613445378152</v>
      </c>
    </row>
    <row r="12" spans="2:17" x14ac:dyDescent="0.25">
      <c r="B12">
        <v>14.75</v>
      </c>
      <c r="C12">
        <v>14.875</v>
      </c>
      <c r="D12">
        <f t="shared" si="4"/>
        <v>14.8125</v>
      </c>
      <c r="E12">
        <f t="shared" si="5"/>
        <v>0.1146427795334844</v>
      </c>
      <c r="F12">
        <f t="shared" si="6"/>
        <v>0.11255766341102347</v>
      </c>
      <c r="G12">
        <f t="shared" si="7"/>
        <v>0.11359543736979096</v>
      </c>
      <c r="H12">
        <f t="shared" si="8"/>
        <v>0.88535722046651566</v>
      </c>
      <c r="I12">
        <f t="shared" si="9"/>
        <v>0.88744233658897653</v>
      </c>
      <c r="J12">
        <f t="shared" si="10"/>
        <v>0.88640456263020906</v>
      </c>
      <c r="K12">
        <f t="shared" si="11"/>
        <v>45.246101694915254</v>
      </c>
      <c r="L12">
        <f t="shared" si="12"/>
        <v>44.865882352941178</v>
      </c>
      <c r="M12">
        <f t="shared" si="13"/>
        <v>45.055189873417724</v>
      </c>
      <c r="N12">
        <f t="shared" si="14"/>
        <v>5.8962833555469274E-2</v>
      </c>
      <c r="O12">
        <f t="shared" si="15"/>
        <v>-0.18411653157975394</v>
      </c>
      <c r="P12">
        <f t="shared" si="16"/>
        <v>-6.2874126032134825E-2</v>
      </c>
      <c r="Q12">
        <f t="shared" si="17"/>
        <v>0.42194092827004215</v>
      </c>
    </row>
    <row r="13" spans="2:17" x14ac:dyDescent="0.25">
      <c r="B13">
        <v>14.75</v>
      </c>
      <c r="C13">
        <v>14.75</v>
      </c>
      <c r="D13">
        <f t="shared" ref="D13:D19" si="18">(B13+C13)/2</f>
        <v>14.75</v>
      </c>
      <c r="E13">
        <f t="shared" ref="E13:E19" si="19">EXP(-0.146843*B13)</f>
        <v>0.1146427795334844</v>
      </c>
      <c r="F13">
        <f t="shared" ref="F13:F19" si="20">EXP(-0.146843*C13)</f>
        <v>0.1146427795334844</v>
      </c>
      <c r="G13">
        <f t="shared" ref="G13:G19" si="21">EXP(-0.146843*D13)</f>
        <v>0.1146427795334844</v>
      </c>
      <c r="H13">
        <f t="shared" ref="H13:H19" si="22">1-E13</f>
        <v>0.88535722046651566</v>
      </c>
      <c r="I13">
        <f t="shared" ref="I13:I19" si="23">1-F13</f>
        <v>0.88535722046651566</v>
      </c>
      <c r="J13">
        <f t="shared" ref="J13:J19" si="24">1-G13</f>
        <v>0.88535722046651566</v>
      </c>
      <c r="K13">
        <f t="shared" ref="K13:K19" si="25">667.38/B13</f>
        <v>45.246101694915254</v>
      </c>
      <c r="L13">
        <f t="shared" ref="L13:L19" si="26">667.38/C13</f>
        <v>45.246101694915254</v>
      </c>
      <c r="M13">
        <f t="shared" ref="M13:M19" si="27">667.38/D13</f>
        <v>45.246101694915254</v>
      </c>
      <c r="N13">
        <f t="shared" ref="N13:N19" si="28">(K13*H13)-40</f>
        <v>5.8962833555469274E-2</v>
      </c>
      <c r="O13">
        <f t="shared" ref="O13:O19" si="29">(L13*I13)-40</f>
        <v>5.8962833555469274E-2</v>
      </c>
      <c r="P13">
        <f t="shared" ref="P13:P19" si="30">(M13*J13)-40</f>
        <v>5.8962833555469274E-2</v>
      </c>
      <c r="Q13">
        <f t="shared" ref="Q13:Q19" si="31">ABS((D13-D12)/D13)*100</f>
        <v>0.42372881355932202</v>
      </c>
    </row>
    <row r="14" spans="2:17" x14ac:dyDescent="0.25">
      <c r="B14">
        <v>14.75</v>
      </c>
      <c r="C14">
        <v>14.625</v>
      </c>
      <c r="D14">
        <f t="shared" si="18"/>
        <v>14.6875</v>
      </c>
      <c r="E14">
        <f t="shared" si="19"/>
        <v>0.1146427795334844</v>
      </c>
      <c r="F14">
        <f t="shared" si="20"/>
        <v>0.11676652216179473</v>
      </c>
      <c r="G14">
        <f t="shared" si="21"/>
        <v>0.1156997781202987</v>
      </c>
      <c r="H14">
        <f t="shared" si="22"/>
        <v>0.88535722046651566</v>
      </c>
      <c r="I14">
        <f t="shared" si="23"/>
        <v>0.88323347783820527</v>
      </c>
      <c r="J14">
        <f t="shared" si="24"/>
        <v>0.88430022187970125</v>
      </c>
      <c r="K14">
        <f t="shared" si="25"/>
        <v>45.246101694915254</v>
      </c>
      <c r="L14">
        <f t="shared" si="26"/>
        <v>45.632820512820516</v>
      </c>
      <c r="M14">
        <f t="shared" si="27"/>
        <v>45.438638297872338</v>
      </c>
      <c r="N14">
        <f t="shared" si="28"/>
        <v>5.8962833555469274E-2</v>
      </c>
      <c r="O14">
        <f t="shared" si="29"/>
        <v>0.30443476510505718</v>
      </c>
      <c r="P14">
        <f t="shared" si="30"/>
        <v>0.1813979287199956</v>
      </c>
      <c r="Q14">
        <f t="shared" si="31"/>
        <v>0.42553191489361702</v>
      </c>
    </row>
    <row r="15" spans="2:17" x14ac:dyDescent="0.25">
      <c r="B15">
        <v>14.75</v>
      </c>
      <c r="C15">
        <v>14.5</v>
      </c>
      <c r="D15">
        <f t="shared" si="18"/>
        <v>14.625</v>
      </c>
      <c r="E15">
        <f t="shared" si="19"/>
        <v>0.1146427795334844</v>
      </c>
      <c r="F15">
        <f t="shared" si="20"/>
        <v>0.11892960684696779</v>
      </c>
      <c r="G15">
        <f t="shared" si="21"/>
        <v>0.11676652216179473</v>
      </c>
      <c r="H15">
        <f t="shared" si="22"/>
        <v>0.88535722046651566</v>
      </c>
      <c r="I15">
        <f t="shared" si="23"/>
        <v>0.88107039315303215</v>
      </c>
      <c r="J15">
        <f t="shared" si="24"/>
        <v>0.88323347783820527</v>
      </c>
      <c r="K15">
        <f t="shared" si="25"/>
        <v>45.246101694915254</v>
      </c>
      <c r="L15">
        <f t="shared" si="26"/>
        <v>46.026206896551727</v>
      </c>
      <c r="M15">
        <f t="shared" si="27"/>
        <v>45.632820512820516</v>
      </c>
      <c r="N15">
        <f t="shared" si="28"/>
        <v>5.8962833555469274E-2</v>
      </c>
      <c r="O15">
        <f t="shared" si="29"/>
        <v>0.55232820568762975</v>
      </c>
      <c r="P15">
        <f t="shared" si="30"/>
        <v>0.30443476510505718</v>
      </c>
      <c r="Q15">
        <f t="shared" si="31"/>
        <v>0.42735042735042739</v>
      </c>
    </row>
    <row r="16" spans="2:17" x14ac:dyDescent="0.25">
      <c r="B16">
        <v>14.75</v>
      </c>
      <c r="C16">
        <v>14.375</v>
      </c>
      <c r="D16">
        <f t="shared" si="18"/>
        <v>14.5625</v>
      </c>
      <c r="E16">
        <f t="shared" si="19"/>
        <v>0.1146427795334844</v>
      </c>
      <c r="F16">
        <f t="shared" si="20"/>
        <v>0.12113276239550654</v>
      </c>
      <c r="G16">
        <f t="shared" si="21"/>
        <v>0.11784310151039816</v>
      </c>
      <c r="H16">
        <f t="shared" si="22"/>
        <v>0.88535722046651566</v>
      </c>
      <c r="I16">
        <f t="shared" si="23"/>
        <v>0.87886723760449348</v>
      </c>
      <c r="J16">
        <f t="shared" si="24"/>
        <v>0.88215689848960188</v>
      </c>
      <c r="K16">
        <f t="shared" si="25"/>
        <v>45.246101694915254</v>
      </c>
      <c r="L16">
        <f t="shared" si="26"/>
        <v>46.426434782608695</v>
      </c>
      <c r="M16">
        <f t="shared" si="27"/>
        <v>45.828669527896999</v>
      </c>
      <c r="N16">
        <f t="shared" si="28"/>
        <v>5.8962833555469274E-2</v>
      </c>
      <c r="O16">
        <f t="shared" si="29"/>
        <v>0.80267248921647649</v>
      </c>
      <c r="P16">
        <f t="shared" si="30"/>
        <v>0.42807697263454259</v>
      </c>
      <c r="Q16">
        <f t="shared" si="31"/>
        <v>0.42918454935622319</v>
      </c>
    </row>
    <row r="17" spans="2:17" x14ac:dyDescent="0.25">
      <c r="B17">
        <v>14.75</v>
      </c>
      <c r="C17">
        <v>14.25</v>
      </c>
      <c r="D17">
        <f t="shared" si="18"/>
        <v>14.5</v>
      </c>
      <c r="E17">
        <f t="shared" si="19"/>
        <v>0.1146427795334844</v>
      </c>
      <c r="F17">
        <f t="shared" si="20"/>
        <v>0.12337673111495993</v>
      </c>
      <c r="G17">
        <f t="shared" si="21"/>
        <v>0.11892960684696779</v>
      </c>
      <c r="H17">
        <f t="shared" si="22"/>
        <v>0.88535722046651566</v>
      </c>
      <c r="I17">
        <f t="shared" si="23"/>
        <v>0.87662326888504005</v>
      </c>
      <c r="J17">
        <f t="shared" si="24"/>
        <v>0.88107039315303215</v>
      </c>
      <c r="K17">
        <f t="shared" si="25"/>
        <v>45.246101694915254</v>
      </c>
      <c r="L17">
        <f t="shared" si="26"/>
        <v>46.833684210526314</v>
      </c>
      <c r="M17">
        <f t="shared" si="27"/>
        <v>46.026206896551727</v>
      </c>
      <c r="N17">
        <f t="shared" si="28"/>
        <v>5.8962833555469274E-2</v>
      </c>
      <c r="O17">
        <f t="shared" si="29"/>
        <v>1.0554973465612676</v>
      </c>
      <c r="P17">
        <f t="shared" si="30"/>
        <v>0.55232820568762975</v>
      </c>
      <c r="Q17">
        <f t="shared" si="31"/>
        <v>0.43103448275862066</v>
      </c>
    </row>
    <row r="18" spans="2:17" x14ac:dyDescent="0.25">
      <c r="B18">
        <v>14.75</v>
      </c>
      <c r="C18">
        <v>14.125</v>
      </c>
      <c r="D18">
        <f t="shared" si="18"/>
        <v>14.4375</v>
      </c>
      <c r="E18">
        <f t="shared" si="19"/>
        <v>0.1146427795334844</v>
      </c>
      <c r="F18">
        <f t="shared" si="20"/>
        <v>0.12566226906402805</v>
      </c>
      <c r="G18">
        <f t="shared" si="21"/>
        <v>0.12002612968843394</v>
      </c>
      <c r="H18">
        <f t="shared" si="22"/>
        <v>0.88535722046651566</v>
      </c>
      <c r="I18">
        <f t="shared" si="23"/>
        <v>0.87433773093597189</v>
      </c>
      <c r="J18">
        <f t="shared" si="24"/>
        <v>0.87997387031156604</v>
      </c>
      <c r="K18">
        <f t="shared" si="25"/>
        <v>45.246101694915254</v>
      </c>
      <c r="L18">
        <f t="shared" si="26"/>
        <v>47.248141592920355</v>
      </c>
      <c r="M18">
        <f t="shared" si="27"/>
        <v>46.225454545454546</v>
      </c>
      <c r="N18">
        <f t="shared" si="28"/>
        <v>5.8962833555469274E-2</v>
      </c>
      <c r="O18">
        <f t="shared" si="29"/>
        <v>1.3108329112954991</v>
      </c>
      <c r="P18">
        <f t="shared" si="30"/>
        <v>0.67719214327500765</v>
      </c>
      <c r="Q18">
        <f t="shared" si="31"/>
        <v>0.4329004329004329</v>
      </c>
    </row>
    <row r="19" spans="2:17" x14ac:dyDescent="0.25">
      <c r="B19">
        <v>14.75</v>
      </c>
      <c r="C19">
        <v>14</v>
      </c>
      <c r="D19">
        <f t="shared" si="18"/>
        <v>14.375</v>
      </c>
      <c r="E19">
        <f t="shared" si="19"/>
        <v>0.1146427795334844</v>
      </c>
      <c r="F19">
        <f t="shared" si="20"/>
        <v>0.12799014630730038</v>
      </c>
      <c r="G19">
        <f t="shared" si="21"/>
        <v>0.12113276239550654</v>
      </c>
      <c r="H19">
        <f t="shared" si="22"/>
        <v>0.88535722046651566</v>
      </c>
      <c r="I19">
        <f t="shared" si="23"/>
        <v>0.87200985369269968</v>
      </c>
      <c r="J19">
        <f t="shared" si="24"/>
        <v>0.87886723760449348</v>
      </c>
      <c r="K19">
        <f t="shared" si="25"/>
        <v>45.246101694915254</v>
      </c>
      <c r="L19">
        <f t="shared" si="26"/>
        <v>47.67</v>
      </c>
      <c r="M19">
        <f t="shared" si="27"/>
        <v>46.426434782608695</v>
      </c>
      <c r="N19">
        <f t="shared" si="28"/>
        <v>5.8962833555469274E-2</v>
      </c>
      <c r="O19">
        <f t="shared" si="29"/>
        <v>1.5687097255309936</v>
      </c>
      <c r="P19">
        <f t="shared" si="30"/>
        <v>0.80267248921647649</v>
      </c>
      <c r="Q19">
        <f t="shared" si="31"/>
        <v>0.43478260869565216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8195-F3F0-4A63-996F-7B6A5BC801F3}">
  <dimension ref="B2:E23"/>
  <sheetViews>
    <sheetView topLeftCell="A3" zoomScaleNormal="100" workbookViewId="0">
      <selection activeCell="P9" sqref="P9"/>
    </sheetView>
  </sheetViews>
  <sheetFormatPr defaultRowHeight="15" x14ac:dyDescent="0.25"/>
  <cols>
    <col min="4" max="4" width="18.7109375" customWidth="1"/>
  </cols>
  <sheetData>
    <row r="2" spans="2:2" x14ac:dyDescent="0.25">
      <c r="B2" t="s">
        <v>17</v>
      </c>
    </row>
    <row r="3" spans="2:2" x14ac:dyDescent="0.25">
      <c r="B3" t="s">
        <v>18</v>
      </c>
    </row>
    <row r="4" spans="2:2" x14ac:dyDescent="0.25">
      <c r="B4" t="s">
        <v>21</v>
      </c>
    </row>
    <row r="18" spans="2:5" x14ac:dyDescent="0.25">
      <c r="B18" t="s">
        <v>19</v>
      </c>
      <c r="C18" t="s">
        <v>20</v>
      </c>
      <c r="D18" t="s">
        <v>22</v>
      </c>
      <c r="E18" t="s">
        <v>23</v>
      </c>
    </row>
    <row r="19" spans="2:5" x14ac:dyDescent="0.25">
      <c r="B19">
        <v>0</v>
      </c>
      <c r="C19">
        <v>0</v>
      </c>
      <c r="D19">
        <f>EXP(-C19)-C19</f>
        <v>1</v>
      </c>
      <c r="E19">
        <f>-EXP(-C19)-1</f>
        <v>-2</v>
      </c>
    </row>
    <row r="20" spans="2:5" x14ac:dyDescent="0.25">
      <c r="B20">
        <v>1</v>
      </c>
      <c r="C20">
        <f>C19-(D19/E19)</f>
        <v>0.5</v>
      </c>
      <c r="D20">
        <f t="shared" ref="D20:D23" si="0">EXP(-C20)-C20</f>
        <v>0.10653065971263342</v>
      </c>
      <c r="E20">
        <f t="shared" ref="E20:E23" si="1">-EXP(-C20)-1</f>
        <v>-1.6065306597126334</v>
      </c>
    </row>
    <row r="21" spans="2:5" x14ac:dyDescent="0.25">
      <c r="B21">
        <v>2</v>
      </c>
      <c r="C21">
        <f>C20-(D20/E20)</f>
        <v>0.56631100319721817</v>
      </c>
      <c r="D21">
        <f t="shared" si="0"/>
        <v>1.3045098060200377E-3</v>
      </c>
      <c r="E21">
        <f t="shared" si="1"/>
        <v>-1.5676155130032381</v>
      </c>
    </row>
    <row r="22" spans="2:5" x14ac:dyDescent="0.25">
      <c r="B22">
        <v>3</v>
      </c>
      <c r="C22">
        <f>C21-(D21/E21)</f>
        <v>0.56714316503486217</v>
      </c>
      <c r="D22">
        <f t="shared" si="0"/>
        <v>1.964804717813351E-7</v>
      </c>
      <c r="E22">
        <f t="shared" si="1"/>
        <v>-1.5671433615153338</v>
      </c>
    </row>
    <row r="23" spans="2:5" x14ac:dyDescent="0.25">
      <c r="B23">
        <v>4</v>
      </c>
      <c r="C23">
        <f>C22-(D22/E22)</f>
        <v>0.56714329040978106</v>
      </c>
      <c r="D23">
        <f t="shared" si="0"/>
        <v>4.4408920985006262E-15</v>
      </c>
      <c r="E23">
        <f t="shared" si="1"/>
        <v>-1.5671432904097855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Bracketing Method</vt:lpstr>
      <vt:lpstr>Newton Rapshon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MIKHA SULISTIYO 12024002503</dc:creator>
  <cp:lastModifiedBy>TOBIAS MIKHA SULISTIYO 12024002503</cp:lastModifiedBy>
  <dcterms:created xsi:type="dcterms:W3CDTF">2024-09-18T11:48:16Z</dcterms:created>
  <dcterms:modified xsi:type="dcterms:W3CDTF">2024-09-30T14:58:24Z</dcterms:modified>
</cp:coreProperties>
</file>