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IA750\KuliahUAJ\KULIAH MTE (S2)\Computational Method (CM)\Bahan kuliah\"/>
    </mc:Choice>
  </mc:AlternateContent>
  <xr:revisionPtr revIDLastSave="0" documentId="13_ncr:1_{D892ABBF-0802-4CFE-BE5A-11F04CB7E495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H28" i="2"/>
  <c r="G28" i="2"/>
  <c r="F28" i="2"/>
  <c r="E28" i="2"/>
  <c r="D28" i="2"/>
  <c r="C28" i="2"/>
  <c r="C27" i="2" s="1"/>
  <c r="I19" i="2"/>
  <c r="I18" i="2"/>
  <c r="G38" i="2" l="1"/>
  <c r="C29" i="2"/>
  <c r="C39" i="2" s="1"/>
  <c r="C37" i="2" s="1"/>
  <c r="C38" i="2"/>
  <c r="D29" i="2"/>
  <c r="D39" i="2" s="1"/>
  <c r="D38" i="2" s="1"/>
  <c r="F29" i="2"/>
  <c r="F39" i="2" s="1"/>
  <c r="F38" i="2" s="1"/>
  <c r="D27" i="2"/>
  <c r="D37" i="2" s="1"/>
  <c r="E29" i="2"/>
  <c r="E39" i="2" s="1"/>
  <c r="E38" i="2" s="1"/>
  <c r="H29" i="2"/>
  <c r="F27" i="2"/>
  <c r="G29" i="2"/>
  <c r="G39" i="2" s="1"/>
  <c r="E27" i="2"/>
  <c r="G27" i="2"/>
  <c r="G37" i="2" s="1"/>
  <c r="H27" i="2"/>
  <c r="H39" i="2" l="1"/>
  <c r="H38" i="2" s="1"/>
  <c r="I29" i="2"/>
  <c r="F37" i="2"/>
  <c r="E37" i="2"/>
  <c r="H37" i="2" l="1"/>
</calcChain>
</file>

<file path=xl/sharedStrings.xml><?xml version="1.0" encoding="utf-8"?>
<sst xmlns="http://schemas.openxmlformats.org/spreadsheetml/2006/main" count="72" uniqueCount="48">
  <si>
    <t>Persamaan constraint:</t>
  </si>
  <si>
    <t>.......(1)</t>
  </si>
  <si>
    <t xml:space="preserve">...... (2) </t>
  </si>
  <si>
    <t>...... (3)</t>
  </si>
  <si>
    <t>SIMPLEX Method</t>
  </si>
  <si>
    <t>S1</t>
  </si>
  <si>
    <t xml:space="preserve"> S2</t>
  </si>
  <si>
    <t xml:space="preserve">&lt;--  objective function </t>
  </si>
  <si>
    <t>Tablo 1</t>
  </si>
  <si>
    <t>Z</t>
  </si>
  <si>
    <t>x1</t>
  </si>
  <si>
    <t>x2</t>
  </si>
  <si>
    <t>S2</t>
  </si>
  <si>
    <t>rhs</t>
  </si>
  <si>
    <t>rasio</t>
  </si>
  <si>
    <t>b0</t>
  </si>
  <si>
    <t>b1</t>
  </si>
  <si>
    <t>b2</t>
  </si>
  <si>
    <t xml:space="preserve"> </t>
  </si>
  <si>
    <t>key column</t>
  </si>
  <si>
    <t>pivot</t>
  </si>
  <si>
    <t>Maksimalkan  Z = 5 x1 + 8 x2</t>
  </si>
  <si>
    <t>x1 + 3 x2 &lt;= 12</t>
  </si>
  <si>
    <t>3 x1 + 2 x2 &lt;= 15</t>
  </si>
  <si>
    <t xml:space="preserve"> x1 +</t>
  </si>
  <si>
    <t>3 x2 +</t>
  </si>
  <si>
    <t>= 12</t>
  </si>
  <si>
    <t xml:space="preserve">3  x1 + </t>
  </si>
  <si>
    <t>2 x2 +</t>
  </si>
  <si>
    <t>= 15</t>
  </si>
  <si>
    <r>
      <t xml:space="preserve">Masukkan </t>
    </r>
    <r>
      <rPr>
        <b/>
        <sz val="14"/>
        <color theme="1"/>
        <rFont val="Calibri"/>
        <family val="2"/>
        <scheme val="minor"/>
      </rPr>
      <t>slack</t>
    </r>
    <r>
      <rPr>
        <sz val="14"/>
        <color theme="1"/>
        <rFont val="Calibri"/>
        <family val="2"/>
        <scheme val="minor"/>
      </rPr>
      <t xml:space="preserve"> variables untuk mengubah inequal signs menjadi equal signs</t>
    </r>
  </si>
  <si>
    <t>Z = 5 x1 + 8 x2 + 0. S1 + 0. S2</t>
  </si>
  <si>
    <t>Z - 5 x1 - 8 x2 -  0. S1 - 0. S2 = 0</t>
  </si>
  <si>
    <t>basic</t>
  </si>
  <si>
    <t>mencari pivot: perpotongan antara key  column dg key row</t>
  </si>
  <si>
    <t>b1' = b1/3</t>
  </si>
  <si>
    <t>b1'</t>
  </si>
  <si>
    <t>b2' = b2 - 2*b1'</t>
  </si>
  <si>
    <t>b2'</t>
  </si>
  <si>
    <t>b0'</t>
  </si>
  <si>
    <t>Tablo 2</t>
  </si>
  <si>
    <t>b0' = b0 + 8 b1'</t>
  </si>
  <si>
    <t>b2" = b2' /2.333333</t>
  </si>
  <si>
    <t>b2"</t>
  </si>
  <si>
    <t>b1"</t>
  </si>
  <si>
    <t>b1" = b1' - b2'/0.333333*b1'</t>
  </si>
  <si>
    <t>b0"</t>
  </si>
  <si>
    <t>b0" = b0' + 2.333333*b1'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</si>
</sst>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2" borderId="0" xfId="0" quotePrefix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13</xdr:row>
      <xdr:rowOff>152400</xdr:rowOff>
    </xdr:from>
    <xdr:to>
      <xdr:col>5</xdr:col>
      <xdr:colOff>563880</xdr:colOff>
      <xdr:row>14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842260" y="2987040"/>
          <a:ext cx="76962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510540</xdr:colOff>
      <xdr:row>17</xdr:row>
      <xdr:rowOff>167640</xdr:rowOff>
    </xdr:from>
    <xdr:to>
      <xdr:col>6</xdr:col>
      <xdr:colOff>45720</xdr:colOff>
      <xdr:row>20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 flipV="1">
          <a:off x="2948940" y="3916680"/>
          <a:ext cx="754380" cy="632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11" workbookViewId="0">
      <selection activeCell="D26" sqref="D26"/>
    </sheetView>
  </sheetViews>
  <sheetFormatPr defaultRowHeight="14.4" x14ac:dyDescent="0.3"/>
  <cols>
    <col min="4" max="4" width="18.3984375" bestFit="1" customWidth="1"/>
    <col min="6" max="6" width="16.59765625" bestFit="1" customWidth="1"/>
    <col min="7" max="7" width="12.69921875" customWidth="1"/>
    <col min="9" max="9" width="12.19921875" customWidth="1"/>
  </cols>
  <sheetData>
    <row r="1" spans="1:11" ht="17.850000000000001" x14ac:dyDescent="0.35">
      <c r="A1" s="2" t="s">
        <v>4</v>
      </c>
    </row>
    <row r="3" spans="1:11" ht="17.850000000000001" x14ac:dyDescent="0.35">
      <c r="A3" s="1" t="s">
        <v>21</v>
      </c>
      <c r="B3" s="1"/>
      <c r="C3" s="1"/>
      <c r="D3" s="1"/>
      <c r="E3" s="1"/>
      <c r="F3" s="1" t="s">
        <v>1</v>
      </c>
      <c r="G3" s="1"/>
      <c r="H3" s="1" t="s">
        <v>7</v>
      </c>
      <c r="I3" s="1"/>
      <c r="J3" s="1"/>
    </row>
    <row r="4" spans="1:11" ht="17.850000000000001" x14ac:dyDescent="0.35">
      <c r="A4" s="1" t="s">
        <v>0</v>
      </c>
      <c r="B4" s="1"/>
      <c r="C4" s="1"/>
      <c r="D4" s="1" t="s">
        <v>22</v>
      </c>
      <c r="E4" s="1"/>
      <c r="F4" s="1" t="s">
        <v>2</v>
      </c>
      <c r="G4" s="1"/>
      <c r="H4" s="1"/>
      <c r="I4" s="1"/>
      <c r="J4" s="1"/>
    </row>
    <row r="5" spans="1:11" ht="17.850000000000001" x14ac:dyDescent="0.35">
      <c r="A5" s="1"/>
      <c r="B5" s="1"/>
      <c r="C5" s="1"/>
      <c r="D5" s="1" t="s">
        <v>23</v>
      </c>
      <c r="E5" s="1"/>
      <c r="F5" s="1" t="s">
        <v>3</v>
      </c>
      <c r="G5" s="1"/>
      <c r="H5" s="1"/>
      <c r="I5" s="1"/>
      <c r="J5" s="1"/>
    </row>
    <row r="7" spans="1:11" ht="17.850000000000001" x14ac:dyDescent="0.35">
      <c r="A7" s="1" t="s">
        <v>30</v>
      </c>
      <c r="B7" s="1"/>
      <c r="C7" s="1"/>
      <c r="D7" s="1"/>
      <c r="E7" s="1"/>
      <c r="F7" s="1"/>
      <c r="G7" s="1"/>
      <c r="H7" s="1"/>
      <c r="I7" s="1"/>
    </row>
    <row r="8" spans="1:11" ht="17.850000000000001" x14ac:dyDescent="0.35">
      <c r="A8" s="3"/>
      <c r="B8" s="5" t="s">
        <v>24</v>
      </c>
      <c r="C8" s="5" t="s">
        <v>25</v>
      </c>
      <c r="D8" s="5" t="s">
        <v>5</v>
      </c>
      <c r="E8" s="5"/>
      <c r="F8" s="9" t="s">
        <v>26</v>
      </c>
      <c r="G8" s="3"/>
      <c r="I8" s="1"/>
    </row>
    <row r="9" spans="1:11" ht="17.850000000000001" x14ac:dyDescent="0.35">
      <c r="A9" s="3"/>
      <c r="B9" s="5" t="s">
        <v>27</v>
      </c>
      <c r="C9" s="5" t="s">
        <v>28</v>
      </c>
      <c r="D9" s="5"/>
      <c r="E9" s="5" t="s">
        <v>6</v>
      </c>
      <c r="F9" s="9" t="s">
        <v>29</v>
      </c>
      <c r="G9" s="3"/>
      <c r="I9" s="1"/>
    </row>
    <row r="11" spans="1:11" ht="17.850000000000001" x14ac:dyDescent="0.35">
      <c r="B11" s="1" t="s">
        <v>31</v>
      </c>
    </row>
    <row r="12" spans="1:11" ht="17.850000000000001" x14ac:dyDescent="0.35">
      <c r="B12" s="4" t="s">
        <v>32</v>
      </c>
      <c r="C12" s="8"/>
      <c r="D12" s="8"/>
      <c r="E12" s="8"/>
    </row>
    <row r="13" spans="1:11" ht="17.850000000000001" x14ac:dyDescent="0.35">
      <c r="B13" s="1"/>
    </row>
    <row r="14" spans="1:11" ht="17.850000000000001" x14ac:dyDescent="0.35">
      <c r="G14" t="s">
        <v>19</v>
      </c>
      <c r="J14" s="3"/>
      <c r="K14" s="3"/>
    </row>
    <row r="15" spans="1:11" ht="17.850000000000001" x14ac:dyDescent="0.35">
      <c r="A15" s="1" t="s">
        <v>8</v>
      </c>
      <c r="J15" s="3"/>
      <c r="K15" s="3"/>
    </row>
    <row r="16" spans="1:11" ht="17.850000000000001" x14ac:dyDescent="0.35">
      <c r="A16" s="3"/>
      <c r="B16" s="3" t="s">
        <v>33</v>
      </c>
      <c r="C16" s="3" t="s">
        <v>9</v>
      </c>
      <c r="D16" s="3" t="s">
        <v>10</v>
      </c>
      <c r="E16" s="6" t="s">
        <v>11</v>
      </c>
      <c r="F16" s="3" t="s">
        <v>5</v>
      </c>
      <c r="G16" s="3" t="s">
        <v>12</v>
      </c>
      <c r="H16" s="3" t="s">
        <v>13</v>
      </c>
      <c r="I16" s="3" t="s">
        <v>14</v>
      </c>
      <c r="J16" s="3"/>
      <c r="K16" s="3"/>
    </row>
    <row r="17" spans="1:17" ht="17.850000000000001" x14ac:dyDescent="0.35">
      <c r="A17" s="3" t="s">
        <v>15</v>
      </c>
      <c r="B17" s="3" t="s">
        <v>9</v>
      </c>
      <c r="C17" s="3">
        <v>1</v>
      </c>
      <c r="D17" s="3">
        <v>-5</v>
      </c>
      <c r="E17" s="6">
        <v>-8</v>
      </c>
      <c r="F17" s="3">
        <v>0</v>
      </c>
      <c r="G17" s="3">
        <v>0</v>
      </c>
      <c r="H17" s="3">
        <v>0</v>
      </c>
      <c r="J17" s="3"/>
      <c r="M17" s="3" t="s">
        <v>34</v>
      </c>
    </row>
    <row r="18" spans="1:17" ht="17.850000000000001" x14ac:dyDescent="0.35">
      <c r="A18" s="3" t="s">
        <v>16</v>
      </c>
      <c r="B18" s="3" t="s">
        <v>5</v>
      </c>
      <c r="C18" s="6">
        <v>0</v>
      </c>
      <c r="D18" s="6">
        <v>1</v>
      </c>
      <c r="E18" s="10">
        <v>3</v>
      </c>
      <c r="F18" s="6">
        <v>1</v>
      </c>
      <c r="G18" s="6">
        <v>0</v>
      </c>
      <c r="H18" s="6">
        <v>12</v>
      </c>
      <c r="I18" s="6">
        <f>H18/E18</f>
        <v>4</v>
      </c>
      <c r="J18" s="3"/>
      <c r="K18" s="3"/>
    </row>
    <row r="19" spans="1:17" ht="17.850000000000001" x14ac:dyDescent="0.35">
      <c r="A19" s="3" t="s">
        <v>17</v>
      </c>
      <c r="B19" s="3" t="s">
        <v>12</v>
      </c>
      <c r="C19" s="3">
        <v>0</v>
      </c>
      <c r="D19" s="3">
        <v>3</v>
      </c>
      <c r="E19" s="6">
        <v>2</v>
      </c>
      <c r="F19" s="3">
        <v>0</v>
      </c>
      <c r="G19" s="3">
        <v>1</v>
      </c>
      <c r="H19" s="3">
        <v>15</v>
      </c>
      <c r="I19" s="3">
        <f>H19/E19</f>
        <v>7.5</v>
      </c>
      <c r="J19" s="3"/>
      <c r="K19" s="3"/>
    </row>
    <row r="20" spans="1:17" ht="17.85000000000000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7" ht="17.850000000000001" x14ac:dyDescent="0.35">
      <c r="B21" s="3" t="s">
        <v>35</v>
      </c>
      <c r="C21" s="3"/>
      <c r="D21" s="3"/>
      <c r="E21" s="3"/>
      <c r="F21" s="3"/>
      <c r="G21" s="7" t="s">
        <v>20</v>
      </c>
      <c r="H21" s="3"/>
    </row>
    <row r="22" spans="1:17" ht="17.850000000000001" x14ac:dyDescent="0.35">
      <c r="B22" s="3"/>
      <c r="C22" s="3" t="s">
        <v>37</v>
      </c>
      <c r="D22" s="3"/>
      <c r="E22" s="3"/>
      <c r="F22" s="3"/>
      <c r="H22" s="3"/>
    </row>
    <row r="23" spans="1:17" ht="17.850000000000001" x14ac:dyDescent="0.35">
      <c r="B23" s="3"/>
      <c r="C23" s="3" t="s">
        <v>41</v>
      </c>
      <c r="D23" s="3"/>
      <c r="E23" s="3"/>
      <c r="F23" s="3"/>
      <c r="G23" s="3"/>
      <c r="H23" s="3"/>
    </row>
    <row r="24" spans="1:17" ht="17.850000000000001" x14ac:dyDescent="0.35">
      <c r="D24" s="3"/>
      <c r="E24" s="3"/>
      <c r="F24" s="3"/>
      <c r="G24" s="3"/>
      <c r="H24" s="3"/>
      <c r="Q24" s="3" t="s">
        <v>18</v>
      </c>
    </row>
    <row r="25" spans="1:17" ht="17.850000000000001" x14ac:dyDescent="0.35">
      <c r="A25" s="1" t="s">
        <v>40</v>
      </c>
    </row>
    <row r="26" spans="1:17" ht="17.850000000000001" x14ac:dyDescent="0.35">
      <c r="B26" s="3" t="s">
        <v>33</v>
      </c>
      <c r="C26" s="3" t="s">
        <v>9</v>
      </c>
      <c r="D26" s="6" t="s">
        <v>10</v>
      </c>
      <c r="E26" s="3" t="s">
        <v>11</v>
      </c>
      <c r="F26" s="3" t="s">
        <v>5</v>
      </c>
      <c r="G26" s="3" t="s">
        <v>12</v>
      </c>
      <c r="H26" s="3" t="s">
        <v>13</v>
      </c>
      <c r="I26" s="3" t="s">
        <v>14</v>
      </c>
    </row>
    <row r="27" spans="1:17" ht="17.850000000000001" x14ac:dyDescent="0.35">
      <c r="A27" s="3" t="s">
        <v>39</v>
      </c>
      <c r="B27" s="3">
        <v>1</v>
      </c>
      <c r="C27" s="3">
        <f t="shared" ref="C27:H27" si="0">C17+8*C28</f>
        <v>1</v>
      </c>
      <c r="D27" s="6">
        <f t="shared" si="0"/>
        <v>-2.3333333333333335</v>
      </c>
      <c r="E27" s="3">
        <f t="shared" si="0"/>
        <v>0</v>
      </c>
      <c r="F27" s="3">
        <f t="shared" si="0"/>
        <v>2.6666666666666665</v>
      </c>
      <c r="G27" s="3">
        <f t="shared" si="0"/>
        <v>0</v>
      </c>
      <c r="H27" s="3">
        <f t="shared" si="0"/>
        <v>32</v>
      </c>
    </row>
    <row r="28" spans="1:17" ht="17.850000000000001" x14ac:dyDescent="0.35">
      <c r="A28" s="3" t="s">
        <v>36</v>
      </c>
      <c r="B28" s="3" t="s">
        <v>11</v>
      </c>
      <c r="C28" s="3">
        <f t="shared" ref="C28:H28" si="1">C18/3</f>
        <v>0</v>
      </c>
      <c r="D28" s="6">
        <f t="shared" si="1"/>
        <v>0.33333333333333331</v>
      </c>
      <c r="E28" s="3">
        <f t="shared" si="1"/>
        <v>1</v>
      </c>
      <c r="F28" s="3">
        <f t="shared" si="1"/>
        <v>0.33333333333333331</v>
      </c>
      <c r="G28" s="3">
        <f t="shared" si="1"/>
        <v>0</v>
      </c>
      <c r="H28" s="3">
        <f t="shared" si="1"/>
        <v>4</v>
      </c>
      <c r="I28" s="3">
        <f>H28/D28</f>
        <v>12</v>
      </c>
    </row>
    <row r="29" spans="1:17" ht="17.850000000000001" x14ac:dyDescent="0.35">
      <c r="A29" s="3" t="s">
        <v>38</v>
      </c>
      <c r="B29" s="3" t="s">
        <v>12</v>
      </c>
      <c r="C29" s="6">
        <f t="shared" ref="C29:H29" si="2">C19-2*C28</f>
        <v>0</v>
      </c>
      <c r="D29" s="6">
        <f t="shared" si="2"/>
        <v>2.3333333333333335</v>
      </c>
      <c r="E29" s="6">
        <f t="shared" si="2"/>
        <v>0</v>
      </c>
      <c r="F29" s="6">
        <f t="shared" si="2"/>
        <v>-0.66666666666666663</v>
      </c>
      <c r="G29" s="6">
        <f t="shared" si="2"/>
        <v>1</v>
      </c>
      <c r="H29" s="6">
        <f t="shared" si="2"/>
        <v>7</v>
      </c>
      <c r="I29" s="6">
        <f>H29/D29</f>
        <v>3</v>
      </c>
    </row>
    <row r="32" spans="1:17" ht="17.850000000000001" x14ac:dyDescent="0.35">
      <c r="B32" s="1" t="s">
        <v>42</v>
      </c>
    </row>
    <row r="33" spans="1:9" x14ac:dyDescent="0.3">
      <c r="B33" t="s">
        <v>45</v>
      </c>
    </row>
    <row r="34" spans="1:9" ht="17.850000000000001" x14ac:dyDescent="0.35">
      <c r="A34" s="1"/>
      <c r="B34" s="1" t="s">
        <v>47</v>
      </c>
      <c r="C34" s="1"/>
      <c r="D34" s="1"/>
      <c r="E34" s="1"/>
      <c r="F34" s="1"/>
      <c r="G34" s="1"/>
    </row>
    <row r="35" spans="1:9" ht="17.850000000000001" x14ac:dyDescent="0.35">
      <c r="A35" s="1"/>
      <c r="B35" s="1"/>
      <c r="C35" s="1"/>
      <c r="D35" s="1"/>
      <c r="E35" s="1"/>
      <c r="F35" s="1"/>
      <c r="G35" s="1"/>
    </row>
    <row r="36" spans="1:9" ht="17.850000000000001" x14ac:dyDescent="0.35">
      <c r="A36" s="1"/>
      <c r="B36" s="3" t="s">
        <v>33</v>
      </c>
      <c r="C36" s="3" t="s">
        <v>9</v>
      </c>
      <c r="D36" s="6" t="s">
        <v>10</v>
      </c>
      <c r="E36" s="3" t="s">
        <v>11</v>
      </c>
      <c r="F36" s="3" t="s">
        <v>5</v>
      </c>
      <c r="G36" s="3" t="s">
        <v>12</v>
      </c>
      <c r="H36" s="3" t="s">
        <v>13</v>
      </c>
      <c r="I36" s="3" t="s">
        <v>14</v>
      </c>
    </row>
    <row r="37" spans="1:9" ht="17.850000000000001" x14ac:dyDescent="0.35">
      <c r="A37" s="1" t="s">
        <v>46</v>
      </c>
      <c r="B37" s="3">
        <v>1</v>
      </c>
      <c r="C37" s="1">
        <f t="shared" ref="C37" si="3">C27+2.3333333*C39</f>
        <v>1</v>
      </c>
      <c r="D37" s="1">
        <f>D27+2.3333333*D39</f>
        <v>3.0000004258567969E-7</v>
      </c>
      <c r="E37" s="1">
        <f t="shared" ref="E37:H37" si="4">E27+2.3333333*E39</f>
        <v>0</v>
      </c>
      <c r="F37" s="1">
        <f t="shared" si="4"/>
        <v>1.9999999142857019</v>
      </c>
      <c r="G37" s="1">
        <f t="shared" si="4"/>
        <v>1.0000001285714468</v>
      </c>
      <c r="H37" s="1">
        <f t="shared" si="4"/>
        <v>39.000000900000131</v>
      </c>
    </row>
    <row r="38" spans="1:9" ht="17.850000000000001" x14ac:dyDescent="0.35">
      <c r="A38" s="1" t="s">
        <v>44</v>
      </c>
      <c r="B38" s="3" t="s">
        <v>11</v>
      </c>
      <c r="C38" s="1">
        <f>C28-C39*C28</f>
        <v>0</v>
      </c>
      <c r="D38" s="1">
        <f>D28-D39*D28</f>
        <v>-4.7619054421854656E-8</v>
      </c>
      <c r="E38" s="1">
        <f t="shared" ref="E38:H38" si="5">E28-E39*E28</f>
        <v>1</v>
      </c>
      <c r="F38" s="1">
        <f t="shared" si="5"/>
        <v>0.42857144217687265</v>
      </c>
      <c r="G38" s="1">
        <f t="shared" si="5"/>
        <v>0</v>
      </c>
      <c r="H38" s="1">
        <f t="shared" si="5"/>
        <v>-8.0000017142859594</v>
      </c>
    </row>
    <row r="39" spans="1:9" ht="17.850000000000001" x14ac:dyDescent="0.35">
      <c r="A39" s="1" t="s">
        <v>43</v>
      </c>
      <c r="B39" s="3" t="s">
        <v>10</v>
      </c>
      <c r="C39" s="1">
        <f t="shared" ref="C39:H39" si="6">C29/2.333333</f>
        <v>0</v>
      </c>
      <c r="D39" s="1">
        <f t="shared" si="6"/>
        <v>1.0000001428571632</v>
      </c>
      <c r="E39" s="1">
        <f t="shared" si="6"/>
        <v>0</v>
      </c>
      <c r="F39" s="1">
        <f t="shared" si="6"/>
        <v>-0.28571432653061807</v>
      </c>
      <c r="G39" s="1">
        <f t="shared" si="6"/>
        <v>0.42857148979592707</v>
      </c>
      <c r="H39" s="1">
        <f t="shared" si="6"/>
        <v>3.0000004285714899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A0BF21F92E044584EDE6E1E83F6A82" ma:contentTypeVersion="12" ma:contentTypeDescription="Create a new document." ma:contentTypeScope="" ma:versionID="f23d27a2abcff050491629d65d275f13">
  <xsd:schema xmlns:xsd="http://www.w3.org/2001/XMLSchema" xmlns:xs="http://www.w3.org/2001/XMLSchema" xmlns:p="http://schemas.microsoft.com/office/2006/metadata/properties" xmlns:ns2="1ec4d2c0-4123-4d69-9322-bcf8e0f39d92" xmlns:ns3="bbc58de5-ae96-4144-a0f0-d4c6bcb37399" targetNamespace="http://schemas.microsoft.com/office/2006/metadata/properties" ma:root="true" ma:fieldsID="720c0d94175f489330d9116c4e408759" ns2:_="" ns3:_="">
    <xsd:import namespace="1ec4d2c0-4123-4d69-9322-bcf8e0f39d92"/>
    <xsd:import namespace="bbc58de5-ae96-4144-a0f0-d4c6bcb373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4d2c0-4123-4d69-9322-bcf8e0f39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6324eaf-9b94-4291-b0c4-8f6683c4de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58de5-ae96-4144-a0f0-d4c6bcb3739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615645-e7ff-4b22-9c67-183d1006e2f4}" ma:internalName="TaxCatchAll" ma:showField="CatchAllData" ma:web="bbc58de5-ae96-4144-a0f0-d4c6bcb373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c4d2c0-4123-4d69-9322-bcf8e0f39d92">
      <Terms xmlns="http://schemas.microsoft.com/office/infopath/2007/PartnerControls"/>
    </lcf76f155ced4ddcb4097134ff3c332f>
    <TaxCatchAll xmlns="bbc58de5-ae96-4144-a0f0-d4c6bcb37399" xsi:nil="true"/>
  </documentManagement>
</p:properties>
</file>

<file path=customXml/itemProps1.xml><?xml version="1.0" encoding="utf-8"?>
<ds:datastoreItem xmlns:ds="http://schemas.openxmlformats.org/officeDocument/2006/customXml" ds:itemID="{A4916FF0-5503-4E92-A9A4-9D291C417E52}"/>
</file>

<file path=customXml/itemProps2.xml><?xml version="1.0" encoding="utf-8"?>
<ds:datastoreItem xmlns:ds="http://schemas.openxmlformats.org/officeDocument/2006/customXml" ds:itemID="{ABB84113-221A-4403-B7DE-A0FFED0578D1}"/>
</file>

<file path=customXml/itemProps3.xml><?xml version="1.0" encoding="utf-8"?>
<ds:datastoreItem xmlns:ds="http://schemas.openxmlformats.org/officeDocument/2006/customXml" ds:itemID="{1B40FAAC-F5BC-454A-8AA4-5B4E2CB78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Maria Angela Kartawidjaja</cp:lastModifiedBy>
  <dcterms:created xsi:type="dcterms:W3CDTF">2022-12-05T10:44:13Z</dcterms:created>
  <dcterms:modified xsi:type="dcterms:W3CDTF">2024-10-16T11:55:37Z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0x010100E8A0BF21F92E044584EDE6E1E83F6A82</vt:lpwstr>
  </property>
</Properties>
</file>