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-nano\ACu2X3\"/>
    </mc:Choice>
  </mc:AlternateContent>
  <xr:revisionPtr revIDLastSave="0" documentId="13_ncr:1_{15E4E5B2-B919-4754-AE9C-3C2C9B30E84C}" xr6:coauthVersionLast="47" xr6:coauthVersionMax="47" xr10:uidLastSave="{00000000-0000-0000-0000-000000000000}"/>
  <bookViews>
    <workbookView xWindow="-120" yWindow="-120" windowWidth="29040" windowHeight="15720" xr2:uid="{B7D46254-2068-4957-B7DB-3EEA98153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E41" i="1"/>
  <c r="E27" i="1"/>
  <c r="E36" i="1"/>
  <c r="D35" i="1"/>
  <c r="D34" i="1"/>
  <c r="D33" i="1"/>
  <c r="D48" i="1"/>
  <c r="E55" i="1"/>
  <c r="E51" i="1"/>
  <c r="D50" i="1"/>
  <c r="D49" i="1"/>
  <c r="E22" i="1"/>
  <c r="D21" i="1"/>
  <c r="D20" i="1"/>
  <c r="E12" i="1"/>
  <c r="E8" i="1"/>
  <c r="D84" i="1"/>
  <c r="D83" i="1"/>
  <c r="D82" i="1"/>
  <c r="D73" i="1"/>
  <c r="D72" i="1"/>
  <c r="D71" i="1"/>
  <c r="D7" i="1"/>
  <c r="D6" i="1"/>
  <c r="D36" i="1" l="1"/>
  <c r="D22" i="1"/>
  <c r="D51" i="1"/>
  <c r="D8" i="1"/>
  <c r="D85" i="1"/>
  <c r="D74" i="1"/>
</calcChain>
</file>

<file path=xl/sharedStrings.xml><?xml version="1.0" encoding="utf-8"?>
<sst xmlns="http://schemas.openxmlformats.org/spreadsheetml/2006/main" count="67" uniqueCount="21">
  <si>
    <t>CHEM</t>
  </si>
  <si>
    <t>GR/MOL</t>
  </si>
  <si>
    <t>MMOL</t>
  </si>
  <si>
    <t>G (BATCH)</t>
  </si>
  <si>
    <t>CsI</t>
  </si>
  <si>
    <t>CuI</t>
  </si>
  <si>
    <t>CsBr</t>
  </si>
  <si>
    <t>1D CsCu2I2Br</t>
  </si>
  <si>
    <t xml:space="preserve"> </t>
  </si>
  <si>
    <t>1D PEACu2I3</t>
  </si>
  <si>
    <t>1D FACu2I3</t>
  </si>
  <si>
    <t>PEAI</t>
  </si>
  <si>
    <t>NCI</t>
  </si>
  <si>
    <t>PORT</t>
  </si>
  <si>
    <t>GR</t>
  </si>
  <si>
    <t>USED</t>
  </si>
  <si>
    <t>TOTAL</t>
  </si>
  <si>
    <t>1D RbCu2I2Br</t>
  </si>
  <si>
    <t>RbBr</t>
  </si>
  <si>
    <t>1D Rb0.5Cs0.5Cu2I2.5Br0.5</t>
  </si>
  <si>
    <t>1D Rb0.5Cs0.5Cu2I2Br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</si>
</sst>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0" fillId="2" borderId="0" xfId="0" applyFill="1" applyBorder="1"/>
    <xf numFmtId="0" fontId="0" fillId="2" borderId="7" xfId="0" applyFill="1" applyBorder="1"/>
    <xf numFmtId="0" fontId="1" fillId="3" borderId="8" xfId="0" applyFont="1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8" xfId="0" applyFill="1" applyBorder="1"/>
    <xf numFmtId="0" fontId="2" fillId="0" borderId="0" xfId="0" applyFont="1"/>
    <xf numFmtId="14" fontId="0" fillId="0" borderId="0" xfId="0" applyNumberFormat="1"/>
    <xf numFmtId="0" fontId="1" fillId="2" borderId="12" xfId="0" applyFont="1" applyFill="1" applyBorder="1"/>
    <xf numFmtId="0" fontId="0" fillId="0" borderId="13" xfId="0" applyBorder="1"/>
    <xf numFmtId="0" fontId="1" fillId="3" borderId="14" xfId="0" applyFont="1" applyFill="1" applyBorder="1"/>
    <xf numFmtId="0" fontId="0" fillId="2" borderId="3" xfId="0" applyFont="1" applyFill="1" applyBorder="1"/>
    <xf numFmtId="0" fontId="0" fillId="2" borderId="9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8E12-4316-4106-9D0E-1FF19CF57A30}">
  <dimension ref="A1:I85"/>
  <sheetViews>
    <sheetView tabSelected="1" zoomScale="115" zoomScaleNormal="115" workbookViewId="0">
      <selection activeCell="G13" sqref="G13"/>
    </sheetView>
  </sheetViews>
  <sheetFormatPr defaultRowHeight="15" x14ac:dyDescent="0.25"/>
  <cols>
    <col min="5" max="5" width="13.85546875" customWidth="1"/>
    <col min="6" max="6" width="9.140625" customWidth="1"/>
    <col min="10" max="10" width="9.140625" customWidth="1"/>
  </cols>
  <sheetData>
    <row r="1" spans="1:7" ht="24" customHeight="1" x14ac:dyDescent="0.4">
      <c r="A1" s="16" t="s">
        <v>7</v>
      </c>
    </row>
    <row r="2" spans="1:7" ht="26.25" x14ac:dyDescent="0.4">
      <c r="A2" s="16"/>
    </row>
    <row r="3" spans="1:7" ht="15.75" thickBot="1" x14ac:dyDescent="0.3">
      <c r="E3" s="17">
        <v>45260</v>
      </c>
    </row>
    <row r="4" spans="1:7" ht="15.75" thickBot="1" x14ac:dyDescent="0.3">
      <c r="A4" s="1" t="s">
        <v>0</v>
      </c>
      <c r="B4" s="2" t="s">
        <v>1</v>
      </c>
      <c r="C4" s="2" t="s">
        <v>2</v>
      </c>
      <c r="D4" s="8" t="s">
        <v>14</v>
      </c>
      <c r="E4" s="18" t="s">
        <v>15</v>
      </c>
    </row>
    <row r="5" spans="1:7" x14ac:dyDescent="0.25">
      <c r="A5" s="12"/>
      <c r="B5" s="13"/>
      <c r="C5" s="13"/>
      <c r="D5" s="14"/>
      <c r="E5" s="19">
        <v>0</v>
      </c>
    </row>
    <row r="6" spans="1:7" x14ac:dyDescent="0.25">
      <c r="A6" s="3" t="s">
        <v>5</v>
      </c>
      <c r="B6" s="9">
        <v>190.45</v>
      </c>
      <c r="C6" s="9">
        <v>0.5</v>
      </c>
      <c r="D6" s="10">
        <f>B6*(C6/1000)</f>
        <v>9.522499999999999E-2</v>
      </c>
      <c r="E6" s="19">
        <v>9.5600000000000004E-2</v>
      </c>
    </row>
    <row r="7" spans="1:7" ht="15.75" thickBot="1" x14ac:dyDescent="0.3">
      <c r="A7" s="6" t="s">
        <v>6</v>
      </c>
      <c r="B7" s="7">
        <v>212.81</v>
      </c>
      <c r="C7" s="5">
        <v>0.25</v>
      </c>
      <c r="D7" s="15">
        <f>B7*(C7/1000)</f>
        <v>5.32025E-2</v>
      </c>
      <c r="E7" s="19">
        <v>5.3900000000000003E-2</v>
      </c>
    </row>
    <row r="8" spans="1:7" ht="15.75" thickBot="1" x14ac:dyDescent="0.3">
      <c r="A8" s="4"/>
      <c r="B8" s="5"/>
      <c r="C8" s="5" t="s">
        <v>8</v>
      </c>
      <c r="D8" s="11">
        <f>SUM(D5:D7)</f>
        <v>0.14842749999999999</v>
      </c>
      <c r="E8" s="20">
        <f>SUM(E5:E7)</f>
        <v>0.14950000000000002</v>
      </c>
    </row>
    <row r="10" spans="1:7" x14ac:dyDescent="0.25">
      <c r="D10" t="s">
        <v>16</v>
      </c>
      <c r="E10">
        <v>0.14050000000000001</v>
      </c>
    </row>
    <row r="12" spans="1:7" x14ac:dyDescent="0.25">
      <c r="D12" t="s">
        <v>12</v>
      </c>
      <c r="E12">
        <f>E10-E13</f>
        <v>1.7500000000000016E-2</v>
      </c>
    </row>
    <row r="13" spans="1:7" x14ac:dyDescent="0.25">
      <c r="D13" t="s">
        <v>13</v>
      </c>
      <c r="E13">
        <v>0.123</v>
      </c>
      <c r="G13">
        <f>E13+E27+E41</f>
        <v>0.39810000000000001</v>
      </c>
    </row>
    <row r="15" spans="1:7" ht="26.25" x14ac:dyDescent="0.4">
      <c r="A15" s="16" t="s">
        <v>17</v>
      </c>
    </row>
    <row r="16" spans="1:7" ht="26.25" x14ac:dyDescent="0.4">
      <c r="A16" s="16"/>
    </row>
    <row r="17" spans="1:9" ht="15.75" thickBot="1" x14ac:dyDescent="0.3">
      <c r="E17" s="17">
        <v>45260</v>
      </c>
    </row>
    <row r="18" spans="1:9" ht="15.75" thickBot="1" x14ac:dyDescent="0.3">
      <c r="A18" s="1" t="s">
        <v>0</v>
      </c>
      <c r="B18" s="2" t="s">
        <v>1</v>
      </c>
      <c r="C18" s="2" t="s">
        <v>2</v>
      </c>
      <c r="D18" s="8" t="s">
        <v>14</v>
      </c>
      <c r="E18" s="18" t="s">
        <v>15</v>
      </c>
    </row>
    <row r="19" spans="1:9" x14ac:dyDescent="0.25">
      <c r="A19" s="12"/>
      <c r="B19" s="13"/>
      <c r="C19" s="13"/>
      <c r="D19" s="14"/>
      <c r="E19" s="19">
        <v>0</v>
      </c>
    </row>
    <row r="20" spans="1:9" x14ac:dyDescent="0.25">
      <c r="A20" s="21" t="s">
        <v>5</v>
      </c>
      <c r="B20" s="9">
        <v>190.45</v>
      </c>
      <c r="C20" s="9">
        <v>0.6</v>
      </c>
      <c r="D20" s="10">
        <f>B20*(C20/1000)</f>
        <v>0.11426999999999998</v>
      </c>
      <c r="E20" s="19">
        <v>0.115</v>
      </c>
      <c r="I20" t="s">
        <v>8</v>
      </c>
    </row>
    <row r="21" spans="1:9" ht="15.75" thickBot="1" x14ac:dyDescent="0.3">
      <c r="A21" s="6" t="s">
        <v>18</v>
      </c>
      <c r="B21" s="7">
        <v>165.37</v>
      </c>
      <c r="C21" s="5">
        <v>0.3</v>
      </c>
      <c r="D21" s="15">
        <f>B21*(C21/1000)</f>
        <v>4.9610999999999995E-2</v>
      </c>
      <c r="E21" s="19">
        <v>5.2299999999999999E-2</v>
      </c>
    </row>
    <row r="22" spans="1:9" ht="15.75" thickBot="1" x14ac:dyDescent="0.3">
      <c r="A22" s="4"/>
      <c r="B22" s="5"/>
      <c r="C22" s="5" t="s">
        <v>8</v>
      </c>
      <c r="D22" s="11">
        <f>SUM(D19:D21)</f>
        <v>0.16388099999999997</v>
      </c>
      <c r="E22" s="20">
        <f>SUM(E19:E21)</f>
        <v>0.1673</v>
      </c>
    </row>
    <row r="24" spans="1:9" x14ac:dyDescent="0.25">
      <c r="D24" t="s">
        <v>16</v>
      </c>
      <c r="E24">
        <v>0.15859999999999999</v>
      </c>
    </row>
    <row r="26" spans="1:9" x14ac:dyDescent="0.25">
      <c r="D26" t="s">
        <v>12</v>
      </c>
      <c r="E26">
        <v>2.9100000000000001E-2</v>
      </c>
    </row>
    <row r="27" spans="1:9" x14ac:dyDescent="0.25">
      <c r="D27" t="s">
        <v>13</v>
      </c>
      <c r="E27">
        <f>E24-E26</f>
        <v>0.1295</v>
      </c>
    </row>
    <row r="29" spans="1:9" ht="26.25" x14ac:dyDescent="0.4">
      <c r="A29" s="16" t="s">
        <v>20</v>
      </c>
    </row>
    <row r="30" spans="1:9" ht="26.25" x14ac:dyDescent="0.4">
      <c r="A30" s="16"/>
    </row>
    <row r="31" spans="1:9" ht="15.75" thickBot="1" x14ac:dyDescent="0.3">
      <c r="E31" s="17">
        <v>45260</v>
      </c>
    </row>
    <row r="32" spans="1:9" ht="15.75" thickBot="1" x14ac:dyDescent="0.3">
      <c r="A32" s="1" t="s">
        <v>0</v>
      </c>
      <c r="B32" s="2" t="s">
        <v>1</v>
      </c>
      <c r="C32" s="2" t="s">
        <v>2</v>
      </c>
      <c r="D32" s="8" t="s">
        <v>14</v>
      </c>
      <c r="E32" s="18" t="s">
        <v>15</v>
      </c>
    </row>
    <row r="33" spans="1:5" x14ac:dyDescent="0.25">
      <c r="A33" s="22" t="s">
        <v>6</v>
      </c>
      <c r="B33" s="13">
        <v>212.81</v>
      </c>
      <c r="C33" s="13">
        <v>0.15</v>
      </c>
      <c r="D33" s="14">
        <f>B33*(C33/1000)</f>
        <v>3.1921499999999998E-2</v>
      </c>
      <c r="E33" s="19">
        <v>3.1800000000000002E-2</v>
      </c>
    </row>
    <row r="34" spans="1:5" x14ac:dyDescent="0.25">
      <c r="A34" s="21" t="s">
        <v>5</v>
      </c>
      <c r="B34" s="9">
        <v>190.45</v>
      </c>
      <c r="C34" s="9">
        <v>0.6</v>
      </c>
      <c r="D34" s="10">
        <f>B34*(C34/1000)</f>
        <v>0.11426999999999998</v>
      </c>
      <c r="E34" s="19">
        <v>0.115</v>
      </c>
    </row>
    <row r="35" spans="1:5" ht="15.75" thickBot="1" x14ac:dyDescent="0.3">
      <c r="A35" s="6" t="s">
        <v>18</v>
      </c>
      <c r="B35" s="7">
        <v>165.37</v>
      </c>
      <c r="C35" s="5">
        <v>0.15</v>
      </c>
      <c r="D35" s="15">
        <f>B35*(C35/1000)</f>
        <v>2.4805499999999998E-2</v>
      </c>
      <c r="E35" s="19">
        <v>2.4799999999999999E-2</v>
      </c>
    </row>
    <row r="36" spans="1:5" ht="15.75" thickBot="1" x14ac:dyDescent="0.3">
      <c r="A36" s="4"/>
      <c r="B36" s="5"/>
      <c r="C36" s="5" t="s">
        <v>8</v>
      </c>
      <c r="D36" s="11">
        <f>SUM(D33:D35)</f>
        <v>0.17099699999999998</v>
      </c>
      <c r="E36" s="20">
        <f>SUM(E33:E35)</f>
        <v>0.1716</v>
      </c>
    </row>
    <row r="38" spans="1:5" x14ac:dyDescent="0.25">
      <c r="D38" t="s">
        <v>16</v>
      </c>
      <c r="E38">
        <v>0.1663</v>
      </c>
    </row>
    <row r="40" spans="1:5" x14ac:dyDescent="0.25">
      <c r="D40" t="s">
        <v>12</v>
      </c>
      <c r="E40">
        <v>2.07E-2</v>
      </c>
    </row>
    <row r="41" spans="1:5" x14ac:dyDescent="0.25">
      <c r="D41" t="s">
        <v>13</v>
      </c>
      <c r="E41">
        <f>E38-E40</f>
        <v>0.14560000000000001</v>
      </c>
    </row>
    <row r="42" spans="1:5" s="23" customFormat="1" x14ac:dyDescent="0.25"/>
    <row r="44" spans="1:5" ht="26.25" x14ac:dyDescent="0.4">
      <c r="A44" s="16" t="s">
        <v>19</v>
      </c>
    </row>
    <row r="45" spans="1:5" ht="26.25" x14ac:dyDescent="0.4">
      <c r="A45" s="16"/>
    </row>
    <row r="46" spans="1:5" ht="15.75" thickBot="1" x14ac:dyDescent="0.3">
      <c r="E46" s="17">
        <v>45260</v>
      </c>
    </row>
    <row r="47" spans="1:5" ht="15.75" thickBot="1" x14ac:dyDescent="0.3">
      <c r="A47" s="1" t="s">
        <v>0</v>
      </c>
      <c r="B47" s="2" t="s">
        <v>1</v>
      </c>
      <c r="C47" s="2" t="s">
        <v>2</v>
      </c>
      <c r="D47" s="8" t="s">
        <v>14</v>
      </c>
      <c r="E47" s="18" t="s">
        <v>15</v>
      </c>
    </row>
    <row r="48" spans="1:5" x14ac:dyDescent="0.25">
      <c r="A48" s="12" t="s">
        <v>4</v>
      </c>
      <c r="B48" s="13">
        <v>259.81</v>
      </c>
      <c r="C48" s="13">
        <v>0.15</v>
      </c>
      <c r="D48" s="14">
        <f>B48*(C48/1000)</f>
        <v>3.8971499999999999E-2</v>
      </c>
      <c r="E48" s="19">
        <v>0</v>
      </c>
    </row>
    <row r="49" spans="1:5" x14ac:dyDescent="0.25">
      <c r="A49" s="21" t="s">
        <v>5</v>
      </c>
      <c r="B49" s="9">
        <v>190.45</v>
      </c>
      <c r="C49" s="9">
        <v>0.6</v>
      </c>
      <c r="D49" s="10">
        <f>B49*(C49/1000)</f>
        <v>0.11426999999999998</v>
      </c>
      <c r="E49" s="19"/>
    </row>
    <row r="50" spans="1:5" ht="15.75" thickBot="1" x14ac:dyDescent="0.3">
      <c r="A50" s="6" t="s">
        <v>18</v>
      </c>
      <c r="B50" s="7">
        <v>165.37</v>
      </c>
      <c r="C50" s="5">
        <v>0.15</v>
      </c>
      <c r="D50" s="15">
        <f>B50*(C50/1000)</f>
        <v>2.4805499999999998E-2</v>
      </c>
      <c r="E50" s="19"/>
    </row>
    <row r="51" spans="1:5" ht="15.75" thickBot="1" x14ac:dyDescent="0.3">
      <c r="A51" s="4"/>
      <c r="B51" s="5"/>
      <c r="C51" s="5" t="s">
        <v>8</v>
      </c>
      <c r="D51" s="11">
        <f>SUM(D48:D50)</f>
        <v>0.17804699999999998</v>
      </c>
      <c r="E51" s="20">
        <f>SUM(E48:E50)</f>
        <v>0</v>
      </c>
    </row>
    <row r="53" spans="1:5" x14ac:dyDescent="0.25">
      <c r="D53" t="s">
        <v>16</v>
      </c>
    </row>
    <row r="55" spans="1:5" x14ac:dyDescent="0.25">
      <c r="D55" t="s">
        <v>12</v>
      </c>
      <c r="E55">
        <f>E53-E56</f>
        <v>0</v>
      </c>
    </row>
    <row r="56" spans="1:5" x14ac:dyDescent="0.25">
      <c r="D56" t="s">
        <v>13</v>
      </c>
    </row>
    <row r="68" spans="1:4" ht="26.25" x14ac:dyDescent="0.4">
      <c r="A68" s="16" t="s">
        <v>9</v>
      </c>
    </row>
    <row r="69" spans="1:4" ht="15.75" thickBot="1" x14ac:dyDescent="0.3"/>
    <row r="70" spans="1:4" ht="15.75" thickBot="1" x14ac:dyDescent="0.3">
      <c r="A70" s="1" t="s">
        <v>0</v>
      </c>
      <c r="B70" s="2" t="s">
        <v>1</v>
      </c>
      <c r="C70" s="2" t="s">
        <v>2</v>
      </c>
      <c r="D70" s="8" t="s">
        <v>3</v>
      </c>
    </row>
    <row r="71" spans="1:4" x14ac:dyDescent="0.25">
      <c r="A71" s="12" t="s">
        <v>11</v>
      </c>
      <c r="B71">
        <v>249.09</v>
      </c>
      <c r="C71" s="13">
        <v>1</v>
      </c>
      <c r="D71" s="14">
        <f>B71*(C71/1000)</f>
        <v>0.24909000000000001</v>
      </c>
    </row>
    <row r="72" spans="1:4" x14ac:dyDescent="0.25">
      <c r="A72" s="3" t="s">
        <v>5</v>
      </c>
      <c r="B72" s="9">
        <v>190.45</v>
      </c>
      <c r="C72" s="9">
        <v>2</v>
      </c>
      <c r="D72" s="10">
        <f>B72*(C72/1000)</f>
        <v>0.38089999999999996</v>
      </c>
    </row>
    <row r="73" spans="1:4" ht="15.75" thickBot="1" x14ac:dyDescent="0.3">
      <c r="A73" s="6"/>
      <c r="B73" s="7"/>
      <c r="C73" s="5"/>
      <c r="D73" s="15">
        <f>B73*(C73/1000)</f>
        <v>0</v>
      </c>
    </row>
    <row r="74" spans="1:4" ht="15.75" thickBot="1" x14ac:dyDescent="0.3">
      <c r="A74" s="4"/>
      <c r="B74" s="5"/>
      <c r="C74" s="5" t="s">
        <v>8</v>
      </c>
      <c r="D74" s="11">
        <f>SUM(D71:D72)</f>
        <v>0.62998999999999994</v>
      </c>
    </row>
    <row r="79" spans="1:4" ht="26.25" x14ac:dyDescent="0.4">
      <c r="A79" s="16" t="s">
        <v>10</v>
      </c>
    </row>
    <row r="80" spans="1:4" ht="15.75" thickBot="1" x14ac:dyDescent="0.3"/>
    <row r="81" spans="1:4" ht="15.75" thickBot="1" x14ac:dyDescent="0.3">
      <c r="A81" s="1" t="s">
        <v>0</v>
      </c>
      <c r="B81" s="2" t="s">
        <v>1</v>
      </c>
      <c r="C81" s="2" t="s">
        <v>2</v>
      </c>
      <c r="D81" s="8" t="s">
        <v>3</v>
      </c>
    </row>
    <row r="82" spans="1:4" x14ac:dyDescent="0.25">
      <c r="A82" s="12" t="s">
        <v>11</v>
      </c>
      <c r="B82">
        <v>171.97</v>
      </c>
      <c r="C82" s="13">
        <v>1</v>
      </c>
      <c r="D82" s="14">
        <f>B82*(C82/1000)</f>
        <v>0.17197000000000001</v>
      </c>
    </row>
    <row r="83" spans="1:4" x14ac:dyDescent="0.25">
      <c r="A83" s="3" t="s">
        <v>5</v>
      </c>
      <c r="B83" s="9">
        <v>190.45</v>
      </c>
      <c r="C83" s="9">
        <v>2</v>
      </c>
      <c r="D83" s="10">
        <f>B83*(C83/1000)</f>
        <v>0.38089999999999996</v>
      </c>
    </row>
    <row r="84" spans="1:4" ht="15.75" thickBot="1" x14ac:dyDescent="0.3">
      <c r="A84" s="6"/>
      <c r="B84" s="7"/>
      <c r="C84" s="5"/>
      <c r="D84" s="15">
        <f>B84*(C84/1000)</f>
        <v>0</v>
      </c>
    </row>
    <row r="85" spans="1:4" ht="15.75" thickBot="1" x14ac:dyDescent="0.3">
      <c r="A85" s="4"/>
      <c r="B85" s="5"/>
      <c r="C85" s="5" t="s">
        <v>8</v>
      </c>
      <c r="D85" s="11">
        <f>SUM(D82:D83)</f>
        <v>0.55286999999999997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Haposan</dc:creator>
  <cp:lastModifiedBy>Haposan</cp:lastModifiedBy>
  <dcterms:created xsi:type="dcterms:W3CDTF">2023-11-30T04:34:59Z</dcterms:created>
  <dcterms:modified xsi:type="dcterms:W3CDTF">2023-12-01T07:14:38Z</dcterms:modified>
</cp:coreProperties>
</file>