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obias/Documents/Masterstudium/Hauptseminar SVM/Model/Evaluation/"/>
    </mc:Choice>
  </mc:AlternateContent>
  <bookViews>
    <workbookView xWindow="0" yWindow="460" windowWidth="28800" windowHeight="16180" tabRatio="500" activeTab="1"/>
  </bookViews>
  <sheets>
    <sheet name="Regression" sheetId="1" r:id="rId1"/>
    <sheet name="Classificatio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5" i="2"/>
  <c r="E4" i="2"/>
  <c r="E3" i="2"/>
  <c r="E2" i="2"/>
</calcChain>
</file>

<file path=xl/sharedStrings.xml><?xml version="1.0" encoding="utf-8"?>
<sst xmlns="http://schemas.openxmlformats.org/spreadsheetml/2006/main" count="60" uniqueCount="21">
  <si>
    <t>Leistungskennzahl</t>
  </si>
  <si>
    <t>Cost</t>
  </si>
  <si>
    <t>Gamma</t>
  </si>
  <si>
    <t>error_norm_max</t>
  </si>
  <si>
    <t>error_norm_min</t>
  </si>
  <si>
    <t>error_norm_mean</t>
  </si>
  <si>
    <t>Throughput</t>
  </si>
  <si>
    <t>CycleTime</t>
  </si>
  <si>
    <t>Buffer1Mean</t>
  </si>
  <si>
    <t>Buffer2Mean</t>
  </si>
  <si>
    <t>Machine1Utilization</t>
  </si>
  <si>
    <t>Machine2Utilization</t>
  </si>
  <si>
    <t>Machine3Utilization</t>
  </si>
  <si>
    <t>Machine4Utilization</t>
  </si>
  <si>
    <t>Accuracy</t>
  </si>
  <si>
    <t>Buffer1Max</t>
  </si>
  <si>
    <t>Buffer2Max</t>
  </si>
  <si>
    <t>Actual</t>
  </si>
  <si>
    <t>Predicted</t>
  </si>
  <si>
    <t>Accuracy±1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</si>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</sst>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Down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3" fillId="3" borderId="2" xfId="0" applyFont="1" applyFill="1" applyBorder="1"/>
    <xf numFmtId="0" fontId="3" fillId="3" borderId="7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0" borderId="8" xfId="0" applyNumberFormat="1" applyFont="1" applyBorder="1"/>
    <xf numFmtId="0" fontId="4" fillId="0" borderId="3" xfId="0" applyNumberFormat="1" applyFont="1" applyBorder="1"/>
    <xf numFmtId="10" fontId="4" fillId="0" borderId="3" xfId="0" applyNumberFormat="1" applyFont="1" applyBorder="1"/>
    <xf numFmtId="10" fontId="4" fillId="0" borderId="13" xfId="0" applyNumberFormat="1" applyFont="1" applyBorder="1"/>
    <xf numFmtId="0" fontId="4" fillId="0" borderId="9" xfId="0" applyNumberFormat="1" applyFont="1" applyBorder="1"/>
    <xf numFmtId="0" fontId="4" fillId="0" borderId="1" xfId="0" applyNumberFormat="1" applyFont="1" applyBorder="1"/>
    <xf numFmtId="10" fontId="4" fillId="0" borderId="1" xfId="0" applyNumberFormat="1" applyFont="1" applyBorder="1"/>
    <xf numFmtId="10" fontId="4" fillId="0" borderId="14" xfId="0" applyNumberFormat="1" applyFont="1" applyBorder="1"/>
    <xf numFmtId="0" fontId="4" fillId="0" borderId="15" xfId="0" applyNumberFormat="1" applyFont="1" applyBorder="1"/>
    <xf numFmtId="0" fontId="4" fillId="0" borderId="16" xfId="0" applyNumberFormat="1" applyFont="1" applyBorder="1"/>
    <xf numFmtId="10" fontId="4" fillId="0" borderId="16" xfId="0" applyNumberFormat="1" applyFont="1" applyBorder="1"/>
    <xf numFmtId="10" fontId="4" fillId="0" borderId="17" xfId="0" applyNumberFormat="1" applyFont="1" applyBorder="1"/>
    <xf numFmtId="0" fontId="4" fillId="0" borderId="0" xfId="0" applyFont="1"/>
    <xf numFmtId="0" fontId="4" fillId="0" borderId="1" xfId="0" applyFont="1" applyBorder="1"/>
    <xf numFmtId="0" fontId="4" fillId="0" borderId="3" xfId="0" applyFont="1" applyBorder="1"/>
    <xf numFmtId="10" fontId="4" fillId="0" borderId="14" xfId="0" quotePrefix="1" applyNumberFormat="1" applyFont="1" applyBorder="1" applyAlignment="1">
      <alignment horizontal="center"/>
    </xf>
    <xf numFmtId="0" fontId="4" fillId="0" borderId="16" xfId="0" applyFont="1" applyBorder="1"/>
    <xf numFmtId="3" fontId="4" fillId="0" borderId="8" xfId="0" applyNumberFormat="1" applyFont="1" applyBorder="1"/>
    <xf numFmtId="3" fontId="4" fillId="0" borderId="9" xfId="0" applyNumberFormat="1" applyFont="1" applyBorder="1"/>
    <xf numFmtId="3" fontId="4" fillId="0" borderId="15" xfId="0" applyNumberFormat="1" applyFont="1" applyBorder="1"/>
    <xf numFmtId="0" fontId="4" fillId="0" borderId="0" xfId="0" applyFont="1" applyAlignment="1">
      <alignment vertical="center" textRotation="90"/>
    </xf>
    <xf numFmtId="0" fontId="4" fillId="0" borderId="0" xfId="0" applyFont="1" applyAlignment="1"/>
    <xf numFmtId="0" fontId="4" fillId="0" borderId="27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2" borderId="28" xfId="0" applyFont="1" applyFill="1" applyBorder="1"/>
    <xf numFmtId="0" fontId="4" fillId="2" borderId="25" xfId="0" applyFont="1" applyFill="1" applyBorder="1"/>
    <xf numFmtId="0" fontId="4" fillId="2" borderId="26" xfId="0" applyFont="1" applyFill="1" applyBorder="1"/>
    <xf numFmtId="0" fontId="4" fillId="2" borderId="30" xfId="0" applyFont="1" applyFill="1" applyBorder="1"/>
    <xf numFmtId="0" fontId="4" fillId="2" borderId="23" xfId="0" applyFont="1" applyFill="1" applyBorder="1"/>
    <xf numFmtId="0" fontId="4" fillId="2" borderId="24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4" fillId="2" borderId="22" xfId="0" applyFont="1" applyFill="1" applyBorder="1"/>
    <xf numFmtId="3" fontId="4" fillId="0" borderId="19" xfId="0" applyNumberFormat="1" applyFont="1" applyBorder="1"/>
    <xf numFmtId="3" fontId="4" fillId="0" borderId="20" xfId="0" applyNumberFormat="1" applyFont="1" applyBorder="1"/>
    <xf numFmtId="3" fontId="4" fillId="0" borderId="21" xfId="0" applyNumberFormat="1" applyFont="1" applyBorder="1"/>
    <xf numFmtId="3" fontId="4" fillId="0" borderId="1" xfId="0" applyNumberFormat="1" applyFont="1" applyBorder="1"/>
    <xf numFmtId="3" fontId="4" fillId="0" borderId="14" xfId="0" applyNumberFormat="1" applyFont="1" applyBorder="1"/>
    <xf numFmtId="3" fontId="4" fillId="0" borderId="22" xfId="0" applyNumberFormat="1" applyFont="1" applyBorder="1"/>
    <xf numFmtId="3" fontId="4" fillId="0" borderId="16" xfId="0" applyNumberFormat="1" applyFont="1" applyBorder="1"/>
    <xf numFmtId="0" fontId="5" fillId="4" borderId="8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 vertical="center" textRotation="90"/>
    </xf>
    <xf numFmtId="0" fontId="5" fillId="4" borderId="21" xfId="0" applyFont="1" applyFill="1" applyBorder="1" applyAlignment="1">
      <alignment horizontal="center" vertical="center" textRotation="90"/>
    </xf>
    <xf numFmtId="0" fontId="5" fillId="4" borderId="22" xfId="0" applyFont="1" applyFill="1" applyBorder="1" applyAlignment="1">
      <alignment horizontal="center" vertical="center" textRotation="90"/>
    </xf>
    <xf numFmtId="0" fontId="5" fillId="4" borderId="29" xfId="0" applyFont="1" applyFill="1" applyBorder="1" applyAlignment="1">
      <alignment horizontal="center" textRotation="90"/>
    </xf>
    <xf numFmtId="0" fontId="5" fillId="4" borderId="22" xfId="0" applyFont="1" applyFill="1" applyBorder="1" applyAlignment="1">
      <alignment horizontal="center" textRotation="90"/>
    </xf>
    <xf numFmtId="0" fontId="5" fillId="4" borderId="19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 vertical="center" textRotation="90"/>
    </xf>
    <xf numFmtId="0" fontId="5" fillId="4" borderId="44" xfId="0" applyFont="1" applyFill="1" applyBorder="1" applyAlignment="1">
      <alignment horizontal="center" vertical="center" textRotation="90"/>
    </xf>
    <xf numFmtId="0" fontId="5" fillId="4" borderId="45" xfId="0" applyFont="1" applyFill="1" applyBorder="1" applyAlignment="1">
      <alignment horizontal="center" vertical="center" textRotation="90"/>
    </xf>
    <xf numFmtId="0" fontId="5" fillId="4" borderId="46" xfId="0" applyFont="1" applyFill="1" applyBorder="1" applyAlignment="1">
      <alignment horizontal="center"/>
    </xf>
    <xf numFmtId="0" fontId="5" fillId="4" borderId="47" xfId="0" applyFont="1" applyFill="1" applyBorder="1" applyAlignment="1">
      <alignment horizontal="center"/>
    </xf>
    <xf numFmtId="0" fontId="5" fillId="4" borderId="48" xfId="0" applyFont="1" applyFill="1" applyBorder="1" applyAlignment="1">
      <alignment horizontal="center"/>
    </xf>
    <xf numFmtId="0" fontId="3" fillId="3" borderId="49" xfId="0" applyFont="1" applyFill="1" applyBorder="1" applyAlignment="1">
      <alignment horizontal="center"/>
    </xf>
    <xf numFmtId="0" fontId="3" fillId="3" borderId="50" xfId="0" applyFont="1" applyFill="1" applyBorder="1" applyAlignment="1">
      <alignment horizontal="center"/>
    </xf>
    <xf numFmtId="0" fontId="3" fillId="3" borderId="51" xfId="0" applyFont="1" applyFill="1" applyBorder="1" applyAlignment="1">
      <alignment horizontal="center"/>
    </xf>
    <xf numFmtId="3" fontId="4" fillId="2" borderId="18" xfId="0" applyNumberFormat="1" applyFont="1" applyFill="1" applyBorder="1"/>
    <xf numFmtId="3" fontId="4" fillId="2" borderId="1" xfId="0" applyNumberFormat="1" applyFont="1" applyFill="1" applyBorder="1"/>
    <xf numFmtId="3" fontId="4" fillId="2" borderId="17" xfId="0" applyNumberFormat="1" applyFont="1" applyFill="1" applyBorder="1"/>
  </cellXfs>
  <cellStyles count="6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15" workbookViewId="0">
      <selection activeCell="E9" sqref="E9"/>
    </sheetView>
  </sheetViews>
  <sheetFormatPr baseColWidth="10" defaultRowHeight="16" x14ac:dyDescent="0.2"/>
  <cols>
    <col min="1" max="1" width="17.5" bestFit="1" customWidth="1"/>
    <col min="2" max="3" width="11" bestFit="1" customWidth="1"/>
    <col min="4" max="4" width="17.1640625" bestFit="1" customWidth="1"/>
    <col min="5" max="5" width="16.1640625" bestFit="1" customWidth="1"/>
    <col min="6" max="6" width="15.6640625" bestFit="1" customWidth="1"/>
  </cols>
  <sheetData>
    <row r="1" spans="1:6" ht="17" thickBot="1" x14ac:dyDescent="0.25">
      <c r="A1" s="1" t="s">
        <v>0</v>
      </c>
      <c r="B1" s="2" t="s">
        <v>1</v>
      </c>
      <c r="C1" s="3" t="s">
        <v>2</v>
      </c>
      <c r="D1" s="3" t="s">
        <v>5</v>
      </c>
      <c r="E1" s="3" t="s">
        <v>3</v>
      </c>
      <c r="F1" s="4" t="s">
        <v>4</v>
      </c>
    </row>
    <row r="2" spans="1:6" x14ac:dyDescent="0.2">
      <c r="A2" s="49" t="s">
        <v>6</v>
      </c>
      <c r="B2" s="5">
        <v>1</v>
      </c>
      <c r="C2" s="6">
        <v>2.702703E-2</v>
      </c>
      <c r="D2" s="7">
        <v>5.5848837754976198E-2</v>
      </c>
      <c r="E2" s="7">
        <v>1.2132379328768801</v>
      </c>
      <c r="F2" s="8">
        <v>1.54705364628805E-6</v>
      </c>
    </row>
    <row r="3" spans="1:6" x14ac:dyDescent="0.2">
      <c r="A3" s="50" t="s">
        <v>7</v>
      </c>
      <c r="B3" s="9">
        <v>1</v>
      </c>
      <c r="C3" s="10">
        <v>2.702703E-2</v>
      </c>
      <c r="D3" s="11">
        <v>7.1106069525690596E-2</v>
      </c>
      <c r="E3" s="11">
        <v>0.83783998701984597</v>
      </c>
      <c r="F3" s="12">
        <v>4.97684604974365E-6</v>
      </c>
    </row>
    <row r="4" spans="1:6" x14ac:dyDescent="0.2">
      <c r="A4" s="50" t="s">
        <v>8</v>
      </c>
      <c r="B4" s="9">
        <v>1</v>
      </c>
      <c r="C4" s="10">
        <v>2.702703E-2</v>
      </c>
      <c r="D4" s="11">
        <v>0.236270680503751</v>
      </c>
      <c r="E4" s="11">
        <v>5.9663850426985103</v>
      </c>
      <c r="F4" s="12">
        <v>4.3980784042811204E-6</v>
      </c>
    </row>
    <row r="5" spans="1:6" x14ac:dyDescent="0.2">
      <c r="A5" s="50" t="s">
        <v>9</v>
      </c>
      <c r="B5" s="9">
        <v>1</v>
      </c>
      <c r="C5" s="10">
        <v>2.702703E-2</v>
      </c>
      <c r="D5" s="11">
        <v>0.16544920891765399</v>
      </c>
      <c r="E5" s="11">
        <v>3.3938770577811201</v>
      </c>
      <c r="F5" s="12">
        <v>6.3487304611715997E-6</v>
      </c>
    </row>
    <row r="6" spans="1:6" x14ac:dyDescent="0.2">
      <c r="A6" s="50" t="s">
        <v>10</v>
      </c>
      <c r="B6" s="9">
        <v>1</v>
      </c>
      <c r="C6" s="10">
        <v>2.702703E-2</v>
      </c>
      <c r="D6" s="11">
        <v>6.4116554211621005E-2</v>
      </c>
      <c r="E6" s="11">
        <v>1.1780122926422201</v>
      </c>
      <c r="F6" s="12">
        <v>5.2372984607677E-7</v>
      </c>
    </row>
    <row r="7" spans="1:6" x14ac:dyDescent="0.2">
      <c r="A7" s="50" t="s">
        <v>11</v>
      </c>
      <c r="B7" s="9">
        <v>1</v>
      </c>
      <c r="C7" s="10">
        <v>2.702703E-2</v>
      </c>
      <c r="D7" s="11">
        <v>9.0012603917711695E-2</v>
      </c>
      <c r="E7" s="11">
        <v>2.9818935573859</v>
      </c>
      <c r="F7" s="12">
        <v>1.9223678765972399E-6</v>
      </c>
    </row>
    <row r="8" spans="1:6" x14ac:dyDescent="0.2">
      <c r="A8" s="50" t="s">
        <v>12</v>
      </c>
      <c r="B8" s="9">
        <v>1</v>
      </c>
      <c r="C8" s="10">
        <v>2.702703E-2</v>
      </c>
      <c r="D8" s="11">
        <v>7.9510868961855302E-2</v>
      </c>
      <c r="E8" s="11">
        <v>3.1317252150903099</v>
      </c>
      <c r="F8" s="12">
        <v>1.3235077537261201E-7</v>
      </c>
    </row>
    <row r="9" spans="1:6" ht="17" thickBot="1" x14ac:dyDescent="0.25">
      <c r="A9" s="51" t="s">
        <v>13</v>
      </c>
      <c r="B9" s="13">
        <v>1</v>
      </c>
      <c r="C9" s="14">
        <v>2.702703E-2</v>
      </c>
      <c r="D9" s="15">
        <v>9.6640919844238907E-2</v>
      </c>
      <c r="E9" s="15">
        <v>3.9004376281618902</v>
      </c>
      <c r="F9" s="16">
        <v>1.33467628919533E-6</v>
      </c>
    </row>
  </sheetData>
  <phoneticPr fontId="6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tabSelected="1" zoomScale="75" zoomScaleNormal="61" workbookViewId="0">
      <selection activeCell="Y28" sqref="Y28:AE35"/>
    </sheetView>
  </sheetViews>
  <sheetFormatPr baseColWidth="10" defaultRowHeight="16" x14ac:dyDescent="0.2"/>
  <cols>
    <col min="1" max="1" width="17.5" style="17" bestFit="1" customWidth="1"/>
    <col min="2" max="6" width="10.83203125" style="17"/>
    <col min="7" max="7" width="3.1640625" style="17" customWidth="1"/>
    <col min="8" max="15" width="7.5" style="17" customWidth="1"/>
    <col min="16" max="16" width="3.1640625" style="17" customWidth="1"/>
    <col min="17" max="24" width="7.5" style="17" customWidth="1"/>
    <col min="25" max="25" width="3.1640625" style="17" customWidth="1"/>
    <col min="26" max="31" width="7.5" style="17" customWidth="1"/>
    <col min="32" max="32" width="4" style="17" customWidth="1"/>
    <col min="33" max="16384" width="10.83203125" style="17"/>
  </cols>
  <sheetData>
    <row r="1" spans="1:32" ht="19" customHeight="1" thickBot="1" x14ac:dyDescent="0.25">
      <c r="A1" s="1" t="s">
        <v>0</v>
      </c>
      <c r="B1" s="2" t="s">
        <v>1</v>
      </c>
      <c r="C1" s="3" t="s">
        <v>2</v>
      </c>
      <c r="D1" s="3" t="s">
        <v>14</v>
      </c>
      <c r="E1" s="4" t="s">
        <v>19</v>
      </c>
      <c r="G1" s="28" t="s">
        <v>6</v>
      </c>
      <c r="H1" s="29"/>
      <c r="I1" s="29"/>
      <c r="J1" s="29"/>
      <c r="K1" s="29"/>
      <c r="L1" s="29"/>
      <c r="M1" s="30"/>
      <c r="P1" s="35" t="s">
        <v>8</v>
      </c>
      <c r="Q1" s="36"/>
      <c r="R1" s="36"/>
      <c r="S1" s="36"/>
      <c r="T1" s="36"/>
      <c r="U1" s="36"/>
      <c r="V1" s="37"/>
      <c r="Y1" s="28" t="s">
        <v>10</v>
      </c>
      <c r="Z1" s="29"/>
      <c r="AA1" s="29"/>
      <c r="AB1" s="29"/>
      <c r="AC1" s="29"/>
      <c r="AD1" s="29"/>
      <c r="AE1" s="30"/>
    </row>
    <row r="2" spans="1:32" ht="19" customHeight="1" x14ac:dyDescent="0.2">
      <c r="A2" s="49" t="s">
        <v>6</v>
      </c>
      <c r="B2" s="22">
        <v>100</v>
      </c>
      <c r="C2" s="19">
        <v>0.01</v>
      </c>
      <c r="D2" s="7">
        <v>0.79931750000000001</v>
      </c>
      <c r="E2" s="8">
        <f>SUM(I4:J4,I5:K5,J6:L6,K7:M7,L8:M8)/400000</f>
        <v>0.99324500000000004</v>
      </c>
      <c r="G2" s="31"/>
      <c r="H2" s="32"/>
      <c r="I2" s="63" t="s">
        <v>18</v>
      </c>
      <c r="J2" s="64"/>
      <c r="K2" s="64"/>
      <c r="L2" s="64"/>
      <c r="M2" s="65"/>
      <c r="N2" s="26"/>
      <c r="P2" s="31"/>
      <c r="Q2" s="32"/>
      <c r="R2" s="73" t="s">
        <v>18</v>
      </c>
      <c r="S2" s="71"/>
      <c r="T2" s="71"/>
      <c r="U2" s="71"/>
      <c r="V2" s="72"/>
      <c r="W2" s="26"/>
      <c r="Y2" s="27"/>
      <c r="Z2" s="38"/>
      <c r="AA2" s="63" t="s">
        <v>18</v>
      </c>
      <c r="AB2" s="64"/>
      <c r="AC2" s="64"/>
      <c r="AD2" s="64"/>
      <c r="AE2" s="65"/>
      <c r="AF2" s="26"/>
    </row>
    <row r="3" spans="1:32" ht="19" customHeight="1" thickBot="1" x14ac:dyDescent="0.25">
      <c r="A3" s="50" t="s">
        <v>7</v>
      </c>
      <c r="B3" s="23">
        <v>10000</v>
      </c>
      <c r="C3" s="18">
        <v>1E-3</v>
      </c>
      <c r="D3" s="11">
        <v>0.77725750000000005</v>
      </c>
      <c r="E3" s="12">
        <f>SUM(I13:J13,I14:K14,J15:L15,K16:M16,L17:M17)/400000</f>
        <v>0.99253250000000004</v>
      </c>
      <c r="G3" s="33"/>
      <c r="H3" s="34"/>
      <c r="I3" s="43">
        <v>1</v>
      </c>
      <c r="J3" s="44">
        <v>2</v>
      </c>
      <c r="K3" s="44">
        <v>3</v>
      </c>
      <c r="L3" s="44">
        <v>4</v>
      </c>
      <c r="M3" s="45">
        <v>5</v>
      </c>
      <c r="P3" s="33"/>
      <c r="Q3" s="34"/>
      <c r="R3" s="52">
        <v>1</v>
      </c>
      <c r="S3" s="53">
        <v>2</v>
      </c>
      <c r="T3" s="53">
        <v>3</v>
      </c>
      <c r="U3" s="53">
        <v>4</v>
      </c>
      <c r="V3" s="54">
        <v>5</v>
      </c>
      <c r="Y3" s="33"/>
      <c r="Z3" s="34"/>
      <c r="AA3" s="43">
        <v>1</v>
      </c>
      <c r="AB3" s="44">
        <v>2</v>
      </c>
      <c r="AC3" s="44">
        <v>3</v>
      </c>
      <c r="AD3" s="44">
        <v>4</v>
      </c>
      <c r="AE3" s="45">
        <v>5</v>
      </c>
    </row>
    <row r="4" spans="1:32" ht="19" customHeight="1" x14ac:dyDescent="0.2">
      <c r="A4" s="50" t="s">
        <v>8</v>
      </c>
      <c r="B4" s="23">
        <v>1000</v>
      </c>
      <c r="C4" s="18">
        <v>1E-3</v>
      </c>
      <c r="D4" s="11">
        <v>0.75220500000000001</v>
      </c>
      <c r="E4" s="12">
        <f>SUM(R4:S4,R5:T5,S6:U6,T7:V7,U8:V8)/400000</f>
        <v>0.99128749999999999</v>
      </c>
      <c r="G4" s="66" t="s">
        <v>17</v>
      </c>
      <c r="H4" s="46">
        <v>1</v>
      </c>
      <c r="I4" s="83">
        <v>71295</v>
      </c>
      <c r="J4" s="56">
        <v>8694</v>
      </c>
      <c r="K4" s="56">
        <v>412</v>
      </c>
      <c r="L4" s="56">
        <v>13</v>
      </c>
      <c r="M4" s="57">
        <v>0</v>
      </c>
      <c r="P4" s="66" t="s">
        <v>17</v>
      </c>
      <c r="Q4" s="46">
        <v>1</v>
      </c>
      <c r="R4" s="83">
        <v>79242</v>
      </c>
      <c r="S4" s="56">
        <v>11868</v>
      </c>
      <c r="T4" s="56">
        <v>121</v>
      </c>
      <c r="U4" s="56">
        <v>23</v>
      </c>
      <c r="V4" s="57">
        <v>0</v>
      </c>
      <c r="Y4" s="66" t="s">
        <v>17</v>
      </c>
      <c r="Z4" s="46">
        <v>1</v>
      </c>
      <c r="AA4" s="83">
        <v>70002</v>
      </c>
      <c r="AB4" s="56">
        <v>9478</v>
      </c>
      <c r="AC4" s="56">
        <v>496</v>
      </c>
      <c r="AD4" s="56">
        <v>39</v>
      </c>
      <c r="AE4" s="57">
        <v>9</v>
      </c>
    </row>
    <row r="5" spans="1:32" ht="19" customHeight="1" x14ac:dyDescent="0.2">
      <c r="A5" s="50" t="s">
        <v>9</v>
      </c>
      <c r="B5" s="23">
        <v>100000</v>
      </c>
      <c r="C5" s="18">
        <v>1E-3</v>
      </c>
      <c r="D5" s="11">
        <v>0.86514500000000005</v>
      </c>
      <c r="E5" s="12">
        <f>SUM(R13:S13,R14:T14,S15:U15,T16:V16,U17:V17)/400000</f>
        <v>0.99449750000000003</v>
      </c>
      <c r="G5" s="67"/>
      <c r="H5" s="47">
        <v>2</v>
      </c>
      <c r="I5" s="58">
        <v>8140</v>
      </c>
      <c r="J5" s="84">
        <v>60689</v>
      </c>
      <c r="K5" s="59">
        <v>11419</v>
      </c>
      <c r="L5" s="59">
        <v>512</v>
      </c>
      <c r="M5" s="60">
        <v>34</v>
      </c>
      <c r="P5" s="67"/>
      <c r="Q5" s="47">
        <v>2</v>
      </c>
      <c r="R5" s="58">
        <v>16212</v>
      </c>
      <c r="S5" s="84">
        <v>39907</v>
      </c>
      <c r="T5" s="59">
        <v>9540</v>
      </c>
      <c r="U5" s="59">
        <v>1699</v>
      </c>
      <c r="V5" s="60">
        <v>0</v>
      </c>
      <c r="Y5" s="67"/>
      <c r="Z5" s="47">
        <v>2</v>
      </c>
      <c r="AA5" s="58">
        <v>7325</v>
      </c>
      <c r="AB5" s="84">
        <v>61766</v>
      </c>
      <c r="AC5" s="59">
        <v>10404</v>
      </c>
      <c r="AD5" s="59">
        <v>440</v>
      </c>
      <c r="AE5" s="60">
        <v>79</v>
      </c>
    </row>
    <row r="6" spans="1:32" ht="19" customHeight="1" x14ac:dyDescent="0.2">
      <c r="A6" s="50" t="s">
        <v>15</v>
      </c>
      <c r="B6" s="23">
        <v>100</v>
      </c>
      <c r="C6" s="18">
        <v>0.01</v>
      </c>
      <c r="D6" s="11">
        <v>0.82651249999999998</v>
      </c>
      <c r="E6" s="20" t="s">
        <v>20</v>
      </c>
      <c r="G6" s="67"/>
      <c r="H6" s="47">
        <v>3</v>
      </c>
      <c r="I6" s="58">
        <v>313</v>
      </c>
      <c r="J6" s="59">
        <v>9561</v>
      </c>
      <c r="K6" s="84">
        <v>59118</v>
      </c>
      <c r="L6" s="59">
        <v>10363</v>
      </c>
      <c r="M6" s="60">
        <v>489</v>
      </c>
      <c r="P6" s="67"/>
      <c r="Q6" s="47">
        <v>3</v>
      </c>
      <c r="R6" s="58">
        <v>75</v>
      </c>
      <c r="S6" s="59">
        <v>2789</v>
      </c>
      <c r="T6" s="84">
        <v>44509</v>
      </c>
      <c r="U6" s="59">
        <v>22789</v>
      </c>
      <c r="V6" s="60">
        <v>86</v>
      </c>
      <c r="Y6" s="67"/>
      <c r="Z6" s="47">
        <v>3</v>
      </c>
      <c r="AA6" s="58">
        <v>307</v>
      </c>
      <c r="AB6" s="59">
        <v>9143</v>
      </c>
      <c r="AC6" s="84">
        <v>60773</v>
      </c>
      <c r="AD6" s="59">
        <v>9239</v>
      </c>
      <c r="AE6" s="60">
        <v>549</v>
      </c>
    </row>
    <row r="7" spans="1:32" ht="19" customHeight="1" x14ac:dyDescent="0.2">
      <c r="A7" s="50" t="s">
        <v>16</v>
      </c>
      <c r="B7" s="23">
        <v>1000</v>
      </c>
      <c r="C7" s="18">
        <v>0.01</v>
      </c>
      <c r="D7" s="11">
        <v>0.90983499999999995</v>
      </c>
      <c r="E7" s="12">
        <f>SUM(R28:S28,R29:T29,S30:U30,T31:V31,U32:W32,V33:W33)/400000</f>
        <v>0.99635750000000001</v>
      </c>
      <c r="G7" s="67"/>
      <c r="H7" s="47">
        <v>4</v>
      </c>
      <c r="I7" s="58">
        <v>24</v>
      </c>
      <c r="J7" s="59">
        <v>171</v>
      </c>
      <c r="K7" s="59">
        <v>12613</v>
      </c>
      <c r="L7" s="84">
        <v>58642</v>
      </c>
      <c r="M7" s="60">
        <v>7637</v>
      </c>
      <c r="P7" s="67"/>
      <c r="Q7" s="47">
        <v>4</v>
      </c>
      <c r="R7" s="58">
        <v>24</v>
      </c>
      <c r="S7" s="59">
        <v>1275</v>
      </c>
      <c r="T7" s="59">
        <v>8967</v>
      </c>
      <c r="U7" s="84">
        <v>86813</v>
      </c>
      <c r="V7" s="60">
        <v>1831</v>
      </c>
      <c r="Y7" s="67"/>
      <c r="Z7" s="47">
        <v>4</v>
      </c>
      <c r="AA7" s="58">
        <v>29</v>
      </c>
      <c r="AB7" s="59">
        <v>936</v>
      </c>
      <c r="AC7" s="59">
        <v>10281</v>
      </c>
      <c r="AD7" s="84">
        <v>61229</v>
      </c>
      <c r="AE7" s="60">
        <v>7503</v>
      </c>
    </row>
    <row r="8" spans="1:32" ht="19" customHeight="1" thickBot="1" x14ac:dyDescent="0.25">
      <c r="A8" s="50" t="s">
        <v>10</v>
      </c>
      <c r="B8" s="23">
        <v>2</v>
      </c>
      <c r="C8" s="18">
        <v>0.1</v>
      </c>
      <c r="D8" s="11">
        <v>0.80955999999999995</v>
      </c>
      <c r="E8" s="12">
        <f>SUM(AA4:AB4,AA5:AC5,AB6:AD6,AC7:AE7,AD8:AE8)/400000</f>
        <v>0.99094249999999995</v>
      </c>
      <c r="G8" s="68"/>
      <c r="H8" s="48">
        <v>5</v>
      </c>
      <c r="I8" s="61">
        <v>0</v>
      </c>
      <c r="J8" s="62">
        <v>24</v>
      </c>
      <c r="K8" s="62">
        <v>710</v>
      </c>
      <c r="L8" s="62">
        <v>9144</v>
      </c>
      <c r="M8" s="85">
        <v>69983</v>
      </c>
      <c r="P8" s="68"/>
      <c r="Q8" s="48">
        <v>5</v>
      </c>
      <c r="R8" s="61">
        <v>4</v>
      </c>
      <c r="S8" s="62">
        <v>72</v>
      </c>
      <c r="T8" s="62">
        <v>106</v>
      </c>
      <c r="U8" s="62">
        <v>21637</v>
      </c>
      <c r="V8" s="85">
        <v>50411</v>
      </c>
      <c r="Y8" s="68"/>
      <c r="Z8" s="48">
        <v>5</v>
      </c>
      <c r="AA8" s="61">
        <v>0</v>
      </c>
      <c r="AB8" s="62">
        <v>77</v>
      </c>
      <c r="AC8" s="62">
        <v>662</v>
      </c>
      <c r="AD8" s="62">
        <v>9180</v>
      </c>
      <c r="AE8" s="85">
        <v>70054</v>
      </c>
    </row>
    <row r="9" spans="1:32" ht="19" customHeight="1" thickBot="1" x14ac:dyDescent="0.25">
      <c r="A9" s="50" t="s">
        <v>11</v>
      </c>
      <c r="B9" s="23">
        <v>1000</v>
      </c>
      <c r="C9" s="18">
        <v>0.01</v>
      </c>
      <c r="D9" s="11">
        <v>0.86380000000000001</v>
      </c>
      <c r="E9" s="12">
        <f>SUM(AA13:AB13,AA14:AC14,AB15:AD15,AC16:AE16,AD17:AE17)/400000</f>
        <v>0.99860499999999996</v>
      </c>
      <c r="G9" s="25"/>
      <c r="P9" s="25"/>
      <c r="Y9" s="25"/>
    </row>
    <row r="10" spans="1:32" ht="19" customHeight="1" thickBot="1" x14ac:dyDescent="0.25">
      <c r="A10" s="50" t="s">
        <v>12</v>
      </c>
      <c r="B10" s="23">
        <v>1000</v>
      </c>
      <c r="C10" s="18">
        <v>0.01</v>
      </c>
      <c r="D10" s="11">
        <v>0.85838499999999995</v>
      </c>
      <c r="E10" s="12">
        <f>SUM(AA22:AB22,AA23:AC23,AB24:AD24,AC25:AE25,AD26:AE26)/400000</f>
        <v>0.997475</v>
      </c>
      <c r="G10" s="80" t="s">
        <v>7</v>
      </c>
      <c r="H10" s="81"/>
      <c r="I10" s="81"/>
      <c r="J10" s="81"/>
      <c r="K10" s="81"/>
      <c r="L10" s="81"/>
      <c r="M10" s="82"/>
      <c r="P10" s="80" t="s">
        <v>9</v>
      </c>
      <c r="Q10" s="81"/>
      <c r="R10" s="81"/>
      <c r="S10" s="81"/>
      <c r="T10" s="81"/>
      <c r="U10" s="81"/>
      <c r="V10" s="82"/>
      <c r="Y10" s="80" t="s">
        <v>11</v>
      </c>
      <c r="Z10" s="81"/>
      <c r="AA10" s="81"/>
      <c r="AB10" s="81"/>
      <c r="AC10" s="81"/>
      <c r="AD10" s="81"/>
      <c r="AE10" s="82"/>
    </row>
    <row r="11" spans="1:32" ht="19" customHeight="1" thickBot="1" x14ac:dyDescent="0.25">
      <c r="A11" s="51" t="s">
        <v>13</v>
      </c>
      <c r="B11" s="24">
        <v>1000</v>
      </c>
      <c r="C11" s="21">
        <v>0.01</v>
      </c>
      <c r="D11" s="15">
        <v>0.87827</v>
      </c>
      <c r="E11" s="16">
        <f>SUM(AA31:AB31,AA32:AC32,AB33:AD33,AC34:AE34,AD35:AE35,)/400000</f>
        <v>0.99880250000000004</v>
      </c>
      <c r="G11" s="39"/>
      <c r="H11" s="40"/>
      <c r="I11" s="77" t="s">
        <v>18</v>
      </c>
      <c r="J11" s="78"/>
      <c r="K11" s="78"/>
      <c r="L11" s="78"/>
      <c r="M11" s="79"/>
      <c r="P11" s="39"/>
      <c r="Q11" s="40"/>
      <c r="R11" s="77" t="s">
        <v>18</v>
      </c>
      <c r="S11" s="78"/>
      <c r="T11" s="78"/>
      <c r="U11" s="78"/>
      <c r="V11" s="79"/>
      <c r="Y11" s="39"/>
      <c r="Z11" s="40"/>
      <c r="AA11" s="77" t="s">
        <v>18</v>
      </c>
      <c r="AB11" s="78"/>
      <c r="AC11" s="78"/>
      <c r="AD11" s="78"/>
      <c r="AE11" s="79"/>
    </row>
    <row r="12" spans="1:32" ht="19" customHeight="1" thickBot="1" x14ac:dyDescent="0.25">
      <c r="G12" s="41"/>
      <c r="H12" s="42"/>
      <c r="I12" s="43">
        <v>1</v>
      </c>
      <c r="J12" s="44">
        <v>2</v>
      </c>
      <c r="K12" s="44">
        <v>3</v>
      </c>
      <c r="L12" s="44">
        <v>4</v>
      </c>
      <c r="M12" s="45">
        <v>5</v>
      </c>
      <c r="N12" s="26"/>
      <c r="P12" s="41"/>
      <c r="Q12" s="42"/>
      <c r="R12" s="55">
        <v>1</v>
      </c>
      <c r="S12" s="53">
        <v>2</v>
      </c>
      <c r="T12" s="53">
        <v>3</v>
      </c>
      <c r="U12" s="53">
        <v>4</v>
      </c>
      <c r="V12" s="54">
        <v>5</v>
      </c>
      <c r="W12" s="26"/>
      <c r="Y12" s="41"/>
      <c r="Z12" s="42"/>
      <c r="AA12" s="43">
        <v>1</v>
      </c>
      <c r="AB12" s="44">
        <v>2</v>
      </c>
      <c r="AC12" s="44">
        <v>3</v>
      </c>
      <c r="AD12" s="44">
        <v>4</v>
      </c>
      <c r="AE12" s="45">
        <v>5</v>
      </c>
      <c r="AF12" s="26"/>
    </row>
    <row r="13" spans="1:32" ht="19" customHeight="1" x14ac:dyDescent="0.2">
      <c r="G13" s="74" t="s">
        <v>17</v>
      </c>
      <c r="H13" s="46">
        <v>1</v>
      </c>
      <c r="I13" s="83">
        <v>71569</v>
      </c>
      <c r="J13" s="56">
        <v>8236</v>
      </c>
      <c r="K13" s="56">
        <v>188</v>
      </c>
      <c r="L13" s="56">
        <v>17</v>
      </c>
      <c r="M13" s="57">
        <v>0</v>
      </c>
      <c r="P13" s="74" t="s">
        <v>17</v>
      </c>
      <c r="Q13" s="46">
        <v>1</v>
      </c>
      <c r="R13" s="83">
        <v>75820</v>
      </c>
      <c r="S13" s="56">
        <v>4258</v>
      </c>
      <c r="T13" s="56">
        <v>41</v>
      </c>
      <c r="U13" s="56">
        <v>27</v>
      </c>
      <c r="V13" s="57">
        <v>0</v>
      </c>
      <c r="Y13" s="74" t="s">
        <v>17</v>
      </c>
      <c r="Z13" s="46">
        <v>1</v>
      </c>
      <c r="AA13" s="83">
        <v>74401</v>
      </c>
      <c r="AB13" s="56">
        <v>5568</v>
      </c>
      <c r="AC13" s="56">
        <v>44</v>
      </c>
      <c r="AD13" s="56">
        <v>0</v>
      </c>
      <c r="AE13" s="57">
        <v>0</v>
      </c>
    </row>
    <row r="14" spans="1:32" ht="19" customHeight="1" x14ac:dyDescent="0.2">
      <c r="G14" s="75"/>
      <c r="H14" s="47">
        <v>2</v>
      </c>
      <c r="I14" s="58">
        <v>8143</v>
      </c>
      <c r="J14" s="84">
        <v>59165</v>
      </c>
      <c r="K14" s="59">
        <v>11883</v>
      </c>
      <c r="L14" s="59">
        <v>781</v>
      </c>
      <c r="M14" s="60">
        <v>44</v>
      </c>
      <c r="P14" s="75"/>
      <c r="Q14" s="47">
        <v>2</v>
      </c>
      <c r="R14" s="58">
        <v>4490</v>
      </c>
      <c r="S14" s="84">
        <v>70085</v>
      </c>
      <c r="T14" s="59">
        <v>5830</v>
      </c>
      <c r="U14" s="59">
        <v>692</v>
      </c>
      <c r="V14" s="60">
        <v>29</v>
      </c>
      <c r="Y14" s="75"/>
      <c r="Z14" s="47">
        <v>2</v>
      </c>
      <c r="AA14" s="58">
        <v>6711</v>
      </c>
      <c r="AB14" s="84">
        <v>65106</v>
      </c>
      <c r="AC14" s="59">
        <v>7885</v>
      </c>
      <c r="AD14" s="59">
        <v>284</v>
      </c>
      <c r="AE14" s="60">
        <v>4</v>
      </c>
    </row>
    <row r="15" spans="1:32" ht="19" customHeight="1" x14ac:dyDescent="0.2">
      <c r="G15" s="75"/>
      <c r="H15" s="47">
        <v>3</v>
      </c>
      <c r="I15" s="58">
        <v>303</v>
      </c>
      <c r="J15" s="59">
        <v>11417</v>
      </c>
      <c r="K15" s="84">
        <v>55257</v>
      </c>
      <c r="L15" s="59">
        <v>12597</v>
      </c>
      <c r="M15" s="60">
        <v>429</v>
      </c>
      <c r="P15" s="75"/>
      <c r="Q15" s="47">
        <v>3</v>
      </c>
      <c r="R15" s="58">
        <v>317</v>
      </c>
      <c r="S15" s="59">
        <v>5858</v>
      </c>
      <c r="T15" s="84">
        <v>64215</v>
      </c>
      <c r="U15" s="59">
        <v>8521</v>
      </c>
      <c r="V15" s="60">
        <v>274</v>
      </c>
      <c r="Y15" s="75"/>
      <c r="Z15" s="47">
        <v>3</v>
      </c>
      <c r="AA15" s="58">
        <v>51</v>
      </c>
      <c r="AB15" s="59">
        <v>6542</v>
      </c>
      <c r="AC15" s="84">
        <v>66065</v>
      </c>
      <c r="AD15" s="59">
        <v>7219</v>
      </c>
      <c r="AE15" s="60">
        <v>160</v>
      </c>
    </row>
    <row r="16" spans="1:32" ht="19" customHeight="1" x14ac:dyDescent="0.2">
      <c r="G16" s="75"/>
      <c r="H16" s="47">
        <v>4</v>
      </c>
      <c r="I16" s="58">
        <v>34</v>
      </c>
      <c r="J16" s="59">
        <v>547</v>
      </c>
      <c r="K16" s="59">
        <v>12743</v>
      </c>
      <c r="L16" s="84">
        <v>56999</v>
      </c>
      <c r="M16" s="60">
        <v>9666</v>
      </c>
      <c r="P16" s="75"/>
      <c r="Q16" s="47">
        <v>4</v>
      </c>
      <c r="R16" s="58">
        <v>68</v>
      </c>
      <c r="S16" s="59">
        <v>452</v>
      </c>
      <c r="T16" s="59">
        <v>8165</v>
      </c>
      <c r="U16" s="84">
        <v>64353</v>
      </c>
      <c r="V16" s="60">
        <v>6642</v>
      </c>
      <c r="Y16" s="75"/>
      <c r="Z16" s="47">
        <v>4</v>
      </c>
      <c r="AA16" s="58">
        <v>0</v>
      </c>
      <c r="AB16" s="59">
        <v>15</v>
      </c>
      <c r="AC16" s="59">
        <v>7705</v>
      </c>
      <c r="AD16" s="84">
        <v>66201</v>
      </c>
      <c r="AE16" s="60">
        <v>6075</v>
      </c>
    </row>
    <row r="17" spans="7:32" ht="19" customHeight="1" thickBot="1" x14ac:dyDescent="0.25">
      <c r="G17" s="76"/>
      <c r="H17" s="48">
        <v>5</v>
      </c>
      <c r="I17" s="61">
        <v>0</v>
      </c>
      <c r="J17" s="62">
        <v>73</v>
      </c>
      <c r="K17" s="62">
        <v>571</v>
      </c>
      <c r="L17" s="62">
        <v>11425</v>
      </c>
      <c r="M17" s="85">
        <v>67913</v>
      </c>
      <c r="P17" s="76"/>
      <c r="Q17" s="48">
        <v>5</v>
      </c>
      <c r="R17" s="61">
        <v>4</v>
      </c>
      <c r="S17" s="62">
        <v>69</v>
      </c>
      <c r="T17" s="62">
        <v>228</v>
      </c>
      <c r="U17" s="62">
        <v>7977</v>
      </c>
      <c r="V17" s="85">
        <v>71585</v>
      </c>
      <c r="Y17" s="76"/>
      <c r="Z17" s="48">
        <v>5</v>
      </c>
      <c r="AA17" s="61">
        <v>0</v>
      </c>
      <c r="AB17" s="62">
        <v>0</v>
      </c>
      <c r="AC17" s="62">
        <v>0</v>
      </c>
      <c r="AD17" s="62">
        <v>6217</v>
      </c>
      <c r="AE17" s="85">
        <v>73747</v>
      </c>
    </row>
    <row r="18" spans="7:32" ht="19" customHeight="1" thickBot="1" x14ac:dyDescent="0.25"/>
    <row r="19" spans="7:32" ht="19" customHeight="1" thickBot="1" x14ac:dyDescent="0.25">
      <c r="P19" s="28" t="s">
        <v>15</v>
      </c>
      <c r="Q19" s="29"/>
      <c r="R19" s="29"/>
      <c r="S19" s="30"/>
      <c r="Y19" s="28" t="s">
        <v>12</v>
      </c>
      <c r="Z19" s="29"/>
      <c r="AA19" s="29"/>
      <c r="AB19" s="29"/>
      <c r="AC19" s="29"/>
      <c r="AD19" s="29"/>
      <c r="AE19" s="30"/>
    </row>
    <row r="20" spans="7:32" ht="19" customHeight="1" x14ac:dyDescent="0.2">
      <c r="P20" s="31"/>
      <c r="Q20" s="32"/>
      <c r="R20" s="73" t="s">
        <v>18</v>
      </c>
      <c r="S20" s="72"/>
      <c r="T20" s="26"/>
      <c r="U20" s="26"/>
      <c r="V20" s="26"/>
      <c r="W20" s="26"/>
      <c r="Y20" s="31"/>
      <c r="Z20" s="32"/>
      <c r="AA20" s="63" t="s">
        <v>18</v>
      </c>
      <c r="AB20" s="64"/>
      <c r="AC20" s="64"/>
      <c r="AD20" s="64"/>
      <c r="AE20" s="65"/>
      <c r="AF20" s="26"/>
    </row>
    <row r="21" spans="7:32" ht="19" customHeight="1" thickBot="1" x14ac:dyDescent="0.25">
      <c r="P21" s="33"/>
      <c r="Q21" s="34"/>
      <c r="R21" s="43">
        <v>1</v>
      </c>
      <c r="S21" s="45">
        <v>2</v>
      </c>
      <c r="Y21" s="33"/>
      <c r="Z21" s="34"/>
      <c r="AA21" s="43">
        <v>1</v>
      </c>
      <c r="AB21" s="44">
        <v>2</v>
      </c>
      <c r="AC21" s="44">
        <v>3</v>
      </c>
      <c r="AD21" s="44">
        <v>4</v>
      </c>
      <c r="AE21" s="45">
        <v>5</v>
      </c>
    </row>
    <row r="22" spans="7:32" ht="19" customHeight="1" x14ac:dyDescent="0.2">
      <c r="P22" s="69" t="s">
        <v>17</v>
      </c>
      <c r="Q22" s="46">
        <v>1</v>
      </c>
      <c r="R22" s="83">
        <v>190530</v>
      </c>
      <c r="S22" s="57">
        <v>30016</v>
      </c>
      <c r="Y22" s="66" t="s">
        <v>17</v>
      </c>
      <c r="Z22" s="46">
        <v>1</v>
      </c>
      <c r="AA22" s="83">
        <v>74493</v>
      </c>
      <c r="AB22" s="56">
        <v>5379</v>
      </c>
      <c r="AC22" s="56">
        <v>150</v>
      </c>
      <c r="AD22" s="56">
        <v>0</v>
      </c>
      <c r="AE22" s="57">
        <v>0</v>
      </c>
    </row>
    <row r="23" spans="7:32" ht="19" customHeight="1" thickBot="1" x14ac:dyDescent="0.25">
      <c r="P23" s="70"/>
      <c r="Q23" s="48">
        <v>2</v>
      </c>
      <c r="R23" s="61">
        <v>39279</v>
      </c>
      <c r="S23" s="85">
        <v>140075</v>
      </c>
      <c r="Y23" s="67"/>
      <c r="Z23" s="47">
        <v>2</v>
      </c>
      <c r="AA23" s="58">
        <v>5430</v>
      </c>
      <c r="AB23" s="84">
        <v>65299</v>
      </c>
      <c r="AC23" s="59">
        <v>9170</v>
      </c>
      <c r="AD23" s="59">
        <v>124</v>
      </c>
      <c r="AE23" s="60">
        <v>16</v>
      </c>
    </row>
    <row r="24" spans="7:32" ht="19" customHeight="1" thickBot="1" x14ac:dyDescent="0.25">
      <c r="P24" s="25"/>
      <c r="Y24" s="67"/>
      <c r="Z24" s="47">
        <v>3</v>
      </c>
      <c r="AA24" s="58">
        <v>30</v>
      </c>
      <c r="AB24" s="59">
        <v>7202</v>
      </c>
      <c r="AC24" s="84">
        <v>65549</v>
      </c>
      <c r="AD24" s="59">
        <v>6921</v>
      </c>
      <c r="AE24" s="60">
        <v>256</v>
      </c>
    </row>
    <row r="25" spans="7:32" ht="19" customHeight="1" thickBot="1" x14ac:dyDescent="0.25">
      <c r="P25" s="80" t="s">
        <v>16</v>
      </c>
      <c r="Q25" s="81"/>
      <c r="R25" s="81"/>
      <c r="S25" s="81"/>
      <c r="T25" s="81"/>
      <c r="U25" s="81"/>
      <c r="V25" s="81"/>
      <c r="W25" s="82"/>
      <c r="Y25" s="67"/>
      <c r="Z25" s="47">
        <v>4</v>
      </c>
      <c r="AA25" s="58">
        <v>0</v>
      </c>
      <c r="AB25" s="59">
        <v>37</v>
      </c>
      <c r="AC25" s="59">
        <v>8677</v>
      </c>
      <c r="AD25" s="84">
        <v>65111</v>
      </c>
      <c r="AE25" s="60">
        <v>6180</v>
      </c>
    </row>
    <row r="26" spans="7:32" ht="19" customHeight="1" thickBot="1" x14ac:dyDescent="0.25">
      <c r="P26" s="39"/>
      <c r="Q26" s="40"/>
      <c r="R26" s="77" t="s">
        <v>18</v>
      </c>
      <c r="S26" s="78"/>
      <c r="T26" s="78"/>
      <c r="U26" s="78"/>
      <c r="V26" s="78"/>
      <c r="W26" s="79"/>
      <c r="Y26" s="68"/>
      <c r="Z26" s="48">
        <v>5</v>
      </c>
      <c r="AA26" s="61">
        <v>0</v>
      </c>
      <c r="AB26" s="62">
        <v>0</v>
      </c>
      <c r="AC26" s="62">
        <v>397</v>
      </c>
      <c r="AD26" s="62">
        <v>6677</v>
      </c>
      <c r="AE26" s="85">
        <v>72902</v>
      </c>
    </row>
    <row r="27" spans="7:32" ht="19" customHeight="1" thickBot="1" x14ac:dyDescent="0.25">
      <c r="P27" s="41"/>
      <c r="Q27" s="42"/>
      <c r="R27" s="43">
        <v>1</v>
      </c>
      <c r="S27" s="44">
        <v>2</v>
      </c>
      <c r="T27" s="44">
        <v>3</v>
      </c>
      <c r="U27" s="44">
        <v>4</v>
      </c>
      <c r="V27" s="44">
        <v>5</v>
      </c>
      <c r="W27" s="45">
        <v>6</v>
      </c>
    </row>
    <row r="28" spans="7:32" ht="19" customHeight="1" thickBot="1" x14ac:dyDescent="0.25">
      <c r="P28" s="74" t="s">
        <v>17</v>
      </c>
      <c r="Q28" s="46">
        <v>1</v>
      </c>
      <c r="R28" s="83">
        <v>42467</v>
      </c>
      <c r="S28" s="56">
        <v>277</v>
      </c>
      <c r="T28" s="56">
        <v>0</v>
      </c>
      <c r="U28" s="56">
        <v>0</v>
      </c>
      <c r="V28" s="56">
        <v>0</v>
      </c>
      <c r="W28" s="57">
        <v>0</v>
      </c>
      <c r="Y28" s="28" t="s">
        <v>13</v>
      </c>
      <c r="Z28" s="29"/>
      <c r="AA28" s="29"/>
      <c r="AB28" s="29"/>
      <c r="AC28" s="29"/>
      <c r="AD28" s="29"/>
      <c r="AE28" s="30"/>
    </row>
    <row r="29" spans="7:32" ht="19" customHeight="1" x14ac:dyDescent="0.2">
      <c r="P29" s="75"/>
      <c r="Q29" s="47">
        <v>2</v>
      </c>
      <c r="R29" s="58">
        <v>305</v>
      </c>
      <c r="S29" s="84">
        <v>44787</v>
      </c>
      <c r="T29" s="59">
        <v>191</v>
      </c>
      <c r="U29" s="59">
        <v>23</v>
      </c>
      <c r="V29" s="59">
        <v>0</v>
      </c>
      <c r="W29" s="60">
        <v>0</v>
      </c>
      <c r="Y29" s="31"/>
      <c r="Z29" s="32"/>
      <c r="AA29" s="63" t="s">
        <v>18</v>
      </c>
      <c r="AB29" s="64"/>
      <c r="AC29" s="64"/>
      <c r="AD29" s="64"/>
      <c r="AE29" s="65"/>
      <c r="AF29" s="26"/>
    </row>
    <row r="30" spans="7:32" ht="19" customHeight="1" thickBot="1" x14ac:dyDescent="0.25">
      <c r="P30" s="75"/>
      <c r="Q30" s="47">
        <v>3</v>
      </c>
      <c r="R30" s="58">
        <v>5</v>
      </c>
      <c r="S30" s="59">
        <v>238</v>
      </c>
      <c r="T30" s="84">
        <v>48190</v>
      </c>
      <c r="U30" s="59">
        <v>2688</v>
      </c>
      <c r="V30" s="59">
        <v>44</v>
      </c>
      <c r="W30" s="60">
        <v>8</v>
      </c>
      <c r="Y30" s="33"/>
      <c r="Z30" s="34"/>
      <c r="AA30" s="43">
        <v>1</v>
      </c>
      <c r="AB30" s="44">
        <v>2</v>
      </c>
      <c r="AC30" s="44">
        <v>3</v>
      </c>
      <c r="AD30" s="44">
        <v>4</v>
      </c>
      <c r="AE30" s="45">
        <v>5</v>
      </c>
    </row>
    <row r="31" spans="7:32" ht="19" customHeight="1" x14ac:dyDescent="0.2">
      <c r="P31" s="75"/>
      <c r="Q31" s="47">
        <v>4</v>
      </c>
      <c r="R31" s="58">
        <v>0</v>
      </c>
      <c r="S31" s="59">
        <v>34</v>
      </c>
      <c r="T31" s="59">
        <v>2961</v>
      </c>
      <c r="U31" s="84">
        <v>43375</v>
      </c>
      <c r="V31" s="59">
        <v>3074</v>
      </c>
      <c r="W31" s="60">
        <v>150</v>
      </c>
      <c r="Y31" s="66" t="s">
        <v>17</v>
      </c>
      <c r="Z31" s="46">
        <v>1</v>
      </c>
      <c r="AA31" s="83">
        <v>75037</v>
      </c>
      <c r="AB31" s="56">
        <v>4843</v>
      </c>
      <c r="AC31" s="56">
        <v>162</v>
      </c>
      <c r="AD31" s="56">
        <v>0</v>
      </c>
      <c r="AE31" s="57">
        <v>0</v>
      </c>
    </row>
    <row r="32" spans="7:32" ht="19" customHeight="1" x14ac:dyDescent="0.2">
      <c r="P32" s="75"/>
      <c r="Q32" s="47">
        <v>5</v>
      </c>
      <c r="R32" s="58">
        <v>0</v>
      </c>
      <c r="S32" s="59">
        <v>0</v>
      </c>
      <c r="T32" s="59">
        <v>311</v>
      </c>
      <c r="U32" s="59">
        <v>4975</v>
      </c>
      <c r="V32" s="84">
        <v>89408</v>
      </c>
      <c r="W32" s="60">
        <v>9075</v>
      </c>
      <c r="Y32" s="67"/>
      <c r="Z32" s="47">
        <v>2</v>
      </c>
      <c r="AA32" s="58">
        <v>3750</v>
      </c>
      <c r="AB32" s="84">
        <v>68512</v>
      </c>
      <c r="AC32" s="59">
        <v>7743</v>
      </c>
      <c r="AD32" s="59">
        <v>42</v>
      </c>
      <c r="AE32" s="60">
        <v>0</v>
      </c>
    </row>
    <row r="33" spans="16:31" ht="19" customHeight="1" thickBot="1" x14ac:dyDescent="0.25">
      <c r="P33" s="76"/>
      <c r="Q33" s="48">
        <v>6</v>
      </c>
      <c r="R33" s="61">
        <v>0</v>
      </c>
      <c r="S33" s="62">
        <v>0</v>
      </c>
      <c r="T33" s="62">
        <v>21</v>
      </c>
      <c r="U33" s="62">
        <v>861</v>
      </c>
      <c r="V33" s="62">
        <v>10825</v>
      </c>
      <c r="W33" s="85">
        <v>95707</v>
      </c>
      <c r="Y33" s="67"/>
      <c r="Z33" s="47">
        <v>3</v>
      </c>
      <c r="AA33" s="58">
        <v>11</v>
      </c>
      <c r="AB33" s="59">
        <v>6259</v>
      </c>
      <c r="AC33" s="84">
        <v>67270</v>
      </c>
      <c r="AD33" s="59">
        <v>6324</v>
      </c>
      <c r="AE33" s="60">
        <v>115</v>
      </c>
    </row>
    <row r="34" spans="16:31" ht="19" customHeight="1" x14ac:dyDescent="0.2">
      <c r="Y34" s="67"/>
      <c r="Z34" s="47">
        <v>4</v>
      </c>
      <c r="AA34" s="58">
        <v>0</v>
      </c>
      <c r="AB34" s="59">
        <v>50</v>
      </c>
      <c r="AC34" s="59">
        <v>8264</v>
      </c>
      <c r="AD34" s="84">
        <v>66011</v>
      </c>
      <c r="AE34" s="60">
        <v>5618</v>
      </c>
    </row>
    <row r="35" spans="16:31" ht="19" customHeight="1" thickBot="1" x14ac:dyDescent="0.25">
      <c r="Y35" s="68"/>
      <c r="Z35" s="48">
        <v>5</v>
      </c>
      <c r="AA35" s="61">
        <v>0</v>
      </c>
      <c r="AB35" s="62">
        <v>0</v>
      </c>
      <c r="AC35" s="62">
        <v>99</v>
      </c>
      <c r="AD35" s="62">
        <v>5412</v>
      </c>
      <c r="AE35" s="85">
        <v>74478</v>
      </c>
    </row>
    <row r="36" spans="16:31" ht="19" customHeight="1" x14ac:dyDescent="0.2">
      <c r="Y36" s="25"/>
    </row>
  </sheetData>
  <mergeCells count="40">
    <mergeCell ref="P28:P33"/>
    <mergeCell ref="P26:Q27"/>
    <mergeCell ref="P19:S19"/>
    <mergeCell ref="R20:S20"/>
    <mergeCell ref="P22:P23"/>
    <mergeCell ref="Y1:AE1"/>
    <mergeCell ref="Y2:Z3"/>
    <mergeCell ref="Y4:Y8"/>
    <mergeCell ref="AA2:AE2"/>
    <mergeCell ref="AA20:AE20"/>
    <mergeCell ref="Y22:Y26"/>
    <mergeCell ref="Y19:AE19"/>
    <mergeCell ref="Y20:Z21"/>
    <mergeCell ref="G1:M1"/>
    <mergeCell ref="R2:V2"/>
    <mergeCell ref="P4:P8"/>
    <mergeCell ref="P2:Q3"/>
    <mergeCell ref="P1:V1"/>
    <mergeCell ref="G13:G17"/>
    <mergeCell ref="G11:H12"/>
    <mergeCell ref="I11:M11"/>
    <mergeCell ref="G10:M10"/>
    <mergeCell ref="P10:V10"/>
    <mergeCell ref="P11:Q12"/>
    <mergeCell ref="G4:G8"/>
    <mergeCell ref="I2:M2"/>
    <mergeCell ref="G2:H3"/>
    <mergeCell ref="R11:V11"/>
    <mergeCell ref="P13:P17"/>
    <mergeCell ref="Y11:Z12"/>
    <mergeCell ref="Y10:AE10"/>
    <mergeCell ref="AA11:AE11"/>
    <mergeCell ref="Y13:Y17"/>
    <mergeCell ref="P20:Q21"/>
    <mergeCell ref="Y28:AE28"/>
    <mergeCell ref="AA29:AE29"/>
    <mergeCell ref="Y31:Y35"/>
    <mergeCell ref="Y29:Z30"/>
    <mergeCell ref="P25:W25"/>
    <mergeCell ref="R26:W26"/>
  </mergeCells>
  <phoneticPr fontId="6" type="noConversion"/>
  <pageMargins left="0.7" right="0.7" top="0.75" bottom="0.75" header="0.3" footer="0.3"/>
  <pageSetup paperSize="9" orientation="portrait" horizontalDpi="0" verticalDpi="0"/>
  <colBreaks count="3" manualBreakCount="3">
    <brk id="6" max="1048575" man="1"/>
    <brk id="15" max="1048575" man="1"/>
    <brk id="24" max="1048575" man="1"/>
  </colBreaks>
  <ignoredErrors>
    <ignoredError sqref="E2:E5 E7:E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Regression</vt:lpstr>
      <vt:lpstr>Classification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2018-01-10T19:18:25Z</dcterms:created>
  <dcterms:modified xsi:type="dcterms:W3CDTF">2018-01-14T18:41:37Z</dcterms:modified>
</cp:coreProperties>
</file>