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obiassjoli/Documents/GitHub/powergim/only_changes_here/make_input_data/"/>
    </mc:Choice>
  </mc:AlternateContent>
  <xr:revisionPtr revIDLastSave="0" documentId="13_ncr:1_{C2121216-AB9F-2E48-BBCC-34EE2173A721}" xr6:coauthVersionLast="47" xr6:coauthVersionMax="47" xr10:uidLastSave="{00000000-0000-0000-0000-000000000000}"/>
  <bookViews>
    <workbookView minimized="1" xWindow="0" yWindow="500" windowWidth="28800" windowHeight="16100" xr2:uid="{00000000-000D-0000-FFFF-FFFF00000000}"/>
  </bookViews>
  <sheets>
    <sheet name="Distributed Energy" sheetId="1" r:id="rId1"/>
    <sheet name="Global Ambi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B21" i="1"/>
  <c r="B22" i="1"/>
  <c r="B23" i="1"/>
  <c r="B24" i="1"/>
  <c r="B25" i="1"/>
  <c r="B20" i="1"/>
  <c r="C17" i="1"/>
  <c r="D17" i="1"/>
  <c r="E17" i="1"/>
  <c r="F17" i="1"/>
  <c r="G17" i="1"/>
  <c r="H17" i="1"/>
  <c r="I17" i="1"/>
  <c r="J17" i="1"/>
  <c r="K17" i="1"/>
  <c r="L17" i="1"/>
  <c r="C16" i="1"/>
  <c r="D16" i="1"/>
  <c r="E16" i="1"/>
  <c r="F16" i="1"/>
  <c r="G16" i="1"/>
  <c r="H16" i="1"/>
  <c r="I16" i="1"/>
  <c r="J16" i="1"/>
  <c r="K16" i="1"/>
  <c r="L16" i="1"/>
  <c r="C15" i="1"/>
  <c r="D15" i="1"/>
  <c r="E15" i="1"/>
  <c r="F15" i="1"/>
  <c r="G15" i="1"/>
  <c r="H15" i="1"/>
  <c r="I15" i="1"/>
  <c r="J15" i="1"/>
  <c r="K15" i="1"/>
  <c r="L15" i="1"/>
  <c r="C14" i="1"/>
  <c r="D14" i="1"/>
  <c r="E14" i="1"/>
  <c r="F14" i="1"/>
  <c r="G14" i="1"/>
  <c r="H14" i="1"/>
  <c r="I14" i="1"/>
  <c r="J14" i="1"/>
  <c r="K14" i="1"/>
  <c r="L14" i="1"/>
  <c r="B17" i="1"/>
  <c r="B16" i="1"/>
  <c r="B15" i="1"/>
  <c r="B14" i="1"/>
  <c r="C13" i="1"/>
  <c r="D13" i="1"/>
  <c r="E13" i="1"/>
  <c r="F13" i="1"/>
  <c r="G13" i="1"/>
  <c r="H13" i="1"/>
  <c r="I13" i="1"/>
  <c r="J13" i="1"/>
  <c r="K13" i="1"/>
  <c r="L13" i="1"/>
  <c r="B13" i="1"/>
  <c r="B12" i="1"/>
  <c r="C12" i="1"/>
  <c r="D12" i="1"/>
  <c r="E12" i="1"/>
  <c r="F1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<sst xmlns="http://schemas.openxmlformats.org/spreadsheetml/2006/main" count="78" uniqueCount="33">
  <si>
    <t>Node</t>
  </si>
  <si>
    <t>Biofuels</t>
  </si>
  <si>
    <t>Coal &amp; Lignite</t>
  </si>
  <si>
    <t>Gas</t>
  </si>
  <si>
    <t>Hydro</t>
  </si>
  <si>
    <t>Nuclear</t>
  </si>
  <si>
    <t>Oil</t>
  </si>
  <si>
    <t>Other Non RES</t>
  </si>
  <si>
    <t>Other RES</t>
  </si>
  <si>
    <t>Solar</t>
  </si>
  <si>
    <t>Wind Offshore</t>
  </si>
  <si>
    <t>Wind Onshore</t>
  </si>
  <si>
    <t>BE</t>
  </si>
  <si>
    <t>DE</t>
  </si>
  <si>
    <t>DK</t>
  </si>
  <si>
    <t>NL</t>
  </si>
  <si>
    <t>NO</t>
  </si>
  <si>
    <t>UK</t>
  </si>
  <si>
    <t>Percent</t>
  </si>
  <si>
    <t>€/MWh</t>
  </si>
  <si>
    <t>Fuel</t>
  </si>
  <si>
    <t>Bio fuel</t>
  </si>
  <si>
    <t>Shale oil</t>
  </si>
  <si>
    <t>Lignite</t>
  </si>
  <si>
    <t>Hard coal</t>
  </si>
  <si>
    <t>Light oil</t>
  </si>
  <si>
    <t>Natural gas</t>
  </si>
  <si>
    <t>Offshore wind</t>
  </si>
  <si>
    <t>Onshore wind</t>
  </si>
  <si>
    <t>Other res</t>
  </si>
  <si>
    <t>Other non res</t>
  </si>
  <si>
    <t xml:space="preserve">Country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</si>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</sst>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141" workbookViewId="0">
      <selection activeCell="I19" sqref="I19"/>
    </sheetView>
  </sheetViews>
  <sheetFormatPr baseColWidth="10" defaultColWidth="8.83203125" defaultRowHeight="15" x14ac:dyDescent="0.2"/>
  <cols>
    <col min="1" max="1" width="16.83203125" customWidth="1"/>
    <col min="8" max="8" width="13.83203125" customWidth="1"/>
    <col min="12" max="12" width="12.1640625" customWidth="1"/>
    <col min="15" max="15" width="11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O1" s="4" t="s">
        <v>20</v>
      </c>
      <c r="P1" s="4" t="s">
        <v>19</v>
      </c>
    </row>
    <row r="2" spans="1:16" x14ac:dyDescent="0.2">
      <c r="A2" s="1" t="s">
        <v>12</v>
      </c>
      <c r="B2" s="3">
        <v>529.74</v>
      </c>
      <c r="C2" s="3">
        <v>0</v>
      </c>
      <c r="D2" s="3">
        <v>25139.06</v>
      </c>
      <c r="E2" s="3">
        <v>909.6</v>
      </c>
      <c r="F2" s="3">
        <v>0</v>
      </c>
      <c r="G2" s="3">
        <v>22.23</v>
      </c>
      <c r="H2" s="3">
        <v>2711.62</v>
      </c>
      <c r="I2" s="3">
        <v>2246.59</v>
      </c>
      <c r="J2" s="3">
        <v>16952.07</v>
      </c>
      <c r="K2" s="3">
        <v>17270.3</v>
      </c>
      <c r="L2" s="3">
        <v>12867.15</v>
      </c>
      <c r="M2">
        <f>SUM(B2:L2)</f>
        <v>78648.36</v>
      </c>
      <c r="O2" s="3" t="s">
        <v>21</v>
      </c>
      <c r="P2" s="3">
        <v>51.4285302857472</v>
      </c>
    </row>
    <row r="3" spans="1:16" x14ac:dyDescent="0.2">
      <c r="A3" s="1" t="s">
        <v>13</v>
      </c>
      <c r="B3" s="3">
        <v>0</v>
      </c>
      <c r="C3" s="3">
        <v>65763.820000000007</v>
      </c>
      <c r="D3" s="3">
        <v>65441.38</v>
      </c>
      <c r="E3" s="3">
        <v>31073.360000000001</v>
      </c>
      <c r="F3" s="3">
        <v>0</v>
      </c>
      <c r="G3" s="3">
        <v>48.23</v>
      </c>
      <c r="H3" s="3">
        <v>56943.81</v>
      </c>
      <c r="I3" s="3">
        <v>44097.46</v>
      </c>
      <c r="J3" s="3">
        <v>108732.07</v>
      </c>
      <c r="K3" s="3">
        <v>136337.79</v>
      </c>
      <c r="L3" s="3">
        <v>201975.6</v>
      </c>
      <c r="M3">
        <f t="shared" ref="M3:M7" si="0">SUM(B3:L3)</f>
        <v>710413.52</v>
      </c>
      <c r="O3" s="3" t="s">
        <v>24</v>
      </c>
      <c r="P3" s="3">
        <v>20.262840932584396</v>
      </c>
    </row>
    <row r="4" spans="1:16" x14ac:dyDescent="0.2">
      <c r="A4" s="1" t="s">
        <v>14</v>
      </c>
      <c r="B4" s="3">
        <v>4042.18</v>
      </c>
      <c r="C4" s="3">
        <v>0</v>
      </c>
      <c r="D4" s="3">
        <v>928.98</v>
      </c>
      <c r="E4" s="3">
        <v>0</v>
      </c>
      <c r="F4" s="3">
        <v>0</v>
      </c>
      <c r="G4" s="3">
        <v>29.9</v>
      </c>
      <c r="H4" s="3">
        <v>250.37</v>
      </c>
      <c r="I4" s="3">
        <v>512.56000000000006</v>
      </c>
      <c r="J4" s="3">
        <v>15642.8</v>
      </c>
      <c r="K4" s="3">
        <v>57740.009999999987</v>
      </c>
      <c r="L4" s="3">
        <v>15686.02</v>
      </c>
      <c r="M4">
        <f t="shared" si="0"/>
        <v>94832.819999999992</v>
      </c>
      <c r="O4" s="3" t="s">
        <v>23</v>
      </c>
      <c r="P4" s="3">
        <v>18.51427090286899</v>
      </c>
    </row>
    <row r="5" spans="1:16" x14ac:dyDescent="0.2">
      <c r="A5" s="1" t="s">
        <v>15</v>
      </c>
      <c r="B5" s="3">
        <v>6782.44</v>
      </c>
      <c r="C5" s="3">
        <v>0</v>
      </c>
      <c r="D5" s="3">
        <v>25131.62</v>
      </c>
      <c r="E5" s="3">
        <v>123.04</v>
      </c>
      <c r="F5" s="3">
        <v>3701.34</v>
      </c>
      <c r="G5" s="3">
        <v>0</v>
      </c>
      <c r="H5" s="3">
        <v>2960.05</v>
      </c>
      <c r="I5" s="3">
        <v>2089.1</v>
      </c>
      <c r="J5" s="3">
        <v>49508.53</v>
      </c>
      <c r="K5" s="3">
        <v>59398.97</v>
      </c>
      <c r="L5" s="3">
        <v>22064.25</v>
      </c>
      <c r="M5">
        <f t="shared" si="0"/>
        <v>171759.34</v>
      </c>
      <c r="O5" s="3" t="s">
        <v>26</v>
      </c>
      <c r="P5" s="3">
        <v>41.348538349740743</v>
      </c>
    </row>
    <row r="6" spans="1:16" x14ac:dyDescent="0.2">
      <c r="A6" s="1" t="s">
        <v>16</v>
      </c>
      <c r="B6" s="3">
        <v>0</v>
      </c>
      <c r="C6" s="3">
        <v>0</v>
      </c>
      <c r="D6" s="3">
        <v>0</v>
      </c>
      <c r="E6" s="3">
        <v>155745.79</v>
      </c>
      <c r="F6" s="3">
        <v>0</v>
      </c>
      <c r="G6" s="3">
        <v>0</v>
      </c>
      <c r="H6" s="3">
        <v>1947.71</v>
      </c>
      <c r="I6" s="3">
        <v>0.2</v>
      </c>
      <c r="J6" s="3">
        <v>124.28</v>
      </c>
      <c r="K6" s="3">
        <v>2108.1999999999998</v>
      </c>
      <c r="L6" s="3">
        <v>36985.25</v>
      </c>
      <c r="M6">
        <f t="shared" si="0"/>
        <v>196911.43000000002</v>
      </c>
      <c r="O6" s="3" t="s">
        <v>4</v>
      </c>
      <c r="P6" s="3">
        <v>0</v>
      </c>
    </row>
    <row r="7" spans="1:16" x14ac:dyDescent="0.2">
      <c r="A7" s="1" t="s">
        <v>17</v>
      </c>
      <c r="B7" s="3">
        <v>121.16</v>
      </c>
      <c r="C7" s="3">
        <v>0</v>
      </c>
      <c r="D7" s="3">
        <v>31800.15</v>
      </c>
      <c r="E7" s="3">
        <v>6090.5999999999995</v>
      </c>
      <c r="F7" s="3">
        <v>34798.57</v>
      </c>
      <c r="G7" s="3">
        <v>4.9800000000000004</v>
      </c>
      <c r="H7" s="3">
        <v>1790.76</v>
      </c>
      <c r="I7" s="3">
        <v>55166.759999999987</v>
      </c>
      <c r="J7" s="3">
        <v>41985.63</v>
      </c>
      <c r="K7" s="3">
        <v>135482.82999999999</v>
      </c>
      <c r="L7" s="3">
        <v>68514.179999999993</v>
      </c>
      <c r="M7">
        <f t="shared" si="0"/>
        <v>375755.61999999994</v>
      </c>
      <c r="O7" s="3" t="s">
        <v>5</v>
      </c>
      <c r="P7" s="3">
        <v>4.834281846860236</v>
      </c>
    </row>
    <row r="8" spans="1:16" x14ac:dyDescent="0.2">
      <c r="O8" s="3" t="s">
        <v>22</v>
      </c>
      <c r="P8" s="3">
        <v>17.62103853474812</v>
      </c>
    </row>
    <row r="9" spans="1:16" x14ac:dyDescent="0.2">
      <c r="A9" s="1" t="s">
        <v>18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O9" s="3" t="s">
        <v>25</v>
      </c>
      <c r="P9" s="3">
        <v>95.589397212692745</v>
      </c>
    </row>
    <row r="10" spans="1:16" x14ac:dyDescent="0.2">
      <c r="A10" s="1" t="s">
        <v>32</v>
      </c>
      <c r="B10" s="3">
        <v>51.4285302857472</v>
      </c>
      <c r="C10" s="3">
        <v>20.262840932584396</v>
      </c>
      <c r="D10" s="3">
        <v>41.348538349740743</v>
      </c>
      <c r="E10" s="3">
        <v>0</v>
      </c>
      <c r="F10" s="3">
        <v>4.834281846860236</v>
      </c>
      <c r="G10" s="3">
        <v>95.589397212692745</v>
      </c>
      <c r="H10" s="3">
        <v>50</v>
      </c>
      <c r="I10" s="3">
        <v>0</v>
      </c>
      <c r="J10" s="3">
        <v>0</v>
      </c>
      <c r="K10" s="3">
        <v>0</v>
      </c>
      <c r="L10" s="3">
        <v>0</v>
      </c>
      <c r="M10" s="2"/>
      <c r="O10" s="3" t="s">
        <v>30</v>
      </c>
      <c r="P10" s="3">
        <v>50</v>
      </c>
    </row>
    <row r="11" spans="1:16" x14ac:dyDescent="0.2">
      <c r="A11" s="1"/>
      <c r="O11" s="3" t="s">
        <v>29</v>
      </c>
      <c r="P11" s="3">
        <v>5</v>
      </c>
    </row>
    <row r="12" spans="1:16" x14ac:dyDescent="0.2">
      <c r="A12" s="1" t="s">
        <v>12</v>
      </c>
      <c r="B12" s="3">
        <f t="shared" ref="B12:L12" si="1">B2/SUM($B$2:$L$2)</f>
        <v>6.7355504933605736E-3</v>
      </c>
      <c r="C12" s="3">
        <f t="shared" si="1"/>
        <v>0</v>
      </c>
      <c r="D12" s="3">
        <f t="shared" si="1"/>
        <v>0.3196387057530507</v>
      </c>
      <c r="E12" s="3">
        <f t="shared" si="1"/>
        <v>1.1565403270964583E-2</v>
      </c>
      <c r="F12" s="3">
        <f t="shared" si="1"/>
        <v>0</v>
      </c>
      <c r="G12" s="3">
        <f t="shared" si="1"/>
        <v>2.8265052189263703E-4</v>
      </c>
      <c r="H12" s="3">
        <f t="shared" si="1"/>
        <v>3.4477769148651034E-2</v>
      </c>
      <c r="I12" s="3">
        <f t="shared" si="1"/>
        <v>2.8564994870840285E-2</v>
      </c>
      <c r="J12" s="3">
        <f t="shared" si="1"/>
        <v>0.21554257456862419</v>
      </c>
      <c r="K12" s="3">
        <f t="shared" si="1"/>
        <v>0.21958881278643316</v>
      </c>
      <c r="L12" s="3">
        <f t="shared" si="1"/>
        <v>0.16360353858618285</v>
      </c>
      <c r="M12" s="5"/>
      <c r="O12" s="3" t="s">
        <v>9</v>
      </c>
      <c r="P12" s="3">
        <v>0</v>
      </c>
    </row>
    <row r="13" spans="1:16" x14ac:dyDescent="0.2">
      <c r="A13" s="1" t="s">
        <v>13</v>
      </c>
      <c r="B13" s="3">
        <f t="shared" ref="B13:L13" si="2">B3/SUM($B$3:$L$3)</f>
        <v>0</v>
      </c>
      <c r="C13" s="3">
        <f t="shared" si="2"/>
        <v>9.2571183048430733E-2</v>
      </c>
      <c r="D13" s="3">
        <f t="shared" si="2"/>
        <v>9.211730655126045E-2</v>
      </c>
      <c r="E13" s="3">
        <f t="shared" si="2"/>
        <v>4.3739820717375984E-2</v>
      </c>
      <c r="F13" s="3">
        <f t="shared" si="2"/>
        <v>0</v>
      </c>
      <c r="G13" s="3">
        <f t="shared" si="2"/>
        <v>6.789003677745321E-5</v>
      </c>
      <c r="H13" s="3">
        <f t="shared" si="2"/>
        <v>8.0155864713835956E-2</v>
      </c>
      <c r="I13" s="3">
        <f t="shared" si="2"/>
        <v>6.2072945909024929E-2</v>
      </c>
      <c r="J13" s="3">
        <f t="shared" si="2"/>
        <v>0.15305461810467796</v>
      </c>
      <c r="K13" s="3">
        <f t="shared" si="2"/>
        <v>0.1919132817179493</v>
      </c>
      <c r="L13" s="3">
        <f t="shared" si="2"/>
        <v>0.28430708920066722</v>
      </c>
      <c r="M13" s="5"/>
      <c r="O13" s="3" t="s">
        <v>28</v>
      </c>
      <c r="P13" s="3">
        <v>0</v>
      </c>
    </row>
    <row r="14" spans="1:16" x14ac:dyDescent="0.2">
      <c r="A14" s="1" t="s">
        <v>14</v>
      </c>
      <c r="B14" s="3">
        <f t="shared" ref="B14:L14" si="3">B4/SUM($B$4:$L$4)</f>
        <v>4.2624272904675832E-2</v>
      </c>
      <c r="C14" s="3">
        <f t="shared" si="3"/>
        <v>0</v>
      </c>
      <c r="D14" s="3">
        <f t="shared" si="3"/>
        <v>9.7959756970213488E-3</v>
      </c>
      <c r="E14" s="3">
        <f t="shared" si="3"/>
        <v>0</v>
      </c>
      <c r="F14" s="3">
        <f t="shared" si="3"/>
        <v>0</v>
      </c>
      <c r="G14" s="3">
        <f t="shared" si="3"/>
        <v>3.1529168910088301E-4</v>
      </c>
      <c r="H14" s="3">
        <f t="shared" si="3"/>
        <v>2.6401197391367251E-3</v>
      </c>
      <c r="I14" s="3">
        <f t="shared" si="3"/>
        <v>5.4048798717574792E-3</v>
      </c>
      <c r="J14" s="3">
        <f t="shared" si="3"/>
        <v>0.16495133224974223</v>
      </c>
      <c r="K14" s="3">
        <f t="shared" si="3"/>
        <v>0.60886104620742054</v>
      </c>
      <c r="L14" s="3">
        <f t="shared" si="3"/>
        <v>0.16540708164114493</v>
      </c>
      <c r="M14" s="5"/>
      <c r="O14" s="3" t="s">
        <v>27</v>
      </c>
      <c r="P14" s="3">
        <v>0</v>
      </c>
    </row>
    <row r="15" spans="1:16" x14ac:dyDescent="0.2">
      <c r="A15" s="1" t="s">
        <v>15</v>
      </c>
      <c r="B15" s="3">
        <f t="shared" ref="B15:L15" si="4">B5/SUM($B$5:$L$5)</f>
        <v>3.9488041814785733E-2</v>
      </c>
      <c r="C15" s="3">
        <f t="shared" si="4"/>
        <v>0</v>
      </c>
      <c r="D15" s="3">
        <f t="shared" si="4"/>
        <v>0.14631879698652778</v>
      </c>
      <c r="E15" s="3">
        <f t="shared" si="4"/>
        <v>7.1635114573681991E-4</v>
      </c>
      <c r="F15" s="3">
        <f t="shared" si="4"/>
        <v>2.1549570462951244E-2</v>
      </c>
      <c r="G15" s="3">
        <f t="shared" si="4"/>
        <v>0</v>
      </c>
      <c r="H15" s="3">
        <f t="shared" si="4"/>
        <v>1.7233706184478819E-2</v>
      </c>
      <c r="I15" s="3">
        <f t="shared" si="4"/>
        <v>1.216294846032827E-2</v>
      </c>
      <c r="J15" s="3">
        <f t="shared" si="4"/>
        <v>0.28824359711675651</v>
      </c>
      <c r="K15" s="3">
        <f t="shared" si="4"/>
        <v>0.34582672476501136</v>
      </c>
      <c r="L15" s="3">
        <f t="shared" si="4"/>
        <v>0.12846026306342351</v>
      </c>
      <c r="M15" s="5"/>
    </row>
    <row r="16" spans="1:16" x14ac:dyDescent="0.2">
      <c r="A16" s="1" t="s">
        <v>16</v>
      </c>
      <c r="B16" s="3">
        <f t="shared" ref="B16:L16" si="5">B6/SUM($B$6:$L$6)</f>
        <v>0</v>
      </c>
      <c r="C16" s="3">
        <f t="shared" si="5"/>
        <v>0</v>
      </c>
      <c r="D16" s="3">
        <f t="shared" si="5"/>
        <v>0</v>
      </c>
      <c r="E16" s="3">
        <f t="shared" si="5"/>
        <v>0.79094336981860314</v>
      </c>
      <c r="F16" s="3">
        <f t="shared" si="5"/>
        <v>0</v>
      </c>
      <c r="G16" s="3">
        <f t="shared" si="5"/>
        <v>0</v>
      </c>
      <c r="H16" s="3">
        <f t="shared" si="5"/>
        <v>9.8912998600436744E-3</v>
      </c>
      <c r="I16" s="3">
        <f t="shared" si="5"/>
        <v>1.0156850722174938E-6</v>
      </c>
      <c r="J16" s="3">
        <f t="shared" si="5"/>
        <v>6.3114670387595065E-4</v>
      </c>
      <c r="K16" s="3">
        <f t="shared" si="5"/>
        <v>1.0706336346244601E-2</v>
      </c>
      <c r="L16" s="3">
        <f t="shared" si="5"/>
        <v>0.18782683158616031</v>
      </c>
      <c r="M16" s="5"/>
    </row>
    <row r="17" spans="1:13" x14ac:dyDescent="0.2">
      <c r="A17" s="1" t="s">
        <v>17</v>
      </c>
      <c r="B17" s="3">
        <f t="shared" ref="B17:L17" si="6">B7/SUM($B$7:$L$7)</f>
        <v>3.2244361375087353E-4</v>
      </c>
      <c r="C17" s="3">
        <f t="shared" si="6"/>
        <v>0</v>
      </c>
      <c r="D17" s="3">
        <f t="shared" si="6"/>
        <v>8.4629871936446374E-2</v>
      </c>
      <c r="E17" s="3">
        <f t="shared" si="6"/>
        <v>1.6208939203623887E-2</v>
      </c>
      <c r="F17" s="3">
        <f t="shared" si="6"/>
        <v>9.2609579598569955E-2</v>
      </c>
      <c r="G17" s="3">
        <f t="shared" si="6"/>
        <v>1.3253294787713359E-5</v>
      </c>
      <c r="H17" s="3">
        <f t="shared" si="6"/>
        <v>4.7657570630613598E-3</v>
      </c>
      <c r="I17" s="3">
        <f t="shared" si="6"/>
        <v>0.14681552866727582</v>
      </c>
      <c r="J17" s="3">
        <f t="shared" si="6"/>
        <v>0.11173653237708063</v>
      </c>
      <c r="K17" s="3">
        <f t="shared" si="6"/>
        <v>0.3605610210167981</v>
      </c>
      <c r="L17" s="3">
        <f t="shared" si="6"/>
        <v>0.18233707322860535</v>
      </c>
      <c r="M17" s="5"/>
    </row>
    <row r="19" spans="1:13" x14ac:dyDescent="0.2">
      <c r="A19" s="1" t="s">
        <v>31</v>
      </c>
      <c r="B19" s="4" t="s">
        <v>32</v>
      </c>
    </row>
    <row r="20" spans="1:13" x14ac:dyDescent="0.2">
      <c r="A20" s="1" t="s">
        <v>12</v>
      </c>
      <c r="B20" s="4">
        <f>B12*$B$10+C12*$C$10+D12*D$10+F12*$F$10+G12*$G$10+H12*$H$10+I12*$I$10</f>
        <v>15.313899595872609</v>
      </c>
    </row>
    <row r="21" spans="1:13" x14ac:dyDescent="0.2">
      <c r="A21" s="1" t="s">
        <v>13</v>
      </c>
      <c r="B21" s="4">
        <f t="shared" ref="B21:B25" si="7">B13*$B$10+C13*$C$10+D13*D$10+F13*$F$10+G13*$G$10+H13*$H$10+I13*$I$10</f>
        <v>9.6989539430452236</v>
      </c>
    </row>
    <row r="22" spans="1:13" x14ac:dyDescent="0.2">
      <c r="A22" s="1" t="s">
        <v>14</v>
      </c>
      <c r="B22" s="4">
        <f t="shared" si="7"/>
        <v>2.7592975162316518</v>
      </c>
    </row>
    <row r="23" spans="1:13" x14ac:dyDescent="0.2">
      <c r="A23" s="1" t="s">
        <v>15</v>
      </c>
      <c r="B23" s="4">
        <f t="shared" si="7"/>
        <v>9.046742349402555</v>
      </c>
    </row>
    <row r="24" spans="1:13" x14ac:dyDescent="0.2">
      <c r="A24" s="1" t="s">
        <v>16</v>
      </c>
      <c r="B24" s="4">
        <f t="shared" si="7"/>
        <v>0.49456499300218371</v>
      </c>
    </row>
    <row r="25" spans="1:13" x14ac:dyDescent="0.2">
      <c r="A25" s="1" t="s">
        <v>17</v>
      </c>
      <c r="B25" s="4">
        <f t="shared" si="7"/>
        <v>4.2031598435646655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>
        <v>411.76</v>
      </c>
      <c r="C2">
        <v>0</v>
      </c>
      <c r="D2">
        <v>18047.62</v>
      </c>
      <c r="E2">
        <v>1161.06</v>
      </c>
      <c r="F2">
        <v>0</v>
      </c>
      <c r="G2">
        <v>5.14</v>
      </c>
      <c r="H2">
        <v>2010.73</v>
      </c>
      <c r="I2">
        <v>2246.59</v>
      </c>
      <c r="J2">
        <v>14824.49</v>
      </c>
      <c r="K2">
        <v>21754.26</v>
      </c>
      <c r="L2">
        <v>12293.68</v>
      </c>
    </row>
    <row r="3" spans="1:12" x14ac:dyDescent="0.2">
      <c r="A3" s="1" t="s">
        <v>13</v>
      </c>
      <c r="B3">
        <v>0</v>
      </c>
      <c r="C3">
        <v>63937.36</v>
      </c>
      <c r="D3">
        <v>50819.3</v>
      </c>
      <c r="E3">
        <v>35993.050000000003</v>
      </c>
      <c r="F3">
        <v>0</v>
      </c>
      <c r="G3">
        <v>18.579999999999998</v>
      </c>
      <c r="H3">
        <v>56326.11</v>
      </c>
      <c r="I3">
        <v>44091.75</v>
      </c>
      <c r="J3">
        <v>59709.51</v>
      </c>
      <c r="K3">
        <v>163868.39000000001</v>
      </c>
      <c r="L3">
        <v>182319.33</v>
      </c>
    </row>
    <row r="4" spans="1:12" x14ac:dyDescent="0.2">
      <c r="A4" s="1" t="s">
        <v>14</v>
      </c>
      <c r="B4">
        <v>2606.35</v>
      </c>
      <c r="C4">
        <v>0</v>
      </c>
      <c r="D4">
        <v>610.38</v>
      </c>
      <c r="E4">
        <v>0</v>
      </c>
      <c r="F4">
        <v>0</v>
      </c>
      <c r="G4">
        <v>13.47</v>
      </c>
      <c r="H4">
        <v>245.41</v>
      </c>
      <c r="I4">
        <v>497.91</v>
      </c>
      <c r="J4">
        <v>5230.5200000000004</v>
      </c>
      <c r="K4">
        <v>66099.89</v>
      </c>
      <c r="L4">
        <v>12435.13</v>
      </c>
    </row>
    <row r="5" spans="1:12" x14ac:dyDescent="0.2">
      <c r="A5" s="1" t="s">
        <v>15</v>
      </c>
      <c r="B5">
        <v>5326.11</v>
      </c>
      <c r="C5">
        <v>0</v>
      </c>
      <c r="D5">
        <v>19616.72</v>
      </c>
      <c r="E5">
        <v>120.6</v>
      </c>
      <c r="F5">
        <v>3107.02</v>
      </c>
      <c r="G5">
        <v>0</v>
      </c>
      <c r="H5">
        <v>2896.41</v>
      </c>
      <c r="I5">
        <v>2053.8000000000002</v>
      </c>
      <c r="J5">
        <v>45861.05</v>
      </c>
      <c r="K5">
        <v>80029.63</v>
      </c>
      <c r="L5">
        <v>20958.34</v>
      </c>
    </row>
    <row r="6" spans="1:12" x14ac:dyDescent="0.2">
      <c r="A6" s="1" t="s">
        <v>16</v>
      </c>
      <c r="B6">
        <v>0</v>
      </c>
      <c r="C6">
        <v>0</v>
      </c>
      <c r="D6">
        <v>0</v>
      </c>
      <c r="E6">
        <v>155549</v>
      </c>
      <c r="F6">
        <v>0</v>
      </c>
      <c r="G6">
        <v>0</v>
      </c>
      <c r="H6">
        <v>1857.24</v>
      </c>
      <c r="I6">
        <v>0.18</v>
      </c>
      <c r="J6">
        <v>120.83</v>
      </c>
      <c r="K6">
        <v>11523.7</v>
      </c>
      <c r="L6">
        <v>30153.200000000001</v>
      </c>
    </row>
    <row r="7" spans="1:12" x14ac:dyDescent="0.2">
      <c r="A7" s="1" t="s">
        <v>17</v>
      </c>
      <c r="B7">
        <v>94.17</v>
      </c>
      <c r="C7">
        <v>0</v>
      </c>
      <c r="D7">
        <v>20556.16</v>
      </c>
      <c r="E7">
        <v>7244.16</v>
      </c>
      <c r="F7">
        <v>47641.3</v>
      </c>
      <c r="G7">
        <v>0.51</v>
      </c>
      <c r="H7">
        <v>1764.48</v>
      </c>
      <c r="I7">
        <v>54172.740000000013</v>
      </c>
      <c r="J7">
        <v>27958.17</v>
      </c>
      <c r="K7">
        <v>185378.72</v>
      </c>
      <c r="L7">
        <v>64701.53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Distributed Energy</vt:lpstr>
      <vt:lpstr>Global Ambition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2023-05-08T12:08:30Z</dcterms:created>
  <dcterms:modified xsi:type="dcterms:W3CDTF">2023-05-12T04:50:40Z</dcterms:modified>
</cp:coreProperties>
</file>