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obiassteggemann/house-energy-mgmt-py/examples/"/>
    </mc:Choice>
  </mc:AlternateContent>
  <xr:revisionPtr revIDLastSave="0" documentId="13_ncr:1_{861A80AA-C05E-F047-A625-76E8E596149D}" xr6:coauthVersionLast="36" xr6:coauthVersionMax="36" xr10:uidLastSave="{00000000-0000-0000-0000-000000000000}"/>
  <bookViews>
    <workbookView xWindow="8660" yWindow="500" windowWidth="20140" windowHeight="17500" activeTab="5" xr2:uid="{00000000-000D-0000-FFFF-FFFF00000000}"/>
  </bookViews>
  <sheets>
    <sheet name="SpaceHeating" sheetId="1" r:id="rId1"/>
    <sheet name="SpaceHeatingWater" sheetId="2" r:id="rId2"/>
    <sheet name="SpaceHeatingCooling" sheetId="3" r:id="rId3"/>
    <sheet name="HotWater" sheetId="4" r:id="rId4"/>
    <sheet name="Cooking" sheetId="5" r:id="rId5"/>
    <sheet name="Lighting" sheetId="6" r:id="rId6"/>
    <sheet name="Fridges" sheetId="7" state="hidden" r:id="rId7"/>
    <sheet name="Dishwashers" sheetId="8" state="hidden" r:id="rId8"/>
    <sheet name="OtherElectricalEquipments" sheetId="9" state="hidden" r:id="rId9"/>
    <sheet name="ClothesWashers" sheetId="10" state="hidden" r:id="rId10"/>
  </sheets>
  <calcPr calcId="181029"/>
</workbook>
</file>

<file path=xl/calcChain.xml><?xml version="1.0" encoding="utf-8"?>
<calcChain xmlns="http://schemas.openxmlformats.org/spreadsheetml/2006/main">
  <c r="F10" i="10" l="1"/>
  <c r="C10" i="10"/>
  <c r="C9" i="10"/>
  <c r="F7" i="10"/>
  <c r="D21" i="9"/>
  <c r="E18" i="9"/>
  <c r="D18" i="9"/>
  <c r="F13" i="6"/>
  <c r="G5" i="4"/>
  <c r="H3" i="3"/>
</calcChain>
</file>

<file path=xl/sharedStrings.xml><?xml version="1.0" encoding="utf-8"?>
<sst xmlns="http://schemas.openxmlformats.org/spreadsheetml/2006/main" count="449" uniqueCount="288">
  <si>
    <t>Final Energy</t>
  </si>
  <si>
    <t>Thermal PowerHeating (W)</t>
  </si>
  <si>
    <t>Efficiency Heating</t>
  </si>
  <si>
    <t>Price</t>
  </si>
  <si>
    <t>Link</t>
  </si>
  <si>
    <t>Electric Heater Fan</t>
  </si>
  <si>
    <t>Electricity</t>
  </si>
  <si>
    <t>https://www.leroymerlin.pt/Produtos/Aquecimento-e-Climatizacao/Aquecimento-eletrico/Termoventiladores/WPR_REF_82116684?utm_source=google&amp;utm_medium=organic&amp;utm_campaign=surfaces&amp;gclid=EAIaIQobChMI_uXioer78wIVjtrVCh1IJw83EAQYBiABEgK8EfD_BwE</t>
  </si>
  <si>
    <t>Wonderwall Smart 450 Painel Aquecedor Infravermelho</t>
  </si>
  <si>
    <t xml:space="preserve"> https://www.electronic-star.pt/Casa-Lazer/Aquecedores/Painel-aquecedor-infravermelho/Wonderwall-Smart-Painel-Aquecedor-Infravermelho-50x190cm-450W-Timer-Semanal-IP24-Branco-450-W.html</t>
  </si>
  <si>
    <t>Boiler pellets</t>
  </si>
  <si>
    <t>Biomass</t>
  </si>
  <si>
    <t>https://www.leroymerlin.pt/Produtos/Aquecimento-e-Climatizacao/Aquecimento-pellets-e-lenha/Salamandras-pellets/WPR_REF_82305894</t>
  </si>
  <si>
    <t>Ronda 100 S-line White</t>
  </si>
  <si>
    <t>https://www.qlima.fr/gamme/chauffage/po%C3%AAles-%C3%A0-granul%C3%A9s-de-bois/ronda-100-s-line-white/</t>
  </si>
  <si>
    <t>Ecoforest ecoGEO basic BC4</t>
  </si>
  <si>
    <t>https://ecoforest.com/pt/bombas-de-calor/geotermica/geotermia/321-ecogeo-basic</t>
  </si>
  <si>
    <t>Name</t>
  </si>
  <si>
    <t>Efficiency</t>
  </si>
  <si>
    <t>Price (€)</t>
  </si>
  <si>
    <t>VULCANO LIFE2 ZWA24-3K N</t>
  </si>
  <si>
    <t>Gas</t>
  </si>
  <si>
    <t>https://www.leroymerlin.pt/Produtos/Aquecimento-e-Climatizacao/Aquecimento-central/Caldeiras/WPR_REF_82063331</t>
  </si>
  <si>
    <t>Caldeira gás condensação Wolf FGB-K 24/28 GN</t>
  </si>
  <si>
    <t>https://www.sanitop.pt/caldeira-g%C3%A1s-condensa%C3%A7%C3%A3o-wolf-fgb-k-24-28-gn</t>
  </si>
  <si>
    <t>Pellets boiler RED</t>
  </si>
  <si>
    <t>https://www.leroymerlin.pt/Produtos/Aquecimento-e-Climatizacao/Aquecimento-central/Caldeiras/WPR_REF_19223064?utm_source=google&amp;utm_medium=organic&amp;utm_campaign=surfaces&amp;gclid=EAIaIQobChMIgPHlzOn78wIVdBkGAB0NCAeaEAQYASABEgI8DvD_BwE</t>
  </si>
  <si>
    <t>Daikin Altherma 3RF 04ev</t>
  </si>
  <si>
    <t>https://www.daikin.pt/content/dam/DAPT/document-library/catalogues/heat/air-to-water-heat-pump-low-temperature/ECPPT20-768%20Brochura%20Daikin%20Altherma%203%20R.pdf</t>
  </si>
  <si>
    <t>Thermal PowerCooling (W)</t>
  </si>
  <si>
    <t>Efficiency Cooling</t>
  </si>
  <si>
    <t>ELUXE AMBER 12000 BTU R32</t>
  </si>
  <si>
    <t>https://www.leroymerlin.pt/Produtos/Aquecimento-e-Climatizacao/Ar-condicionado/Ar-condicionado-fixo/WPR_REF_82143593?gclid=Cj0KCQjwnoqLBhD4ARIsAL5JedJAYp5wZhxRadSKTKUOfwPM6EdVXmRYoefTD3kD3wrx7l6eDSl2P2YaAuFSEALw_wcB</t>
  </si>
  <si>
    <t>Dual Inverter Hot &amp; Cold Split Air Conditioner(1.5) with 4 Way Swing</t>
  </si>
  <si>
    <t>Fujitsu ASYG07KCTB</t>
  </si>
  <si>
    <t>https://www.topten.eu/private/product/view/Fujitsu-ASYG07KGTB-AOYG07KGCA</t>
  </si>
  <si>
    <t>Daikin FTXM -20N</t>
  </si>
  <si>
    <t>https://www.topten.eu/private/product/view/Daikin-FTXM20N-RXM20N</t>
  </si>
  <si>
    <t>Fujitsu ASYG09KGTB</t>
  </si>
  <si>
    <t>https://www.topten.eu/private/product/view/Fujitsu-ASYG09KGTB-AOYG09KGCA</t>
  </si>
  <si>
    <t>FUJITSU ASY25UI-KP R32 9000BTU</t>
  </si>
  <si>
    <t>https://www.leroymerlin.pt/Produtos/Aquecimento-e-Climatizacao/Ar-condicionado/WPR_REF_82204387</t>
  </si>
  <si>
    <t>Mitsubishi Electric MSZ-LN35VG-R/V/W/B</t>
  </si>
  <si>
    <t>https://www.topten.eu/private/product/view/Mitsubishi-Electric-MSZ-LN35VG-RVWB-MUZ-LN35VG</t>
  </si>
  <si>
    <t>heat pump 
SAMSUNG AR12TXHQBWKNEU</t>
  </si>
  <si>
    <t>https://www.mediaworld.it/product/k-1005973/samsung-ar12txhqbwkneu-ar12txhqbwkxeu</t>
  </si>
  <si>
    <t>Electrolux Well H7 Heat pump</t>
  </si>
  <si>
    <t>https://www.power.fi/koti-ja-piha/ilmanlaatu-ja-viilennys/ilmalampopumput/electrolux-epn09v78hw-well-h7-ilmalampopumppu/p-1088034/?_ref=ca-wtb&amp;_refv=2343088038</t>
  </si>
  <si>
    <t>SAMSUNG AR30</t>
  </si>
  <si>
    <t>https://www.worten.pt/grandes-eletrodomesticos/ar-condicionado/ar-condicionado-fixo/ar-condicionado-samsung-ar30-18-m2-9000-btu-branco-7169947</t>
  </si>
  <si>
    <t>Power (W)</t>
  </si>
  <si>
    <t>Flow (L/m)</t>
  </si>
  <si>
    <t>Tank size (L)</t>
  </si>
  <si>
    <t>Termoacumulador TEKA Smart EWH 100 VE-D (100 L - 7.5 bar)</t>
  </si>
  <si>
    <t>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</t>
  </si>
  <si>
    <t>Ventilated gas tankless heater JUNKERS WTD11-4 KME 11L BUTANO PROPANO Ref 82404514</t>
  </si>
  <si>
    <t>https://www.leroymerlin.pt/Produtos/Canalizacao/Esquentadores/WPR_REF_82404514</t>
  </si>
  <si>
    <t>JUNKERS HYDRO 4200 WR11 11L B/P</t>
  </si>
  <si>
    <t>https://www.leroymerlin.pt/Produtos/Canalizacao/Esquentadores/WPR_REF_82852481</t>
  </si>
  <si>
    <r>
      <rPr>
        <sz val="9"/>
        <color theme="1"/>
        <rFont val="Arial"/>
      </rPr>
      <t xml:space="preserve">Vaillant aroSTOR VWL BM 270/5 </t>
    </r>
    <r>
      <rPr>
        <b/>
        <sz val="9"/>
        <color theme="1"/>
        <rFont val="Arial"/>
      </rPr>
      <t>(HEAT PUMP)</t>
    </r>
  </si>
  <si>
    <t>https://www.edp.pt/edp-store/produtos/aquecimento-de-agua/bomba-de-calor/vaillant-arostor-vwl-bm-270-5-265?_gl=1*1wey3m2*_up*MQ..&amp;gclid=Cj0KCQjwwY-LBhD6ARIsACvT72Mrz7-k_j93i_3qmIhtCyiOtVuUh5eyq74j1Zz-WGc7quDSkMd47LUaAl07EALw_wcB&amp;gclsrc=aw.ds</t>
  </si>
  <si>
    <t>Termo eléctrico ARISTON LYDOS ECO BLU 100L</t>
  </si>
  <si>
    <t>https://www.leroymerlin.es/fp/82346171/termos-ariston-lydos-ecoblu</t>
  </si>
  <si>
    <t>Baxi 7657139 Calderas Victoria Condens 24/24F</t>
  </si>
  <si>
    <t>https://www.amazon.es/Baxi-7657139-Calderas-Victoria-Condens/dp/B07K5FXDD3/ref=sr_1_12?dchild=1&amp;qid=1633960588&amp;refinements=p_89%3ABaxi&amp;s=tools&amp;sr=1-12</t>
  </si>
  <si>
    <t>ARISTON FLECK 100L BON Water Heater</t>
  </si>
  <si>
    <t>https://www.leroymerlin.pt/Produtos/Canalizacao/Termoacumuladores/WPR_REF_15840853</t>
  </si>
  <si>
    <t>Fineco XD-200L</t>
  </si>
  <si>
    <t>https://67efad5cf5ae31f4.en.made-in-china.com/product/qdTAxkalVEWu/China-All-in-One-Heat-Pump-Water-Heater-with-60-Degree-Outlet-Hot-Water.html</t>
  </si>
  <si>
    <t>BECKEN BMO4135</t>
  </si>
  <si>
    <t xml:space="preserve">Electricity </t>
  </si>
  <si>
    <t>https://www.worten.pt/pequenos-eletrodomesticos/micro-ondas-e-mini-fornos/mini-fornos/mini-forno-becken-bmo4135-capacidade-30-l-1500-w-6618294</t>
  </si>
  <si>
    <t>Micro-ondas SAMSUNG MS23K3513AW</t>
  </si>
  <si>
    <t>https://www.worten.pt/pequenos-eletrodomesticos/micro-ondas-e-mini-fornos/micro-ondas/micro-ondas-samsung-ms23k3513aw-23-l-sem-grill-branco-6634688</t>
  </si>
  <si>
    <t>iQ100 Dominó de indução 30 cm Preto, surface mount with frame</t>
  </si>
  <si>
    <t>https://media3.bsh-group.com/Documents/specsheet/pt-PT/EH375FBB1E.pdf</t>
  </si>
  <si>
    <t>Forno Ventilado SMEG</t>
  </si>
  <si>
    <t>https://smegstore.pt/collections/fornos/products/sf6922ppze1</t>
  </si>
  <si>
    <t>Placa de inducción WHIRLPOOL Smo 658C/Bt/Ixl de 5.4 x 65 cm con4 zonas de cocció</t>
  </si>
  <si>
    <t>https://www.leroymerlin.es/fp/82482074/placa-de-induccion-whirlpool-smo-658c-bt-ixl-de-5-4-x-65-cm-con4-zonas-de-coccio</t>
  </si>
  <si>
    <t>Kitchen Robot YÄMMI 2 XL</t>
  </si>
  <si>
    <t>https://www.worten.pt/pequenos-eletrodomesticos/preparacao-de-alimentos/robos-de-cozinha/robo-de-cozinha-yammi-2-xl-bandeja-livro-de-receitas-4-8-l-1500-w-10-acessorios-7147079</t>
  </si>
  <si>
    <t>Electrolux KIC844I induction</t>
  </si>
  <si>
    <t>https://www.electrolux.fi/kitchen/cooking/hobs/combohob/kic844i/</t>
  </si>
  <si>
    <t>Ignito 5 zonas placa de gás</t>
  </si>
  <si>
    <t>https://www.klarstein.pt/Eletrodomesticos/Placas-de-fogao/Placas-a-gas/Ignito-Fogao-de-Inducao-a-Gas-5-Bocas-Queimador-Sabaf-Vitroceramica-Preto-Preto-5-queimadores.html?gclid=Cj0KCQjw5JSLBhCxARIsAHgO2SdLK4UTl1_E3A4hX4SCaKIoUplS7GBvmfu3vDqnTOnlVNxO_wgNeKcaApIwEALw_wcB</t>
  </si>
  <si>
    <t>ORIMA ORD-651</t>
  </si>
  <si>
    <t>https://www.leroymerlin.pt/Produtos/Cozinhas/Eletrodomesticos/Fornos/WPR_REF_81956454</t>
  </si>
  <si>
    <t>CATA IB 6304</t>
  </si>
  <si>
    <t>https://www.leroymerlin.pt/Produtos/Cozinhas/Eletrodomesticos/Placas/WPR_REF_81962522</t>
  </si>
  <si>
    <t>Microondas Silver 700W 20L - 411064</t>
  </si>
  <si>
    <t>https://www.kuantokusta.pt/p/1966874/silver-700w-20l-411064</t>
  </si>
  <si>
    <t>FORNO WHIRLPOOL AKP9 785 IX</t>
  </si>
  <si>
    <t>https://www.radiopopular.pt/produto/forno-whirlpool-akp9-785-ix</t>
  </si>
  <si>
    <t>Micro-ondas Encastre BOSCH BEL554MS0</t>
  </si>
  <si>
    <t>https://www.worten.pt/grandes-eletrodomesticos/encastre/micro-ondas-encastrar/micro-ondas-encastre-bosch-bel554ms0-25-l-com-grill-inox-6579028</t>
  </si>
  <si>
    <t>Forno BOSCH HBA534ES0</t>
  </si>
  <si>
    <t>https://www.worten.pt/grandes-eletrodomesticos/encastre/fornos/forno-bosch-hba534es0-71-l-59-4-cm-inox-6525952</t>
  </si>
  <si>
    <t>Lumens (lm)</t>
  </si>
  <si>
    <t>Hours</t>
  </si>
  <si>
    <t>LED KUNFT KLNW-3666</t>
  </si>
  <si>
    <t>https://www.worten.pt/casa/iluminacao/lampadas-e-lanternas/lampadas/pack-2-lampadas-led-kunft-klnw-3666-470-lumen-casquilho-e27-2-lampadas-luz-branca-6288641</t>
  </si>
  <si>
    <t>Lâmpada LED GU10 S11 120º 6W</t>
  </si>
  <si>
    <t>Eletricity</t>
  </si>
  <si>
    <t>https://www.efectoled.com/pt/comprar-lampada-led-gu10-classica/2666-lampara-led-gu10-s11-6w.html</t>
  </si>
  <si>
    <t>LED EGLO E27 A60</t>
  </si>
  <si>
    <t>LED GU5.3 MR16 12V AC/DC PANASONIC</t>
  </si>
  <si>
    <t>https://www.worten.pt/casa/iluminacao/lampadas-e-lanternas/lampadas/lampada-led-panasonic-5-w-casquilho-gu5-3-luz-branco-neutro-400-lm-MRKEAN-6314562345214</t>
  </si>
  <si>
    <t>Handson LED filament peerlamp</t>
  </si>
  <si>
    <t>https://www.gamma.nl/assortiment/handson-led-filament-peerlamp-e27-4w-470lm/p/B595104</t>
  </si>
  <si>
    <t>LEXMAN LED 2PIN 9W 1055LM LUZ BRANCA</t>
  </si>
  <si>
    <t>https://www.leroymerlin.pt/Produtos/Iluminacao/Lampadas/Lampadas/WPR_REF_19926291</t>
  </si>
  <si>
    <t>Foco PHILIPS de 3w</t>
  </si>
  <si>
    <t>https://www.leroymerlin.es/fp/17473085/foco-philips-de-3w</t>
  </si>
  <si>
    <t>GE Lighting A19 Incandescent Halogen Light Bulbs</t>
  </si>
  <si>
    <t>https://www.amazon.com/GE-Lighting-70286-Replacement-620-Lumen/dp/B00HW2VR74/ref=sr_1_17?_encoding=UTF8&amp;c=ts&amp;dchild=1&amp;keywords=Incandescent+Bulbs&amp;qid=1633968774&amp;s=hi&amp;sr=1-17&amp;ts_id=328865011</t>
  </si>
  <si>
    <t>Luminária LED linear regulável com Sensor para armário 12V DC 10,5W 100cm</t>
  </si>
  <si>
    <t>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</t>
  </si>
  <si>
    <t>LED-lampa med skymningsrelä E27 Clas Ohlson</t>
  </si>
  <si>
    <t>https://www.clasohlson.com/se/LED-lampa-med-skymningsrel&amp;auml;-E27-Clas-Ohlson/p/36-7610</t>
  </si>
  <si>
    <t>Dekorationslampa LED Glob E27 Amber, Northlight</t>
  </si>
  <si>
    <t>https://www.clasohlson.com/se/Dekorationslampa-LED-Glob-E27-Amber,-Northlight/p/36-7613</t>
  </si>
  <si>
    <t>Hansang A15 LED Bulb Light 6 Watt (60w Equivalent),E26 Standard Base,5000K Daylight,600 Lumens,Frosted G45/A15 Bulb Shape,CRI&gt;83,Ceiling Fan Light Bulb,Home Appliance Bulb,No Dimmable (6 Pack)</t>
  </si>
  <si>
    <t>https://www.amazon.com/Equivalent-Standard-Daylight-Appliance-Dimmable/dp/B07D5WPD15/ref=sr_1_4?dchild=1&amp;keywords=600%2Blumens%2Bbulb&amp;qid=1634639885&amp;refinements=p_n_feature_nineteen_browse-bin%3A9692448011&amp;rnid=9692446011&amp;s=hi&amp;sr=1-4&amp;th=1</t>
  </si>
  <si>
    <t>LEXMAN GLOBO E27 23W/2452 LUZ AMARELA</t>
  </si>
  <si>
    <t>https://www.leroymerlin.pt/Produtos/Iluminacao/Lampadas/Lampadas/WPR_REF_82431512</t>
  </si>
  <si>
    <t>LEXMAN GLOBO E27 12W 1521LM LUZ AMARELA</t>
  </si>
  <si>
    <t>https://www.leroymerlin.pt/Produtos/Iluminacao/Lampadas/Lampadas/WPR_REF_19275991</t>
  </si>
  <si>
    <t>LED E27 GLOBO200 FIL 24W MATE</t>
  </si>
  <si>
    <t>https://www.leroymerlin.pt/Produtos/Iluminacao/Lampadas/Lampadas/WPR_REF_82042885</t>
  </si>
  <si>
    <t>Power</t>
  </si>
  <si>
    <t>Energy (kWh/year)</t>
  </si>
  <si>
    <t>Efficiency index (%)</t>
  </si>
  <si>
    <t>Size Fridge (L)</t>
  </si>
  <si>
    <t>Size Freezer (L)</t>
  </si>
  <si>
    <t>Noise</t>
  </si>
  <si>
    <t>AEG - COMBINADO RCB632E5MX</t>
  </si>
  <si>
    <t>https://clubtek.pt/casa/grandes-eletrodomesticos-582/frigorificos-583?product_id=104847</t>
  </si>
  <si>
    <t xml:space="preserve">Frigorífico Combinado BOSCH KGE36AICA </t>
  </si>
  <si>
    <t>https://www.worten.pt/promocoes/grandes-eletrodomesticos/frigorifico-combinado-bosch-kge36aica-low-frost-186-cm-308-l-inox-7179982</t>
  </si>
  <si>
    <t>Liebherr B 2830</t>
  </si>
  <si>
    <t>-</t>
  </si>
  <si>
    <t>https://www.topten.eu/private/product/view/4016803081715</t>
  </si>
  <si>
    <t>Liebherr IRBb 4170</t>
  </si>
  <si>
    <t>https://www.topten.eu/private/product/view/4016803043751</t>
  </si>
  <si>
    <t>V-ZUG CombiCooler V4000</t>
  </si>
  <si>
    <t>https://www.topten.eu/private/product/view/7630029454350</t>
  </si>
  <si>
    <t>Frigorífico de 2 portas SMEG</t>
  </si>
  <si>
    <t>https://www.elcorteingles.pt/electrodomesticos/A37713266-frigorifico-de-2-portas-fab30rcr5-com-abertura-a-direita/</t>
  </si>
  <si>
    <t>Frigorífico Combinado SIEMENS KG49EAICA (Low Frost - 201 cm - 419 L - Inox)</t>
  </si>
  <si>
    <t>https://www.siemens-home.bsh-group.com/pt/catalogo/frigorificos/frigorificos-e-congeladores-de-instalacao-livre/combinados-de-instalacao-livre/KG49EAICA#/Tabs=section-accessories/Tabs=section-technicalspecs/Tabs=tab-5455129/Togglebox=-1641819649/Togglebox=108124266/Togglebox=664052110/</t>
  </si>
  <si>
    <t xml:space="preserve">Frigorífico KUNFT KDD5195 </t>
  </si>
  <si>
    <t>https://www.worten.pt/grandes-eletrodomesticos/frigorificos/frigorificos-com-congelador/frigorifico-kunft-kdd5195-estatico-143-cm-206-l-branco-7245176</t>
  </si>
  <si>
    <t>Whirlpool 28-inch Wide Top Freezer Refrigerator - 16 cu. ft.</t>
  </si>
  <si>
    <t>https://www.whirlpool.com/kitchen/refrigeration/refrigerators/top-freezer/p.28-inch-wide-top-freezer-refrigerator-16-cu.-ft.wrt106tfdw.html?</t>
  </si>
  <si>
    <t>Refrigerador para Maquilhagem Pretty Cool da Klarstein Abstrato</t>
  </si>
  <si>
    <t>https://www.klarstein.pt/Eletrodomesticos/Frigorificos-Freezers/Mini-frigorificos-Minibares/Refrigerador-para-Maquilhagem-Pretty-Cool-da-Klarstein-Abstrato-17-Litros-50-Watt-1-Prateleira-Resumo.html</t>
  </si>
  <si>
    <t>Electrolux LRC5ME38X4</t>
  </si>
  <si>
    <t>C</t>
  </si>
  <si>
    <t>https://www.electrolux.fi/kitchen/cooling/refrigerators/free-standing-refrigerator/lrc5me38x42/</t>
  </si>
  <si>
    <t>FRIDGE STYLANCE - Frigorífico 244L</t>
  </si>
  <si>
    <t>https://www.create-store.com/pt/comprar-frigorificos/77624-fridge-stylance-frigorifico-244l.html?id_c=153444&amp;_gl=1*1r1enmu*_up*MQ..&amp;gclid=EAIaIQobChMI5-raouPZ8wIVRLDtCh2KKwddEAQYECABEgJUMPD_BwE#features</t>
  </si>
  <si>
    <t xml:space="preserve"> LG GBB71PZVCN
</t>
  </si>
  <si>
    <t>https://www.worten.pt/grandes-eletrodomesticos/frigorificos/frigorificos-combinados/frigorifico-combinado-lg-gbb71pzvcn-no-frost-186-cm-341-l-cinzento-7416840</t>
  </si>
  <si>
    <t>Whirlpool W7 921O W H Frigorífico e Congelador Independente 371 L Branco</t>
  </si>
  <si>
    <t>160W</t>
  </si>
  <si>
    <t>https://dott.pt/pt/products/whirlpool-w7-921o-w-h-frigorifico-e-congelador-independente-branco-368-l-a-a96903ed-08a1-499b-a527-6a863a540462?gclid=CjwKCAjwwsmLBhACEiwANq-tXFN0YAKF5ObsxAIwCyXWbHxGwf9MJQQ4X9_JJl_sK2O0VxK9VlzpCRoCabAQAvD_BwE</t>
  </si>
  <si>
    <t>Place settings:</t>
  </si>
  <si>
    <t>Energy per washing cycle (kWh)</t>
  </si>
  <si>
    <t>V-ZUG         AdoraDish V6000, Heatpump</t>
  </si>
  <si>
    <t>28,7</t>
  </si>
  <si>
    <t>https://www.topten.eu/private/product/view/7630029437407</t>
  </si>
  <si>
    <t>V-ZUG AdoraDish V6000</t>
  </si>
  <si>
    <t>37,8</t>
  </si>
  <si>
    <t>https://www.topten.eu/private/product/view/7630029436219</t>
  </si>
  <si>
    <t>BOSCH         SMI8YCS01E</t>
  </si>
  <si>
    <t>37,9</t>
  </si>
  <si>
    <t>https://www.topten.eu/private/product/view/4242005182725</t>
  </si>
  <si>
    <t>Whirlpool Dishwasher WFC 3C33 PF</t>
  </si>
  <si>
    <t>https://www.whirlpool.pt/r/produtos/maquinas-de-lavar-loica/maquina-de-lavar-loica-da-whirlpool-cor-branca-tamanho-grande-wfc-3c33-pf/859991613520#</t>
  </si>
  <si>
    <t>Bosch SMV4HAX40N</t>
  </si>
  <si>
    <t>electricity ;)</t>
  </si>
  <si>
    <t>https://www.coolblue.nl/en/product/870651/bosch-smv4hax40n-built-in-fully-integrated-niche-height-81-5-87-5cm.html</t>
  </si>
  <si>
    <t>Máquina de lavar loiça Siemens SN258I06TE com Home Connect e secagem por Zeólitos</t>
  </si>
  <si>
    <t>electricity</t>
  </si>
  <si>
    <t>https://www.elcorteingles.pt/electrodomesticos/A22220514-maquina-de-lavar-loica-siemens-sn258i06te-com-home-connect-e-secagem-por-zeolitos/</t>
  </si>
  <si>
    <t>OEM/ODM Mini dishwasher WQP4-6201</t>
  </si>
  <si>
    <t>https://www.alibaba.com/product-detail/Dish-Washing-Machine-Dishwasher-Machine-Mini_1600111028724.html?spm=a2700.7735675.topad_classic.d_image.6e157757UOt4rv</t>
  </si>
  <si>
    <t>Máquina de lavar louça AEG FFB63700PM</t>
  </si>
  <si>
    <t>https://www.leroymerlin.pt/Produtos/Cozinhas/Eletrodomesticos/Maquinas-de-lavar-loica/WPR_REF_81895282</t>
  </si>
  <si>
    <t>MÁQUINA LAVAR LOUÇA INDESIT DFO 3C23 A</t>
  </si>
  <si>
    <t>266 KWh/ Ano</t>
  </si>
  <si>
    <t>409,99</t>
  </si>
  <si>
    <t>https://www.radiopopular.pt/produto/maquina-lavar-louca-indesit-dfo-3c23-a#</t>
  </si>
  <si>
    <t>Whirlpool, model ADG 7556</t>
  </si>
  <si>
    <t>2400 W (maximum power consumption)</t>
  </si>
  <si>
    <t>1,05</t>
  </si>
  <si>
    <t>http://en.all-specs.net/model/1239/</t>
  </si>
  <si>
    <t>Efficiency (%)</t>
  </si>
  <si>
    <t>Hair dryer - Rowenta Signature Pro AC</t>
  </si>
  <si>
    <t>https://www.rowenta.pt/p/signature-pro-ac/1830005954</t>
  </si>
  <si>
    <t>TV LG 50NANO866</t>
  </si>
  <si>
    <t>https://www.worten.pt/tv-video-e-som/tvs/tv-4k-ultra-hd/tv-lg-50nano866-nano-cell-50-127-cm-4k-ultra-hd-smart-tv-7398335</t>
  </si>
  <si>
    <t>TV LG 43UM7000pla</t>
  </si>
  <si>
    <t>347,91</t>
  </si>
  <si>
    <t>https://dott.pt/pt/products/lg-uhd-smart-tv-43um7000plaaeu-12745af2-5d80-4a90-9c6a-bc854130a857</t>
  </si>
  <si>
    <t>PHILIPS 32PHS5505/12</t>
  </si>
  <si>
    <t>Desumidificador BECKEN 16L BDH4758</t>
  </si>
  <si>
    <t>Electric Massage Chair</t>
  </si>
  <si>
    <t>https://www.amazon.de/-/en/Home-Deluxe-Massage-complete-accessories/dp/B07JR8CGLY</t>
  </si>
  <si>
    <t>PlayStation 5 (PS5)</t>
  </si>
  <si>
    <t>https://www.amazon.ae/PlayStation-5-Console-UAE-Version/dp/B08HHFL27C</t>
  </si>
  <si>
    <t>Torradeira SMEG Tsf01bleu</t>
  </si>
  <si>
    <t>zhttps://www.worten.pt/pequenos-eletrodomesticos/pequeno-almoco/torradeiras/torradeira-smeg-tsf01bleu-950-w-5700633</t>
  </si>
  <si>
    <t>Cortacésped gasolina STERWINS 140cc + Bidón GARLAND 5L</t>
  </si>
  <si>
    <t>Gasoline</t>
  </si>
  <si>
    <t>https://www.leroymerlin.es/fp/84630434/cortacesped-gasolina-sterwins-140cc-bidon-garland-5l</t>
  </si>
  <si>
    <t>Smart TV Android Philips UHD 4K 75PUS7906 190 cm</t>
  </si>
  <si>
    <t>1186,36</t>
  </si>
  <si>
    <t>https://www.fnac.pt/Smart-TV-Android-Philips-UHD-4K-75PUS7906-190-cm-Televisor-TV-4K-UHD/a9249113</t>
  </si>
  <si>
    <t>Dyson Cyclone V10 Absolute Vacuum Cleaner</t>
  </si>
  <si>
    <t>Dyson V11 Absolute Extra Pro ;)</t>
  </si>
  <si>
    <t>Electrcity</t>
  </si>
  <si>
    <t>https://www.coolblue.nl/en/product/889883/dyson-v11-absolute-extra-pro-v11-battery-n248l.html</t>
  </si>
  <si>
    <t>Whirlpool heat pump clothes drier FT M22 8X2B EU</t>
  </si>
  <si>
    <t>https://www.radiopopular.pt/produto/maquina-secar-roupa-whirlpool-ft-m22-8x2b-eu?cstrackid=adc44119-9ec7-4390-9650-17ccbbab52dc&amp;utm_source=Whirlpool&amp;utm_medium=channelsight&amp;utm_campaign=button&amp;utm_content=adc44119-9ec7-4390-9650-17ccbbab52dc</t>
  </si>
  <si>
    <t>TV SAMSUNG QE75QN85AATXXC</t>
  </si>
  <si>
    <t>E</t>
  </si>
  <si>
    <t>https://www.radiopopular.pt/produto/led-samsung-qe75qn85aatxxc#</t>
  </si>
  <si>
    <t>Sony BDV-N9200W Blu-ray Home Theatre</t>
  </si>
  <si>
    <t>https://www.sony.pt/electronics/sistemas-cinema-em-casa-tudo-em-um/bdv-n9200w-n9200wl</t>
  </si>
  <si>
    <t>ubeator</t>
  </si>
  <si>
    <t>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</t>
  </si>
  <si>
    <t>chrome-extension://efaidnbmnnnibpcajpcglclefindmkaj/viewer.html?pdfurl=https%3A%2F%2Fwww.kdk-mea.com%2Fwp-content%2Fuploads%2F2020%2F04%2Fkdk-general-catalogue.pdf&amp;clen=51576984&amp;chunk=true</t>
  </si>
  <si>
    <t>Model : 24CHG - 118 CFM</t>
  </si>
  <si>
    <t>chrome-extension://efaidnbmnnnibpcajpcglclefindmkaj/viewer.html?pdfurl=https%3A%2F%2Fcontent.greenheck.com%2Fpublic%2FDAMProd%2FOriginal%2F10002%2FCS104-13_FEG.pdf&amp;clen=306709</t>
  </si>
  <si>
    <t>Ceiling Mount Type - Ventilating Fan</t>
  </si>
  <si>
    <t>https://www.tokopedia.com/elektropedia/kdk-exhaust-ceiling-sirocco-24cm-24chg?whid=0</t>
  </si>
  <si>
    <t>Exhaust Fan (Panasonic-Japan)</t>
  </si>
  <si>
    <t>chrome-extension://efaidnbmnnnibpcajpcglclefindmkaj/viewer.html?pdfurl=https%3A%2F%2Flssth.panasonic.com%2Fdownload%2Fpdf%2FP_VAME1014_0.pdf&amp;clen=6234950&amp;chunk=true</t>
  </si>
  <si>
    <t>Model : FV-24CHT3 - 124 CFM</t>
  </si>
  <si>
    <t>WIRELESS CHARGING CRADLE FOR APPLE</t>
  </si>
  <si>
    <t>https://www.mytrendyphone.pt/shop/suporte-carregamento-sem-fios-3-em-1-apple-iphone-iwatch-airpods-262732p.html?gclid=EAIaIQobChMImbDxyajF8wIVmtnVCh1crgGUEAQYASABEgIONfD_BwE</t>
  </si>
  <si>
    <t>Mocca master</t>
  </si>
  <si>
    <t>https://cookinglife.eu/moccamaster-coffee-machine-kbg-select-matte-silver/?utm_medium=organic&amp;utm_source=google_shopping&amp;gclid=CjwKCAjw2bmLBhBREiwAZ6ugo_D1PZ3wLVSZ2LOWX4HrxFzGeDGc6CXBj_myuSikKrmPzPIXuqsR-xoCx30QAvD_BwE</t>
  </si>
  <si>
    <t>TP-Link AX10 Dual-band WiFi 6 router</t>
  </si>
  <si>
    <t>ROUTER ASUS AX6100</t>
  </si>
  <si>
    <t>https://www.radiopopular.pt/produto/router-asus-ax6100#</t>
  </si>
  <si>
    <t>MICROONDAS TEKA COMBI MLC 8440 ST</t>
  </si>
  <si>
    <t>669,99</t>
  </si>
  <si>
    <t>https://www.radiopopular.pt/produto/microondas-teka-combi-mlc-8440-st#</t>
  </si>
  <si>
    <t>maquina café urban pingo doce</t>
  </si>
  <si>
    <t>eletricity</t>
  </si>
  <si>
    <t>https://www.deco.proteste.pt/eletrodomesticos/maquinas-cafe/testes/maquinas-cafe/pingo-doce-urban-multibebidas/33055_70827</t>
  </si>
  <si>
    <t>coffe machine expresso essenza automatic EN 97. W</t>
  </si>
  <si>
    <t>https://www.delonghi.com/en-int/products/coffee/coffee-makers/nespresso-system/essenza-en-97w-0132190584</t>
  </si>
  <si>
    <t>piano ROLAND - HP-704 PE</t>
  </si>
  <si>
    <t>https://www.musicfactory.pt/catalogo/pianos/pianos-digitais/201570.aspx</t>
  </si>
  <si>
    <t>estores eletricos</t>
  </si>
  <si>
    <t>https://www.bft-automation.com/pt_PT/produto/reel-easy-b10-230v-w45/</t>
  </si>
  <si>
    <t>Capacity washing (kg)</t>
  </si>
  <si>
    <t>Capacity drying (kg)</t>
  </si>
  <si>
    <t>Energy Cycle(kwh/cycle)</t>
  </si>
  <si>
    <t>Energy per drying cycle (kWh)</t>
  </si>
  <si>
    <t>Samsung WW80T554DTW</t>
  </si>
  <si>
    <t>https://images.samsung.com/is/content/samsung/p6/common/energylabel/common-energylabel-ww80t554dtw-s3-productfiche.pdf</t>
  </si>
  <si>
    <t>Siemens IQ500 WM14UT83GB</t>
  </si>
  <si>
    <t>https://www.siemens-home.bsh-group.com/uk/productlist/exclusive/WM14UT83GB</t>
  </si>
  <si>
    <t>AEG L9WS87609</t>
  </si>
  <si>
    <t>https://www.topten.eu/private/product/view/7332543710928</t>
  </si>
  <si>
    <t>front load washing machine Whirlpool: 8 kg - FSCR 80422S</t>
  </si>
  <si>
    <t>https://www.whirlpool.pt/r/produtos/maquinas-de-lavar-roupa/maquina-de-lavar-roupa-de-carga-frontal-de-livre-instalacao-da-whirlpool-8-kg-fscr-80422s/859991548960#</t>
  </si>
  <si>
    <t>Samsung WW80T654ALX AddWash</t>
  </si>
  <si>
    <t>2000W</t>
  </si>
  <si>
    <t>https://www.coolblue.nl/en/product/870275/samsung-ww80t654alx-addwash.html#product-specifications</t>
  </si>
  <si>
    <t>Samsung WW5000T tvättmaskin WW95TA047AE</t>
  </si>
  <si>
    <t xml:space="preserve">- </t>
  </si>
  <si>
    <t>https://www.elgiganten.se/product/vitvaror/tvattmaskin/185561/samsung-ww5000t-tvattmaskin-ww95ta047ae</t>
  </si>
  <si>
    <t>Whirlpool: 8 kg - FWDG86148W EU</t>
  </si>
  <si>
    <t>https://www.whirlpool.pt/r/produtos/maquinas-de-lavar-e-secar-roupa/maquina-de-lavar-e-secar-roupa-de-livre-instalacao-da-whirlpool-8-kg-fwdg86148w-eu/859991549350</t>
  </si>
  <si>
    <t>Máquina de Lavar Roupa LG de 12Kg A, 1400 RPM, TurboWash™, TrueSteam™, 6</t>
  </si>
  <si>
    <t>https://www.conforama.pt/maquina-de-lavar-roupa-12-kg-1400-rpm-lg-fh4g1bcs2?gclid=EAIaIQobChMIt4G1heHZ8wIVw7HtCh3hmw_fEAQYCyABEgISq_D_BwE</t>
  </si>
  <si>
    <t>WWD120 WCS 8kg</t>
  </si>
  <si>
    <t>https://www.miele.pt/domestico/maquinas-de-lavar-roupa-1566.htm?mat=11395170&amp;name=WWD120_WCS_8kg&amp;info=accessory&amp;gclid=EAIaIQobChMIt4G1heHZ8wIVw7HtCh3hmw_fEAQYFiABEgI1-PD_BwE#highlight=wwd%20120</t>
  </si>
  <si>
    <t>Máquina De Lavar Roupa Selecline 600082776 Branco E 5kg 800rpm</t>
  </si>
  <si>
    <t>0,69</t>
  </si>
  <si>
    <t>189,99</t>
  </si>
  <si>
    <t>https://www.auchan.pt/pt/tecnologia-e-eletrodomesticos/eletrodomesticos/grandes-eletrodomesticos/maquinas-de-roupa/maquinas-de-lavar-roupa/maquina-de-lavar-roupa-selecline-600082776-branco-e-5kg-800rpm/3249073.html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</si>
</sst>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#,##0.00&quot;€&quot;"/>
  </numFmts>
  <fonts count="69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Inherit"/>
    </font>
    <font>
      <sz val="10"/>
      <color theme="1"/>
      <name val="Arial"/>
    </font>
    <font>
      <sz val="10"/>
      <color rgb="FF444444"/>
      <name val="Raleway"/>
    </font>
    <font>
      <u/>
      <sz val="11"/>
      <color rgb="FF0563C1"/>
      <name val="Calibri"/>
    </font>
    <font>
      <sz val="10"/>
      <color rgb="FF000000"/>
      <name val="&quot;Open Sans&quot;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&quot;Nunito Sans&quot;"/>
    </font>
    <font>
      <b/>
      <sz val="10"/>
      <color rgb="FF555555"/>
      <name val="&quot;Trebuchet MS&quot;"/>
    </font>
    <font>
      <sz val="10"/>
      <color rgb="FF000000"/>
      <name val="Arial"/>
    </font>
    <font>
      <sz val="10"/>
      <color rgb="FF282828"/>
      <name val="Lato"/>
    </font>
    <font>
      <sz val="11"/>
      <color theme="1"/>
      <name val="Arial"/>
    </font>
    <font>
      <sz val="12"/>
      <color rgb="FF232323"/>
      <name val="Times New Roman"/>
    </font>
    <font>
      <sz val="12"/>
      <color rgb="FF202124"/>
      <name val="&quot;Google Sans&quot;"/>
    </font>
    <font>
      <u/>
      <sz val="10"/>
      <color rgb="FF0000FF"/>
      <name val="Arial"/>
    </font>
    <font>
      <sz val="11"/>
      <color rgb="FF4B4B4B"/>
      <name val="&quot;Source Sans Pro&quot;"/>
    </font>
    <font>
      <b/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1"/>
      <color rgb="FF4B4B4B"/>
      <name val="&quot;Source Sans Pro&quot;"/>
    </font>
    <font>
      <b/>
      <sz val="10"/>
      <color rgb="FF282828"/>
      <name val="Lato"/>
    </font>
    <font>
      <sz val="8"/>
      <color rgb="FF2D373C"/>
      <name val="Arial"/>
    </font>
    <font>
      <sz val="8"/>
      <color rgb="FF000000"/>
      <name val="Muli"/>
    </font>
    <font>
      <sz val="11"/>
      <color rgb="FF000000"/>
      <name val="Klarstein"/>
    </font>
    <font>
      <sz val="11"/>
      <color rgb="FF212529"/>
      <name val="Leroy_merlin_sansregular"/>
    </font>
    <font>
      <sz val="12"/>
      <color theme="1"/>
      <name val="Times New Roman"/>
    </font>
    <font>
      <sz val="10"/>
      <color rgb="FF4D4D4D"/>
      <name val="Arial"/>
    </font>
    <font>
      <sz val="11"/>
      <color rgb="FF4D4D4D"/>
      <name val="HelveticaBold"/>
    </font>
    <font>
      <sz val="10"/>
      <color theme="1"/>
      <name val="&quot;Open Sans&quot;"/>
    </font>
    <font>
      <sz val="11"/>
      <color rgb="FF202122"/>
      <name val="Arial"/>
    </font>
    <font>
      <sz val="10"/>
      <color rgb="FF38383D"/>
      <name val="&quot;IBM Plex Sans&quot;"/>
    </font>
    <font>
      <sz val="10"/>
      <color rgb="FF333333"/>
      <name val="Roboto"/>
    </font>
    <font>
      <sz val="10"/>
      <color rgb="FF373A3C"/>
      <name val="Arial"/>
    </font>
    <font>
      <sz val="10"/>
      <color rgb="FF0F1111"/>
      <name val="Arial"/>
    </font>
    <font>
      <sz val="8"/>
      <color theme="1"/>
      <name val="Arial"/>
    </font>
    <font>
      <b/>
      <sz val="8"/>
      <color theme="1"/>
      <name val="Arial"/>
    </font>
    <font>
      <sz val="7"/>
      <color rgb="FF212529"/>
      <name val="Leroy_merlin_sansregular"/>
    </font>
    <font>
      <sz val="9"/>
      <color rgb="FF252525"/>
      <name val="Lato"/>
    </font>
    <font>
      <sz val="9"/>
      <color rgb="FF242424"/>
      <name val="Lato"/>
    </font>
    <font>
      <sz val="11"/>
      <color rgb="FF242424"/>
      <name val="Arial"/>
    </font>
    <font>
      <sz val="12"/>
      <color rgb="FF000000"/>
      <name val="Calibri"/>
    </font>
    <font>
      <sz val="7"/>
      <color rgb="FF000000"/>
      <name val="&quot;public sans&quot;"/>
    </font>
    <font>
      <sz val="10"/>
      <color rgb="FF1A1A1A"/>
      <name val="Arial"/>
    </font>
    <font>
      <sz val="10"/>
      <color rgb="FF1A1A1A"/>
      <name val="Arial"/>
    </font>
    <font>
      <sz val="10"/>
      <color rgb="FF285DAB"/>
      <name val="Arial"/>
    </font>
    <font>
      <sz val="11"/>
      <color rgb="FF242424"/>
      <name val="ECI"/>
    </font>
    <font>
      <sz val="12"/>
      <color rgb="FF242424"/>
      <name val="ECI"/>
    </font>
    <font>
      <sz val="12"/>
      <color rgb="FF212529"/>
      <name val="Leroy_merlin_sansregular"/>
    </font>
    <font>
      <b/>
      <sz val="7"/>
      <color theme="1"/>
      <name val="Arial"/>
    </font>
    <font>
      <sz val="9"/>
      <color rgb="FF2C2B2B"/>
      <name val="Tahoma"/>
    </font>
    <font>
      <sz val="9"/>
      <color rgb="FF006899"/>
      <name val="Tahoma"/>
    </font>
    <font>
      <sz val="12"/>
      <color rgb="FF0F1111"/>
      <name val="Arial"/>
    </font>
    <font>
      <sz val="7"/>
      <color rgb="FF232323"/>
      <name val="Roboto"/>
    </font>
    <font>
      <sz val="7"/>
      <color theme="1"/>
      <name val="Arial"/>
    </font>
    <font>
      <sz val="9"/>
      <color rgb="FF333333"/>
      <name val="Arial"/>
    </font>
    <font>
      <sz val="11"/>
      <color rgb="FF151515"/>
      <name val="&quot;Open Sans&quot;"/>
    </font>
    <font>
      <b/>
      <sz val="6"/>
      <color theme="1"/>
      <name val="Arial"/>
    </font>
    <font>
      <sz val="10"/>
      <color rgb="FF285DAB"/>
      <name val="DobraSlabMedium"/>
    </font>
    <font>
      <sz val="8"/>
      <color rgb="FF000000"/>
      <name val="Roboto"/>
    </font>
    <font>
      <sz val="10"/>
      <color rgb="FF353535"/>
      <name val="Arial"/>
    </font>
    <font>
      <sz val="7"/>
      <color rgb="FF000000"/>
      <name val="&quot;LG Smart&quot;"/>
    </font>
    <font>
      <sz val="7"/>
      <color rgb="FFFFFFFF"/>
      <name val="Arial"/>
    </font>
    <font>
      <sz val="10"/>
      <color rgb="FF2B3336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6F6F6"/>
        <bgColor rgb="FFF6F6F6"/>
      </patternFill>
    </fill>
    <fill>
      <patternFill patternType="solid">
        <fgColor rgb="FFF2F5F7"/>
        <bgColor rgb="FFF2F5F7"/>
      </patternFill>
    </fill>
    <fill>
      <patternFill patternType="solid">
        <fgColor rgb="FF4B4B4B"/>
        <bgColor rgb="FF4B4B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4" fontId="3" fillId="0" borderId="0" xfId="0" applyNumberFormat="1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2" borderId="0" xfId="0" applyFont="1" applyFill="1" applyAlignment="1"/>
    <xf numFmtId="0" fontId="16" fillId="0" borderId="0" xfId="0" applyFont="1"/>
    <xf numFmtId="0" fontId="17" fillId="3" borderId="0" xfId="0" applyFont="1" applyFill="1" applyAlignment="1"/>
    <xf numFmtId="0" fontId="17" fillId="3" borderId="0" xfId="0" applyFont="1" applyFill="1" applyAlignment="1">
      <alignment vertical="top"/>
    </xf>
    <xf numFmtId="0" fontId="18" fillId="0" borderId="0" xfId="0" applyFont="1" applyAlignment="1"/>
    <xf numFmtId="0" fontId="19" fillId="0" borderId="0" xfId="0" applyFont="1" applyAlignment="1"/>
    <xf numFmtId="0" fontId="20" fillId="2" borderId="0" xfId="0" applyFont="1" applyFill="1" applyAlignment="1">
      <alignment horizontal="left"/>
    </xf>
    <xf numFmtId="0" fontId="21" fillId="0" borderId="0" xfId="0" applyFont="1" applyAlignment="1"/>
    <xf numFmtId="0" fontId="22" fillId="0" borderId="0" xfId="0" applyFont="1" applyAlignment="1"/>
    <xf numFmtId="4" fontId="3" fillId="0" borderId="0" xfId="0" applyNumberFormat="1" applyFont="1"/>
    <xf numFmtId="0" fontId="23" fillId="0" borderId="0" xfId="0" applyFont="1" applyAlignment="1"/>
    <xf numFmtId="4" fontId="20" fillId="2" borderId="0" xfId="0" applyNumberFormat="1" applyFont="1" applyFill="1" applyAlignment="1">
      <alignment horizontal="right"/>
    </xf>
    <xf numFmtId="0" fontId="24" fillId="0" borderId="0" xfId="0" applyFont="1" applyAlignment="1"/>
    <xf numFmtId="0" fontId="25" fillId="2" borderId="0" xfId="0" applyFont="1" applyFill="1" applyAlignment="1">
      <alignment horizontal="left"/>
    </xf>
    <xf numFmtId="0" fontId="26" fillId="2" borderId="0" xfId="0" applyFont="1" applyFill="1" applyAlignment="1"/>
    <xf numFmtId="0" fontId="27" fillId="2" borderId="0" xfId="0" applyFont="1" applyFill="1" applyAlignment="1"/>
    <xf numFmtId="0" fontId="28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0" fontId="30" fillId="2" borderId="0" xfId="0" applyFont="1" applyFill="1" applyAlignment="1">
      <alignment horizontal="right"/>
    </xf>
    <xf numFmtId="0" fontId="31" fillId="2" borderId="0" xfId="0" applyFont="1" applyFill="1" applyAlignment="1"/>
    <xf numFmtId="0" fontId="32" fillId="0" borderId="0" xfId="0" applyFont="1" applyAlignment="1"/>
    <xf numFmtId="0" fontId="33" fillId="4" borderId="0" xfId="0" applyFont="1" applyFill="1" applyAlignment="1">
      <alignment horizontal="right"/>
    </xf>
    <xf numFmtId="4" fontId="34" fillId="0" borderId="0" xfId="0" applyNumberFormat="1" applyFont="1" applyAlignment="1"/>
    <xf numFmtId="0" fontId="35" fillId="2" borderId="0" xfId="0" applyFont="1" applyFill="1" applyAlignment="1">
      <alignment horizontal="right"/>
    </xf>
    <xf numFmtId="0" fontId="36" fillId="0" borderId="0" xfId="0" applyFont="1" applyAlignment="1"/>
    <xf numFmtId="0" fontId="3" fillId="0" borderId="0" xfId="0" applyFont="1" applyAlignment="1">
      <alignment horizontal="right"/>
    </xf>
    <xf numFmtId="0" fontId="37" fillId="0" borderId="0" xfId="0" applyFont="1" applyAlignment="1"/>
    <xf numFmtId="0" fontId="38" fillId="5" borderId="0" xfId="0" applyFont="1" applyFill="1" applyAlignment="1"/>
    <xf numFmtId="0" fontId="0" fillId="0" borderId="0" xfId="0" applyFont="1" applyAlignment="1"/>
    <xf numFmtId="0" fontId="39" fillId="0" borderId="0" xfId="0" applyFont="1" applyAlignment="1"/>
    <xf numFmtId="0" fontId="3" fillId="0" borderId="0" xfId="0" applyFont="1"/>
    <xf numFmtId="0" fontId="40" fillId="0" borderId="0" xfId="0" applyFont="1" applyAlignment="1"/>
    <xf numFmtId="0" fontId="41" fillId="0" borderId="0" xfId="0" applyFont="1" applyAlignment="1"/>
    <xf numFmtId="0" fontId="42" fillId="2" borderId="0" xfId="0" applyFont="1" applyFill="1" applyAlignment="1">
      <alignment horizontal="left"/>
    </xf>
    <xf numFmtId="0" fontId="42" fillId="2" borderId="0" xfId="0" applyFont="1" applyFill="1" applyAlignment="1">
      <alignment horizontal="left"/>
    </xf>
    <xf numFmtId="0" fontId="25" fillId="3" borderId="0" xfId="0" applyFont="1" applyFill="1" applyAlignment="1">
      <alignment horizontal="left"/>
    </xf>
    <xf numFmtId="0" fontId="43" fillId="2" borderId="0" xfId="0" applyFont="1" applyFill="1" applyAlignment="1"/>
    <xf numFmtId="0" fontId="44" fillId="2" borderId="0" xfId="0" applyFont="1" applyFill="1" applyAlignment="1">
      <alignment horizontal="left"/>
    </xf>
    <xf numFmtId="0" fontId="17" fillId="2" borderId="0" xfId="0" applyFont="1" applyFill="1" applyAlignment="1"/>
    <xf numFmtId="0" fontId="17" fillId="2" borderId="0" xfId="0" applyFont="1" applyFill="1" applyAlignment="1">
      <alignment vertical="top"/>
    </xf>
    <xf numFmtId="0" fontId="45" fillId="0" borderId="0" xfId="0" applyFont="1" applyAlignment="1"/>
    <xf numFmtId="0" fontId="46" fillId="0" borderId="0" xfId="0" applyFont="1" applyAlignment="1"/>
    <xf numFmtId="164" fontId="3" fillId="0" borderId="0" xfId="0" applyNumberFormat="1" applyFont="1" applyAlignment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left"/>
    </xf>
    <xf numFmtId="0" fontId="19" fillId="6" borderId="0" xfId="0" applyFont="1" applyFill="1" applyAlignment="1">
      <alignment horizontal="right"/>
    </xf>
    <xf numFmtId="165" fontId="49" fillId="2" borderId="0" xfId="0" applyNumberFormat="1" applyFont="1" applyFill="1" applyAlignment="1">
      <alignment horizontal="left"/>
    </xf>
    <xf numFmtId="0" fontId="25" fillId="3" borderId="0" xfId="0" applyFont="1" applyFill="1" applyAlignment="1">
      <alignment horizontal="left" vertical="top"/>
    </xf>
    <xf numFmtId="0" fontId="17" fillId="2" borderId="0" xfId="0" applyFont="1" applyFill="1"/>
    <xf numFmtId="0" fontId="50" fillId="2" borderId="0" xfId="0" applyFont="1" applyFill="1" applyAlignment="1"/>
    <xf numFmtId="0" fontId="51" fillId="0" borderId="0" xfId="0" applyFont="1" applyAlignment="1"/>
    <xf numFmtId="0" fontId="52" fillId="0" borderId="0" xfId="0" applyFont="1"/>
    <xf numFmtId="0" fontId="53" fillId="2" borderId="0" xfId="0" applyFont="1" applyFill="1" applyAlignment="1">
      <alignment horizontal="left"/>
    </xf>
    <xf numFmtId="0" fontId="54" fillId="0" borderId="0" xfId="0" applyFont="1" applyAlignment="1"/>
    <xf numFmtId="0" fontId="55" fillId="0" borderId="0" xfId="0" applyFont="1" applyAlignment="1"/>
    <xf numFmtId="0" fontId="56" fillId="0" borderId="0" xfId="0" applyFont="1" applyAlignment="1"/>
    <xf numFmtId="9" fontId="3" fillId="0" borderId="0" xfId="0" applyNumberFormat="1" applyFont="1" applyAlignment="1"/>
    <xf numFmtId="0" fontId="26" fillId="0" borderId="0" xfId="0" applyFont="1" applyAlignment="1"/>
    <xf numFmtId="4" fontId="3" fillId="0" borderId="0" xfId="0" applyNumberFormat="1" applyFont="1" applyAlignment="1">
      <alignment horizontal="right"/>
    </xf>
    <xf numFmtId="0" fontId="57" fillId="0" borderId="0" xfId="0" applyFont="1" applyAlignment="1"/>
    <xf numFmtId="0" fontId="58" fillId="2" borderId="0" xfId="0" applyFont="1" applyFill="1" applyAlignment="1"/>
    <xf numFmtId="0" fontId="59" fillId="0" borderId="0" xfId="0" applyFont="1" applyAlignment="1"/>
    <xf numFmtId="0" fontId="60" fillId="2" borderId="0" xfId="0" applyFont="1" applyFill="1" applyAlignment="1"/>
    <xf numFmtId="0" fontId="61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/>
    <xf numFmtId="0" fontId="62" fillId="0" borderId="0" xfId="0" applyFont="1" applyAlignment="1"/>
    <xf numFmtId="0" fontId="39" fillId="2" borderId="0" xfId="0" applyFont="1" applyFill="1" applyAlignment="1"/>
    <xf numFmtId="0" fontId="63" fillId="2" borderId="0" xfId="0" applyFont="1" applyFill="1" applyAlignment="1"/>
    <xf numFmtId="0" fontId="64" fillId="0" borderId="0" xfId="0" applyFont="1" applyAlignment="1"/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left"/>
    </xf>
    <xf numFmtId="0" fontId="67" fillId="7" borderId="0" xfId="0" applyFont="1" applyFill="1" applyAlignment="1">
      <alignment horizontal="left"/>
    </xf>
    <xf numFmtId="0" fontId="68" fillId="2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pellets-e-lenha/Salamandras-pellets/WPR_REF_82305894" TargetMode="External"/><Relationship Id="rId2" Type="http://schemas.openxmlformats.org/officeDocument/2006/relationships/hyperlink" Target="https://www.electronic-star.pt/Casa-Lazer/Aquecedores/Painel-aquecedor-infravermelho/Wonderwall-Smart-Painel-Aquecedor-Infravermelho-50x190cm-450W-Timer-Semanal-IP24-Branco-450-W.html" TargetMode="External"/><Relationship Id="rId1" Type="http://schemas.openxmlformats.org/officeDocument/2006/relationships/hyperlink" Target="https://www.leroymerlin.pt/Produtos/Aquecimento-e-Climatizacao/Aquecimento-eletrico/Termoventiladores/WPR_REF_82116684?utm_source=google&amp;utm_medium=organic&amp;utm_campaign=surfaces&amp;gclid=EAIaIQobChMI_uXioer78wIVjtrVCh1IJw83EAQYBiABEgK8EfD_BwE" TargetMode="External"/><Relationship Id="rId5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qlima.fr/gamme/chauffage/po%C3%AAles-%C3%A0-granul%C3%A9s-de-bois/ronda-100-s-line-white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forama.pt/maquina-de-lavar-roupa-12-kg-1400-rpm-lg-fh4g1bcs2?gclid=EAIaIQobChMIt4G1heHZ8wIVw7HtCh3hmw_fEAQYCyABEgISq_D_BwE" TargetMode="External"/><Relationship Id="rId3" Type="http://schemas.openxmlformats.org/officeDocument/2006/relationships/hyperlink" Target="https://www.topten.eu/private/product/view/7332543710928" TargetMode="External"/><Relationship Id="rId7" Type="http://schemas.openxmlformats.org/officeDocument/2006/relationships/hyperlink" Target="https://www.whirlpool.pt/r/produtos/maquinas-de-lavar-e-secar-roupa/maquina-de-lavar-e-secar-roupa-de-livre-instalacao-da-whirlpool-8-kg-fwdg86148w-eu/859991549350" TargetMode="External"/><Relationship Id="rId2" Type="http://schemas.openxmlformats.org/officeDocument/2006/relationships/hyperlink" Target="https://www.siemens-home.bsh-group.com/uk/productlist/exclusive/WM14UT83GB" TargetMode="External"/><Relationship Id="rId1" Type="http://schemas.openxmlformats.org/officeDocument/2006/relationships/hyperlink" Target="https://images.samsung.com/is/content/samsung/p6/common/energylabel/common-energylabel-ww80t554dtw-s3-productfiche.pdf" TargetMode="External"/><Relationship Id="rId6" Type="http://schemas.openxmlformats.org/officeDocument/2006/relationships/hyperlink" Target="https://www.elgiganten.se/product/vitvaror/tvattmaskin/185561/samsung-ww5000t-tvattmaskin-ww95ta047ae" TargetMode="External"/><Relationship Id="rId5" Type="http://schemas.openxmlformats.org/officeDocument/2006/relationships/hyperlink" Target="https://www.coolblue.nl/en/product/870275/samsung-ww80t654alx-addwash.html" TargetMode="External"/><Relationship Id="rId10" Type="http://schemas.openxmlformats.org/officeDocument/2006/relationships/hyperlink" Target="https://www.auchan.pt/pt/tecnologia-e-eletrodomesticos/eletrodomesticos/grandes-eletrodomesticos/maquinas-de-roupa/maquinas-de-lavar-roupa/maquina-de-lavar-roupa-selecline-600082776-branco-e-5kg-800rpm/3249073.html" TargetMode="External"/><Relationship Id="rId4" Type="http://schemas.openxmlformats.org/officeDocument/2006/relationships/hyperlink" Target="https://www.whirlpool.pt/r/produtos/maquinas-de-lavar-roupa/maquina-de-lavar-roupa-de-carga-frontal-de-livre-instalacao-da-whirlpool-8-kg-fscr-80422s/859991548960" TargetMode="External"/><Relationship Id="rId9" Type="http://schemas.openxmlformats.org/officeDocument/2006/relationships/hyperlink" Target="https://www.miele.pt/domestico/maquinas-de-lavar-roupa-1566.htm?mat=11395170&amp;name=WWD120_WCS_8kg&amp;info=accessory&amp;gclid=EAIaIQobChMIt4G1heHZ8wIVw7HtCh3hmw_fEAQYFiABEgI1-P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central/Caldeiras/WPR_REF_19223064?utm_source=google&amp;utm_medium=organic&amp;utm_campaign=surfaces&amp;gclid=EAIaIQobChMIgPHlzOn78wIVdBkGAB0NCAeaEAQYASABEgI8DvD_BwE" TargetMode="External"/><Relationship Id="rId2" Type="http://schemas.openxmlformats.org/officeDocument/2006/relationships/hyperlink" Target="https://www.sanitop.pt/caldeira-g%C3%A1s-condensa%C3%A7%C3%A3o-wolf-fgb-k-24-28-gn" TargetMode="External"/><Relationship Id="rId1" Type="http://schemas.openxmlformats.org/officeDocument/2006/relationships/hyperlink" Target="https://www.leroymerlin.pt/Produtos/Aquecimento-e-Climatizacao/Aquecimento-central/Caldeiras/WPR_REF_82063331" TargetMode="External"/><Relationship Id="rId4" Type="http://schemas.openxmlformats.org/officeDocument/2006/relationships/hyperlink" Target="https://www.daikin.pt/content/dam/DAPT/document-library/catalogues/heat/air-to-water-heat-pump-low-temperature/ECPPT20-768%20Brochura%20Daikin%20Altherma%203%20R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wer.fi/koti-ja-piha/ilmanlaatu-ja-viilennys/ilmalampopumput/electrolux-epn09v78hw-well-h7-ilmalampopumppu/p-1088034/?_ref=ca-wtb&amp;_refv=2343088038" TargetMode="External"/><Relationship Id="rId3" Type="http://schemas.openxmlformats.org/officeDocument/2006/relationships/hyperlink" Target="https://www.topten.eu/private/product/view/Daikin-FTXM20N-RXM20N" TargetMode="External"/><Relationship Id="rId7" Type="http://schemas.openxmlformats.org/officeDocument/2006/relationships/hyperlink" Target="https://www.mediaworld.it/product/k-1005973/samsung-ar12txhqbwkneu-ar12txhqbwkxeu" TargetMode="External"/><Relationship Id="rId2" Type="http://schemas.openxmlformats.org/officeDocument/2006/relationships/hyperlink" Target="https://www.topten.eu/private/product/view/Fujitsu-ASYG07KGTB-AOYG07KGCA" TargetMode="External"/><Relationship Id="rId1" Type="http://schemas.openxmlformats.org/officeDocument/2006/relationships/hyperlink" Target="https://www.leroymerlin.pt/Produtos/Aquecimento-e-Climatizacao/Ar-condicionado/Ar-condicionado-fixo/WPR_REF_82143593?gclid=Cj0KCQjwnoqLBhD4ARIsAL5JedJAYp5wZhxRadSKTKUOfwPM6EdVXmRYoefTD3kD3wrx7l6eDSl2P2YaAuFSEALw_wcB" TargetMode="External"/><Relationship Id="rId6" Type="http://schemas.openxmlformats.org/officeDocument/2006/relationships/hyperlink" Target="https://www.topten.eu/private/product/view/Mitsubishi-Electric-MSZ-LN35VG-RVWB-MUZ-LN35VG" TargetMode="External"/><Relationship Id="rId5" Type="http://schemas.openxmlformats.org/officeDocument/2006/relationships/hyperlink" Target="https://www.leroymerlin.pt/Produtos/Aquecimento-e-Climatizacao/Ar-condicionado/WPR_REF_82204387" TargetMode="External"/><Relationship Id="rId10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topten.eu/private/product/view/Fujitsu-ASYG09KGTB-AOYG09KGCA" TargetMode="External"/><Relationship Id="rId9" Type="http://schemas.openxmlformats.org/officeDocument/2006/relationships/hyperlink" Target="https://www.worten.pt/grandes-eletrodomesticos/ar-condicionado/ar-condicionado-fixo/ar-condicionado-samsung-ar30-18-m2-9000-btu-branco-716994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67efad5cf5ae31f4.en.made-in-china.com/product/qdTAxkalVEWu/China-All-in-One-Heat-Pump-Water-Heater-with-60-Degree-Outlet-Hot-Water.html" TargetMode="External"/><Relationship Id="rId3" Type="http://schemas.openxmlformats.org/officeDocument/2006/relationships/hyperlink" Target="https://www.leroymerlin.pt/Produtos/Canalizacao/Esquentadores/WPR_REF_82852481" TargetMode="External"/><Relationship Id="rId7" Type="http://schemas.openxmlformats.org/officeDocument/2006/relationships/hyperlink" Target="https://www.leroymerlin.pt/Produtos/Canalizacao/Termoacumuladores/WPR_REF_15840853" TargetMode="External"/><Relationship Id="rId2" Type="http://schemas.openxmlformats.org/officeDocument/2006/relationships/hyperlink" Target="https://www.leroymerlin.pt/Produtos/Canalizacao/Esquentadores/WPR_REF_82404514" TargetMode="External"/><Relationship Id="rId1" Type="http://schemas.openxmlformats.org/officeDocument/2006/relationships/hyperlink" Target="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" TargetMode="External"/><Relationship Id="rId6" Type="http://schemas.openxmlformats.org/officeDocument/2006/relationships/hyperlink" Target="https://www.amazon.es/Baxi-7657139-Calderas-Victoria-Condens/dp/B07K5FXDD3/ref=sr_1_12?dchild=1&amp;qid=1633960588&amp;refinements=p_89%3ABaxi&amp;s=tools&amp;sr=1-12" TargetMode="External"/><Relationship Id="rId5" Type="http://schemas.openxmlformats.org/officeDocument/2006/relationships/hyperlink" Target="https://www.leroymerlin.es/fp/82346171/termos-ariston-lydos-ecoblu" TargetMode="External"/><Relationship Id="rId4" Type="http://schemas.openxmlformats.org/officeDocument/2006/relationships/hyperlink" Target="https://www.edp.pt/edp-store/produtos/aquecimento-de-agua/bomba-de-calor/vaillant-arostor-vwl-bm-270-5-265?_gl=1*1wey3m2*_up*MQ..&amp;gclid=Cj0KCQjwwY-LBhD6ARIsACvT72Mrz7-k_j93i_3qmIhtCyiOtVuUh5eyq74j1Zz-WGc7quDSkMd47LUaAl07EALw_wcB&amp;gclsrc=aw.ds" TargetMode="External"/><Relationship Id="rId9" Type="http://schemas.openxmlformats.org/officeDocument/2006/relationships/hyperlink" Target="https://www.sanitop.pt/caldeira-g%C3%A1s-condensa%C3%A7%C3%A3o-wolf-fgb-k-24-28-g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arstein.pt/Eletrodomesticos/Placas-de-fogao/Placas-a-gas/Ignito-Fogao-de-Inducao-a-Gas-5-Bocas-Queimador-Sabaf-Vitroceramica-Preto-Preto-5-queimadores.html?gclid=Cj0KCQjw5JSLBhCxARIsAHgO2SdLK4UTl1_E3A4hX4SCaKIoUplS7GBvmfu3vDqnTOnlVNxO_wgNeKcaApIwEALw_wcB" TargetMode="External"/><Relationship Id="rId13" Type="http://schemas.openxmlformats.org/officeDocument/2006/relationships/hyperlink" Target="https://www.worten.pt/grandes-eletrodomesticos/encastre/micro-ondas-encastrar/micro-ondas-encastre-bosch-bel554ms0-25-l-com-grill-inox-6579028" TargetMode="External"/><Relationship Id="rId3" Type="http://schemas.openxmlformats.org/officeDocument/2006/relationships/hyperlink" Target="https://media3.bsh-group.com/Documents/specsheet/pt-PT/EH375FBB1E.pdf" TargetMode="External"/><Relationship Id="rId7" Type="http://schemas.openxmlformats.org/officeDocument/2006/relationships/hyperlink" Target="https://www.electrolux.fi/kitchen/cooking/hobs/combohob/kic844i/" TargetMode="External"/><Relationship Id="rId12" Type="http://schemas.openxmlformats.org/officeDocument/2006/relationships/hyperlink" Target="https://www.radiopopular.pt/produto/forno-whirlpool-akp9-785-ix" TargetMode="External"/><Relationship Id="rId2" Type="http://schemas.openxmlformats.org/officeDocument/2006/relationships/hyperlink" Target="https://www.worten.pt/pequenos-eletrodomesticos/micro-ondas-e-mini-fornos/micro-ondas/micro-ondas-samsung-ms23k3513aw-23-l-sem-grill-branco-6634688" TargetMode="External"/><Relationship Id="rId1" Type="http://schemas.openxmlformats.org/officeDocument/2006/relationships/hyperlink" Target="https://www.worten.pt/pequenos-eletrodomesticos/micro-ondas-e-mini-fornos/mini-fornos/mini-forno-becken-bmo4135-capacidade-30-l-1500-w-6618294" TargetMode="External"/><Relationship Id="rId6" Type="http://schemas.openxmlformats.org/officeDocument/2006/relationships/hyperlink" Target="https://www.worten.pt/pequenos-eletrodomesticos/preparacao-de-alimentos/robos-de-cozinha/robo-de-cozinha-yammi-2-xl-bandeja-livro-de-receitas-4-8-l-1500-w-10-acessorios-7147079" TargetMode="External"/><Relationship Id="rId11" Type="http://schemas.openxmlformats.org/officeDocument/2006/relationships/hyperlink" Target="https://www.kuantokusta.pt/p/1966874/silver-700w-20l-411064" TargetMode="External"/><Relationship Id="rId5" Type="http://schemas.openxmlformats.org/officeDocument/2006/relationships/hyperlink" Target="https://www.leroymerlin.es/fp/82482074/placa-de-induccion-whirlpool-smo-658c-bt-ixl-de-5-4-x-65-cm-con4-zonas-de-coccio" TargetMode="External"/><Relationship Id="rId10" Type="http://schemas.openxmlformats.org/officeDocument/2006/relationships/hyperlink" Target="https://www.leroymerlin.pt/Produtos/Cozinhas/Eletrodomesticos/Placas/WPR_REF_81962522" TargetMode="External"/><Relationship Id="rId4" Type="http://schemas.openxmlformats.org/officeDocument/2006/relationships/hyperlink" Target="https://smegstore.pt/collections/fornos/products/sf6922ppze1" TargetMode="External"/><Relationship Id="rId9" Type="http://schemas.openxmlformats.org/officeDocument/2006/relationships/hyperlink" Target="https://www.leroymerlin.pt/Produtos/Cozinhas/Eletrodomesticos/Fornos/WPR_REF_81956454" TargetMode="External"/><Relationship Id="rId14" Type="http://schemas.openxmlformats.org/officeDocument/2006/relationships/hyperlink" Target="https://www.worten.pt/grandes-eletrodomesticos/encastre/fornos/forno-bosch-hba534es0-71-l-59-4-cm-inox-65259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" TargetMode="External"/><Relationship Id="rId13" Type="http://schemas.openxmlformats.org/officeDocument/2006/relationships/hyperlink" Target="https://www.leroymerlin.pt/Produtos/Iluminacao/Lampadas/Lampadas/WPR_REF_19275991" TargetMode="External"/><Relationship Id="rId3" Type="http://schemas.openxmlformats.org/officeDocument/2006/relationships/hyperlink" Target="https://www.worten.pt/casa/iluminacao/lampadas-e-lanternas/lampadas/lampada-led-panasonic-5-w-casquilho-gu5-3-luz-branco-neutro-400-lm-MRKEAN-6314562345214" TargetMode="External"/><Relationship Id="rId7" Type="http://schemas.openxmlformats.org/officeDocument/2006/relationships/hyperlink" Target="https://www.amazon.com/GE-Lighting-70286-Replacement-620-Lumen/dp/B00HW2VR74/ref=sr_1_17?_encoding=UTF8&amp;c=ts&amp;dchild=1&amp;keywords=Incandescent+Bulbs&amp;qid=1633968774&amp;s=hi&amp;sr=1-17&amp;ts_id=328865011" TargetMode="External"/><Relationship Id="rId12" Type="http://schemas.openxmlformats.org/officeDocument/2006/relationships/hyperlink" Target="https://www.leroymerlin.pt/Produtos/Iluminacao/Lampadas/Lampadas/WPR_REF_82431512" TargetMode="External"/><Relationship Id="rId2" Type="http://schemas.openxmlformats.org/officeDocument/2006/relationships/hyperlink" Target="https://www.efectoled.com/pt/comprar-lampada-led-gu10-classica/2666-lampara-led-gu10-s11-6w.html" TargetMode="External"/><Relationship Id="rId1" Type="http://schemas.openxmlformats.org/officeDocument/2006/relationships/hyperlink" Target="https://www.worten.pt/casa/iluminacao/lampadas-e-lanternas/lampadas/pack-2-lampadas-led-kunft-klnw-3666-470-lumen-casquilho-e27-2-lampadas-luz-branca-6288641" TargetMode="External"/><Relationship Id="rId6" Type="http://schemas.openxmlformats.org/officeDocument/2006/relationships/hyperlink" Target="https://www.leroymerlin.es/fp/17473085/foco-philips-de-3w" TargetMode="External"/><Relationship Id="rId11" Type="http://schemas.openxmlformats.org/officeDocument/2006/relationships/hyperlink" Target="https://www.amazon.com/Equivalent-Standard-Daylight-Appliance-Dimmable/dp/B07D5WPD15/ref=sr_1_4?dchild=1&amp;keywords=600%2Blumens%2Bbulb&amp;qid=1634639885&amp;refinements=p_n_feature_nineteen_browse-bin%3A9692448011&amp;rnid=9692446011&amp;s=hi&amp;sr=1-4&amp;th=1" TargetMode="External"/><Relationship Id="rId5" Type="http://schemas.openxmlformats.org/officeDocument/2006/relationships/hyperlink" Target="https://www.leroymerlin.pt/Produtos/Iluminacao/Lampadas/Lampadas/WPR_REF_19926291" TargetMode="External"/><Relationship Id="rId10" Type="http://schemas.openxmlformats.org/officeDocument/2006/relationships/hyperlink" Target="https://www.clasohlson.com/se/Dekorationslampa-LED-Glob-E27-Amber,-Northlight/p/36-7613" TargetMode="External"/><Relationship Id="rId4" Type="http://schemas.openxmlformats.org/officeDocument/2006/relationships/hyperlink" Target="https://www.gamma.nl/assortiment/handson-led-filament-peerlamp-e27-4w-470lm/p/B595104" TargetMode="External"/><Relationship Id="rId9" Type="http://schemas.openxmlformats.org/officeDocument/2006/relationships/hyperlink" Target="https://www.clasohlson.com/se/LED-lampa-med-skymningsrel&amp;auml;-E27-Clas-Ohlson/p/36-7610" TargetMode="External"/><Relationship Id="rId14" Type="http://schemas.openxmlformats.org/officeDocument/2006/relationships/hyperlink" Target="https://www.leroymerlin.pt/Produtos/Iluminacao/Lampadas/Lampadas/WPR_REF_8204288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ten.pt/grandes-eletrodomesticos/frigorificos/frigorificos-com-congelador/frigorifico-kunft-kdd5195-estatico-143-cm-206-l-branco-7245176" TargetMode="External"/><Relationship Id="rId13" Type="http://schemas.openxmlformats.org/officeDocument/2006/relationships/hyperlink" Target="https://www.worten.pt/grandes-eletrodomesticos/frigorificos/frigorificos-combinados/frigorifico-combinado-lg-gbb71pzvcn-no-frost-186-cm-341-l-cinzento-7416840" TargetMode="External"/><Relationship Id="rId3" Type="http://schemas.openxmlformats.org/officeDocument/2006/relationships/hyperlink" Target="https://www.topten.eu/private/product/view/4016803081715" TargetMode="External"/><Relationship Id="rId7" Type="http://schemas.openxmlformats.org/officeDocument/2006/relationships/hyperlink" Target="https://www.siemens-home.bsh-group.com/pt/catalogo/frigorificos/frigorificos-e-congeladores-de-instalacao-livre/combinados-de-instalacao-livre/KG49EAICA" TargetMode="External"/><Relationship Id="rId12" Type="http://schemas.openxmlformats.org/officeDocument/2006/relationships/hyperlink" Target="https://www.create-store.com/pt/comprar-frigorificos/77624-fridge-stylance-frigorifico-244l.html?id_c=153444&amp;_gl=1*1r1enmu*_up*MQ..&amp;gclid=EAIaIQobChMI5-raouPZ8wIVRLDtCh2KKwddEAQYECABEgJUMPD_BwE" TargetMode="External"/><Relationship Id="rId2" Type="http://schemas.openxmlformats.org/officeDocument/2006/relationships/hyperlink" Target="https://www.worten.pt/promocoes/grandes-eletrodomesticos/frigorifico-combinado-bosch-kge36aica-low-frost-186-cm-308-l-inox-7179982" TargetMode="External"/><Relationship Id="rId1" Type="http://schemas.openxmlformats.org/officeDocument/2006/relationships/hyperlink" Target="https://clubtek.pt/casa/grandes-eletrodomesticos-582/frigorificos-583?product_id=104847" TargetMode="External"/><Relationship Id="rId6" Type="http://schemas.openxmlformats.org/officeDocument/2006/relationships/hyperlink" Target="https://www.elcorteingles.pt/electrodomesticos/A37713266-frigorifico-de-2-portas-fab30rcr5-com-abertura-a-direita/" TargetMode="External"/><Relationship Id="rId11" Type="http://schemas.openxmlformats.org/officeDocument/2006/relationships/hyperlink" Target="https://www.electrolux.fi/kitchen/cooling/refrigerators/free-standing-refrigerator/lrc5me38x42/" TargetMode="External"/><Relationship Id="rId5" Type="http://schemas.openxmlformats.org/officeDocument/2006/relationships/hyperlink" Target="https://www.topten.eu/private/product/view/7630029454350" TargetMode="External"/><Relationship Id="rId10" Type="http://schemas.openxmlformats.org/officeDocument/2006/relationships/hyperlink" Target="https://www.klarstein.pt/Eletrodomesticos/Frigorificos-Freezers/Mini-frigorificos-Minibares/Refrigerador-para-Maquilhagem-Pretty-Cool-da-Klarstein-Abstrato-17-Litros-50-Watt-1-Prateleira-Resumo.html" TargetMode="External"/><Relationship Id="rId4" Type="http://schemas.openxmlformats.org/officeDocument/2006/relationships/hyperlink" Target="https://www.topten.eu/private/product/view/4016803043751" TargetMode="External"/><Relationship Id="rId9" Type="http://schemas.openxmlformats.org/officeDocument/2006/relationships/hyperlink" Target="https://www.whirlpool.com/kitchen/refrigeration/refrigerators/top-freezer/p.28-inch-wide-top-freezer-refrigerator-16-cu.-ft.wrt106tfdw.html?" TargetMode="External"/><Relationship Id="rId14" Type="http://schemas.openxmlformats.org/officeDocument/2006/relationships/hyperlink" Target="https://dott.pt/pt/products/whirlpool-w7-921o-w-h-frigorifico-e-congelador-independente-branco-368-l-a-a96903ed-08a1-499b-a527-6a863a540462?gclid=CjwKCAjwwsmLBhACEiwANq-tXFN0YAKF5ObsxAIwCyXWbHxGwf9MJQQ4X9_JJl_sK2O0VxK9VlzpCRoCabAQAvD_Bw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pt/Produtos/Cozinhas/Eletrodomesticos/Maquinas-de-lavar-loica/WPR_REF_81895282" TargetMode="External"/><Relationship Id="rId3" Type="http://schemas.openxmlformats.org/officeDocument/2006/relationships/hyperlink" Target="https://www.topten.eu/private/product/view/4242005182725" TargetMode="External"/><Relationship Id="rId7" Type="http://schemas.openxmlformats.org/officeDocument/2006/relationships/hyperlink" Target="https://www.alibaba.com/product-detail/Dish-Washing-Machine-Dishwasher-Machine-Mini_1600111028724.html?spm=a2700.7735675.topad_classic.d_image.6e157757UOt4rv" TargetMode="External"/><Relationship Id="rId2" Type="http://schemas.openxmlformats.org/officeDocument/2006/relationships/hyperlink" Target="https://www.topten.eu/private/product/view/7630029436219" TargetMode="External"/><Relationship Id="rId1" Type="http://schemas.openxmlformats.org/officeDocument/2006/relationships/hyperlink" Target="https://www.topten.eu/private/product/view/7630029437407" TargetMode="External"/><Relationship Id="rId6" Type="http://schemas.openxmlformats.org/officeDocument/2006/relationships/hyperlink" Target="https://www.elcorteingles.pt/electrodomesticos/A22220514-maquina-de-lavar-loica-siemens-sn258i06te-com-home-connect-e-secagem-por-zeolitos/" TargetMode="External"/><Relationship Id="rId5" Type="http://schemas.openxmlformats.org/officeDocument/2006/relationships/hyperlink" Target="https://www.coolblue.nl/en/product/870651/bosch-smv4hax40n-built-in-fully-integrated-niche-height-81-5-87-5cm.html" TargetMode="External"/><Relationship Id="rId10" Type="http://schemas.openxmlformats.org/officeDocument/2006/relationships/hyperlink" Target="http://en.all-specs.net/model/1239/" TargetMode="External"/><Relationship Id="rId4" Type="http://schemas.openxmlformats.org/officeDocument/2006/relationships/hyperlink" Target="https://www.whirlpool.pt/r/produtos/maquinas-de-lavar-loica/maquina-de-lavar-loica-da-whirlpool-cor-branca-tamanho-grande-wfc-3c33-pf/859991613520" TargetMode="External"/><Relationship Id="rId9" Type="http://schemas.openxmlformats.org/officeDocument/2006/relationships/hyperlink" Target="https://www.radiopopular.pt/produto/maquina-lavar-louca-indesit-dfo-3c23-a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diopopular.pt/produto/maquina-secar-roupa-whirlpool-ft-m22-8x2b-eu?cstrackid=adc44119-9ec7-4390-9650-17ccbbab52dc&amp;utm_source=Whirlpool&amp;utm_medium=channelsight&amp;utm_campaign=button&amp;utm_content=adc44119-9ec7-4390-9650-17ccbbab52dc" TargetMode="External"/><Relationship Id="rId13" Type="http://schemas.openxmlformats.org/officeDocument/2006/relationships/hyperlink" Target="https://www.mytrendyphone.pt/shop/suporte-carregamento-sem-fios-3-em-1-apple-iphone-iwatch-airpods-262732p.html?gclid=EAIaIQobChMImbDxyajF8wIVmtnVCh1crgGUEAQYASABEgIONfD_BwE" TargetMode="External"/><Relationship Id="rId18" Type="http://schemas.openxmlformats.org/officeDocument/2006/relationships/hyperlink" Target="https://www.delonghi.com/en-int/products/coffee/coffee-makers/nespresso-system/essenza-en-97w-0132190584" TargetMode="External"/><Relationship Id="rId3" Type="http://schemas.openxmlformats.org/officeDocument/2006/relationships/hyperlink" Target="https://dott.pt/pt/products/lg-uhd-smart-tv-43um7000plaaeu-12745af2-5d80-4a90-9c6a-bc854130a857" TargetMode="External"/><Relationship Id="rId7" Type="http://schemas.openxmlformats.org/officeDocument/2006/relationships/hyperlink" Target="https://www.coolblue.nl/en/product/889883/dyson-v11-absolute-extra-pro-v11-battery-n248l.html" TargetMode="External"/><Relationship Id="rId12" Type="http://schemas.openxmlformats.org/officeDocument/2006/relationships/hyperlink" Target="https://www.tokopedia.com/elektropedia/kdk-exhaust-ceiling-sirocco-24cm-24chg?whid=0" TargetMode="External"/><Relationship Id="rId17" Type="http://schemas.openxmlformats.org/officeDocument/2006/relationships/hyperlink" Target="https://www.deco.proteste.pt/eletrodomesticos/maquinas-cafe/testes/maquinas-cafe/pingo-doce-urban-multibebidas/33055_70827" TargetMode="External"/><Relationship Id="rId2" Type="http://schemas.openxmlformats.org/officeDocument/2006/relationships/hyperlink" Target="https://www.worten.pt/tv-video-e-som/tvs/tv-4k-ultra-hd/tv-lg-50nano866-nano-cell-50-127-cm-4k-ultra-hd-smart-tv-7398335" TargetMode="External"/><Relationship Id="rId16" Type="http://schemas.openxmlformats.org/officeDocument/2006/relationships/hyperlink" Target="https://www.radiopopular.pt/produto/microondas-teka-combi-mlc-8440-st" TargetMode="External"/><Relationship Id="rId20" Type="http://schemas.openxmlformats.org/officeDocument/2006/relationships/hyperlink" Target="https://www.bft-automation.com/pt_PT/produto/reel-easy-b10-230v-w45/" TargetMode="External"/><Relationship Id="rId1" Type="http://schemas.openxmlformats.org/officeDocument/2006/relationships/hyperlink" Target="https://www.rowenta.pt/p/signature-pro-ac/1830005954" TargetMode="External"/><Relationship Id="rId6" Type="http://schemas.openxmlformats.org/officeDocument/2006/relationships/hyperlink" Target="https://www.fnac.pt/Smart-TV-Android-Philips-UHD-4K-75PUS7906-190-cm-Televisor-TV-4K-UHD/a9249113" TargetMode="External"/><Relationship Id="rId11" Type="http://schemas.openxmlformats.org/officeDocument/2006/relationships/hyperlink" Target="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" TargetMode="External"/><Relationship Id="rId5" Type="http://schemas.openxmlformats.org/officeDocument/2006/relationships/hyperlink" Target="https://www.leroymerlin.es/fp/84630434/cortacesped-gasolina-sterwins-140cc-bidon-garland-5l" TargetMode="External"/><Relationship Id="rId15" Type="http://schemas.openxmlformats.org/officeDocument/2006/relationships/hyperlink" Target="https://www.radiopopular.pt/produto/router-asus-ax6100" TargetMode="External"/><Relationship Id="rId10" Type="http://schemas.openxmlformats.org/officeDocument/2006/relationships/hyperlink" Target="https://www.sony.pt/electronics/sistemas-cinema-em-casa-tudo-em-um/bdv-n9200w-n9200wl" TargetMode="External"/><Relationship Id="rId19" Type="http://schemas.openxmlformats.org/officeDocument/2006/relationships/hyperlink" Target="https://www.musicfactory.pt/catalogo/pianos/pianos-digitais/201570.aspx" TargetMode="External"/><Relationship Id="rId4" Type="http://schemas.openxmlformats.org/officeDocument/2006/relationships/hyperlink" Target="https://www.amazon.ae/PlayStation-5-Console-UAE-Version/dp/B08HHFL27C" TargetMode="External"/><Relationship Id="rId9" Type="http://schemas.openxmlformats.org/officeDocument/2006/relationships/hyperlink" Target="https://www.radiopopular.pt/produto/led-samsung-qe75qn85aatxxc" TargetMode="External"/><Relationship Id="rId14" Type="http://schemas.openxmlformats.org/officeDocument/2006/relationships/hyperlink" Target="https://cookinglife.eu/moccamaster-coffee-machine-kbg-select-matte-silver/?utm_medium=organic&amp;utm_source=google_shopping&amp;gclid=CjwKCAjw2bmLBhBREiwAZ6ugo_D1PZ3wLVSZ2LOWX4HrxFzGeDGc6CXBj_myuSikKrmPzPIXuqsR-xoCx3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workbookViewId="0"/>
  </sheetViews>
  <sheetFormatPr baseColWidth="10" defaultColWidth="14.5" defaultRowHeight="15.75" customHeight="1"/>
  <cols>
    <col min="1" max="1" width="83.5" customWidth="1"/>
    <col min="3" max="3" width="31.83203125" customWidth="1"/>
    <col min="4" max="4" width="24.1640625" customWidth="1"/>
    <col min="6" max="6" width="217" customWidth="1"/>
  </cols>
  <sheetData>
    <row r="1" spans="1:6" ht="15.75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>
      <c r="A2" s="2" t="s">
        <v>5</v>
      </c>
      <c r="B2" s="3" t="s">
        <v>6</v>
      </c>
      <c r="C2" s="4">
        <v>1000</v>
      </c>
      <c r="D2" s="4">
        <v>1</v>
      </c>
      <c r="E2" s="5">
        <v>10.99</v>
      </c>
      <c r="F2" s="6" t="s">
        <v>7</v>
      </c>
    </row>
    <row r="3" spans="1:6" ht="15.75" customHeight="1">
      <c r="A3" s="7" t="s">
        <v>8</v>
      </c>
      <c r="B3" s="3" t="s">
        <v>6</v>
      </c>
      <c r="C3" s="5">
        <v>450</v>
      </c>
      <c r="D3" s="3">
        <v>0.95</v>
      </c>
      <c r="E3" s="5">
        <v>152</v>
      </c>
      <c r="F3" s="8" t="s">
        <v>9</v>
      </c>
    </row>
    <row r="4" spans="1:6" ht="15.75" customHeight="1">
      <c r="A4" s="3" t="s">
        <v>10</v>
      </c>
      <c r="B4" s="3" t="s">
        <v>11</v>
      </c>
      <c r="C4" s="3">
        <v>10900</v>
      </c>
      <c r="D4" s="3">
        <v>0.875</v>
      </c>
      <c r="E4" s="5">
        <v>999</v>
      </c>
      <c r="F4" s="9" t="s">
        <v>12</v>
      </c>
    </row>
    <row r="5" spans="1:6" ht="15.75" customHeight="1">
      <c r="A5" s="10" t="s">
        <v>13</v>
      </c>
      <c r="B5" s="3" t="s">
        <v>11</v>
      </c>
      <c r="C5" s="3">
        <v>9000</v>
      </c>
      <c r="D5" s="3">
        <v>0.92700000000000005</v>
      </c>
      <c r="E5" s="5">
        <v>1790</v>
      </c>
      <c r="F5" s="9" t="s">
        <v>14</v>
      </c>
    </row>
    <row r="6" spans="1:6" ht="15.75" customHeight="1">
      <c r="A6" s="11" t="s">
        <v>15</v>
      </c>
      <c r="B6" s="3" t="s">
        <v>6</v>
      </c>
      <c r="C6" s="3">
        <v>11000</v>
      </c>
      <c r="D6" s="3">
        <v>4.5</v>
      </c>
      <c r="E6" s="5">
        <v>7130</v>
      </c>
      <c r="F6" s="8" t="s">
        <v>16</v>
      </c>
    </row>
    <row r="13" spans="1:6" ht="15.75" customHeight="1">
      <c r="C13" s="12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1"/>
  <sheetViews>
    <sheetView workbookViewId="0"/>
  </sheetViews>
  <sheetFormatPr baseColWidth="10" defaultColWidth="14.5" defaultRowHeight="15.75" customHeight="1"/>
  <cols>
    <col min="1" max="1" width="33.1640625" customWidth="1"/>
    <col min="4" max="5" width="22" customWidth="1"/>
    <col min="6" max="6" width="36" customWidth="1"/>
    <col min="7" max="7" width="28.83203125" customWidth="1"/>
  </cols>
  <sheetData>
    <row r="1" spans="1:9" ht="15.75" customHeight="1">
      <c r="A1" s="3" t="s">
        <v>17</v>
      </c>
      <c r="B1" s="1" t="s">
        <v>0</v>
      </c>
      <c r="C1" s="1" t="s">
        <v>130</v>
      </c>
      <c r="D1" s="54" t="s">
        <v>260</v>
      </c>
      <c r="E1" s="31" t="s">
        <v>261</v>
      </c>
      <c r="F1" s="1" t="s">
        <v>262</v>
      </c>
      <c r="G1" s="31" t="s">
        <v>263</v>
      </c>
      <c r="H1" s="1" t="s">
        <v>3</v>
      </c>
      <c r="I1" s="1" t="s">
        <v>4</v>
      </c>
    </row>
    <row r="2" spans="1:9" ht="15.75" customHeight="1">
      <c r="A2" s="3" t="s">
        <v>264</v>
      </c>
      <c r="B2" s="3" t="s">
        <v>70</v>
      </c>
      <c r="D2" s="3"/>
      <c r="E2" s="3"/>
      <c r="F2" s="3">
        <v>0.54500000000000004</v>
      </c>
      <c r="G2" s="3" t="s">
        <v>141</v>
      </c>
      <c r="H2" s="5">
        <v>430</v>
      </c>
      <c r="I2" s="9" t="s">
        <v>265</v>
      </c>
    </row>
    <row r="3" spans="1:9" ht="15.75" customHeight="1">
      <c r="A3" s="3" t="s">
        <v>266</v>
      </c>
      <c r="B3" s="3" t="s">
        <v>6</v>
      </c>
      <c r="D3" s="3"/>
      <c r="E3" s="3"/>
      <c r="F3" s="3">
        <v>0.624</v>
      </c>
      <c r="G3" s="3"/>
      <c r="H3" s="3">
        <v>628</v>
      </c>
      <c r="I3" s="9" t="s">
        <v>267</v>
      </c>
    </row>
    <row r="4" spans="1:9" ht="15.75" customHeight="1">
      <c r="A4" s="21" t="s">
        <v>268</v>
      </c>
      <c r="B4" s="3" t="s">
        <v>6</v>
      </c>
      <c r="D4" s="21">
        <v>10</v>
      </c>
      <c r="E4" s="57">
        <v>6</v>
      </c>
      <c r="F4" s="20">
        <v>1</v>
      </c>
      <c r="G4" s="57">
        <v>3.17</v>
      </c>
      <c r="H4" s="57">
        <v>3043</v>
      </c>
      <c r="I4" s="8" t="s">
        <v>269</v>
      </c>
    </row>
    <row r="5" spans="1:9" ht="15.75" customHeight="1">
      <c r="A5" s="86" t="s">
        <v>270</v>
      </c>
      <c r="B5" s="3" t="s">
        <v>6</v>
      </c>
      <c r="C5" s="3">
        <v>1820</v>
      </c>
      <c r="D5" s="3">
        <v>8</v>
      </c>
      <c r="E5" s="3">
        <v>8</v>
      </c>
      <c r="H5" s="3">
        <v>499.99</v>
      </c>
      <c r="I5" s="8" t="s">
        <v>271</v>
      </c>
    </row>
    <row r="6" spans="1:9" ht="15.75" customHeight="1">
      <c r="A6" s="87" t="s">
        <v>272</v>
      </c>
      <c r="B6" s="3" t="s">
        <v>70</v>
      </c>
      <c r="C6" s="3" t="s">
        <v>273</v>
      </c>
      <c r="D6" s="3">
        <v>8</v>
      </c>
      <c r="F6" s="3">
        <v>0.47</v>
      </c>
      <c r="H6" s="3">
        <v>649</v>
      </c>
      <c r="I6" s="9" t="s">
        <v>274</v>
      </c>
    </row>
    <row r="7" spans="1:9" ht="15.75" customHeight="1">
      <c r="A7" s="88" t="s">
        <v>275</v>
      </c>
      <c r="B7" s="3" t="s">
        <v>70</v>
      </c>
      <c r="D7" s="3">
        <v>9</v>
      </c>
      <c r="E7" s="3"/>
      <c r="F7" s="49">
        <f>49/100</f>
        <v>0.49</v>
      </c>
      <c r="G7" s="3" t="s">
        <v>276</v>
      </c>
      <c r="H7" s="3">
        <v>599</v>
      </c>
      <c r="I7" s="8" t="s">
        <v>277</v>
      </c>
    </row>
    <row r="8" spans="1:9" ht="15.75" customHeight="1">
      <c r="A8" s="89" t="s">
        <v>278</v>
      </c>
      <c r="B8" s="3" t="s">
        <v>184</v>
      </c>
      <c r="C8" s="3">
        <v>2080</v>
      </c>
      <c r="G8" s="3">
        <v>1.04</v>
      </c>
      <c r="I8" s="9" t="s">
        <v>279</v>
      </c>
    </row>
    <row r="9" spans="1:9" ht="15.75" customHeight="1">
      <c r="A9" s="90" t="s">
        <v>280</v>
      </c>
      <c r="B9" s="3" t="s">
        <v>184</v>
      </c>
      <c r="C9" s="49">
        <f>113/8.64*1000</f>
        <v>13078.703703703703</v>
      </c>
      <c r="D9" s="3">
        <v>12</v>
      </c>
      <c r="E9" s="3" t="s">
        <v>141</v>
      </c>
      <c r="G9" s="3"/>
      <c r="H9" s="3">
        <v>798.9</v>
      </c>
      <c r="I9" s="9" t="s">
        <v>281</v>
      </c>
    </row>
    <row r="10" spans="1:9" ht="15.75" customHeight="1">
      <c r="A10" s="91" t="s">
        <v>282</v>
      </c>
      <c r="B10" s="3" t="s">
        <v>184</v>
      </c>
      <c r="C10" s="49">
        <f>AVERAGE(2.1,2.4)*1000</f>
        <v>2250</v>
      </c>
      <c r="D10" s="3">
        <v>8</v>
      </c>
      <c r="E10" s="3" t="s">
        <v>141</v>
      </c>
      <c r="F10" s="49">
        <f>47/100</f>
        <v>0.47</v>
      </c>
      <c r="G10" s="3"/>
      <c r="H10" s="3">
        <v>849</v>
      </c>
      <c r="I10" s="9" t="s">
        <v>283</v>
      </c>
    </row>
    <row r="11" spans="1:9" ht="15.75" customHeight="1">
      <c r="A11" s="92" t="s">
        <v>284</v>
      </c>
      <c r="B11" s="3" t="s">
        <v>6</v>
      </c>
      <c r="D11" s="3">
        <v>5</v>
      </c>
      <c r="F11" s="44" t="s">
        <v>285</v>
      </c>
      <c r="H11" s="77" t="s">
        <v>286</v>
      </c>
      <c r="I11" s="8" t="s">
        <v>287</v>
      </c>
    </row>
  </sheetData>
  <hyperlinks>
    <hyperlink ref="I2" r:id="rId1" xr:uid="{00000000-0004-0000-0900-000000000000}"/>
    <hyperlink ref="I3" r:id="rId2" xr:uid="{00000000-0004-0000-0900-000001000000}"/>
    <hyperlink ref="I4" r:id="rId3" xr:uid="{00000000-0004-0000-0900-000002000000}"/>
    <hyperlink ref="I5" r:id="rId4" xr:uid="{00000000-0004-0000-0900-000003000000}"/>
    <hyperlink ref="I6" r:id="rId5" location="product-specifications" xr:uid="{00000000-0004-0000-0900-000004000000}"/>
    <hyperlink ref="I7" r:id="rId6" xr:uid="{00000000-0004-0000-0900-000005000000}"/>
    <hyperlink ref="I8" r:id="rId7" xr:uid="{00000000-0004-0000-0900-000006000000}"/>
    <hyperlink ref="I9" r:id="rId8" xr:uid="{00000000-0004-0000-0900-000007000000}"/>
    <hyperlink ref="I10" r:id="rId9" location="highlight=wwd%20120" xr:uid="{00000000-0004-0000-0900-000008000000}"/>
    <hyperlink ref="I11" r:id="rId10" xr:uid="{00000000-0004-0000-09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"/>
  <sheetViews>
    <sheetView workbookViewId="0">
      <selection activeCell="E1" sqref="E1"/>
    </sheetView>
  </sheetViews>
  <sheetFormatPr baseColWidth="10" defaultColWidth="14.5" defaultRowHeight="15.75" customHeight="1"/>
  <cols>
    <col min="1" max="1" width="83.83203125" customWidth="1"/>
    <col min="3" max="3" width="31.1640625" customWidth="1"/>
  </cols>
  <sheetData>
    <row r="1" spans="1:6" ht="15.75" customHeight="1">
      <c r="A1" s="1" t="s">
        <v>17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4</v>
      </c>
    </row>
    <row r="2" spans="1:6" ht="15.75" customHeight="1">
      <c r="A2" s="3" t="s">
        <v>20</v>
      </c>
      <c r="B2" s="3" t="s">
        <v>21</v>
      </c>
      <c r="C2" s="3">
        <v>24000</v>
      </c>
      <c r="D2" s="3">
        <v>0.88100000000000001</v>
      </c>
      <c r="E2" s="3">
        <v>1199</v>
      </c>
      <c r="F2" s="8" t="s">
        <v>22</v>
      </c>
    </row>
    <row r="3" spans="1:6" ht="15.75" customHeight="1">
      <c r="A3" s="13" t="s">
        <v>23</v>
      </c>
      <c r="B3" s="3" t="s">
        <v>21</v>
      </c>
      <c r="C3" s="3">
        <v>27300</v>
      </c>
      <c r="D3" s="3">
        <v>0.94</v>
      </c>
      <c r="E3" s="3">
        <v>1416</v>
      </c>
      <c r="F3" s="9" t="s">
        <v>24</v>
      </c>
    </row>
    <row r="4" spans="1:6" ht="15.75" customHeight="1">
      <c r="A4" s="3" t="s">
        <v>25</v>
      </c>
      <c r="B4" s="3" t="s">
        <v>11</v>
      </c>
      <c r="C4" s="3">
        <v>19500</v>
      </c>
      <c r="D4" s="3">
        <v>0.91800000000000004</v>
      </c>
      <c r="E4" s="3">
        <v>2149</v>
      </c>
      <c r="F4" s="14" t="s">
        <v>26</v>
      </c>
    </row>
    <row r="5" spans="1:6" ht="15.75" customHeight="1">
      <c r="A5" s="15" t="s">
        <v>27</v>
      </c>
      <c r="B5" s="3" t="s">
        <v>6</v>
      </c>
      <c r="C5" s="3">
        <v>4300</v>
      </c>
      <c r="D5" s="3">
        <v>3.29</v>
      </c>
      <c r="E5" s="3">
        <v>11010</v>
      </c>
      <c r="F5" s="9" t="s">
        <v>28</v>
      </c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"/>
  <sheetViews>
    <sheetView workbookViewId="0">
      <selection activeCell="F1" sqref="F1"/>
    </sheetView>
  </sheetViews>
  <sheetFormatPr baseColWidth="10" defaultColWidth="14.5" defaultRowHeight="15.75" customHeight="1"/>
  <cols>
    <col min="1" max="1" width="83.5" customWidth="1"/>
    <col min="3" max="3" width="31.83203125" customWidth="1"/>
    <col min="4" max="4" width="24.1640625" customWidth="1"/>
    <col min="5" max="5" width="25.5" customWidth="1"/>
    <col min="6" max="6" width="17.6640625" customWidth="1"/>
    <col min="8" max="8" width="217" customWidth="1"/>
  </cols>
  <sheetData>
    <row r="1" spans="1:8" ht="15.75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29</v>
      </c>
      <c r="F1" s="1" t="s">
        <v>30</v>
      </c>
      <c r="G1" s="1" t="s">
        <v>19</v>
      </c>
      <c r="H1" s="1" t="s">
        <v>4</v>
      </c>
    </row>
    <row r="2" spans="1:8" ht="15.75" customHeight="1">
      <c r="A2" s="3" t="s">
        <v>31</v>
      </c>
      <c r="B2" s="3" t="s">
        <v>6</v>
      </c>
      <c r="C2" s="3">
        <v>3800</v>
      </c>
      <c r="D2" s="16">
        <v>4.5999999999999996</v>
      </c>
      <c r="E2" s="3">
        <v>3500</v>
      </c>
      <c r="F2" s="3">
        <v>6.1</v>
      </c>
      <c r="G2" s="3">
        <v>279</v>
      </c>
      <c r="H2" s="8" t="s">
        <v>32</v>
      </c>
    </row>
    <row r="3" spans="1:8" ht="16">
      <c r="A3" s="17" t="s">
        <v>33</v>
      </c>
      <c r="B3" s="3" t="s">
        <v>6</v>
      </c>
      <c r="C3" s="3">
        <v>5800</v>
      </c>
      <c r="D3" s="3">
        <v>3.96</v>
      </c>
      <c r="E3" s="3">
        <v>5800</v>
      </c>
      <c r="F3" s="3">
        <v>3.96</v>
      </c>
      <c r="G3" s="18">
        <v>470.69</v>
      </c>
      <c r="H3" s="19" t="str">
        <f>HYPERLINK("https://www.lg.com/in/air-conditioners/lg-ls-h18vnxd", "link")</f>
        <v>link</v>
      </c>
    </row>
    <row r="4" spans="1:8" ht="15.75" customHeight="1">
      <c r="A4" s="3" t="s">
        <v>34</v>
      </c>
      <c r="B4" s="3" t="s">
        <v>6</v>
      </c>
      <c r="C4" s="20">
        <v>2500</v>
      </c>
      <c r="D4" s="3">
        <v>5.0999999999999996</v>
      </c>
      <c r="E4" s="3">
        <v>2000</v>
      </c>
      <c r="F4" s="3">
        <v>8.5</v>
      </c>
      <c r="G4" s="21">
        <v>1420</v>
      </c>
      <c r="H4" s="22" t="s">
        <v>35</v>
      </c>
    </row>
    <row r="5" spans="1:8" ht="15.75" customHeight="1">
      <c r="A5" s="3" t="s">
        <v>36</v>
      </c>
      <c r="B5" s="3" t="s">
        <v>6</v>
      </c>
      <c r="C5" s="3">
        <v>2500</v>
      </c>
      <c r="D5" s="3">
        <v>5.0999999999999996</v>
      </c>
      <c r="E5" s="3">
        <v>2000</v>
      </c>
      <c r="F5" s="3">
        <v>8.5</v>
      </c>
      <c r="G5" s="3">
        <v>1426</v>
      </c>
      <c r="H5" s="8" t="s">
        <v>37</v>
      </c>
    </row>
    <row r="6" spans="1:8" ht="15.75" customHeight="1">
      <c r="A6" s="20" t="s">
        <v>38</v>
      </c>
      <c r="B6" s="3" t="s">
        <v>6</v>
      </c>
      <c r="C6" s="3">
        <v>2800</v>
      </c>
      <c r="D6" s="3">
        <v>5.0999999999999996</v>
      </c>
      <c r="E6" s="3">
        <v>2500</v>
      </c>
      <c r="F6" s="3">
        <v>8.5</v>
      </c>
      <c r="G6" s="3">
        <v>1522</v>
      </c>
      <c r="H6" s="8" t="s">
        <v>39</v>
      </c>
    </row>
    <row r="7" spans="1:8" ht="15.75" customHeight="1">
      <c r="A7" s="23" t="s">
        <v>40</v>
      </c>
      <c r="B7" s="3" t="s">
        <v>6</v>
      </c>
      <c r="C7" s="3">
        <v>3256</v>
      </c>
      <c r="D7" s="3">
        <v>6.7</v>
      </c>
      <c r="E7" s="3">
        <v>2907</v>
      </c>
      <c r="F7" s="3">
        <v>4</v>
      </c>
      <c r="G7" s="3">
        <v>529</v>
      </c>
      <c r="H7" s="8" t="s">
        <v>41</v>
      </c>
    </row>
    <row r="8" spans="1:8" ht="15.75" customHeight="1">
      <c r="A8" s="20" t="s">
        <v>42</v>
      </c>
      <c r="B8" s="3" t="s">
        <v>6</v>
      </c>
      <c r="C8" s="3">
        <v>6300</v>
      </c>
      <c r="D8" s="3">
        <v>5.0999999999999996</v>
      </c>
      <c r="E8" s="3">
        <v>4000</v>
      </c>
      <c r="F8" s="3">
        <v>9.5</v>
      </c>
      <c r="G8" s="3">
        <v>1620</v>
      </c>
      <c r="H8" s="9" t="s">
        <v>43</v>
      </c>
    </row>
    <row r="9" spans="1:8" ht="15.75" customHeight="1">
      <c r="A9" s="3" t="s">
        <v>44</v>
      </c>
      <c r="B9" s="3" t="s">
        <v>6</v>
      </c>
      <c r="C9" s="3">
        <v>3810</v>
      </c>
      <c r="D9" s="3">
        <v>3.9</v>
      </c>
      <c r="E9" s="3">
        <v>3520</v>
      </c>
      <c r="F9" s="3">
        <v>6.1</v>
      </c>
      <c r="G9" s="3">
        <v>449</v>
      </c>
      <c r="H9" s="9" t="s">
        <v>45</v>
      </c>
    </row>
    <row r="10" spans="1:8" ht="15.75" customHeight="1">
      <c r="A10" s="3" t="s">
        <v>46</v>
      </c>
      <c r="B10" s="3" t="s">
        <v>6</v>
      </c>
      <c r="C10" s="3">
        <v>2600</v>
      </c>
      <c r="D10" s="3">
        <v>5.2</v>
      </c>
      <c r="E10" s="3">
        <v>2600</v>
      </c>
      <c r="F10" s="3">
        <v>9.1999999999999993</v>
      </c>
      <c r="G10" s="3">
        <v>1698</v>
      </c>
      <c r="H10" s="8" t="s">
        <v>47</v>
      </c>
    </row>
    <row r="11" spans="1:8" ht="15.75" customHeight="1">
      <c r="A11" s="3" t="s">
        <v>48</v>
      </c>
      <c r="B11" s="24" t="s">
        <v>6</v>
      </c>
      <c r="C11" s="3">
        <v>2800</v>
      </c>
      <c r="D11" s="3">
        <v>4.5999999999999996</v>
      </c>
      <c r="E11" s="3">
        <v>2600</v>
      </c>
      <c r="F11" s="3">
        <v>6.3</v>
      </c>
      <c r="G11" s="3">
        <v>479.99</v>
      </c>
      <c r="H11" s="9" t="s">
        <v>49</v>
      </c>
    </row>
    <row r="12" spans="1:8" ht="15.75" customHeight="1">
      <c r="A12" s="11" t="s">
        <v>15</v>
      </c>
      <c r="B12" s="3" t="s">
        <v>6</v>
      </c>
      <c r="C12" s="3">
        <v>11000</v>
      </c>
      <c r="D12" s="3">
        <v>4.5</v>
      </c>
      <c r="E12" s="3">
        <v>11000</v>
      </c>
      <c r="F12" s="5">
        <v>5.2</v>
      </c>
      <c r="G12" s="3">
        <v>7130</v>
      </c>
      <c r="H12" s="8" t="s">
        <v>16</v>
      </c>
    </row>
    <row r="19" spans="3:3" ht="15.75" customHeight="1">
      <c r="C19" s="12"/>
    </row>
  </sheetData>
  <hyperlinks>
    <hyperlink ref="H2" r:id="rId1" xr:uid="{00000000-0004-0000-0200-000000000000}"/>
    <hyperlink ref="H4" r:id="rId2" xr:uid="{00000000-0004-0000-0200-000001000000}"/>
    <hyperlink ref="H5" r:id="rId3" xr:uid="{00000000-0004-0000-0200-000002000000}"/>
    <hyperlink ref="H6" r:id="rId4" xr:uid="{00000000-0004-0000-0200-000003000000}"/>
    <hyperlink ref="H7" r:id="rId5" xr:uid="{00000000-0004-0000-0200-000004000000}"/>
    <hyperlink ref="H8" r:id="rId6" xr:uid="{00000000-0004-0000-0200-000005000000}"/>
    <hyperlink ref="H9" r:id="rId7" xr:uid="{00000000-0004-0000-0200-000006000000}"/>
    <hyperlink ref="H10" r:id="rId8" xr:uid="{00000000-0004-0000-0200-000007000000}"/>
    <hyperlink ref="H11" r:id="rId9" xr:uid="{00000000-0004-0000-0200-000008000000}"/>
    <hyperlink ref="H12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G1" sqref="G1"/>
    </sheetView>
  </sheetViews>
  <sheetFormatPr baseColWidth="10" defaultColWidth="14.5" defaultRowHeight="15.75" customHeight="1"/>
  <cols>
    <col min="1" max="1" width="59.5" customWidth="1"/>
    <col min="2" max="2" width="22.1640625" customWidth="1"/>
    <col min="8" max="8" width="227" customWidth="1"/>
  </cols>
  <sheetData>
    <row r="1" spans="1:9" ht="15.75" customHeight="1">
      <c r="A1" s="1" t="s">
        <v>17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18</v>
      </c>
      <c r="G1" s="1" t="s">
        <v>19</v>
      </c>
      <c r="H1" s="1" t="s">
        <v>4</v>
      </c>
      <c r="I1" s="1"/>
    </row>
    <row r="2" spans="1:9" ht="15.75" customHeight="1">
      <c r="A2" s="3" t="s">
        <v>53</v>
      </c>
      <c r="B2" s="3" t="s">
        <v>6</v>
      </c>
      <c r="C2" s="3">
        <v>1500</v>
      </c>
      <c r="D2" s="3">
        <v>16</v>
      </c>
      <c r="E2" s="3">
        <v>100</v>
      </c>
      <c r="F2" s="5">
        <v>0.95</v>
      </c>
      <c r="G2" s="5">
        <v>209.99</v>
      </c>
      <c r="H2" s="8" t="s">
        <v>54</v>
      </c>
    </row>
    <row r="3" spans="1:9" ht="15.75" customHeight="1">
      <c r="A3" s="3" t="s">
        <v>55</v>
      </c>
      <c r="B3" s="3" t="s">
        <v>21</v>
      </c>
      <c r="C3" s="3">
        <v>18900</v>
      </c>
      <c r="D3" s="3">
        <v>11</v>
      </c>
      <c r="F3" s="5">
        <v>0.9</v>
      </c>
      <c r="G3" s="5">
        <v>434</v>
      </c>
      <c r="H3" s="8" t="s">
        <v>56</v>
      </c>
    </row>
    <row r="4" spans="1:9" ht="15.75" customHeight="1">
      <c r="A4" s="25" t="s">
        <v>57</v>
      </c>
      <c r="B4" s="3" t="s">
        <v>21</v>
      </c>
      <c r="C4" s="3">
        <v>18900</v>
      </c>
      <c r="D4" s="3">
        <v>11</v>
      </c>
      <c r="F4" s="3">
        <v>0.9</v>
      </c>
      <c r="G4" s="5">
        <v>349</v>
      </c>
      <c r="H4" s="8" t="s">
        <v>58</v>
      </c>
    </row>
    <row r="5" spans="1:9" ht="15.75" customHeight="1">
      <c r="A5" s="26" t="s">
        <v>59</v>
      </c>
      <c r="B5" s="3" t="s">
        <v>6</v>
      </c>
      <c r="C5" s="3">
        <v>1900</v>
      </c>
      <c r="D5" s="3">
        <v>14</v>
      </c>
      <c r="E5" s="3">
        <v>265</v>
      </c>
      <c r="F5" s="3">
        <v>3</v>
      </c>
      <c r="G5" s="27">
        <f>128.4*24</f>
        <v>3081.6000000000004</v>
      </c>
      <c r="H5" s="9" t="s">
        <v>60</v>
      </c>
    </row>
    <row r="6" spans="1:9" ht="15.75" customHeight="1">
      <c r="A6" s="3" t="s">
        <v>61</v>
      </c>
      <c r="B6" s="3" t="s">
        <v>6</v>
      </c>
      <c r="C6" s="3">
        <v>1500</v>
      </c>
      <c r="D6" s="3">
        <v>16</v>
      </c>
      <c r="E6" s="3">
        <v>100</v>
      </c>
      <c r="F6" s="5">
        <v>0.95</v>
      </c>
      <c r="G6" s="5">
        <v>205</v>
      </c>
      <c r="H6" s="9" t="s">
        <v>62</v>
      </c>
    </row>
    <row r="7" spans="1:9" ht="15.75" customHeight="1">
      <c r="A7" s="28" t="s">
        <v>63</v>
      </c>
      <c r="B7" s="3" t="s">
        <v>21</v>
      </c>
      <c r="C7" s="3">
        <v>20000</v>
      </c>
      <c r="D7" s="3">
        <v>13.8</v>
      </c>
      <c r="F7" s="5">
        <v>1</v>
      </c>
      <c r="G7" s="5">
        <v>819</v>
      </c>
      <c r="H7" s="9" t="s">
        <v>64</v>
      </c>
    </row>
    <row r="8" spans="1:9" ht="15.75" customHeight="1">
      <c r="A8" s="3" t="s">
        <v>65</v>
      </c>
      <c r="B8" s="3" t="s">
        <v>6</v>
      </c>
      <c r="C8" s="3">
        <v>1500</v>
      </c>
      <c r="D8" s="3">
        <v>16</v>
      </c>
      <c r="E8" s="29">
        <v>100</v>
      </c>
      <c r="F8" s="5">
        <v>0.95</v>
      </c>
      <c r="G8" s="5">
        <v>409</v>
      </c>
      <c r="H8" s="8" t="s">
        <v>66</v>
      </c>
    </row>
    <row r="9" spans="1:9" ht="15.75" customHeight="1">
      <c r="A9" s="3" t="s">
        <v>67</v>
      </c>
      <c r="B9" s="3" t="s">
        <v>6</v>
      </c>
      <c r="C9" s="3">
        <v>2000</v>
      </c>
      <c r="D9" s="3">
        <v>16</v>
      </c>
      <c r="E9" s="3">
        <v>200</v>
      </c>
      <c r="F9" s="5">
        <v>0.95</v>
      </c>
      <c r="G9" s="5">
        <v>698</v>
      </c>
      <c r="H9" s="8" t="s">
        <v>68</v>
      </c>
    </row>
    <row r="10" spans="1:9" ht="15.75" customHeight="1">
      <c r="F10" s="5"/>
      <c r="G10" s="5"/>
      <c r="H10" s="30"/>
    </row>
    <row r="11" spans="1:9" ht="15.75" customHeight="1">
      <c r="A11" s="13"/>
      <c r="I11" s="9" t="s">
        <v>24</v>
      </c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I11" r:id="rId9" xr:uid="{00000000-0004-0000-0300-000008000000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5"/>
  <sheetViews>
    <sheetView workbookViewId="0"/>
  </sheetViews>
  <sheetFormatPr baseColWidth="10" defaultColWidth="14.5" defaultRowHeight="15.75" customHeight="1"/>
  <cols>
    <col min="1" max="1" width="46.33203125" customWidth="1"/>
    <col min="4" max="4" width="20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31" t="s">
        <v>18</v>
      </c>
      <c r="E1" s="1" t="s">
        <v>19</v>
      </c>
      <c r="F1" s="1" t="s">
        <v>4</v>
      </c>
      <c r="G1" s="1"/>
    </row>
    <row r="2" spans="1:7" ht="15.75" customHeight="1">
      <c r="A2" s="3" t="s">
        <v>69</v>
      </c>
      <c r="B2" s="3" t="s">
        <v>70</v>
      </c>
      <c r="C2" s="3">
        <v>1500</v>
      </c>
      <c r="D2" s="5">
        <v>0.7</v>
      </c>
      <c r="E2" s="5">
        <v>70</v>
      </c>
      <c r="F2" s="9" t="s">
        <v>71</v>
      </c>
    </row>
    <row r="3" spans="1:7" ht="15.75" customHeight="1">
      <c r="A3" s="32" t="s">
        <v>72</v>
      </c>
      <c r="B3" s="3" t="s">
        <v>6</v>
      </c>
      <c r="C3" s="3">
        <v>800</v>
      </c>
      <c r="D3" s="5">
        <v>0.6</v>
      </c>
      <c r="E3" s="5">
        <v>104</v>
      </c>
      <c r="F3" s="8" t="s">
        <v>73</v>
      </c>
    </row>
    <row r="4" spans="1:7" ht="15.75" customHeight="1">
      <c r="A4" s="33" t="s">
        <v>74</v>
      </c>
      <c r="B4" s="3" t="s">
        <v>6</v>
      </c>
      <c r="C4" s="3">
        <v>2200</v>
      </c>
      <c r="D4" s="5">
        <v>0.6</v>
      </c>
      <c r="E4" s="5">
        <v>360</v>
      </c>
      <c r="F4" s="8" t="s">
        <v>75</v>
      </c>
    </row>
    <row r="5" spans="1:7" ht="15.75" customHeight="1">
      <c r="A5" s="34" t="s">
        <v>76</v>
      </c>
      <c r="B5" s="3" t="s">
        <v>6</v>
      </c>
      <c r="C5" s="3">
        <v>3000</v>
      </c>
      <c r="D5" s="5">
        <v>0.8</v>
      </c>
      <c r="E5" s="5">
        <v>1249</v>
      </c>
      <c r="F5" s="9" t="s">
        <v>77</v>
      </c>
    </row>
    <row r="6" spans="1:7" ht="15.75" customHeight="1">
      <c r="A6" s="3" t="s">
        <v>78</v>
      </c>
      <c r="B6" s="3" t="s">
        <v>6</v>
      </c>
      <c r="C6" s="3">
        <v>7400</v>
      </c>
      <c r="D6" s="5">
        <v>0.7</v>
      </c>
      <c r="E6" s="5">
        <v>615</v>
      </c>
      <c r="F6" s="9" t="s">
        <v>79</v>
      </c>
    </row>
    <row r="7" spans="1:7" ht="15.75" customHeight="1">
      <c r="A7" s="32" t="s">
        <v>80</v>
      </c>
      <c r="B7" s="3" t="s">
        <v>6</v>
      </c>
      <c r="C7" s="3">
        <v>1500</v>
      </c>
      <c r="D7" s="5">
        <v>0.8</v>
      </c>
      <c r="E7" s="5">
        <v>499.99</v>
      </c>
      <c r="F7" s="9" t="s">
        <v>81</v>
      </c>
    </row>
    <row r="8" spans="1:7" ht="15.75" customHeight="1">
      <c r="A8" s="3" t="s">
        <v>82</v>
      </c>
      <c r="B8" s="3" t="s">
        <v>6</v>
      </c>
      <c r="C8" s="3">
        <v>2312</v>
      </c>
      <c r="D8" s="5">
        <v>0.7</v>
      </c>
      <c r="E8" s="5">
        <v>2499</v>
      </c>
      <c r="F8" s="8" t="s">
        <v>83</v>
      </c>
    </row>
    <row r="9" spans="1:7" ht="15.75" customHeight="1">
      <c r="A9" s="35" t="s">
        <v>84</v>
      </c>
      <c r="B9" s="3" t="s">
        <v>21</v>
      </c>
      <c r="C9" s="3">
        <v>11100</v>
      </c>
      <c r="D9" s="5">
        <v>0.6</v>
      </c>
      <c r="E9" s="5">
        <v>374.99</v>
      </c>
      <c r="F9" s="9" t="s">
        <v>85</v>
      </c>
    </row>
    <row r="10" spans="1:7" ht="15.75" customHeight="1">
      <c r="A10" s="36" t="s">
        <v>86</v>
      </c>
      <c r="B10" s="3" t="s">
        <v>6</v>
      </c>
      <c r="C10" s="3">
        <v>2736</v>
      </c>
      <c r="D10" s="5">
        <v>0.7</v>
      </c>
      <c r="E10" s="5">
        <v>239</v>
      </c>
      <c r="F10" s="9" t="s">
        <v>87</v>
      </c>
    </row>
    <row r="11" spans="1:7" ht="15.75" customHeight="1">
      <c r="A11" s="36" t="s">
        <v>88</v>
      </c>
      <c r="B11" s="3" t="s">
        <v>6</v>
      </c>
      <c r="C11" s="37">
        <v>7000</v>
      </c>
      <c r="D11" s="5">
        <v>0.7</v>
      </c>
      <c r="E11" s="5">
        <v>269</v>
      </c>
      <c r="F11" s="9" t="s">
        <v>89</v>
      </c>
    </row>
    <row r="12" spans="1:7" ht="16">
      <c r="A12" s="38" t="s">
        <v>90</v>
      </c>
      <c r="B12" s="3" t="s">
        <v>6</v>
      </c>
      <c r="C12" s="3">
        <v>700</v>
      </c>
      <c r="D12" s="5">
        <v>0.6</v>
      </c>
      <c r="E12" s="5">
        <v>40</v>
      </c>
      <c r="F12" s="9" t="s">
        <v>91</v>
      </c>
    </row>
    <row r="13" spans="1:7" ht="15">
      <c r="A13" s="39" t="s">
        <v>92</v>
      </c>
      <c r="B13" s="3" t="s">
        <v>6</v>
      </c>
      <c r="C13" s="40">
        <v>2750</v>
      </c>
      <c r="D13" s="5">
        <v>0.8</v>
      </c>
      <c r="E13" s="41">
        <v>389.99</v>
      </c>
      <c r="F13" s="8" t="s">
        <v>93</v>
      </c>
    </row>
    <row r="14" spans="1:7" ht="15.75" customHeight="1">
      <c r="A14" s="3" t="s">
        <v>94</v>
      </c>
      <c r="B14" s="3" t="s">
        <v>6</v>
      </c>
      <c r="C14" s="3">
        <v>900</v>
      </c>
      <c r="D14" s="5">
        <v>0.6</v>
      </c>
      <c r="E14" s="5">
        <v>311.99</v>
      </c>
      <c r="F14" s="9" t="s">
        <v>95</v>
      </c>
    </row>
    <row r="15" spans="1:7" ht="15.75" customHeight="1">
      <c r="A15" s="3" t="s">
        <v>96</v>
      </c>
      <c r="B15" s="3" t="s">
        <v>6</v>
      </c>
      <c r="C15" s="3">
        <v>3400</v>
      </c>
      <c r="D15" s="5">
        <v>0.8</v>
      </c>
      <c r="E15" s="5">
        <v>459.99</v>
      </c>
      <c r="F15" s="9" t="s">
        <v>97</v>
      </c>
    </row>
  </sheetData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xr:uid="{00000000-0004-0000-0400-00000C000000}"/>
    <hyperlink ref="F15" r:id="rId14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"/>
  <sheetViews>
    <sheetView tabSelected="1" workbookViewId="0">
      <selection activeCell="B3" sqref="B3"/>
    </sheetView>
  </sheetViews>
  <sheetFormatPr baseColWidth="10" defaultColWidth="14.5" defaultRowHeight="15.75" customHeight="1"/>
  <cols>
    <col min="1" max="1" width="40.1640625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1" t="s">
        <v>98</v>
      </c>
      <c r="E1" s="1" t="s">
        <v>99</v>
      </c>
      <c r="F1" s="1" t="s">
        <v>19</v>
      </c>
      <c r="G1" s="1" t="s">
        <v>4</v>
      </c>
    </row>
    <row r="2" spans="1:7" ht="15.75" customHeight="1">
      <c r="A2" s="15" t="s">
        <v>100</v>
      </c>
      <c r="B2" s="3" t="s">
        <v>6</v>
      </c>
      <c r="C2" s="42">
        <v>6</v>
      </c>
      <c r="D2" s="3">
        <v>470</v>
      </c>
      <c r="E2" s="3">
        <v>17520</v>
      </c>
      <c r="F2" s="3">
        <v>0.9</v>
      </c>
      <c r="G2" s="8" t="s">
        <v>101</v>
      </c>
    </row>
    <row r="3" spans="1:7" ht="15.75" customHeight="1">
      <c r="A3" s="43" t="s">
        <v>102</v>
      </c>
      <c r="B3" s="3" t="s">
        <v>6</v>
      </c>
      <c r="C3" s="44">
        <v>6</v>
      </c>
      <c r="D3" s="3">
        <v>470</v>
      </c>
      <c r="E3" s="3">
        <v>30000</v>
      </c>
      <c r="F3" s="3">
        <v>0.97</v>
      </c>
      <c r="G3" s="8" t="s">
        <v>104</v>
      </c>
    </row>
    <row r="4" spans="1:7" ht="15.75" customHeight="1">
      <c r="A4" s="15" t="s">
        <v>105</v>
      </c>
      <c r="B4" s="3" t="s">
        <v>6</v>
      </c>
      <c r="C4" s="44">
        <v>9.5</v>
      </c>
      <c r="D4" s="3">
        <v>806</v>
      </c>
      <c r="E4" s="3">
        <v>44000</v>
      </c>
      <c r="F4" s="3">
        <v>2.7</v>
      </c>
    </row>
    <row r="5" spans="1:7" ht="15.75" customHeight="1">
      <c r="A5" s="15" t="s">
        <v>106</v>
      </c>
      <c r="B5" s="3" t="s">
        <v>6</v>
      </c>
      <c r="C5" s="44">
        <v>5</v>
      </c>
      <c r="D5" s="3">
        <v>400</v>
      </c>
      <c r="E5" s="3">
        <v>15000</v>
      </c>
      <c r="F5" s="3">
        <v>1.17</v>
      </c>
      <c r="G5" s="9" t="s">
        <v>107</v>
      </c>
    </row>
    <row r="6" spans="1:7" ht="15.75" customHeight="1">
      <c r="A6" s="3" t="s">
        <v>108</v>
      </c>
      <c r="B6" s="3" t="s">
        <v>6</v>
      </c>
      <c r="C6" s="44">
        <v>4</v>
      </c>
      <c r="D6" s="3">
        <v>470</v>
      </c>
      <c r="E6" s="3">
        <v>15000</v>
      </c>
      <c r="F6" s="3">
        <v>4.99</v>
      </c>
      <c r="G6" s="9" t="s">
        <v>109</v>
      </c>
    </row>
    <row r="7" spans="1:7" ht="15.75" customHeight="1">
      <c r="A7" s="26" t="s">
        <v>110</v>
      </c>
      <c r="B7" s="3" t="s">
        <v>6</v>
      </c>
      <c r="C7" s="44">
        <v>9</v>
      </c>
      <c r="D7" s="3">
        <v>1055</v>
      </c>
      <c r="E7" s="3">
        <v>15000</v>
      </c>
      <c r="F7" s="3">
        <v>10.59</v>
      </c>
      <c r="G7" s="9" t="s">
        <v>111</v>
      </c>
    </row>
    <row r="8" spans="1:7" ht="15.75" customHeight="1">
      <c r="A8" s="3" t="s">
        <v>112</v>
      </c>
      <c r="B8" s="3" t="s">
        <v>6</v>
      </c>
      <c r="C8" s="44">
        <v>3</v>
      </c>
      <c r="D8" s="3">
        <v>270</v>
      </c>
      <c r="E8" s="3">
        <v>44000</v>
      </c>
      <c r="F8" s="3">
        <v>34</v>
      </c>
      <c r="G8" s="9" t="s">
        <v>113</v>
      </c>
    </row>
    <row r="9" spans="1:7" ht="15.75" customHeight="1">
      <c r="A9" s="3" t="s">
        <v>114</v>
      </c>
      <c r="B9" s="3" t="s">
        <v>6</v>
      </c>
      <c r="C9" s="44">
        <v>43</v>
      </c>
      <c r="D9" s="3">
        <v>620</v>
      </c>
      <c r="E9" s="3">
        <v>1533</v>
      </c>
      <c r="F9" s="3">
        <v>2.38</v>
      </c>
      <c r="G9" s="8" t="s">
        <v>115</v>
      </c>
    </row>
    <row r="10" spans="1:7" ht="15.75" customHeight="1">
      <c r="A10" s="45" t="s">
        <v>116</v>
      </c>
      <c r="B10" s="3" t="s">
        <v>6</v>
      </c>
      <c r="C10" s="44">
        <v>10.5</v>
      </c>
      <c r="D10" s="3">
        <v>850</v>
      </c>
      <c r="E10" s="46">
        <v>25000</v>
      </c>
      <c r="F10" s="3">
        <v>19.899999999999999</v>
      </c>
      <c r="G10" s="9" t="s">
        <v>117</v>
      </c>
    </row>
    <row r="11" spans="1:7" ht="15.75" customHeight="1">
      <c r="A11" s="47" t="s">
        <v>118</v>
      </c>
      <c r="B11" s="3" t="s">
        <v>6</v>
      </c>
      <c r="C11" s="44">
        <v>6</v>
      </c>
      <c r="D11" s="3">
        <v>470</v>
      </c>
      <c r="E11" s="3">
        <v>15000</v>
      </c>
      <c r="F11" s="3">
        <v>7.99</v>
      </c>
      <c r="G11" s="9" t="s">
        <v>119</v>
      </c>
    </row>
    <row r="12" spans="1:7" ht="15.75" customHeight="1">
      <c r="A12" s="47" t="s">
        <v>120</v>
      </c>
      <c r="B12" s="3" t="s">
        <v>6</v>
      </c>
      <c r="C12" s="44">
        <v>0.6</v>
      </c>
      <c r="D12" s="3">
        <v>30</v>
      </c>
      <c r="E12" s="3">
        <v>15000</v>
      </c>
      <c r="F12" s="3">
        <v>6.99</v>
      </c>
      <c r="G12" s="9" t="s">
        <v>121</v>
      </c>
    </row>
    <row r="13" spans="1:7" ht="15.75" customHeight="1">
      <c r="A13" s="48" t="s">
        <v>122</v>
      </c>
      <c r="B13" s="3" t="s">
        <v>6</v>
      </c>
      <c r="C13" s="44">
        <v>6</v>
      </c>
      <c r="D13" s="3">
        <v>600</v>
      </c>
      <c r="E13" s="3">
        <v>30000</v>
      </c>
      <c r="F13" s="49">
        <f>12.99/6</f>
        <v>2.165</v>
      </c>
      <c r="G13" s="8" t="s">
        <v>123</v>
      </c>
    </row>
    <row r="14" spans="1:7" ht="15.75" customHeight="1">
      <c r="A14" s="50" t="s">
        <v>124</v>
      </c>
      <c r="B14" s="3" t="s">
        <v>6</v>
      </c>
      <c r="C14" s="44">
        <v>23</v>
      </c>
      <c r="D14" s="3">
        <v>2452</v>
      </c>
      <c r="E14" s="3">
        <v>15000</v>
      </c>
      <c r="F14" s="3">
        <v>10.99</v>
      </c>
      <c r="G14" s="9" t="s">
        <v>125</v>
      </c>
    </row>
    <row r="15" spans="1:7" ht="15.75" customHeight="1">
      <c r="A15" s="50" t="s">
        <v>126</v>
      </c>
      <c r="B15" s="3" t="s">
        <v>6</v>
      </c>
      <c r="C15" s="44">
        <v>12</v>
      </c>
      <c r="D15" s="51">
        <v>1521</v>
      </c>
      <c r="E15" s="3">
        <v>1500</v>
      </c>
      <c r="F15" s="3">
        <v>10.99</v>
      </c>
      <c r="G15" s="9" t="s">
        <v>127</v>
      </c>
    </row>
    <row r="16" spans="1:7" ht="15.75" customHeight="1">
      <c r="A16" s="52" t="s">
        <v>128</v>
      </c>
      <c r="B16" s="3" t="s">
        <v>6</v>
      </c>
      <c r="C16" s="44">
        <v>24</v>
      </c>
      <c r="D16" s="3">
        <v>2600</v>
      </c>
      <c r="E16" s="3">
        <v>15000</v>
      </c>
      <c r="F16" s="3">
        <v>49.99</v>
      </c>
      <c r="G16" s="9" t="s">
        <v>129</v>
      </c>
    </row>
    <row r="17" spans="1:1" ht="15.75" customHeight="1">
      <c r="A17" s="53"/>
    </row>
  </sheetData>
  <hyperlinks>
    <hyperlink ref="G2" r:id="rId1" xr:uid="{00000000-0004-0000-0500-000000000000}"/>
    <hyperlink ref="G3" r:id="rId2" xr:uid="{00000000-0004-0000-0500-000001000000}"/>
    <hyperlink ref="G5" r:id="rId3" xr:uid="{00000000-0004-0000-0500-000002000000}"/>
    <hyperlink ref="G6" r:id="rId4" xr:uid="{00000000-0004-0000-0500-000003000000}"/>
    <hyperlink ref="G7" r:id="rId5" xr:uid="{00000000-0004-0000-0500-000004000000}"/>
    <hyperlink ref="G8" r:id="rId6" xr:uid="{00000000-0004-0000-0500-000005000000}"/>
    <hyperlink ref="G9" r:id="rId7" xr:uid="{00000000-0004-0000-0500-000006000000}"/>
    <hyperlink ref="G10" r:id="rId8" xr:uid="{00000000-0004-0000-0500-000007000000}"/>
    <hyperlink ref="G11" r:id="rId9" xr:uid="{00000000-0004-0000-0500-000008000000}"/>
    <hyperlink ref="G12" r:id="rId10" xr:uid="{00000000-0004-0000-0500-000009000000}"/>
    <hyperlink ref="G13" r:id="rId11" xr:uid="{00000000-0004-0000-0500-00000A000000}"/>
    <hyperlink ref="G14" r:id="rId12" xr:uid="{00000000-0004-0000-0500-00000B000000}"/>
    <hyperlink ref="G15" r:id="rId13" xr:uid="{00000000-0004-0000-0500-00000C000000}"/>
    <hyperlink ref="G16" r:id="rId14" xr:uid="{00000000-0004-0000-0500-00000D000000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5"/>
  <sheetViews>
    <sheetView workbookViewId="0"/>
  </sheetViews>
  <sheetFormatPr baseColWidth="10" defaultColWidth="14.5" defaultRowHeight="15.75" customHeight="1"/>
  <cols>
    <col min="1" max="1" width="47.33203125" customWidth="1"/>
    <col min="3" max="3" width="14.83203125" customWidth="1"/>
    <col min="4" max="4" width="19.5" customWidth="1"/>
    <col min="5" max="5" width="20.33203125" customWidth="1"/>
    <col min="10" max="10" width="116.6640625" customWidth="1"/>
  </cols>
  <sheetData>
    <row r="1" spans="1:10" ht="15.75" customHeight="1">
      <c r="A1" s="1" t="s">
        <v>17</v>
      </c>
      <c r="B1" s="1" t="s">
        <v>0</v>
      </c>
      <c r="C1" s="1" t="s">
        <v>130</v>
      </c>
      <c r="D1" s="31" t="s">
        <v>131</v>
      </c>
      <c r="E1" s="54" t="s">
        <v>132</v>
      </c>
      <c r="F1" s="1" t="s">
        <v>133</v>
      </c>
      <c r="G1" s="1" t="s">
        <v>134</v>
      </c>
      <c r="H1" s="1" t="s">
        <v>135</v>
      </c>
      <c r="I1" s="1" t="s">
        <v>3</v>
      </c>
      <c r="J1" s="1" t="s">
        <v>4</v>
      </c>
    </row>
    <row r="2" spans="1:10" ht="15.75" customHeight="1">
      <c r="A2" s="55" t="s">
        <v>136</v>
      </c>
      <c r="B2" s="3" t="s">
        <v>70</v>
      </c>
      <c r="G2" s="3">
        <v>101</v>
      </c>
      <c r="H2" s="3">
        <v>42</v>
      </c>
      <c r="I2" s="56">
        <v>699.91</v>
      </c>
      <c r="J2" s="8" t="s">
        <v>137</v>
      </c>
    </row>
    <row r="3" spans="1:10" ht="15.75" customHeight="1">
      <c r="A3" s="15" t="s">
        <v>138</v>
      </c>
      <c r="B3" s="3" t="s">
        <v>70</v>
      </c>
      <c r="D3" s="3">
        <v>161</v>
      </c>
      <c r="E3" s="3"/>
      <c r="F3" s="3">
        <v>186</v>
      </c>
      <c r="H3" s="3">
        <v>38</v>
      </c>
      <c r="I3" s="3">
        <v>649.99</v>
      </c>
      <c r="J3" s="9" t="s">
        <v>139</v>
      </c>
    </row>
    <row r="4" spans="1:10" ht="15.75" customHeight="1">
      <c r="A4" s="20" t="s">
        <v>140</v>
      </c>
      <c r="B4" s="3" t="s">
        <v>70</v>
      </c>
      <c r="C4" s="3" t="s">
        <v>141</v>
      </c>
      <c r="D4" s="57">
        <v>65</v>
      </c>
      <c r="E4" s="20">
        <v>41</v>
      </c>
      <c r="F4" s="20">
        <v>161</v>
      </c>
      <c r="G4" s="3" t="s">
        <v>141</v>
      </c>
      <c r="H4" s="57">
        <v>38</v>
      </c>
      <c r="I4" s="20">
        <v>195</v>
      </c>
      <c r="J4" s="8" t="s">
        <v>142</v>
      </c>
    </row>
    <row r="5" spans="1:10" ht="15.75" customHeight="1">
      <c r="A5" s="20" t="s">
        <v>143</v>
      </c>
      <c r="B5" s="3" t="s">
        <v>70</v>
      </c>
      <c r="C5" s="3" t="s">
        <v>141</v>
      </c>
      <c r="D5" s="57">
        <v>72</v>
      </c>
      <c r="E5" s="21">
        <v>51</v>
      </c>
      <c r="F5" s="21">
        <v>125</v>
      </c>
      <c r="G5" s="58">
        <v>66</v>
      </c>
      <c r="H5" s="20">
        <v>29</v>
      </c>
      <c r="I5" s="20">
        <v>216</v>
      </c>
      <c r="J5" s="9" t="s">
        <v>144</v>
      </c>
    </row>
    <row r="6" spans="1:10" ht="15.75" customHeight="1">
      <c r="A6" s="20" t="s">
        <v>145</v>
      </c>
      <c r="B6" s="3" t="s">
        <v>70</v>
      </c>
      <c r="C6" s="3" t="s">
        <v>141</v>
      </c>
      <c r="D6" s="57">
        <v>146</v>
      </c>
      <c r="E6" s="20">
        <v>63.5</v>
      </c>
      <c r="F6" s="21">
        <v>208</v>
      </c>
      <c r="G6" s="57">
        <v>74</v>
      </c>
      <c r="H6" s="20">
        <v>35</v>
      </c>
      <c r="I6" s="20">
        <v>438</v>
      </c>
      <c r="J6" s="8" t="s">
        <v>146</v>
      </c>
    </row>
    <row r="7" spans="1:10" ht="15.75" customHeight="1">
      <c r="A7" s="59" t="s">
        <v>147</v>
      </c>
      <c r="B7" s="3" t="s">
        <v>70</v>
      </c>
      <c r="C7" s="3">
        <v>100</v>
      </c>
      <c r="D7" s="3">
        <v>156</v>
      </c>
      <c r="E7" s="3">
        <v>80</v>
      </c>
      <c r="F7" s="3">
        <v>222</v>
      </c>
      <c r="G7" s="3">
        <v>72</v>
      </c>
      <c r="H7" s="3">
        <v>31</v>
      </c>
      <c r="I7" s="3">
        <v>1669</v>
      </c>
      <c r="J7" s="8" t="s">
        <v>148</v>
      </c>
    </row>
    <row r="8" spans="1:10" ht="15.75" customHeight="1">
      <c r="A8" s="3" t="s">
        <v>149</v>
      </c>
      <c r="B8" s="3" t="s">
        <v>6</v>
      </c>
      <c r="C8" s="3">
        <v>90</v>
      </c>
      <c r="D8" s="3">
        <v>163</v>
      </c>
      <c r="F8" s="3">
        <v>302</v>
      </c>
      <c r="G8" s="3">
        <v>117</v>
      </c>
      <c r="H8" s="3">
        <v>38</v>
      </c>
      <c r="I8" s="3">
        <v>999</v>
      </c>
      <c r="J8" s="8" t="s">
        <v>150</v>
      </c>
    </row>
    <row r="9" spans="1:10" ht="15.75" customHeight="1">
      <c r="A9" s="32" t="s">
        <v>151</v>
      </c>
      <c r="B9" s="3" t="s">
        <v>6</v>
      </c>
      <c r="D9" s="3">
        <v>172</v>
      </c>
      <c r="F9" s="3">
        <v>169</v>
      </c>
      <c r="G9" s="3">
        <v>37</v>
      </c>
      <c r="H9" s="3">
        <v>40</v>
      </c>
      <c r="I9" s="3">
        <v>269.99</v>
      </c>
      <c r="J9" s="8" t="s">
        <v>152</v>
      </c>
    </row>
    <row r="10" spans="1:10" ht="15.75" customHeight="1">
      <c r="A10" s="3" t="s">
        <v>153</v>
      </c>
      <c r="B10" s="3" t="s">
        <v>6</v>
      </c>
      <c r="C10" s="3">
        <v>80</v>
      </c>
      <c r="D10" s="3">
        <v>344</v>
      </c>
      <c r="F10" s="3">
        <v>339.8</v>
      </c>
      <c r="G10" s="3">
        <v>113.3</v>
      </c>
      <c r="I10" s="3">
        <v>595.57000000000005</v>
      </c>
      <c r="J10" s="8" t="s">
        <v>154</v>
      </c>
    </row>
    <row r="11" spans="1:10" ht="15.75" customHeight="1">
      <c r="A11" s="3" t="s">
        <v>155</v>
      </c>
      <c r="B11" s="3" t="s">
        <v>6</v>
      </c>
      <c r="C11" s="3">
        <v>50</v>
      </c>
      <c r="F11" s="3">
        <v>17</v>
      </c>
      <c r="H11" s="3">
        <v>26</v>
      </c>
      <c r="I11" s="3">
        <v>116.99</v>
      </c>
      <c r="J11" s="8" t="s">
        <v>156</v>
      </c>
    </row>
    <row r="12" spans="1:10" ht="16">
      <c r="A12" s="60" t="s">
        <v>157</v>
      </c>
      <c r="B12" s="3" t="s">
        <v>6</v>
      </c>
      <c r="D12" s="3">
        <v>121</v>
      </c>
      <c r="F12" s="3">
        <v>390</v>
      </c>
      <c r="H12" s="3" t="s">
        <v>158</v>
      </c>
      <c r="I12" s="61">
        <v>1289</v>
      </c>
      <c r="J12" s="8" t="s">
        <v>159</v>
      </c>
    </row>
    <row r="13" spans="1:10" ht="15.75" customHeight="1">
      <c r="A13" s="62" t="s">
        <v>160</v>
      </c>
      <c r="B13" s="3" t="s">
        <v>6</v>
      </c>
      <c r="C13" s="3">
        <v>90</v>
      </c>
      <c r="D13" s="3">
        <v>183</v>
      </c>
      <c r="F13" s="3">
        <v>181</v>
      </c>
      <c r="G13" s="3">
        <v>63</v>
      </c>
      <c r="H13" s="3">
        <v>43</v>
      </c>
      <c r="I13" s="3">
        <v>999.95</v>
      </c>
      <c r="J13" s="9" t="s">
        <v>161</v>
      </c>
    </row>
    <row r="14" spans="1:10" ht="15.75" customHeight="1">
      <c r="A14" s="3" t="s">
        <v>162</v>
      </c>
      <c r="B14" s="3" t="s">
        <v>70</v>
      </c>
      <c r="D14" s="3">
        <v>171</v>
      </c>
      <c r="F14" s="3">
        <v>341</v>
      </c>
      <c r="I14" s="3">
        <v>650</v>
      </c>
      <c r="J14" s="8" t="s">
        <v>163</v>
      </c>
    </row>
    <row r="15" spans="1:10" ht="15.75" customHeight="1">
      <c r="A15" s="63" t="s">
        <v>164</v>
      </c>
      <c r="B15" s="3" t="s">
        <v>6</v>
      </c>
      <c r="C15" s="3" t="s">
        <v>165</v>
      </c>
      <c r="D15" s="64"/>
      <c r="F15" s="3">
        <v>267</v>
      </c>
      <c r="G15" s="3">
        <v>104</v>
      </c>
      <c r="H15" s="3">
        <v>40</v>
      </c>
      <c r="I15" s="65">
        <v>552.99</v>
      </c>
      <c r="J15" s="8" t="s">
        <v>166</v>
      </c>
    </row>
  </sheetData>
  <hyperlinks>
    <hyperlink ref="J2" r:id="rId1" xr:uid="{00000000-0004-0000-0600-000000000000}"/>
    <hyperlink ref="J3" r:id="rId2" xr:uid="{00000000-0004-0000-0600-000001000000}"/>
    <hyperlink ref="J4" r:id="rId3" xr:uid="{00000000-0004-0000-0600-000002000000}"/>
    <hyperlink ref="J5" r:id="rId4" xr:uid="{00000000-0004-0000-0600-000003000000}"/>
    <hyperlink ref="J6" r:id="rId5" xr:uid="{00000000-0004-0000-0600-000004000000}"/>
    <hyperlink ref="J7" r:id="rId6" xr:uid="{00000000-0004-0000-0600-000005000000}"/>
    <hyperlink ref="J8" r:id="rId7" location="/Tabs=section-accessories/Tabs=section-technicalspecs/Tabs=tab-5455129/Togglebox=-1641819649/Togglebox=108124266/Togglebox=664052110/" xr:uid="{00000000-0004-0000-0600-000006000000}"/>
    <hyperlink ref="J9" r:id="rId8" xr:uid="{00000000-0004-0000-0600-000007000000}"/>
    <hyperlink ref="J10" r:id="rId9" xr:uid="{00000000-0004-0000-0600-000008000000}"/>
    <hyperlink ref="J11" r:id="rId10" xr:uid="{00000000-0004-0000-0600-000009000000}"/>
    <hyperlink ref="J12" r:id="rId11" xr:uid="{00000000-0004-0000-0600-00000A000000}"/>
    <hyperlink ref="J13" r:id="rId12" location="features" xr:uid="{00000000-0004-0000-0600-00000B000000}"/>
    <hyperlink ref="J14" r:id="rId13" xr:uid="{00000000-0004-0000-0600-00000C000000}"/>
    <hyperlink ref="J15" r:id="rId14" xr:uid="{00000000-0004-0000-0600-00000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7"/>
  <sheetViews>
    <sheetView workbookViewId="0"/>
  </sheetViews>
  <sheetFormatPr baseColWidth="10" defaultColWidth="14.5" defaultRowHeight="15.75" customHeight="1"/>
  <cols>
    <col min="1" max="1" width="35.83203125" customWidth="1"/>
    <col min="4" max="4" width="19" customWidth="1"/>
    <col min="5" max="5" width="30" customWidth="1"/>
    <col min="7" max="7" width="19.6640625" customWidth="1"/>
  </cols>
  <sheetData>
    <row r="1" spans="1:8" ht="15.75" customHeight="1">
      <c r="A1" s="1" t="s">
        <v>17</v>
      </c>
      <c r="B1" s="1" t="s">
        <v>0</v>
      </c>
      <c r="C1" s="1" t="s">
        <v>50</v>
      </c>
      <c r="D1" s="1" t="s">
        <v>167</v>
      </c>
      <c r="E1" s="31" t="s">
        <v>168</v>
      </c>
      <c r="F1" s="1" t="s">
        <v>3</v>
      </c>
      <c r="G1" s="66" t="s">
        <v>132</v>
      </c>
      <c r="H1" s="1" t="s">
        <v>4</v>
      </c>
    </row>
    <row r="2" spans="1:8" ht="15.75" customHeight="1">
      <c r="A2" s="21" t="s">
        <v>169</v>
      </c>
      <c r="B2" s="3" t="s">
        <v>141</v>
      </c>
      <c r="C2" s="3" t="s">
        <v>141</v>
      </c>
      <c r="D2" s="57">
        <v>13</v>
      </c>
      <c r="E2" s="57">
        <v>0.5</v>
      </c>
      <c r="F2" s="57">
        <v>404</v>
      </c>
      <c r="G2" s="20" t="s">
        <v>170</v>
      </c>
      <c r="H2" s="9" t="s">
        <v>171</v>
      </c>
    </row>
    <row r="3" spans="1:8" ht="15.75" customHeight="1">
      <c r="A3" s="21" t="s">
        <v>172</v>
      </c>
      <c r="D3" s="3">
        <v>12</v>
      </c>
      <c r="E3" s="58">
        <v>0.6</v>
      </c>
      <c r="F3" s="20">
        <v>522</v>
      </c>
      <c r="G3" s="21" t="s">
        <v>173</v>
      </c>
      <c r="H3" s="9" t="s">
        <v>174</v>
      </c>
    </row>
    <row r="4" spans="1:8" ht="15.75" customHeight="1">
      <c r="A4" s="20" t="s">
        <v>175</v>
      </c>
      <c r="D4" s="20">
        <v>14</v>
      </c>
      <c r="E4" s="58">
        <v>0.6</v>
      </c>
      <c r="F4" s="57">
        <v>547</v>
      </c>
      <c r="G4" s="20" t="s">
        <v>176</v>
      </c>
      <c r="H4" s="9" t="s">
        <v>177</v>
      </c>
    </row>
    <row r="5" spans="1:8" ht="15.75" customHeight="1">
      <c r="A5" s="3" t="s">
        <v>178</v>
      </c>
      <c r="B5" s="3" t="s">
        <v>6</v>
      </c>
      <c r="D5" s="3">
        <v>14</v>
      </c>
      <c r="E5" s="3">
        <v>0.84799999999999998</v>
      </c>
      <c r="F5" s="3">
        <v>609</v>
      </c>
      <c r="G5" s="67"/>
      <c r="H5" s="9" t="s">
        <v>179</v>
      </c>
    </row>
    <row r="6" spans="1:8" ht="15.75" customHeight="1">
      <c r="A6" s="20"/>
      <c r="G6" s="30"/>
      <c r="H6" s="30"/>
    </row>
    <row r="7" spans="1:8" ht="15.75" customHeight="1">
      <c r="A7" s="68" t="s">
        <v>180</v>
      </c>
      <c r="B7" s="3" t="s">
        <v>181</v>
      </c>
      <c r="C7" s="3">
        <v>2400</v>
      </c>
      <c r="D7" s="3">
        <v>13</v>
      </c>
      <c r="E7" s="3">
        <v>0.84</v>
      </c>
      <c r="F7" s="3">
        <v>699</v>
      </c>
      <c r="G7" s="30"/>
      <c r="H7" s="8" t="s">
        <v>182</v>
      </c>
    </row>
    <row r="8" spans="1:8" ht="15.75" customHeight="1">
      <c r="A8" s="3"/>
    </row>
    <row r="10" spans="1:8" ht="15.75" customHeight="1">
      <c r="A10" s="69" t="s">
        <v>183</v>
      </c>
      <c r="B10" s="3" t="s">
        <v>184</v>
      </c>
      <c r="D10" s="3">
        <v>14</v>
      </c>
      <c r="E10" s="3">
        <v>0.83</v>
      </c>
      <c r="F10" s="3">
        <v>999</v>
      </c>
      <c r="G10" s="30"/>
      <c r="H10" s="8" t="s">
        <v>185</v>
      </c>
    </row>
    <row r="11" spans="1:8" ht="16">
      <c r="A11" s="70"/>
    </row>
    <row r="13" spans="1:8" ht="15.75" customHeight="1">
      <c r="A13" s="3" t="s">
        <v>186</v>
      </c>
      <c r="C13" s="3">
        <v>780</v>
      </c>
      <c r="D13" s="3">
        <v>4</v>
      </c>
      <c r="E13" s="3">
        <v>0.53</v>
      </c>
      <c r="F13" s="3">
        <v>139</v>
      </c>
      <c r="G13" s="30"/>
      <c r="H13" s="8" t="s">
        <v>187</v>
      </c>
    </row>
    <row r="14" spans="1:8" ht="16">
      <c r="A14" s="71" t="s">
        <v>188</v>
      </c>
      <c r="C14" s="3" t="s">
        <v>141</v>
      </c>
      <c r="D14" s="3">
        <v>15</v>
      </c>
      <c r="E14" s="3">
        <v>0.86</v>
      </c>
      <c r="F14" s="61">
        <v>749</v>
      </c>
      <c r="G14" s="30"/>
      <c r="H14" s="8" t="s">
        <v>189</v>
      </c>
    </row>
    <row r="15" spans="1:8" ht="15.75" customHeight="1">
      <c r="A15" s="72" t="s">
        <v>190</v>
      </c>
      <c r="C15" s="3" t="s">
        <v>191</v>
      </c>
      <c r="F15" s="3" t="s">
        <v>192</v>
      </c>
      <c r="G15" s="3"/>
      <c r="H15" s="9" t="s">
        <v>193</v>
      </c>
    </row>
    <row r="16" spans="1:8" ht="15.75" customHeight="1">
      <c r="A16" s="73" t="s">
        <v>194</v>
      </c>
      <c r="B16" s="3" t="s">
        <v>6</v>
      </c>
      <c r="C16" s="73" t="s">
        <v>195</v>
      </c>
      <c r="D16" s="3">
        <v>12</v>
      </c>
      <c r="E16" s="44" t="s">
        <v>196</v>
      </c>
      <c r="G16" s="3"/>
      <c r="H16" s="9" t="s">
        <v>197</v>
      </c>
    </row>
    <row r="17" spans="1:3" ht="15.75" customHeight="1">
      <c r="A17" s="74"/>
      <c r="C17" s="74"/>
    </row>
  </sheetData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H5" r:id="rId4" xr:uid="{00000000-0004-0000-0700-000003000000}"/>
    <hyperlink ref="H7" r:id="rId5" xr:uid="{00000000-0004-0000-0700-000004000000}"/>
    <hyperlink ref="H10" r:id="rId6" xr:uid="{00000000-0004-0000-0700-000005000000}"/>
    <hyperlink ref="H13" r:id="rId7" xr:uid="{00000000-0004-0000-0700-000006000000}"/>
    <hyperlink ref="H14" r:id="rId8" xr:uid="{00000000-0004-0000-0700-000007000000}"/>
    <hyperlink ref="H15" r:id="rId9" xr:uid="{00000000-0004-0000-0700-000008000000}"/>
    <hyperlink ref="H16" r:id="rId10" xr:uid="{00000000-0004-0000-0700-000009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2"/>
  <sheetViews>
    <sheetView workbookViewId="0"/>
  </sheetViews>
  <sheetFormatPr baseColWidth="10" defaultColWidth="14.5" defaultRowHeight="15.75" customHeight="1"/>
  <cols>
    <col min="1" max="1" width="49.5" customWidth="1"/>
    <col min="3" max="3" width="36.5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1" t="s">
        <v>198</v>
      </c>
      <c r="E1" s="1" t="s">
        <v>3</v>
      </c>
      <c r="F1" s="1" t="s">
        <v>4</v>
      </c>
      <c r="G1" s="1"/>
    </row>
    <row r="2" spans="1:7" ht="15.75" customHeight="1">
      <c r="A2" s="3" t="s">
        <v>199</v>
      </c>
      <c r="B2" s="3" t="s">
        <v>103</v>
      </c>
      <c r="C2" s="3">
        <v>2200</v>
      </c>
      <c r="D2" s="75">
        <v>1</v>
      </c>
      <c r="E2" s="3">
        <v>34.99</v>
      </c>
      <c r="F2" s="9" t="s">
        <v>200</v>
      </c>
    </row>
    <row r="3" spans="1:7" ht="15.75" customHeight="1">
      <c r="A3" s="76" t="s">
        <v>201</v>
      </c>
      <c r="B3" s="3" t="s">
        <v>70</v>
      </c>
      <c r="C3" s="3">
        <v>66</v>
      </c>
      <c r="E3" s="5">
        <v>760</v>
      </c>
      <c r="F3" s="9" t="s">
        <v>202</v>
      </c>
    </row>
    <row r="4" spans="1:7" ht="15.75" customHeight="1">
      <c r="A4" s="76" t="s">
        <v>203</v>
      </c>
      <c r="B4" s="3" t="s">
        <v>6</v>
      </c>
      <c r="C4" s="3">
        <v>70</v>
      </c>
      <c r="E4" s="77" t="s">
        <v>204</v>
      </c>
      <c r="F4" s="9" t="s">
        <v>205</v>
      </c>
    </row>
    <row r="5" spans="1:7" ht="15.75" customHeight="1">
      <c r="A5" s="20" t="s">
        <v>206</v>
      </c>
      <c r="B5" s="3" t="s">
        <v>70</v>
      </c>
      <c r="C5" s="58">
        <v>24</v>
      </c>
      <c r="D5" s="57">
        <v>66</v>
      </c>
    </row>
    <row r="6" spans="1:7" ht="15.75" customHeight="1">
      <c r="A6" s="32" t="s">
        <v>207</v>
      </c>
      <c r="B6" s="3" t="s">
        <v>70</v>
      </c>
    </row>
    <row r="7" spans="1:7" ht="16">
      <c r="A7" s="78" t="s">
        <v>208</v>
      </c>
      <c r="B7" s="3" t="s">
        <v>6</v>
      </c>
      <c r="C7" s="3">
        <v>170</v>
      </c>
      <c r="D7" s="75">
        <v>1</v>
      </c>
      <c r="E7" s="5">
        <v>1599</v>
      </c>
      <c r="F7" s="10" t="s">
        <v>209</v>
      </c>
    </row>
    <row r="8" spans="1:7" ht="15.75" customHeight="1">
      <c r="A8" s="10" t="s">
        <v>210</v>
      </c>
      <c r="B8" s="3" t="s">
        <v>6</v>
      </c>
      <c r="C8" s="3">
        <v>200</v>
      </c>
      <c r="D8" s="75"/>
      <c r="E8" s="3">
        <v>717</v>
      </c>
      <c r="F8" s="9" t="s">
        <v>211</v>
      </c>
    </row>
    <row r="9" spans="1:7" ht="15.75" customHeight="1">
      <c r="A9" s="32" t="s">
        <v>212</v>
      </c>
      <c r="B9" s="3" t="s">
        <v>6</v>
      </c>
      <c r="C9" s="3">
        <v>950</v>
      </c>
      <c r="D9" s="3" t="s">
        <v>141</v>
      </c>
      <c r="E9" s="3">
        <v>159.99</v>
      </c>
      <c r="F9" s="3" t="s">
        <v>213</v>
      </c>
    </row>
    <row r="10" spans="1:7" ht="15.75" customHeight="1">
      <c r="A10" s="3" t="s">
        <v>214</v>
      </c>
      <c r="B10" s="3" t="s">
        <v>215</v>
      </c>
      <c r="C10" s="3"/>
      <c r="E10" s="3">
        <v>306</v>
      </c>
      <c r="F10" s="9" t="s">
        <v>216</v>
      </c>
    </row>
    <row r="11" spans="1:7" ht="15.75" customHeight="1">
      <c r="A11" s="79" t="s">
        <v>217</v>
      </c>
      <c r="B11" s="26" t="s">
        <v>6</v>
      </c>
      <c r="C11" s="80">
        <v>20</v>
      </c>
      <c r="D11" s="80" t="s">
        <v>141</v>
      </c>
      <c r="E11" s="80" t="s">
        <v>218</v>
      </c>
      <c r="F11" s="22" t="s">
        <v>219</v>
      </c>
    </row>
    <row r="12" spans="1:7" ht="15.75" customHeight="1">
      <c r="A12" s="81" t="s">
        <v>220</v>
      </c>
      <c r="B12" s="3" t="s">
        <v>6</v>
      </c>
    </row>
    <row r="13" spans="1:7" ht="15.75" customHeight="1">
      <c r="A13" s="68" t="s">
        <v>221</v>
      </c>
      <c r="B13" s="3" t="s">
        <v>222</v>
      </c>
      <c r="C13" s="3"/>
      <c r="D13" s="3">
        <v>80</v>
      </c>
      <c r="E13" s="3">
        <v>899</v>
      </c>
      <c r="F13" s="8" t="s">
        <v>223</v>
      </c>
    </row>
    <row r="14" spans="1:7" ht="15.75" customHeight="1">
      <c r="A14" s="3" t="s">
        <v>224</v>
      </c>
      <c r="B14" s="3" t="s">
        <v>6</v>
      </c>
      <c r="C14" s="3">
        <v>850</v>
      </c>
      <c r="D14" s="3">
        <v>100</v>
      </c>
      <c r="E14" s="3">
        <v>543.99</v>
      </c>
      <c r="F14" s="9" t="s">
        <v>225</v>
      </c>
    </row>
    <row r="15" spans="1:7" ht="15.75" customHeight="1">
      <c r="A15" s="72" t="s">
        <v>226</v>
      </c>
      <c r="C15" s="3">
        <v>244</v>
      </c>
      <c r="D15" s="3" t="s">
        <v>227</v>
      </c>
      <c r="E15" s="3">
        <v>2750</v>
      </c>
      <c r="F15" s="9" t="s">
        <v>228</v>
      </c>
    </row>
    <row r="16" spans="1:7" ht="15.75" customHeight="1">
      <c r="A16" s="3" t="s">
        <v>229</v>
      </c>
      <c r="B16" s="3" t="s">
        <v>6</v>
      </c>
      <c r="C16" s="3">
        <v>1200</v>
      </c>
      <c r="E16" s="3">
        <v>1000</v>
      </c>
      <c r="F16" s="9" t="s">
        <v>230</v>
      </c>
    </row>
    <row r="17" spans="1:6" ht="15.75" customHeight="1">
      <c r="A17" s="82" t="s">
        <v>231</v>
      </c>
      <c r="B17" s="3" t="s">
        <v>6</v>
      </c>
      <c r="C17" s="82">
        <v>80</v>
      </c>
      <c r="E17" s="3">
        <v>17.329999999999998</v>
      </c>
      <c r="F17" s="9" t="s">
        <v>232</v>
      </c>
    </row>
    <row r="18" spans="1:6" ht="15.75" customHeight="1">
      <c r="A18" s="83"/>
      <c r="B18" s="93" t="s">
        <v>6</v>
      </c>
      <c r="C18" s="93">
        <v>18</v>
      </c>
      <c r="D18" s="95">
        <f>(((118*120/(6343*18))*100))</f>
        <v>12.402123075306113</v>
      </c>
      <c r="E18" s="95">
        <f>1769000/17000</f>
        <v>104.05882352941177</v>
      </c>
      <c r="F18" s="3" t="s">
        <v>233</v>
      </c>
    </row>
    <row r="19" spans="1:6" ht="15.75" customHeight="1">
      <c r="A19" s="83" t="s">
        <v>234</v>
      </c>
      <c r="B19" s="94"/>
      <c r="C19" s="94"/>
      <c r="D19" s="94"/>
      <c r="E19" s="94"/>
      <c r="F19" s="3" t="s">
        <v>235</v>
      </c>
    </row>
    <row r="20" spans="1:6" ht="15.75" customHeight="1">
      <c r="A20" s="83" t="s">
        <v>236</v>
      </c>
      <c r="B20" s="94"/>
      <c r="C20" s="94"/>
      <c r="D20" s="94"/>
      <c r="E20" s="94"/>
      <c r="F20" s="8" t="s">
        <v>237</v>
      </c>
    </row>
    <row r="21" spans="1:6" ht="15.75" customHeight="1">
      <c r="A21" s="83" t="s">
        <v>238</v>
      </c>
      <c r="B21" s="93" t="s">
        <v>6</v>
      </c>
      <c r="C21" s="93">
        <v>25</v>
      </c>
      <c r="D21" s="95">
        <f>(((124*125/(6343*25))*100))</f>
        <v>9.7745546271480368</v>
      </c>
      <c r="E21" s="94"/>
      <c r="F21" s="3" t="s">
        <v>239</v>
      </c>
    </row>
    <row r="22" spans="1:6" ht="15.75" customHeight="1">
      <c r="A22" s="83" t="s">
        <v>240</v>
      </c>
      <c r="B22" s="94"/>
      <c r="C22" s="94"/>
      <c r="D22" s="94"/>
      <c r="E22" s="94"/>
      <c r="F22" s="3" t="s">
        <v>235</v>
      </c>
    </row>
    <row r="23" spans="1:6" ht="15.75" customHeight="1">
      <c r="A23" s="83" t="s">
        <v>236</v>
      </c>
      <c r="B23" s="94"/>
      <c r="C23" s="94"/>
      <c r="D23" s="94"/>
      <c r="E23" s="94"/>
    </row>
    <row r="24" spans="1:6" ht="15.75" customHeight="1">
      <c r="A24" s="10" t="s">
        <v>241</v>
      </c>
      <c r="B24" s="3" t="s">
        <v>6</v>
      </c>
      <c r="C24" s="3">
        <v>20.5</v>
      </c>
      <c r="D24" s="3">
        <v>73</v>
      </c>
      <c r="E24" s="3">
        <v>36.799999999999997</v>
      </c>
      <c r="F24" s="9" t="s">
        <v>242</v>
      </c>
    </row>
    <row r="25" spans="1:6" ht="15.75" customHeight="1">
      <c r="A25" s="3" t="s">
        <v>243</v>
      </c>
      <c r="B25" s="3" t="s">
        <v>6</v>
      </c>
      <c r="C25" s="3">
        <v>1520</v>
      </c>
      <c r="E25" s="3">
        <v>219</v>
      </c>
      <c r="F25" s="9" t="s">
        <v>244</v>
      </c>
    </row>
    <row r="26" spans="1:6" ht="15.75" customHeight="1">
      <c r="A26" s="84" t="s">
        <v>245</v>
      </c>
      <c r="B26" s="3" t="s">
        <v>6</v>
      </c>
    </row>
    <row r="27" spans="1:6" ht="15.75" customHeight="1">
      <c r="A27" s="51" t="s">
        <v>246</v>
      </c>
      <c r="C27" s="3"/>
      <c r="E27" s="3">
        <v>425</v>
      </c>
      <c r="F27" s="9" t="s">
        <v>247</v>
      </c>
    </row>
    <row r="28" spans="1:6" ht="15.75" customHeight="1">
      <c r="A28" s="85" t="s">
        <v>248</v>
      </c>
      <c r="C28" s="3">
        <v>1000</v>
      </c>
      <c r="E28" s="3" t="s">
        <v>249</v>
      </c>
      <c r="F28" s="9" t="s">
        <v>250</v>
      </c>
    </row>
    <row r="29" spans="1:6" ht="15.75" customHeight="1">
      <c r="A29" s="3" t="s">
        <v>251</v>
      </c>
      <c r="B29" s="3" t="s">
        <v>252</v>
      </c>
      <c r="C29" s="3">
        <v>1250</v>
      </c>
      <c r="E29" s="3">
        <v>59.99</v>
      </c>
      <c r="F29" s="9" t="s">
        <v>253</v>
      </c>
    </row>
    <row r="30" spans="1:6" ht="15.75" customHeight="1">
      <c r="A30" s="3" t="s">
        <v>254</v>
      </c>
      <c r="B30" s="3" t="s">
        <v>184</v>
      </c>
      <c r="C30" s="3">
        <v>1260</v>
      </c>
      <c r="F30" s="8" t="s">
        <v>255</v>
      </c>
    </row>
    <row r="31" spans="1:6" ht="15.75" customHeight="1">
      <c r="A31" s="3" t="s">
        <v>256</v>
      </c>
      <c r="B31" s="3" t="s">
        <v>252</v>
      </c>
      <c r="C31" s="3">
        <v>13</v>
      </c>
      <c r="F31" s="9" t="s">
        <v>257</v>
      </c>
    </row>
    <row r="32" spans="1:6" ht="15.75" customHeight="1">
      <c r="A32" s="3" t="s">
        <v>258</v>
      </c>
      <c r="B32" s="3" t="s">
        <v>252</v>
      </c>
      <c r="C32" s="3">
        <v>125</v>
      </c>
      <c r="F32" s="8" t="s">
        <v>259</v>
      </c>
    </row>
  </sheetData>
  <mergeCells count="8">
    <mergeCell ref="B18:B20"/>
    <mergeCell ref="C18:C20"/>
    <mergeCell ref="D18:D20"/>
    <mergeCell ref="E18:E20"/>
    <mergeCell ref="B21:B23"/>
    <mergeCell ref="C21:C23"/>
    <mergeCell ref="D21:D23"/>
    <mergeCell ref="E21:E23"/>
  </mergeCells>
  <hyperlinks>
    <hyperlink ref="F2" r:id="rId1" xr:uid="{00000000-0004-0000-0800-000000000000}"/>
    <hyperlink ref="F3" r:id="rId2" xr:uid="{00000000-0004-0000-0800-000001000000}"/>
    <hyperlink ref="F4" r:id="rId3" xr:uid="{00000000-0004-0000-0800-000002000000}"/>
    <hyperlink ref="F8" r:id="rId4" xr:uid="{00000000-0004-0000-0800-000003000000}"/>
    <hyperlink ref="F10" r:id="rId5" xr:uid="{00000000-0004-0000-0800-000004000000}"/>
    <hyperlink ref="F11" r:id="rId6" xr:uid="{00000000-0004-0000-0800-000005000000}"/>
    <hyperlink ref="F13" r:id="rId7" xr:uid="{00000000-0004-0000-0800-000006000000}"/>
    <hyperlink ref="F14" r:id="rId8" xr:uid="{00000000-0004-0000-0800-000007000000}"/>
    <hyperlink ref="F15" r:id="rId9" xr:uid="{00000000-0004-0000-0800-000008000000}"/>
    <hyperlink ref="F16" r:id="rId10" xr:uid="{00000000-0004-0000-0800-000009000000}"/>
    <hyperlink ref="F17" r:id="rId11" xr:uid="{00000000-0004-0000-0800-00000A000000}"/>
    <hyperlink ref="F20" r:id="rId12" xr:uid="{00000000-0004-0000-0800-00000B000000}"/>
    <hyperlink ref="F24" r:id="rId13" xr:uid="{00000000-0004-0000-0800-00000C000000}"/>
    <hyperlink ref="F25" r:id="rId14" xr:uid="{00000000-0004-0000-0800-00000D000000}"/>
    <hyperlink ref="F27" r:id="rId15" xr:uid="{00000000-0004-0000-0800-00000E000000}"/>
    <hyperlink ref="F28" r:id="rId16" xr:uid="{00000000-0004-0000-0800-00000F000000}"/>
    <hyperlink ref="F29" r:id="rId17" xr:uid="{00000000-0004-0000-0800-000010000000}"/>
    <hyperlink ref="F30" r:id="rId18" xr:uid="{00000000-0004-0000-0800-000011000000}"/>
    <hyperlink ref="F31" r:id="rId19" xr:uid="{00000000-0004-0000-0800-000012000000}"/>
    <hyperlink ref="F32" r:id="rId20" xr:uid="{00000000-0004-0000-08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SpaceHeating</vt:lpstr>
      <vt:lpstr>SpaceHeatingWater</vt:lpstr>
      <vt:lpstr>SpaceHeatingCooling</vt:lpstr>
      <vt:lpstr>HotWater</vt:lpstr>
      <vt:lpstr>Cooking</vt:lpstr>
      <vt:lpstr>Lighting</vt:lpstr>
      <vt:lpstr>Fridges</vt:lpstr>
      <vt:lpstr>Dishwashers</vt:lpstr>
      <vt:lpstr>OtherElectricalEquipments</vt:lpstr>
      <vt:lpstr>ClothesWashers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Steggemann</cp:lastModifiedBy>
  <dcterms:modified xsi:type="dcterms:W3CDTF">2021-11-09T17:19:11Z</dcterms:modified>
</cp:coreProperties>
</file>