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roject\Python\PythonDataWorkspace\아이비클럽\영업팀\일일자료\"/>
    </mc:Choice>
  </mc:AlternateContent>
  <xr:revisionPtr revIDLastSave="0" documentId="13_ncr:1_{8EED21A1-FACB-4B31-9288-B781790F3088}" xr6:coauthVersionLast="47" xr6:coauthVersionMax="47" xr10:uidLastSave="{00000000-0000-0000-0000-000000000000}"/>
  <bookViews>
    <workbookView xWindow="31215" yWindow="3285" windowWidth="21600" windowHeight="11325" tabRatio="928" xr2:uid="{00000000-000D-0000-FFFF-FFFF00000000}"/>
  </bookViews>
  <sheets>
    <sheet name="M.S" sheetId="1" r:id="rId1"/>
    <sheet name="# 동복" sheetId="15" r:id="rId2"/>
    <sheet name="22F+23N 차트 (학생수)" sheetId="8" r:id="rId3"/>
    <sheet name="22F+23N 차트 (학교수)" sheetId="7" r:id="rId4"/>
    <sheet name="# 하복" sheetId="9" r:id="rId5"/>
    <sheet name="22S 차트(학생수)" sheetId="16" r:id="rId6"/>
    <sheet name="22S 차트(학교수)" sheetId="11" r:id="rId7"/>
    <sheet name="# 22F" sheetId="12" r:id="rId8"/>
    <sheet name="22F 차트 (학생수)" sheetId="13" r:id="rId9"/>
    <sheet name="22F 차트 (학교수)" sheetId="14" r:id="rId10"/>
  </sheets>
  <definedNames>
    <definedName name="_xlnm.Print_Area" localSheetId="0">M.S!$A$1:$AL$65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I49" i="1"/>
  <c r="C5" i="9" l="1"/>
  <c r="D5" i="9"/>
  <c r="E5" i="9"/>
  <c r="F5" i="9"/>
  <c r="G5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C9" i="9"/>
  <c r="D9" i="9"/>
  <c r="E9" i="9"/>
  <c r="F9" i="9"/>
  <c r="F11" i="9" s="1"/>
  <c r="G9" i="9"/>
  <c r="C10" i="9"/>
  <c r="D10" i="9"/>
  <c r="E10" i="9"/>
  <c r="F10" i="9"/>
  <c r="G10" i="9"/>
  <c r="C14" i="9"/>
  <c r="D14" i="9"/>
  <c r="E14" i="9"/>
  <c r="F14" i="9"/>
  <c r="G14" i="9"/>
  <c r="C15" i="9"/>
  <c r="D15" i="9"/>
  <c r="E15" i="9"/>
  <c r="F15" i="9"/>
  <c r="G15" i="9"/>
  <c r="C16" i="9"/>
  <c r="D16" i="9"/>
  <c r="E16" i="9"/>
  <c r="F16" i="9"/>
  <c r="G16" i="9"/>
  <c r="C17" i="9"/>
  <c r="D17" i="9"/>
  <c r="E17" i="9"/>
  <c r="F17" i="9"/>
  <c r="G17" i="9"/>
  <c r="C18" i="9"/>
  <c r="D18" i="9"/>
  <c r="E18" i="9"/>
  <c r="F18" i="9"/>
  <c r="G18" i="9"/>
  <c r="C19" i="9"/>
  <c r="D19" i="9"/>
  <c r="E19" i="9"/>
  <c r="F19" i="9"/>
  <c r="G19" i="9"/>
  <c r="D68" i="1"/>
  <c r="H14" i="9" l="1"/>
  <c r="H15" i="9"/>
  <c r="H5" i="9"/>
  <c r="G20" i="9"/>
  <c r="G11" i="9"/>
  <c r="H6" i="9"/>
  <c r="H16" i="9"/>
  <c r="H7" i="9"/>
  <c r="E11" i="9"/>
  <c r="H19" i="9"/>
  <c r="E20" i="9"/>
  <c r="H9" i="9"/>
  <c r="H18" i="9"/>
  <c r="C20" i="9"/>
  <c r="H8" i="9"/>
  <c r="H17" i="9"/>
  <c r="C11" i="9"/>
  <c r="H10" i="9"/>
  <c r="D20" i="9"/>
  <c r="F20" i="9"/>
  <c r="D11" i="9"/>
  <c r="H11" i="9" l="1"/>
  <c r="H20" i="9"/>
  <c r="G59" i="1"/>
  <c r="D80" i="1" s="1"/>
  <c r="S65" i="1" l="1"/>
  <c r="N65" i="1"/>
  <c r="S61" i="1"/>
  <c r="S60" i="1"/>
  <c r="R59" i="1"/>
  <c r="Q59" i="1"/>
  <c r="P59" i="1"/>
  <c r="O59" i="1"/>
  <c r="N59" i="1"/>
  <c r="R58" i="1"/>
  <c r="F82" i="1" s="1"/>
  <c r="Q58" i="1"/>
  <c r="F79" i="1" s="1"/>
  <c r="P58" i="1"/>
  <c r="F76" i="1" s="1"/>
  <c r="O58" i="1"/>
  <c r="F73" i="1" s="1"/>
  <c r="N58" i="1"/>
  <c r="F70" i="1" s="1"/>
  <c r="S56" i="1"/>
  <c r="N56" i="1"/>
  <c r="R55" i="1"/>
  <c r="Q55" i="1"/>
  <c r="P55" i="1"/>
  <c r="O55" i="1"/>
  <c r="N55" i="1"/>
  <c r="R54" i="1"/>
  <c r="R56" i="1" s="1"/>
  <c r="Q54" i="1"/>
  <c r="Q56" i="1" s="1"/>
  <c r="P54" i="1"/>
  <c r="P56" i="1" s="1"/>
  <c r="O54" i="1"/>
  <c r="O56" i="1" s="1"/>
  <c r="R53" i="1"/>
  <c r="Q53" i="1"/>
  <c r="P53" i="1"/>
  <c r="O53" i="1"/>
  <c r="S52" i="1"/>
  <c r="S51" i="1"/>
  <c r="S50" i="1"/>
  <c r="S55" i="1" s="1"/>
  <c r="S49" i="1"/>
  <c r="S47" i="1"/>
  <c r="N47" i="1"/>
  <c r="R46" i="1"/>
  <c r="Q46" i="1"/>
  <c r="P46" i="1"/>
  <c r="O46" i="1"/>
  <c r="N46" i="1"/>
  <c r="R45" i="1"/>
  <c r="R47" i="1" s="1"/>
  <c r="Q45" i="1"/>
  <c r="Q47" i="1" s="1"/>
  <c r="P45" i="1"/>
  <c r="P47" i="1" s="1"/>
  <c r="O45" i="1"/>
  <c r="O47" i="1" s="1"/>
  <c r="R44" i="1"/>
  <c r="Q44" i="1"/>
  <c r="P44" i="1"/>
  <c r="O44" i="1"/>
  <c r="S43" i="1"/>
  <c r="S42" i="1"/>
  <c r="S41" i="1"/>
  <c r="S46" i="1" s="1"/>
  <c r="S40" i="1"/>
  <c r="S38" i="1"/>
  <c r="N38" i="1"/>
  <c r="R37" i="1"/>
  <c r="Q37" i="1"/>
  <c r="P37" i="1"/>
  <c r="O37" i="1"/>
  <c r="N37" i="1"/>
  <c r="R36" i="1"/>
  <c r="R38" i="1" s="1"/>
  <c r="Q36" i="1"/>
  <c r="Q38" i="1" s="1"/>
  <c r="P36" i="1"/>
  <c r="P38" i="1" s="1"/>
  <c r="O36" i="1"/>
  <c r="O38" i="1" s="1"/>
  <c r="R35" i="1"/>
  <c r="Q35" i="1"/>
  <c r="P35" i="1"/>
  <c r="O35" i="1"/>
  <c r="S34" i="1"/>
  <c r="S33" i="1"/>
  <c r="S32" i="1"/>
  <c r="S37" i="1" s="1"/>
  <c r="S31" i="1"/>
  <c r="S29" i="1"/>
  <c r="N29" i="1"/>
  <c r="R28" i="1"/>
  <c r="Q28" i="1"/>
  <c r="P28" i="1"/>
  <c r="O28" i="1"/>
  <c r="N28" i="1"/>
  <c r="R27" i="1"/>
  <c r="R29" i="1" s="1"/>
  <c r="Q27" i="1"/>
  <c r="Q29" i="1" s="1"/>
  <c r="P27" i="1"/>
  <c r="P29" i="1" s="1"/>
  <c r="O27" i="1"/>
  <c r="O29" i="1" s="1"/>
  <c r="R26" i="1"/>
  <c r="Q26" i="1"/>
  <c r="P26" i="1"/>
  <c r="O26" i="1"/>
  <c r="S25" i="1"/>
  <c r="S24" i="1"/>
  <c r="S23" i="1"/>
  <c r="S28" i="1" s="1"/>
  <c r="S22" i="1"/>
  <c r="S20" i="1"/>
  <c r="N20" i="1"/>
  <c r="R19" i="1"/>
  <c r="Q19" i="1"/>
  <c r="P19" i="1"/>
  <c r="O19" i="1"/>
  <c r="N19" i="1"/>
  <c r="R18" i="1"/>
  <c r="R20" i="1" s="1"/>
  <c r="Q18" i="1"/>
  <c r="Q20" i="1" s="1"/>
  <c r="P18" i="1"/>
  <c r="P20" i="1" s="1"/>
  <c r="O18" i="1"/>
  <c r="O20" i="1" s="1"/>
  <c r="R17" i="1"/>
  <c r="Q17" i="1"/>
  <c r="P17" i="1"/>
  <c r="O17" i="1"/>
  <c r="S16" i="1"/>
  <c r="S15" i="1"/>
  <c r="S14" i="1"/>
  <c r="S19" i="1" s="1"/>
  <c r="S13" i="1"/>
  <c r="R10" i="1"/>
  <c r="Q10" i="1"/>
  <c r="P10" i="1"/>
  <c r="O10" i="1"/>
  <c r="N10" i="1"/>
  <c r="R8" i="1"/>
  <c r="Q8" i="1"/>
  <c r="P8" i="1"/>
  <c r="O8" i="1"/>
  <c r="S7" i="1"/>
  <c r="S6" i="1"/>
  <c r="S5" i="1"/>
  <c r="S10" i="1" s="1"/>
  <c r="S4" i="1"/>
  <c r="R2" i="1"/>
  <c r="F55" i="1"/>
  <c r="G55" i="1"/>
  <c r="H55" i="1"/>
  <c r="E55" i="1"/>
  <c r="D55" i="1"/>
  <c r="Q63" i="1" l="1"/>
  <c r="Q65" i="1" s="1"/>
  <c r="F80" i="1"/>
  <c r="P64" i="1"/>
  <c r="F77" i="1"/>
  <c r="O63" i="1"/>
  <c r="O65" i="1" s="1"/>
  <c r="F74" i="1"/>
  <c r="N64" i="1"/>
  <c r="F71" i="1"/>
  <c r="F85" i="1"/>
  <c r="R64" i="1"/>
  <c r="F83" i="1"/>
  <c r="S58" i="1"/>
  <c r="S59" i="1"/>
  <c r="S64" i="1" s="1"/>
  <c r="P62" i="1"/>
  <c r="R62" i="1"/>
  <c r="P63" i="1"/>
  <c r="P65" i="1" s="1"/>
  <c r="R63" i="1"/>
  <c r="R65" i="1" s="1"/>
  <c r="O64" i="1"/>
  <c r="Q64" i="1"/>
  <c r="O62" i="1"/>
  <c r="Q62" i="1"/>
  <c r="I31" i="1"/>
  <c r="F86" i="1" l="1"/>
  <c r="F72" i="1" s="1"/>
  <c r="AB55" i="1"/>
  <c r="AA55" i="1"/>
  <c r="Z55" i="1"/>
  <c r="Y55" i="1"/>
  <c r="X55" i="1"/>
  <c r="AB46" i="1"/>
  <c r="AA46" i="1"/>
  <c r="Z46" i="1"/>
  <c r="Y46" i="1"/>
  <c r="X46" i="1"/>
  <c r="AB10" i="1"/>
  <c r="AA10" i="1"/>
  <c r="Z10" i="1"/>
  <c r="Y10" i="1"/>
  <c r="X10" i="1"/>
  <c r="D10" i="1"/>
  <c r="AB19" i="1"/>
  <c r="AA19" i="1"/>
  <c r="Z19" i="1"/>
  <c r="Y19" i="1"/>
  <c r="X19" i="1"/>
  <c r="H19" i="1"/>
  <c r="G19" i="1"/>
  <c r="F19" i="1"/>
  <c r="E19" i="1"/>
  <c r="D19" i="1"/>
  <c r="AB28" i="1"/>
  <c r="AA28" i="1"/>
  <c r="Z28" i="1"/>
  <c r="Y28" i="1"/>
  <c r="X28" i="1"/>
  <c r="H28" i="1"/>
  <c r="G28" i="1"/>
  <c r="F28" i="1"/>
  <c r="E28" i="1"/>
  <c r="D28" i="1"/>
  <c r="AB37" i="1"/>
  <c r="AA37" i="1"/>
  <c r="Z37" i="1"/>
  <c r="Y37" i="1"/>
  <c r="X37" i="1"/>
  <c r="H37" i="1"/>
  <c r="G37" i="1"/>
  <c r="F37" i="1"/>
  <c r="E37" i="1"/>
  <c r="D37" i="1"/>
  <c r="H46" i="1"/>
  <c r="G46" i="1"/>
  <c r="F46" i="1"/>
  <c r="E46" i="1"/>
  <c r="D46" i="1"/>
  <c r="E10" i="1"/>
  <c r="F10" i="1"/>
  <c r="G10" i="1"/>
  <c r="H10" i="1"/>
  <c r="I4" i="1"/>
  <c r="I5" i="1"/>
  <c r="I10" i="1" s="1"/>
  <c r="E58" i="1"/>
  <c r="D73" i="1" s="1"/>
  <c r="F78" i="1" l="1"/>
  <c r="F81" i="1"/>
  <c r="F75" i="1"/>
  <c r="F84" i="1"/>
  <c r="C15" i="15"/>
  <c r="C6" i="15"/>
  <c r="X58" i="1"/>
  <c r="G70" i="1" s="1"/>
  <c r="AC49" i="1" l="1"/>
  <c r="AC50" i="1"/>
  <c r="AC55" i="1" s="1"/>
  <c r="AC51" i="1"/>
  <c r="E44" i="1" l="1"/>
  <c r="S5" i="9" l="1"/>
  <c r="C5" i="15"/>
  <c r="S22" i="15" s="1"/>
  <c r="E5" i="15"/>
  <c r="D5" i="15"/>
  <c r="F5" i="15"/>
  <c r="Y22" i="15" s="1"/>
  <c r="G5" i="15"/>
  <c r="E6" i="15"/>
  <c r="D6" i="15"/>
  <c r="F6" i="15"/>
  <c r="Y23" i="15" s="1"/>
  <c r="G6" i="15"/>
  <c r="C7" i="15"/>
  <c r="E7" i="15"/>
  <c r="D7" i="15"/>
  <c r="F7" i="15"/>
  <c r="Y24" i="15" s="1"/>
  <c r="G7" i="15"/>
  <c r="C8" i="15"/>
  <c r="E8" i="15"/>
  <c r="D8" i="15"/>
  <c r="F8" i="15"/>
  <c r="Y25" i="15" s="1"/>
  <c r="G8" i="15"/>
  <c r="C9" i="15"/>
  <c r="E9" i="15"/>
  <c r="D9" i="15"/>
  <c r="F9" i="15"/>
  <c r="Y26" i="15" s="1"/>
  <c r="G9" i="15"/>
  <c r="C10" i="15"/>
  <c r="E10" i="15"/>
  <c r="D10" i="15"/>
  <c r="F10" i="15"/>
  <c r="Y27" i="15" s="1"/>
  <c r="G10" i="15"/>
  <c r="Z35" i="1"/>
  <c r="Z26" i="1"/>
  <c r="Z17" i="1"/>
  <c r="S23" i="9" l="1"/>
  <c r="F11" i="15"/>
  <c r="Y28" i="15" s="1"/>
  <c r="E11" i="15"/>
  <c r="H7" i="15"/>
  <c r="G11" i="15"/>
  <c r="C11" i="15"/>
  <c r="H9" i="15"/>
  <c r="H8" i="15"/>
  <c r="H6" i="15"/>
  <c r="H5" i="15"/>
  <c r="H10" i="15"/>
  <c r="D11" i="15"/>
  <c r="S5" i="15"/>
  <c r="U5" i="15"/>
  <c r="T5" i="15"/>
  <c r="V5" i="15"/>
  <c r="W5" i="15"/>
  <c r="S6" i="15"/>
  <c r="U6" i="15"/>
  <c r="T6" i="15"/>
  <c r="V6" i="15"/>
  <c r="W6" i="15"/>
  <c r="S7" i="15"/>
  <c r="U7" i="15"/>
  <c r="T7" i="15"/>
  <c r="V7" i="15"/>
  <c r="W7" i="15"/>
  <c r="S8" i="15"/>
  <c r="U8" i="15"/>
  <c r="T8" i="15"/>
  <c r="V8" i="15"/>
  <c r="W8" i="15"/>
  <c r="S9" i="15"/>
  <c r="U9" i="15"/>
  <c r="T9" i="15"/>
  <c r="V9" i="15"/>
  <c r="W9" i="15"/>
  <c r="S10" i="15"/>
  <c r="U10" i="15"/>
  <c r="T10" i="15"/>
  <c r="V10" i="15"/>
  <c r="W10" i="15"/>
  <c r="C14" i="15"/>
  <c r="S14" i="15" s="1"/>
  <c r="E14" i="15"/>
  <c r="V22" i="15" s="1"/>
  <c r="D14" i="15"/>
  <c r="T22" i="15" s="1"/>
  <c r="F14" i="15"/>
  <c r="G14" i="15"/>
  <c r="W14" i="15" s="1"/>
  <c r="S15" i="15"/>
  <c r="E15" i="15"/>
  <c r="U15" i="15" s="1"/>
  <c r="D15" i="15"/>
  <c r="T15" i="15" s="1"/>
  <c r="F15" i="15"/>
  <c r="G15" i="15"/>
  <c r="W15" i="15" s="1"/>
  <c r="C16" i="15"/>
  <c r="S16" i="15" s="1"/>
  <c r="E16" i="15"/>
  <c r="U16" i="15" s="1"/>
  <c r="D16" i="15"/>
  <c r="T16" i="15" s="1"/>
  <c r="F16" i="15"/>
  <c r="G16" i="15"/>
  <c r="W16" i="15" s="1"/>
  <c r="C17" i="15"/>
  <c r="S17" i="15" s="1"/>
  <c r="E17" i="15"/>
  <c r="U17" i="15" s="1"/>
  <c r="D17" i="15"/>
  <c r="T17" i="15" s="1"/>
  <c r="F17" i="15"/>
  <c r="G17" i="15"/>
  <c r="W17" i="15" s="1"/>
  <c r="C18" i="15"/>
  <c r="S18" i="15" s="1"/>
  <c r="E18" i="15"/>
  <c r="U18" i="15" s="1"/>
  <c r="D18" i="15"/>
  <c r="T18" i="15" s="1"/>
  <c r="F18" i="15"/>
  <c r="G18" i="15"/>
  <c r="W18" i="15" s="1"/>
  <c r="C19" i="15"/>
  <c r="S19" i="15" s="1"/>
  <c r="E19" i="15"/>
  <c r="U19" i="15" s="1"/>
  <c r="D19" i="15"/>
  <c r="T19" i="15" s="1"/>
  <c r="F19" i="15"/>
  <c r="G19" i="15"/>
  <c r="W19" i="15" s="1"/>
  <c r="V15" i="15" l="1"/>
  <c r="X15" i="15" s="1"/>
  <c r="X23" i="15"/>
  <c r="V19" i="15"/>
  <c r="X19" i="15" s="1"/>
  <c r="X27" i="15"/>
  <c r="V17" i="15"/>
  <c r="X17" i="15" s="1"/>
  <c r="X25" i="15"/>
  <c r="V16" i="15"/>
  <c r="X16" i="15" s="1"/>
  <c r="X24" i="15"/>
  <c r="V18" i="15"/>
  <c r="X18" i="15" s="1"/>
  <c r="X26" i="15"/>
  <c r="V14" i="15"/>
  <c r="X22" i="15"/>
  <c r="T14" i="15"/>
  <c r="U14" i="15"/>
  <c r="U20" i="15" s="1"/>
  <c r="H11" i="15"/>
  <c r="W20" i="15"/>
  <c r="W11" i="15"/>
  <c r="S20" i="15"/>
  <c r="X5" i="15"/>
  <c r="S11" i="15"/>
  <c r="X10" i="15"/>
  <c r="X9" i="15"/>
  <c r="V11" i="15"/>
  <c r="X7" i="15"/>
  <c r="X8" i="15"/>
  <c r="U11" i="15"/>
  <c r="X6" i="15"/>
  <c r="T11" i="15"/>
  <c r="H19" i="15"/>
  <c r="H18" i="15"/>
  <c r="F20" i="15"/>
  <c r="X28" i="15" s="1"/>
  <c r="H17" i="15"/>
  <c r="E20" i="15"/>
  <c r="H15" i="15"/>
  <c r="H16" i="15"/>
  <c r="G20" i="15"/>
  <c r="D20" i="15"/>
  <c r="H14" i="15"/>
  <c r="C20" i="15"/>
  <c r="V20" i="15" l="1"/>
  <c r="X14" i="15"/>
  <c r="X20" i="15" s="1"/>
  <c r="T20" i="15"/>
  <c r="X11" i="15"/>
  <c r="H20" i="15"/>
  <c r="R23" i="9"/>
  <c r="V23" i="9"/>
  <c r="T23" i="9"/>
  <c r="X23" i="9"/>
  <c r="R24" i="9"/>
  <c r="V24" i="9"/>
  <c r="T24" i="9"/>
  <c r="X24" i="9"/>
  <c r="R25" i="9"/>
  <c r="V25" i="9"/>
  <c r="T25" i="9"/>
  <c r="X25" i="9"/>
  <c r="R26" i="9"/>
  <c r="V26" i="9"/>
  <c r="X26" i="9"/>
  <c r="R27" i="9"/>
  <c r="V27" i="9"/>
  <c r="T27" i="9"/>
  <c r="X27" i="9"/>
  <c r="R28" i="9"/>
  <c r="V28" i="9"/>
  <c r="T28" i="9"/>
  <c r="X28" i="9"/>
  <c r="C5" i="12"/>
  <c r="S5" i="12" s="1"/>
  <c r="E5" i="12"/>
  <c r="W25" i="12" s="1"/>
  <c r="D5" i="12"/>
  <c r="F5" i="12"/>
  <c r="Y25" i="12" s="1"/>
  <c r="G5" i="12"/>
  <c r="C6" i="12"/>
  <c r="E6" i="12"/>
  <c r="D6" i="12"/>
  <c r="F6" i="12"/>
  <c r="Y26" i="12" s="1"/>
  <c r="G6" i="12"/>
  <c r="C7" i="12"/>
  <c r="E7" i="12"/>
  <c r="D7" i="12"/>
  <c r="F7" i="12"/>
  <c r="Y27" i="12" s="1"/>
  <c r="G7" i="12"/>
  <c r="C8" i="12"/>
  <c r="E8" i="12"/>
  <c r="D8" i="12"/>
  <c r="F8" i="12"/>
  <c r="Y28" i="12" s="1"/>
  <c r="G8" i="12"/>
  <c r="C9" i="12"/>
  <c r="E9" i="12"/>
  <c r="D9" i="12"/>
  <c r="F9" i="12"/>
  <c r="Y29" i="12" s="1"/>
  <c r="G9" i="12"/>
  <c r="C10" i="12"/>
  <c r="E10" i="12"/>
  <c r="D10" i="12"/>
  <c r="F10" i="12"/>
  <c r="Y30" i="12" s="1"/>
  <c r="G10" i="12"/>
  <c r="Z27" i="9" l="1"/>
  <c r="Z28" i="9"/>
  <c r="Z25" i="9"/>
  <c r="Z24" i="9"/>
  <c r="Z23" i="9"/>
  <c r="T26" i="9"/>
  <c r="Z26" i="9" s="1"/>
  <c r="T17" i="9"/>
  <c r="T5" i="12"/>
  <c r="U25" i="12"/>
  <c r="V16" i="9"/>
  <c r="X29" i="9"/>
  <c r="V29" i="9"/>
  <c r="T29" i="9"/>
  <c r="R29" i="9"/>
  <c r="F11" i="12"/>
  <c r="Y31" i="12" s="1"/>
  <c r="E11" i="12"/>
  <c r="G11" i="12"/>
  <c r="D11" i="12"/>
  <c r="H10" i="12"/>
  <c r="H8" i="12"/>
  <c r="H6" i="12"/>
  <c r="C11" i="12"/>
  <c r="H9" i="12"/>
  <c r="H7" i="12"/>
  <c r="H5" i="12"/>
  <c r="Z29" i="9" l="1"/>
  <c r="H11" i="12"/>
  <c r="I40" i="1"/>
  <c r="AJ10" i="1"/>
  <c r="AJ7" i="1"/>
  <c r="AC41" i="1"/>
  <c r="AC46" i="1" s="1"/>
  <c r="AC40" i="1"/>
  <c r="AC32" i="1"/>
  <c r="AC37" i="1" s="1"/>
  <c r="AC31" i="1"/>
  <c r="AC23" i="1"/>
  <c r="AC28" i="1" s="1"/>
  <c r="AC22" i="1"/>
  <c r="AC14" i="1"/>
  <c r="AC19" i="1" s="1"/>
  <c r="AC13" i="1"/>
  <c r="AC52" i="1"/>
  <c r="AC43" i="1"/>
  <c r="AC42" i="1"/>
  <c r="AC34" i="1"/>
  <c r="AC33" i="1"/>
  <c r="AC25" i="1"/>
  <c r="AC24" i="1"/>
  <c r="AC16" i="1"/>
  <c r="AC15" i="1"/>
  <c r="AC7" i="1"/>
  <c r="AC6" i="1"/>
  <c r="I50" i="1"/>
  <c r="I55" i="1" s="1"/>
  <c r="I41" i="1"/>
  <c r="I46" i="1" s="1"/>
  <c r="I32" i="1"/>
  <c r="I37" i="1" s="1"/>
  <c r="I23" i="1"/>
  <c r="I28" i="1" s="1"/>
  <c r="I22" i="1"/>
  <c r="I19" i="1"/>
  <c r="I13" i="1"/>
  <c r="AH7" i="1"/>
  <c r="W5" i="9"/>
  <c r="W6" i="9"/>
  <c r="W7" i="9"/>
  <c r="W8" i="9"/>
  <c r="W9" i="9"/>
  <c r="W10" i="9"/>
  <c r="F36" i="16"/>
  <c r="M36" i="16"/>
  <c r="G8" i="1"/>
  <c r="E8" i="1"/>
  <c r="D59" i="1"/>
  <c r="X59" i="1"/>
  <c r="D58" i="1"/>
  <c r="D70" i="1" s="1"/>
  <c r="E70" i="1" s="1"/>
  <c r="X64" i="1" l="1"/>
  <c r="G71" i="1"/>
  <c r="D64" i="1"/>
  <c r="D71" i="1"/>
  <c r="U26" i="9"/>
  <c r="T8" i="9"/>
  <c r="W28" i="9"/>
  <c r="U10" i="9"/>
  <c r="U27" i="9"/>
  <c r="T9" i="9"/>
  <c r="Y26" i="9"/>
  <c r="V8" i="9"/>
  <c r="S25" i="9"/>
  <c r="S7" i="9"/>
  <c r="W24" i="9"/>
  <c r="U6" i="9"/>
  <c r="U23" i="9"/>
  <c r="T5" i="9"/>
  <c r="W11" i="9"/>
  <c r="S28" i="9"/>
  <c r="S10" i="9"/>
  <c r="W23" i="9"/>
  <c r="U5" i="9"/>
  <c r="Y27" i="9"/>
  <c r="V9" i="9"/>
  <c r="S26" i="9"/>
  <c r="S8" i="9"/>
  <c r="Y23" i="9"/>
  <c r="V5" i="9"/>
  <c r="W27" i="9"/>
  <c r="U9" i="9"/>
  <c r="Y28" i="9"/>
  <c r="V10" i="9"/>
  <c r="S27" i="9"/>
  <c r="S9" i="9"/>
  <c r="W26" i="9"/>
  <c r="U8" i="9"/>
  <c r="U25" i="9"/>
  <c r="T7" i="9"/>
  <c r="Y24" i="9"/>
  <c r="V6" i="9"/>
  <c r="U24" i="9"/>
  <c r="T6" i="9"/>
  <c r="U28" i="9"/>
  <c r="T10" i="9"/>
  <c r="Y25" i="9"/>
  <c r="V7" i="9"/>
  <c r="W25" i="9"/>
  <c r="U7" i="9"/>
  <c r="S24" i="9"/>
  <c r="S6" i="9"/>
  <c r="AK7" i="1"/>
  <c r="S29" i="9"/>
  <c r="U29" i="9"/>
  <c r="Y29" i="9"/>
  <c r="W29" i="9"/>
  <c r="AA24" i="9" l="1"/>
  <c r="AA27" i="9"/>
  <c r="AA29" i="9"/>
  <c r="AA23" i="9"/>
  <c r="AA25" i="9"/>
  <c r="AA28" i="9"/>
  <c r="AA26" i="9"/>
  <c r="E71" i="1"/>
  <c r="X5" i="9"/>
  <c r="V11" i="9"/>
  <c r="X9" i="9"/>
  <c r="X8" i="9"/>
  <c r="T11" i="9"/>
  <c r="X10" i="9"/>
  <c r="X7" i="9"/>
  <c r="U11" i="9"/>
  <c r="S11" i="9"/>
  <c r="X6" i="9"/>
  <c r="H8" i="1"/>
  <c r="X11" i="9" l="1"/>
  <c r="H9" i="1"/>
  <c r="AB26" i="1" l="1"/>
  <c r="H35" i="1" l="1"/>
  <c r="H36" i="1"/>
  <c r="H53" i="1"/>
  <c r="H18" i="1"/>
  <c r="T27" i="15"/>
  <c r="T26" i="15"/>
  <c r="T25" i="15"/>
  <c r="T24" i="15"/>
  <c r="T23" i="15"/>
  <c r="H45" i="1"/>
  <c r="E17" i="1"/>
  <c r="E18" i="1"/>
  <c r="Y53" i="1"/>
  <c r="AA53" i="1"/>
  <c r="AB53" i="1"/>
  <c r="Z53" i="1"/>
  <c r="Y44" i="1"/>
  <c r="AA44" i="1"/>
  <c r="AB44" i="1"/>
  <c r="Z44" i="1"/>
  <c r="Y35" i="1"/>
  <c r="AA35" i="1"/>
  <c r="AB35" i="1"/>
  <c r="Y26" i="1"/>
  <c r="AA26" i="1"/>
  <c r="Y17" i="1"/>
  <c r="AA17" i="1"/>
  <c r="AB17" i="1"/>
  <c r="Y8" i="1"/>
  <c r="AA8" i="1"/>
  <c r="AB8" i="1"/>
  <c r="Z8" i="1"/>
  <c r="E53" i="1"/>
  <c r="G53" i="1"/>
  <c r="E54" i="1"/>
  <c r="G54" i="1"/>
  <c r="F53" i="1"/>
  <c r="G44" i="1"/>
  <c r="E45" i="1"/>
  <c r="G45" i="1"/>
  <c r="F44" i="1"/>
  <c r="E35" i="1"/>
  <c r="G35" i="1"/>
  <c r="E36" i="1"/>
  <c r="G36" i="1"/>
  <c r="F35" i="1"/>
  <c r="E26" i="1"/>
  <c r="G26" i="1"/>
  <c r="H26" i="1"/>
  <c r="E27" i="1"/>
  <c r="G27" i="1"/>
  <c r="H27" i="1"/>
  <c r="F26" i="1"/>
  <c r="G17" i="1"/>
  <c r="G18" i="1"/>
  <c r="F17" i="1"/>
  <c r="F8" i="1"/>
  <c r="H54" i="1" l="1"/>
  <c r="T28" i="15"/>
  <c r="H44" i="1"/>
  <c r="H17" i="1"/>
  <c r="AH24" i="1" l="1"/>
  <c r="AH20" i="1"/>
  <c r="AH17" i="1"/>
  <c r="AH14" i="1"/>
  <c r="AH10" i="1"/>
  <c r="U15" i="9"/>
  <c r="U17" i="9"/>
  <c r="U19" i="9"/>
  <c r="V27" i="15"/>
  <c r="V26" i="15"/>
  <c r="V25" i="15"/>
  <c r="V24" i="15"/>
  <c r="V23" i="15"/>
  <c r="R27" i="15"/>
  <c r="R26" i="15"/>
  <c r="R25" i="15"/>
  <c r="R24" i="15"/>
  <c r="R23" i="15"/>
  <c r="R22" i="15"/>
  <c r="Z22" i="15" s="1"/>
  <c r="U27" i="15"/>
  <c r="U26" i="15"/>
  <c r="U25" i="15"/>
  <c r="U24" i="15"/>
  <c r="U23" i="15"/>
  <c r="U22" i="15"/>
  <c r="W27" i="15"/>
  <c r="W26" i="15"/>
  <c r="W25" i="15"/>
  <c r="W24" i="15"/>
  <c r="W23" i="15"/>
  <c r="W22" i="15"/>
  <c r="S27" i="15"/>
  <c r="S26" i="15"/>
  <c r="S25" i="15"/>
  <c r="S24" i="15"/>
  <c r="S23" i="15"/>
  <c r="G3" i="15"/>
  <c r="W3" i="15" s="1"/>
  <c r="G19" i="12"/>
  <c r="W19" i="12" s="1"/>
  <c r="G18" i="12"/>
  <c r="W18" i="12" s="1"/>
  <c r="G17" i="12"/>
  <c r="W17" i="12" s="1"/>
  <c r="G16" i="12"/>
  <c r="W16" i="12" s="1"/>
  <c r="G15" i="12"/>
  <c r="W15" i="12" s="1"/>
  <c r="G14" i="12"/>
  <c r="W14" i="12" s="1"/>
  <c r="F19" i="12"/>
  <c r="X30" i="12" s="1"/>
  <c r="F18" i="12"/>
  <c r="X29" i="12" s="1"/>
  <c r="F17" i="12"/>
  <c r="X28" i="12" s="1"/>
  <c r="F16" i="12"/>
  <c r="X27" i="12" s="1"/>
  <c r="F15" i="12"/>
  <c r="X26" i="12" s="1"/>
  <c r="F14" i="12"/>
  <c r="X25" i="12" s="1"/>
  <c r="D19" i="12"/>
  <c r="T30" i="12" s="1"/>
  <c r="D18" i="12"/>
  <c r="T29" i="12" s="1"/>
  <c r="D17" i="12"/>
  <c r="T28" i="12" s="1"/>
  <c r="D16" i="12"/>
  <c r="T27" i="12" s="1"/>
  <c r="D15" i="12"/>
  <c r="T26" i="12" s="1"/>
  <c r="D14" i="12"/>
  <c r="T25" i="12" s="1"/>
  <c r="E19" i="12"/>
  <c r="V30" i="12" s="1"/>
  <c r="E18" i="12"/>
  <c r="V29" i="12" s="1"/>
  <c r="E17" i="12"/>
  <c r="V28" i="12" s="1"/>
  <c r="E16" i="12"/>
  <c r="V27" i="12" s="1"/>
  <c r="E15" i="12"/>
  <c r="V26" i="12" s="1"/>
  <c r="E14" i="12"/>
  <c r="V25" i="12" s="1"/>
  <c r="C19" i="12"/>
  <c r="R30" i="12" s="1"/>
  <c r="C18" i="12"/>
  <c r="R29" i="12" s="1"/>
  <c r="C17" i="12"/>
  <c r="R28" i="12" s="1"/>
  <c r="C16" i="12"/>
  <c r="R27" i="12" s="1"/>
  <c r="C15" i="12"/>
  <c r="R26" i="12" s="1"/>
  <c r="C14" i="12"/>
  <c r="R25" i="12" s="1"/>
  <c r="W10" i="12"/>
  <c r="W9" i="12"/>
  <c r="W8" i="12"/>
  <c r="W7" i="12"/>
  <c r="W6" i="12"/>
  <c r="U30" i="12"/>
  <c r="U29" i="12"/>
  <c r="U28" i="12"/>
  <c r="U27" i="12"/>
  <c r="U26" i="12"/>
  <c r="W30" i="12"/>
  <c r="W29" i="12"/>
  <c r="W28" i="12"/>
  <c r="W27" i="12"/>
  <c r="W26" i="12"/>
  <c r="S30" i="12"/>
  <c r="S29" i="12"/>
  <c r="S28" i="12"/>
  <c r="S27" i="12"/>
  <c r="S26" i="12"/>
  <c r="S25" i="12"/>
  <c r="AB59" i="1"/>
  <c r="AA59" i="1"/>
  <c r="Y59" i="1"/>
  <c r="Z59" i="1"/>
  <c r="AB58" i="1"/>
  <c r="G82" i="1" s="1"/>
  <c r="AA58" i="1"/>
  <c r="G79" i="1" s="1"/>
  <c r="Y58" i="1"/>
  <c r="G73" i="1" s="1"/>
  <c r="E73" i="1" s="1"/>
  <c r="Z58" i="1"/>
  <c r="G76" i="1" s="1"/>
  <c r="U36" i="14"/>
  <c r="Q36" i="14"/>
  <c r="M36" i="14"/>
  <c r="J36" i="14"/>
  <c r="F36" i="14"/>
  <c r="AC5" i="1"/>
  <c r="AC10" i="1" s="1"/>
  <c r="AC4" i="1"/>
  <c r="B36" i="14" s="1"/>
  <c r="I65" i="1"/>
  <c r="D65" i="1"/>
  <c r="H59" i="1"/>
  <c r="D83" i="1" s="1"/>
  <c r="G64" i="1"/>
  <c r="E59" i="1"/>
  <c r="F59" i="1"/>
  <c r="H58" i="1"/>
  <c r="D82" i="1" s="1"/>
  <c r="G58" i="1"/>
  <c r="D79" i="1" s="1"/>
  <c r="F58" i="1"/>
  <c r="D76" i="1" s="1"/>
  <c r="F54" i="1"/>
  <c r="AH23" i="1"/>
  <c r="I47" i="1"/>
  <c r="D47" i="1"/>
  <c r="H47" i="1"/>
  <c r="G47" i="1"/>
  <c r="E47" i="1"/>
  <c r="F45" i="1"/>
  <c r="F47" i="1" s="1"/>
  <c r="R36" i="7"/>
  <c r="Q36" i="7"/>
  <c r="I38" i="1"/>
  <c r="D38" i="1"/>
  <c r="H38" i="1"/>
  <c r="G38" i="1"/>
  <c r="E38" i="1"/>
  <c r="F36" i="1"/>
  <c r="F38" i="1" s="1"/>
  <c r="N36" i="7"/>
  <c r="AH16" i="1"/>
  <c r="I29" i="1"/>
  <c r="D29" i="1"/>
  <c r="H29" i="1"/>
  <c r="G29" i="1"/>
  <c r="E29" i="1"/>
  <c r="F27" i="1"/>
  <c r="F29" i="1" s="1"/>
  <c r="K36" i="7"/>
  <c r="AH13" i="1"/>
  <c r="I20" i="1"/>
  <c r="D20" i="1"/>
  <c r="H20" i="1"/>
  <c r="G20" i="1"/>
  <c r="E20" i="1"/>
  <c r="F18" i="1"/>
  <c r="F20" i="1" s="1"/>
  <c r="G36" i="8"/>
  <c r="F36" i="7"/>
  <c r="B36" i="7"/>
  <c r="AJ4" i="1"/>
  <c r="AJ24" i="1"/>
  <c r="AJ20" i="1"/>
  <c r="AJ17" i="1"/>
  <c r="AJ14" i="1"/>
  <c r="W19" i="9"/>
  <c r="W18" i="9"/>
  <c r="W17" i="9"/>
  <c r="W16" i="9"/>
  <c r="W15" i="9"/>
  <c r="W14" i="9"/>
  <c r="V19" i="9"/>
  <c r="S19" i="9"/>
  <c r="S17" i="9"/>
  <c r="S15" i="9"/>
  <c r="M36" i="11"/>
  <c r="F36" i="11"/>
  <c r="AB2" i="1"/>
  <c r="G3" i="12"/>
  <c r="W3" i="12" s="1"/>
  <c r="G3" i="9"/>
  <c r="W3" i="9" s="1"/>
  <c r="AA26" i="15" l="1"/>
  <c r="AA23" i="15"/>
  <c r="AA24" i="15"/>
  <c r="AA25" i="15"/>
  <c r="Z23" i="15"/>
  <c r="Z24" i="15"/>
  <c r="Z26" i="15"/>
  <c r="Z25" i="15"/>
  <c r="AA22" i="15"/>
  <c r="Z27" i="15"/>
  <c r="AA27" i="15"/>
  <c r="E76" i="1"/>
  <c r="G85" i="1"/>
  <c r="AA64" i="1"/>
  <c r="G80" i="1"/>
  <c r="E80" i="1" s="1"/>
  <c r="E79" i="1"/>
  <c r="Z64" i="1"/>
  <c r="G77" i="1"/>
  <c r="Y64" i="1"/>
  <c r="G74" i="1"/>
  <c r="F64" i="1"/>
  <c r="D77" i="1"/>
  <c r="E64" i="1"/>
  <c r="D74" i="1"/>
  <c r="AB64" i="1"/>
  <c r="G83" i="1"/>
  <c r="E82" i="1"/>
  <c r="D85" i="1"/>
  <c r="H64" i="1"/>
  <c r="I59" i="1"/>
  <c r="I64" i="1" s="1"/>
  <c r="N36" i="16"/>
  <c r="G36" i="16"/>
  <c r="K36" i="16"/>
  <c r="C36" i="16"/>
  <c r="AJ6" i="1"/>
  <c r="AJ8" i="1" s="1"/>
  <c r="B36" i="16"/>
  <c r="AJ13" i="1"/>
  <c r="AJ15" i="1" s="1"/>
  <c r="J36" i="16"/>
  <c r="R36" i="16"/>
  <c r="AJ23" i="1"/>
  <c r="AK23" i="1" s="1"/>
  <c r="U36" i="16"/>
  <c r="Q36" i="11"/>
  <c r="Q36" i="16"/>
  <c r="V36" i="16"/>
  <c r="C36" i="11"/>
  <c r="K36" i="11"/>
  <c r="G36" i="11"/>
  <c r="N36" i="11"/>
  <c r="S7" i="12"/>
  <c r="S9" i="12"/>
  <c r="U9" i="12"/>
  <c r="V9" i="12"/>
  <c r="S16" i="12"/>
  <c r="U16" i="12"/>
  <c r="U18" i="12"/>
  <c r="V16" i="12"/>
  <c r="V18" i="12"/>
  <c r="S8" i="12"/>
  <c r="S10" i="12"/>
  <c r="U8" i="12"/>
  <c r="V6" i="12"/>
  <c r="V8" i="12"/>
  <c r="S17" i="12"/>
  <c r="U15" i="12"/>
  <c r="U17" i="12"/>
  <c r="V15" i="12"/>
  <c r="V17" i="12"/>
  <c r="V19" i="12"/>
  <c r="T7" i="12"/>
  <c r="T10" i="12"/>
  <c r="T19" i="12"/>
  <c r="K36" i="13"/>
  <c r="F63" i="1"/>
  <c r="F65" i="1" s="1"/>
  <c r="U14" i="9"/>
  <c r="AK20" i="1"/>
  <c r="AK14" i="1"/>
  <c r="Z62" i="1"/>
  <c r="AA62" i="1"/>
  <c r="Y62" i="1"/>
  <c r="AB62" i="1"/>
  <c r="E63" i="1"/>
  <c r="E65" i="1" s="1"/>
  <c r="G63" i="1"/>
  <c r="G65" i="1" s="1"/>
  <c r="H63" i="1"/>
  <c r="H65" i="1" s="1"/>
  <c r="E62" i="1"/>
  <c r="G62" i="1"/>
  <c r="H62" i="1"/>
  <c r="F62" i="1"/>
  <c r="T9" i="12"/>
  <c r="AH15" i="1"/>
  <c r="V36" i="14"/>
  <c r="AH27" i="1"/>
  <c r="AI37" i="1" s="1"/>
  <c r="U7" i="12"/>
  <c r="V5" i="12"/>
  <c r="H18" i="12"/>
  <c r="G36" i="14"/>
  <c r="G36" i="13"/>
  <c r="F36" i="13"/>
  <c r="AH25" i="1"/>
  <c r="Q36" i="8"/>
  <c r="T18" i="9"/>
  <c r="T14" i="9"/>
  <c r="U16" i="9"/>
  <c r="T16" i="9"/>
  <c r="I58" i="1"/>
  <c r="F36" i="8"/>
  <c r="M36" i="8"/>
  <c r="U36" i="8"/>
  <c r="U36" i="7"/>
  <c r="R36" i="8"/>
  <c r="M36" i="7"/>
  <c r="K36" i="8"/>
  <c r="AH9" i="1"/>
  <c r="AH11" i="1" s="1"/>
  <c r="G36" i="7"/>
  <c r="C36" i="7"/>
  <c r="C36" i="8"/>
  <c r="AJ9" i="1"/>
  <c r="S19" i="12"/>
  <c r="V14" i="9"/>
  <c r="S14" i="9"/>
  <c r="S18" i="9"/>
  <c r="V18" i="9"/>
  <c r="S16" i="9"/>
  <c r="H15" i="12"/>
  <c r="H19" i="12"/>
  <c r="T17" i="12"/>
  <c r="V28" i="15"/>
  <c r="T14" i="12"/>
  <c r="U18" i="9"/>
  <c r="V15" i="9"/>
  <c r="V17" i="9"/>
  <c r="H16" i="12"/>
  <c r="B36" i="11"/>
  <c r="T18" i="12"/>
  <c r="S14" i="12"/>
  <c r="T16" i="12"/>
  <c r="U5" i="12"/>
  <c r="V7" i="12"/>
  <c r="U31" i="12"/>
  <c r="H14" i="12"/>
  <c r="U10" i="12"/>
  <c r="U19" i="12"/>
  <c r="T15" i="9"/>
  <c r="T19" i="9"/>
  <c r="X19" i="9" s="1"/>
  <c r="S28" i="15"/>
  <c r="T8" i="12"/>
  <c r="S15" i="12"/>
  <c r="T15" i="12"/>
  <c r="H17" i="12"/>
  <c r="T6" i="12"/>
  <c r="V10" i="12"/>
  <c r="Q36" i="13"/>
  <c r="AH18" i="1"/>
  <c r="W31" i="12"/>
  <c r="S6" i="12"/>
  <c r="U6" i="12"/>
  <c r="AJ27" i="1"/>
  <c r="AK10" i="1"/>
  <c r="AK17" i="1"/>
  <c r="AK24" i="1"/>
  <c r="N36" i="8"/>
  <c r="J36" i="7"/>
  <c r="V36" i="7"/>
  <c r="AH19" i="1"/>
  <c r="AH22" i="1" s="1"/>
  <c r="S31" i="12"/>
  <c r="C20" i="12"/>
  <c r="R31" i="12" s="1"/>
  <c r="D20" i="12"/>
  <c r="T31" i="12" s="1"/>
  <c r="G20" i="12"/>
  <c r="U28" i="15"/>
  <c r="F20" i="12"/>
  <c r="X31" i="12" s="1"/>
  <c r="E20" i="12"/>
  <c r="V31" i="12" s="1"/>
  <c r="S18" i="12"/>
  <c r="V14" i="12"/>
  <c r="U14" i="12"/>
  <c r="W5" i="12"/>
  <c r="W11" i="12" s="1"/>
  <c r="U36" i="11"/>
  <c r="J36" i="8"/>
  <c r="V36" i="8"/>
  <c r="B36" i="8"/>
  <c r="AC59" i="1"/>
  <c r="AC64" i="1" s="1"/>
  <c r="V36" i="13"/>
  <c r="V36" i="11"/>
  <c r="R36" i="11"/>
  <c r="AJ19" i="1"/>
  <c r="AH6" i="1"/>
  <c r="J36" i="13"/>
  <c r="B36" i="13"/>
  <c r="J36" i="11"/>
  <c r="AC60" i="1"/>
  <c r="W20" i="12"/>
  <c r="R36" i="13"/>
  <c r="N36" i="13"/>
  <c r="K36" i="14"/>
  <c r="C36" i="14"/>
  <c r="AC61" i="1"/>
  <c r="U36" i="13"/>
  <c r="R36" i="14"/>
  <c r="AC58" i="1"/>
  <c r="C36" i="13"/>
  <c r="W28" i="15"/>
  <c r="R28" i="15"/>
  <c r="N36" i="14"/>
  <c r="M36" i="13"/>
  <c r="AJ16" i="1"/>
  <c r="W20" i="9"/>
  <c r="E77" i="1" l="1"/>
  <c r="AA28" i="15"/>
  <c r="Z28" i="15"/>
  <c r="E74" i="1"/>
  <c r="E85" i="1"/>
  <c r="D86" i="1"/>
  <c r="G86" i="1"/>
  <c r="G72" i="1" s="1"/>
  <c r="E83" i="1"/>
  <c r="AJ26" i="1"/>
  <c r="AJ28" i="1" s="1"/>
  <c r="AH26" i="1"/>
  <c r="AH28" i="1" s="1"/>
  <c r="AJ25" i="1"/>
  <c r="AK13" i="1"/>
  <c r="AK15" i="1" s="1"/>
  <c r="AK6" i="1"/>
  <c r="AK8" i="1" s="1"/>
  <c r="AJ37" i="1"/>
  <c r="AG37" i="1"/>
  <c r="AH37" i="1" s="1"/>
  <c r="AK27" i="1"/>
  <c r="AI38" i="1"/>
  <c r="AJ38" i="1" s="1"/>
  <c r="AG38" i="1"/>
  <c r="AH38" i="1" s="1"/>
  <c r="X8" i="12"/>
  <c r="X16" i="12"/>
  <c r="V20" i="12"/>
  <c r="X17" i="12"/>
  <c r="X9" i="12"/>
  <c r="X17" i="9"/>
  <c r="X7" i="12"/>
  <c r="U20" i="9"/>
  <c r="X15" i="9"/>
  <c r="AK25" i="1"/>
  <c r="X14" i="9"/>
  <c r="S11" i="12"/>
  <c r="X19" i="12"/>
  <c r="AJ11" i="1"/>
  <c r="AK9" i="1"/>
  <c r="AK11" i="1" s="1"/>
  <c r="V20" i="9"/>
  <c r="X16" i="9"/>
  <c r="S20" i="9"/>
  <c r="X18" i="12"/>
  <c r="X18" i="9"/>
  <c r="U20" i="12"/>
  <c r="U11" i="12"/>
  <c r="V11" i="12"/>
  <c r="T20" i="12"/>
  <c r="X10" i="12"/>
  <c r="T11" i="12"/>
  <c r="T20" i="9"/>
  <c r="X5" i="12"/>
  <c r="X14" i="12"/>
  <c r="X15" i="12"/>
  <c r="S20" i="12"/>
  <c r="X6" i="12"/>
  <c r="H20" i="12"/>
  <c r="AH8" i="1"/>
  <c r="AJ22" i="1"/>
  <c r="AK19" i="1"/>
  <c r="AK22" i="1" s="1"/>
  <c r="AJ18" i="1"/>
  <c r="AK16" i="1"/>
  <c r="AK18" i="1" s="1"/>
  <c r="E86" i="1" l="1"/>
  <c r="E84" i="1" s="1"/>
  <c r="D84" i="1"/>
  <c r="D72" i="1"/>
  <c r="D75" i="1"/>
  <c r="D78" i="1"/>
  <c r="D81" i="1"/>
  <c r="G75" i="1"/>
  <c r="G78" i="1"/>
  <c r="G81" i="1"/>
  <c r="G84" i="1"/>
  <c r="AK26" i="1"/>
  <c r="AK28" i="1" s="1"/>
  <c r="AK37" i="1"/>
  <c r="AG41" i="1" s="1"/>
  <c r="AK38" i="1"/>
  <c r="AI41" i="1" s="1"/>
  <c r="X20" i="9"/>
  <c r="X11" i="12"/>
  <c r="X20" i="12"/>
  <c r="E81" i="1" l="1"/>
  <c r="E75" i="1"/>
  <c r="E78" i="1"/>
  <c r="E72" i="1"/>
</calcChain>
</file>

<file path=xl/sharedStrings.xml><?xml version="1.0" encoding="utf-8"?>
<sst xmlns="http://schemas.openxmlformats.org/spreadsheetml/2006/main" count="574" uniqueCount="134">
  <si>
    <t>상권</t>
    <phoneticPr fontId="3" type="noConversion"/>
  </si>
  <si>
    <t>시즌</t>
    <phoneticPr fontId="3" type="noConversion"/>
  </si>
  <si>
    <t>I</t>
    <phoneticPr fontId="3" type="noConversion"/>
  </si>
  <si>
    <t>E</t>
    <phoneticPr fontId="3" type="noConversion"/>
  </si>
  <si>
    <t>S</t>
    <phoneticPr fontId="3" type="noConversion"/>
  </si>
  <si>
    <t>L</t>
    <phoneticPr fontId="3" type="noConversion"/>
  </si>
  <si>
    <t>일반</t>
    <phoneticPr fontId="3" type="noConversion"/>
  </si>
  <si>
    <t>합계</t>
    <phoneticPr fontId="3" type="noConversion"/>
  </si>
  <si>
    <t>서울</t>
    <phoneticPr fontId="3" type="noConversion"/>
  </si>
  <si>
    <t>중부</t>
    <phoneticPr fontId="3" type="noConversion"/>
  </si>
  <si>
    <t>대전</t>
    <phoneticPr fontId="3" type="noConversion"/>
  </si>
  <si>
    <t>광주</t>
    <phoneticPr fontId="3" type="noConversion"/>
  </si>
  <si>
    <t>대구</t>
    <phoneticPr fontId="3" type="noConversion"/>
  </si>
  <si>
    <t>부산</t>
    <phoneticPr fontId="3" type="noConversion"/>
  </si>
  <si>
    <t>합계</t>
    <phoneticPr fontId="3" type="noConversion"/>
  </si>
  <si>
    <t>E</t>
    <phoneticPr fontId="3" type="noConversion"/>
  </si>
  <si>
    <t>S</t>
    <phoneticPr fontId="3" type="noConversion"/>
  </si>
  <si>
    <t>L</t>
    <phoneticPr fontId="3" type="noConversion"/>
  </si>
  <si>
    <t>일반</t>
    <phoneticPr fontId="3" type="noConversion"/>
  </si>
  <si>
    <t>서울</t>
    <phoneticPr fontId="3" type="noConversion"/>
  </si>
  <si>
    <t>중부</t>
    <phoneticPr fontId="3" type="noConversion"/>
  </si>
  <si>
    <t>대전</t>
    <phoneticPr fontId="3" type="noConversion"/>
  </si>
  <si>
    <t>광주</t>
    <phoneticPr fontId="3" type="noConversion"/>
  </si>
  <si>
    <t>대구</t>
    <phoneticPr fontId="3" type="noConversion"/>
  </si>
  <si>
    <t>부산</t>
    <phoneticPr fontId="3" type="noConversion"/>
  </si>
  <si>
    <t>상권(학생수)</t>
    <phoneticPr fontId="3" type="noConversion"/>
  </si>
  <si>
    <t>상권(학교수)</t>
    <phoneticPr fontId="3" type="noConversion"/>
  </si>
  <si>
    <t>구분</t>
    <phoneticPr fontId="3" type="noConversion"/>
  </si>
  <si>
    <t>■ 학교주관구매 동/하복 낙찰학교 수 비교</t>
    <phoneticPr fontId="3" type="noConversion"/>
  </si>
  <si>
    <t>낙찰교 數</t>
    <phoneticPr fontId="3" type="noConversion"/>
  </si>
  <si>
    <t>낙찰 학생 數</t>
    <phoneticPr fontId="3" type="noConversion"/>
  </si>
  <si>
    <t>구분</t>
    <phoneticPr fontId="3" type="noConversion"/>
  </si>
  <si>
    <t>시즌</t>
    <phoneticPr fontId="3" type="noConversion"/>
  </si>
  <si>
    <t>낙찰교</t>
    <phoneticPr fontId="3" type="noConversion"/>
  </si>
  <si>
    <t>서울</t>
    <phoneticPr fontId="3" type="noConversion"/>
  </si>
  <si>
    <t>중부</t>
    <phoneticPr fontId="3" type="noConversion"/>
  </si>
  <si>
    <t>대전</t>
    <phoneticPr fontId="3" type="noConversion"/>
  </si>
  <si>
    <t>광주</t>
    <phoneticPr fontId="3" type="noConversion"/>
  </si>
  <si>
    <t>대구</t>
    <phoneticPr fontId="3" type="noConversion"/>
  </si>
  <si>
    <t>부산</t>
    <phoneticPr fontId="3" type="noConversion"/>
  </si>
  <si>
    <t>전국</t>
    <phoneticPr fontId="3" type="noConversion"/>
  </si>
  <si>
    <t>I</t>
    <phoneticPr fontId="3" type="noConversion"/>
  </si>
  <si>
    <t>I</t>
    <phoneticPr fontId="3" type="noConversion"/>
  </si>
  <si>
    <t>상권(학생수)</t>
  </si>
  <si>
    <t>I</t>
  </si>
  <si>
    <t>E</t>
  </si>
  <si>
    <t>S</t>
  </si>
  <si>
    <t>L</t>
  </si>
  <si>
    <t>일반</t>
  </si>
  <si>
    <t>합계</t>
  </si>
  <si>
    <t>서울</t>
  </si>
  <si>
    <t>중부</t>
  </si>
  <si>
    <t>대전</t>
  </si>
  <si>
    <t>광주</t>
  </si>
  <si>
    <t>대구</t>
  </si>
  <si>
    <t>부산</t>
  </si>
  <si>
    <t>상권(학교수)</t>
  </si>
  <si>
    <t>전일비교</t>
    <phoneticPr fontId="3" type="noConversion"/>
  </si>
  <si>
    <t>I</t>
    <phoneticPr fontId="3" type="noConversion"/>
  </si>
  <si>
    <t>전일비교</t>
    <phoneticPr fontId="3" type="noConversion"/>
  </si>
  <si>
    <t>E</t>
    <phoneticPr fontId="3" type="noConversion"/>
  </si>
  <si>
    <t>S</t>
    <phoneticPr fontId="3" type="noConversion"/>
  </si>
  <si>
    <t>L</t>
    <phoneticPr fontId="3" type="noConversion"/>
  </si>
  <si>
    <t>동복</t>
    <phoneticPr fontId="3" type="noConversion"/>
  </si>
  <si>
    <t>하복</t>
    <phoneticPr fontId="3" type="noConversion"/>
  </si>
  <si>
    <t>기 준</t>
    <phoneticPr fontId="3" type="noConversion"/>
  </si>
  <si>
    <t>차이</t>
    <phoneticPr fontId="3" type="noConversion"/>
  </si>
  <si>
    <t>계</t>
    <phoneticPr fontId="3" type="noConversion"/>
  </si>
  <si>
    <t>차이</t>
    <phoneticPr fontId="3" type="noConversion"/>
  </si>
  <si>
    <t>전국학교 기준</t>
    <phoneticPr fontId="3" type="noConversion"/>
  </si>
  <si>
    <t>취급학교 기준</t>
    <phoneticPr fontId="3" type="noConversion"/>
  </si>
  <si>
    <t>진행률 차이</t>
    <phoneticPr fontId="3" type="noConversion"/>
  </si>
  <si>
    <t xml:space="preserve"> -  동하복 전국학교, 당사취급학교 대비하여 낙찰 진행률 비교하였으며, 전국학교 대비 당사 취급학교 진행비교 시,
 </t>
    <phoneticPr fontId="3" type="noConversion"/>
  </si>
  <si>
    <t xml:space="preserve">  동복</t>
    <phoneticPr fontId="3" type="noConversion"/>
  </si>
  <si>
    <t xml:space="preserve"> 하복</t>
    <phoneticPr fontId="3" type="noConversion"/>
  </si>
  <si>
    <t>의 차이로 진행.</t>
    <phoneticPr fontId="3" type="noConversion"/>
  </si>
  <si>
    <t>낙찰교 數</t>
    <phoneticPr fontId="3" type="noConversion"/>
  </si>
  <si>
    <t>낙찰 학생 數</t>
    <phoneticPr fontId="3" type="noConversion"/>
  </si>
  <si>
    <t>기 준</t>
    <phoneticPr fontId="3" type="noConversion"/>
  </si>
  <si>
    <t>기 준</t>
    <phoneticPr fontId="3" type="noConversion"/>
  </si>
  <si>
    <t>`</t>
    <phoneticPr fontId="3" type="noConversion"/>
  </si>
  <si>
    <t xml:space="preserve">   </t>
    <phoneticPr fontId="3" type="noConversion"/>
  </si>
  <si>
    <t xml:space="preserve"> </t>
    <phoneticPr fontId="3" type="noConversion"/>
  </si>
  <si>
    <t>전일비교</t>
    <phoneticPr fontId="3" type="noConversion"/>
  </si>
  <si>
    <t>서울
(216,966)</t>
    <phoneticPr fontId="3" type="noConversion"/>
  </si>
  <si>
    <t>중부
(242,288)</t>
    <phoneticPr fontId="3" type="noConversion"/>
  </si>
  <si>
    <t>대전
(102,952)</t>
    <phoneticPr fontId="3" type="noConversion"/>
  </si>
  <si>
    <t>광주
(108,789)</t>
    <phoneticPr fontId="3" type="noConversion"/>
  </si>
  <si>
    <t>대구
(107,568)</t>
    <phoneticPr fontId="3" type="noConversion"/>
  </si>
  <si>
    <t>부산
(111,427)</t>
    <phoneticPr fontId="3" type="noConversion"/>
  </si>
  <si>
    <t>합계
(889,990)</t>
    <phoneticPr fontId="3" type="noConversion"/>
  </si>
  <si>
    <t>일반</t>
    <phoneticPr fontId="3" type="noConversion"/>
  </si>
  <si>
    <t>'21F+22N 경쟁사 比 (학생 數)</t>
    <phoneticPr fontId="3" type="noConversion"/>
  </si>
  <si>
    <t>'21F+22N 현재 M/S</t>
    <phoneticPr fontId="3" type="noConversion"/>
  </si>
  <si>
    <t>서울
(217,553)</t>
    <phoneticPr fontId="3" type="noConversion"/>
  </si>
  <si>
    <t>중부
(240,364)</t>
    <phoneticPr fontId="3" type="noConversion"/>
  </si>
  <si>
    <t>대전
(102,397)</t>
    <phoneticPr fontId="3" type="noConversion"/>
  </si>
  <si>
    <t>광주
(100,701)</t>
    <phoneticPr fontId="3" type="noConversion"/>
  </si>
  <si>
    <t>대구
(101,797)</t>
    <phoneticPr fontId="3" type="noConversion"/>
  </si>
  <si>
    <t>부산
(110,984)</t>
    <phoneticPr fontId="3" type="noConversion"/>
  </si>
  <si>
    <t>합계
(873,796)</t>
    <phoneticPr fontId="3" type="noConversion"/>
  </si>
  <si>
    <t>'21F 경쟁사 比 (학생 數)</t>
    <phoneticPr fontId="3" type="noConversion"/>
  </si>
  <si>
    <t>'21F 현재 M/S</t>
    <phoneticPr fontId="3" type="noConversion"/>
  </si>
  <si>
    <t>'22년 하복 주관구매 M/S 현황</t>
    <phoneticPr fontId="3" type="noConversion"/>
  </si>
  <si>
    <t>'22S</t>
  </si>
  <si>
    <t>상권</t>
    <phoneticPr fontId="3" type="noConversion"/>
  </si>
  <si>
    <t>'23년 동복 주관구매 M/S 현황</t>
    <phoneticPr fontId="3" type="noConversion"/>
  </si>
  <si>
    <t>'22F 가을학기 주관구매 M/S 현황</t>
    <phoneticPr fontId="3" type="noConversion"/>
  </si>
  <si>
    <t>'23년 동하복 주관구매 낙찰 차이 분석</t>
    <phoneticPr fontId="3" type="noConversion"/>
  </si>
  <si>
    <t>'22F+'23N</t>
    <phoneticPr fontId="3" type="noConversion"/>
  </si>
  <si>
    <t>'21F+'22N (전년 최종)</t>
    <phoneticPr fontId="3" type="noConversion"/>
  </si>
  <si>
    <t>■ 학교주관구매 동/하복 낙찰 진행률 비교('22년 동/하복기준)</t>
    <phoneticPr fontId="3" type="noConversion"/>
  </si>
  <si>
    <t>'22년 하복 주관구매 M/S 현황</t>
    <phoneticPr fontId="3" type="noConversion"/>
  </si>
  <si>
    <t>상권</t>
    <phoneticPr fontId="3" type="noConversion"/>
  </si>
  <si>
    <t>합계</t>
    <phoneticPr fontId="3" type="noConversion"/>
  </si>
  <si>
    <t>'22S</t>
    <phoneticPr fontId="3" type="noConversion"/>
  </si>
  <si>
    <t>'21S</t>
    <phoneticPr fontId="3" type="noConversion"/>
  </si>
  <si>
    <t>'22S 경쟁사 比 (학생 數)</t>
    <phoneticPr fontId="3" type="noConversion"/>
  </si>
  <si>
    <t>'22S 현재 M/S</t>
    <phoneticPr fontId="3" type="noConversion"/>
  </si>
  <si>
    <t>'22F+23N</t>
    <phoneticPr fontId="3" type="noConversion"/>
  </si>
  <si>
    <t>'21F+22N</t>
    <phoneticPr fontId="3" type="noConversion"/>
  </si>
  <si>
    <t>'22S</t>
    <phoneticPr fontId="3" type="noConversion"/>
  </si>
  <si>
    <t>'21S (전년 최종)</t>
    <phoneticPr fontId="3" type="noConversion"/>
  </si>
  <si>
    <t>22F</t>
    <phoneticPr fontId="3" type="noConversion"/>
  </si>
  <si>
    <t>21F</t>
    <phoneticPr fontId="3" type="noConversion"/>
  </si>
  <si>
    <t>'22F+23N 경쟁사 比 (학생 數)</t>
    <phoneticPr fontId="3" type="noConversion"/>
  </si>
  <si>
    <t>'22F+23N 현재 M/S</t>
    <phoneticPr fontId="3" type="noConversion"/>
  </si>
  <si>
    <t>'22S 경쟁사 比 (학생 數)</t>
    <phoneticPr fontId="3" type="noConversion"/>
  </si>
  <si>
    <t>'22F 경쟁사 比 (학생 數)</t>
    <phoneticPr fontId="3" type="noConversion"/>
  </si>
  <si>
    <t>'22F 현재 M/S</t>
    <phoneticPr fontId="3" type="noConversion"/>
  </si>
  <si>
    <t>23N</t>
    <phoneticPr fontId="3" type="noConversion"/>
  </si>
  <si>
    <t>22F</t>
    <phoneticPr fontId="3" type="noConversion"/>
  </si>
  <si>
    <t>22F+23N</t>
    <phoneticPr fontId="3" type="noConversion"/>
  </si>
  <si>
    <t>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</si>
</sst>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#,##0_ ;[Red]\-#,##0\ "/>
    <numFmt numFmtId="178" formatCode="#,##0_ 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b/>
      <sz val="12"/>
      <color theme="1" tint="0.24997711111789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b/>
      <sz val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"/>
      <color indexed="8"/>
      <name val="맑은 고딕"/>
      <family val="3"/>
      <charset val="129"/>
    </font>
    <font>
      <sz val="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</fills>
  <borders count="139">
    <border>
      <left/>
      <right/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/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/>
      <right style="medium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/>
      <right style="medium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thin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hair">
        <color theme="0" tint="-0.24994659260841701"/>
      </top>
      <bottom style="thin">
        <color theme="1"/>
      </bottom>
      <diagonal/>
    </border>
    <border>
      <left style="thin">
        <color theme="1" tint="0.499984740745262"/>
      </left>
      <right/>
      <top style="thin">
        <color theme="1"/>
      </top>
      <bottom style="hair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/>
      <top style="thin">
        <color theme="1"/>
      </top>
      <bottom/>
      <diagonal/>
    </border>
    <border>
      <left/>
      <right style="medium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/>
      <top/>
      <bottom style="thin">
        <color theme="1"/>
      </bottom>
      <diagonal/>
    </border>
    <border>
      <left/>
      <right style="medium">
        <color theme="1" tint="0.499984740745262"/>
      </right>
      <top/>
      <bottom style="thin">
        <color theme="1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thin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/>
      <right style="medium">
        <color indexed="8"/>
      </right>
      <top/>
      <bottom style="thin">
        <color indexed="23"/>
      </bottom>
      <diagonal/>
    </border>
    <border>
      <left style="medium">
        <color indexed="8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/>
      <right style="medium">
        <color indexed="8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841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411">
    <xf numFmtId="0" fontId="0" fillId="0" borderId="0" xfId="0">
      <alignment vertical="center"/>
    </xf>
    <xf numFmtId="41" fontId="2" fillId="0" borderId="0" xfId="1" applyFont="1">
      <alignment vertical="center"/>
    </xf>
    <xf numFmtId="176" fontId="2" fillId="0" borderId="0" xfId="2" applyNumberFormat="1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1" fontId="0" fillId="0" borderId="4" xfId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76" fontId="2" fillId="0" borderId="0" xfId="2" applyNumberFormat="1" applyFont="1" applyAlignment="1">
      <alignment vertical="center"/>
    </xf>
    <xf numFmtId="9" fontId="0" fillId="0" borderId="6" xfId="2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9" fontId="0" fillId="0" borderId="0" xfId="2" applyFont="1" applyFill="1" applyBorder="1" applyAlignment="1">
      <alignment vertical="center"/>
    </xf>
    <xf numFmtId="41" fontId="0" fillId="0" borderId="0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41" fontId="6" fillId="0" borderId="6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9" fontId="0" fillId="0" borderId="6" xfId="2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41" fontId="0" fillId="0" borderId="0" xfId="1" quotePrefix="1" applyFont="1" applyFill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41" fontId="2" fillId="0" borderId="12" xfId="1" applyFont="1" applyBorder="1">
      <alignment vertical="center"/>
    </xf>
    <xf numFmtId="41" fontId="2" fillId="0" borderId="13" xfId="1" applyFont="1" applyBorder="1">
      <alignment vertical="center"/>
    </xf>
    <xf numFmtId="41" fontId="2" fillId="0" borderId="14" xfId="1" applyFont="1" applyBorder="1">
      <alignment vertical="center"/>
    </xf>
    <xf numFmtId="0" fontId="0" fillId="0" borderId="0" xfId="0" applyBorder="1">
      <alignment vertical="center"/>
    </xf>
    <xf numFmtId="0" fontId="6" fillId="0" borderId="6" xfId="0" applyFont="1" applyFill="1" applyBorder="1" applyAlignment="1">
      <alignment horizontal="center" vertical="center"/>
    </xf>
    <xf numFmtId="41" fontId="6" fillId="0" borderId="6" xfId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13" fillId="0" borderId="0" xfId="0" applyFont="1">
      <alignment vertical="center"/>
    </xf>
    <xf numFmtId="41" fontId="6" fillId="0" borderId="0" xfId="1" applyFont="1" applyFill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41" fontId="12" fillId="12" borderId="4" xfId="1" applyFont="1" applyFill="1" applyBorder="1" applyAlignment="1">
      <alignment horizontal="center" vertical="center"/>
    </xf>
    <xf numFmtId="41" fontId="6" fillId="5" borderId="4" xfId="1" applyFont="1" applyFill="1" applyBorder="1" applyAlignment="1">
      <alignment horizontal="center" vertical="center"/>
    </xf>
    <xf numFmtId="41" fontId="12" fillId="0" borderId="0" xfId="1" applyFont="1" applyFill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8" fillId="7" borderId="25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41" fontId="2" fillId="0" borderId="27" xfId="1" applyFont="1" applyBorder="1">
      <alignment vertical="center"/>
    </xf>
    <xf numFmtId="41" fontId="2" fillId="0" borderId="28" xfId="1" applyFont="1" applyBorder="1">
      <alignment vertical="center"/>
    </xf>
    <xf numFmtId="41" fontId="2" fillId="0" borderId="29" xfId="1" applyFont="1" applyBorder="1">
      <alignment vertical="center"/>
    </xf>
    <xf numFmtId="41" fontId="8" fillId="11" borderId="25" xfId="1" applyFont="1" applyFill="1" applyBorder="1">
      <alignment vertical="center"/>
    </xf>
    <xf numFmtId="41" fontId="8" fillId="11" borderId="26" xfId="1" applyFont="1" applyFill="1" applyBorder="1">
      <alignment vertical="center"/>
    </xf>
    <xf numFmtId="0" fontId="8" fillId="10" borderId="32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1" fontId="6" fillId="0" borderId="0" xfId="1" applyFont="1" applyFill="1" applyBorder="1" applyAlignment="1">
      <alignment horizontal="center" vertical="center"/>
    </xf>
    <xf numFmtId="41" fontId="16" fillId="0" borderId="33" xfId="1" applyFont="1" applyBorder="1">
      <alignment vertical="center"/>
    </xf>
    <xf numFmtId="0" fontId="14" fillId="2" borderId="43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/>
    </xf>
    <xf numFmtId="0" fontId="14" fillId="2" borderId="55" xfId="0" applyFont="1" applyFill="1" applyBorder="1" applyAlignment="1">
      <alignment horizontal="center" vertical="center"/>
    </xf>
    <xf numFmtId="41" fontId="4" fillId="0" borderId="0" xfId="0" applyNumberFormat="1" applyFont="1">
      <alignment vertical="center"/>
    </xf>
    <xf numFmtId="41" fontId="0" fillId="0" borderId="4" xfId="1" applyFont="1" applyFill="1" applyBorder="1" applyAlignment="1">
      <alignment horizontal="center" vertical="center"/>
    </xf>
    <xf numFmtId="0" fontId="2" fillId="13" borderId="44" xfId="0" applyFont="1" applyFill="1" applyBorder="1" applyAlignment="1">
      <alignment horizontal="center" vertical="center"/>
    </xf>
    <xf numFmtId="41" fontId="2" fillId="13" borderId="56" xfId="1" applyFont="1" applyFill="1" applyBorder="1">
      <alignment vertical="center"/>
    </xf>
    <xf numFmtId="41" fontId="2" fillId="13" borderId="57" xfId="1" applyFont="1" applyFill="1" applyBorder="1">
      <alignment vertical="center"/>
    </xf>
    <xf numFmtId="41" fontId="2" fillId="13" borderId="19" xfId="1" applyFont="1" applyFill="1" applyBorder="1">
      <alignment vertical="center"/>
    </xf>
    <xf numFmtId="0" fontId="2" fillId="13" borderId="45" xfId="0" applyFont="1" applyFill="1" applyBorder="1" applyAlignment="1">
      <alignment horizontal="center" vertical="center"/>
    </xf>
    <xf numFmtId="41" fontId="2" fillId="13" borderId="85" xfId="1" applyFont="1" applyFill="1" applyBorder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41" fontId="8" fillId="0" borderId="0" xfId="1" applyFont="1">
      <alignment vertical="center"/>
    </xf>
    <xf numFmtId="176" fontId="8" fillId="0" borderId="0" xfId="2" applyNumberFormat="1" applyFont="1">
      <alignment vertical="center"/>
    </xf>
    <xf numFmtId="41" fontId="8" fillId="0" borderId="0" xfId="0" applyNumberFormat="1" applyFont="1" applyAlignment="1">
      <alignment vertical="center"/>
    </xf>
    <xf numFmtId="41" fontId="0" fillId="0" borderId="0" xfId="0" applyNumberFormat="1">
      <alignment vertical="center"/>
    </xf>
    <xf numFmtId="41" fontId="18" fillId="11" borderId="25" xfId="1" applyFont="1" applyFill="1" applyBorder="1">
      <alignment vertical="center"/>
    </xf>
    <xf numFmtId="41" fontId="16" fillId="0" borderId="30" xfId="1" applyFont="1" applyBorder="1">
      <alignment vertical="center"/>
    </xf>
    <xf numFmtId="41" fontId="16" fillId="0" borderId="28" xfId="1" applyFont="1" applyBorder="1">
      <alignment vertical="center"/>
    </xf>
    <xf numFmtId="41" fontId="16" fillId="0" borderId="31" xfId="1" applyFont="1" applyBorder="1">
      <alignment vertical="center"/>
    </xf>
    <xf numFmtId="41" fontId="15" fillId="11" borderId="25" xfId="1" applyFont="1" applyFill="1" applyBorder="1">
      <alignment vertical="center"/>
    </xf>
    <xf numFmtId="41" fontId="15" fillId="11" borderId="26" xfId="1" applyFont="1" applyFill="1" applyBorder="1">
      <alignment vertical="center"/>
    </xf>
    <xf numFmtId="41" fontId="16" fillId="0" borderId="27" xfId="1" applyFont="1" applyBorder="1">
      <alignment vertical="center"/>
    </xf>
    <xf numFmtId="41" fontId="16" fillId="0" borderId="87" xfId="1" applyFont="1" applyBorder="1">
      <alignment vertical="center"/>
    </xf>
    <xf numFmtId="41" fontId="16" fillId="11" borderId="32" xfId="1" applyFont="1" applyFill="1" applyBorder="1">
      <alignment vertical="center"/>
    </xf>
    <xf numFmtId="41" fontId="16" fillId="11" borderId="86" xfId="1" applyFont="1" applyFill="1" applyBorder="1">
      <alignment vertical="center"/>
    </xf>
    <xf numFmtId="41" fontId="16" fillId="11" borderId="26" xfId="1" applyFont="1" applyFill="1" applyBorder="1">
      <alignment vertical="center"/>
    </xf>
    <xf numFmtId="0" fontId="19" fillId="0" borderId="0" xfId="0" applyFont="1">
      <alignment vertical="center"/>
    </xf>
    <xf numFmtId="0" fontId="15" fillId="7" borderId="25" xfId="0" applyFont="1" applyFill="1" applyBorder="1" applyAlignment="1">
      <alignment horizontal="center" vertical="center"/>
    </xf>
    <xf numFmtId="0" fontId="15" fillId="8" borderId="25" xfId="0" applyFont="1" applyFill="1" applyBorder="1" applyAlignment="1">
      <alignment horizontal="center" vertical="center"/>
    </xf>
    <xf numFmtId="0" fontId="15" fillId="9" borderId="25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41" fontId="21" fillId="0" borderId="33" xfId="1" applyFont="1" applyBorder="1">
      <alignment vertical="center"/>
    </xf>
    <xf numFmtId="41" fontId="21" fillId="11" borderId="32" xfId="1" applyFont="1" applyFill="1" applyBorder="1">
      <alignment vertical="center"/>
    </xf>
    <xf numFmtId="0" fontId="20" fillId="10" borderId="32" xfId="0" applyFont="1" applyFill="1" applyBorder="1" applyAlignment="1">
      <alignment horizontal="center" vertical="center"/>
    </xf>
    <xf numFmtId="41" fontId="21" fillId="0" borderId="34" xfId="1" applyFont="1" applyBorder="1">
      <alignment vertical="center"/>
    </xf>
    <xf numFmtId="0" fontId="7" fillId="0" borderId="0" xfId="0" applyFont="1">
      <alignment vertical="center"/>
    </xf>
    <xf numFmtId="0" fontId="6" fillId="10" borderId="32" xfId="0" applyFont="1" applyFill="1" applyBorder="1" applyAlignment="1">
      <alignment horizontal="center" vertical="center"/>
    </xf>
    <xf numFmtId="41" fontId="15" fillId="11" borderId="32" xfId="1" applyFont="1" applyFill="1" applyBorder="1">
      <alignment vertical="center"/>
    </xf>
    <xf numFmtId="41" fontId="22" fillId="0" borderId="14" xfId="1" applyFont="1" applyBorder="1">
      <alignment vertical="center"/>
    </xf>
    <xf numFmtId="41" fontId="22" fillId="0" borderId="12" xfId="1" applyFont="1" applyBorder="1">
      <alignment vertical="center"/>
    </xf>
    <xf numFmtId="41" fontId="22" fillId="0" borderId="13" xfId="1" applyFont="1" applyBorder="1">
      <alignment vertical="center"/>
    </xf>
    <xf numFmtId="41" fontId="23" fillId="0" borderId="33" xfId="1" applyFont="1" applyBorder="1">
      <alignment vertical="center"/>
    </xf>
    <xf numFmtId="41" fontId="23" fillId="11" borderId="32" xfId="1" applyFont="1" applyFill="1" applyBorder="1">
      <alignment vertical="center"/>
    </xf>
    <xf numFmtId="0" fontId="4" fillId="10" borderId="32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10" borderId="32" xfId="0" applyFont="1" applyFill="1" applyBorder="1" applyAlignment="1">
      <alignment horizontal="center" vertical="center"/>
    </xf>
    <xf numFmtId="41" fontId="15" fillId="11" borderId="89" xfId="1" applyFont="1" applyFill="1" applyBorder="1">
      <alignment vertical="center"/>
    </xf>
    <xf numFmtId="41" fontId="16" fillId="11" borderId="89" xfId="1" applyFont="1" applyFill="1" applyBorder="1">
      <alignment vertical="center"/>
    </xf>
    <xf numFmtId="41" fontId="23" fillId="0" borderId="34" xfId="1" applyFont="1" applyBorder="1">
      <alignment vertical="center"/>
    </xf>
    <xf numFmtId="41" fontId="23" fillId="0" borderId="35" xfId="1" applyFont="1" applyBorder="1">
      <alignment vertical="center"/>
    </xf>
    <xf numFmtId="0" fontId="14" fillId="5" borderId="54" xfId="0" applyFont="1" applyFill="1" applyBorder="1" applyAlignment="1">
      <alignment horizontal="center" vertical="center"/>
    </xf>
    <xf numFmtId="0" fontId="14" fillId="15" borderId="54" xfId="0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horizontal="center" vertical="center"/>
    </xf>
    <xf numFmtId="0" fontId="14" fillId="16" borderId="54" xfId="0" applyFont="1" applyFill="1" applyBorder="1" applyAlignment="1">
      <alignment horizontal="center" vertical="center"/>
    </xf>
    <xf numFmtId="0" fontId="17" fillId="6" borderId="53" xfId="0" applyFont="1" applyFill="1" applyBorder="1" applyAlignment="1">
      <alignment horizontal="center" vertical="center"/>
    </xf>
    <xf numFmtId="41" fontId="6" fillId="13" borderId="4" xfId="1" quotePrefix="1" applyFont="1" applyFill="1" applyBorder="1" applyAlignment="1">
      <alignment horizontal="center" vertical="center"/>
    </xf>
    <xf numFmtId="41" fontId="12" fillId="12" borderId="10" xfId="1" applyFont="1" applyFill="1" applyBorder="1" applyAlignment="1">
      <alignment horizontal="center" vertical="center"/>
    </xf>
    <xf numFmtId="41" fontId="6" fillId="5" borderId="10" xfId="1" quotePrefix="1" applyFont="1" applyFill="1" applyBorder="1" applyAlignment="1">
      <alignment horizontal="center" vertical="center"/>
    </xf>
    <xf numFmtId="41" fontId="12" fillId="12" borderId="90" xfId="1" applyFont="1" applyFill="1" applyBorder="1" applyAlignment="1">
      <alignment horizontal="center" vertical="center"/>
    </xf>
    <xf numFmtId="41" fontId="6" fillId="13" borderId="90" xfId="1" applyFont="1" applyFill="1" applyBorder="1" applyAlignment="1">
      <alignment horizontal="center" vertical="center"/>
    </xf>
    <xf numFmtId="41" fontId="0" fillId="0" borderId="90" xfId="1" applyFont="1" applyBorder="1" applyAlignment="1">
      <alignment horizontal="center" vertical="center"/>
    </xf>
    <xf numFmtId="41" fontId="0" fillId="0" borderId="90" xfId="1" applyFont="1" applyFill="1" applyBorder="1" applyAlignment="1">
      <alignment horizontal="center" vertical="center"/>
    </xf>
    <xf numFmtId="41" fontId="0" fillId="4" borderId="92" xfId="1" applyFont="1" applyFill="1" applyBorder="1" applyAlignment="1">
      <alignment horizontal="center" vertical="center"/>
    </xf>
    <xf numFmtId="41" fontId="0" fillId="4" borderId="93" xfId="1" applyFont="1" applyFill="1" applyBorder="1" applyAlignment="1">
      <alignment horizontal="center" vertical="center"/>
    </xf>
    <xf numFmtId="41" fontId="0" fillId="4" borderId="94" xfId="1" applyFont="1" applyFill="1" applyBorder="1" applyAlignment="1">
      <alignment horizontal="center" vertical="center"/>
    </xf>
    <xf numFmtId="41" fontId="0" fillId="4" borderId="91" xfId="1" applyFont="1" applyFill="1" applyBorder="1" applyAlignment="1">
      <alignment horizontal="center" vertical="center"/>
    </xf>
    <xf numFmtId="41" fontId="6" fillId="13" borderId="97" xfId="1" applyFont="1" applyFill="1" applyBorder="1" applyAlignment="1">
      <alignment horizontal="center" vertical="center"/>
    </xf>
    <xf numFmtId="41" fontId="6" fillId="5" borderId="96" xfId="1" applyFont="1" applyFill="1" applyBorder="1" applyAlignment="1">
      <alignment horizontal="center" vertical="center"/>
    </xf>
    <xf numFmtId="41" fontId="0" fillId="0" borderId="94" xfId="1" applyFont="1" applyBorder="1" applyAlignment="1">
      <alignment horizontal="center" vertical="center"/>
    </xf>
    <xf numFmtId="41" fontId="0" fillId="0" borderId="91" xfId="1" applyFont="1" applyBorder="1" applyAlignment="1">
      <alignment horizontal="center" vertical="center"/>
    </xf>
    <xf numFmtId="41" fontId="8" fillId="14" borderId="52" xfId="1" applyFont="1" applyFill="1" applyBorder="1">
      <alignment vertical="center"/>
    </xf>
    <xf numFmtId="41" fontId="5" fillId="14" borderId="60" xfId="1" applyFont="1" applyFill="1" applyBorder="1">
      <alignment vertical="center"/>
    </xf>
    <xf numFmtId="41" fontId="5" fillId="14" borderId="66" xfId="1" applyFont="1" applyFill="1" applyBorder="1">
      <alignment vertical="center"/>
    </xf>
    <xf numFmtId="41" fontId="5" fillId="14" borderId="49" xfId="1" applyFont="1" applyFill="1" applyBorder="1">
      <alignment vertical="center"/>
    </xf>
    <xf numFmtId="41" fontId="8" fillId="14" borderId="51" xfId="1" applyFont="1" applyFill="1" applyBorder="1">
      <alignment vertical="center"/>
    </xf>
    <xf numFmtId="41" fontId="5" fillId="14" borderId="58" xfId="1" applyFont="1" applyFill="1" applyBorder="1">
      <alignment vertical="center"/>
    </xf>
    <xf numFmtId="41" fontId="5" fillId="14" borderId="65" xfId="1" applyFont="1" applyFill="1" applyBorder="1">
      <alignment vertical="center"/>
    </xf>
    <xf numFmtId="41" fontId="5" fillId="14" borderId="48" xfId="1" applyFont="1" applyFill="1" applyBorder="1">
      <alignment vertical="center"/>
    </xf>
    <xf numFmtId="41" fontId="2" fillId="14" borderId="60" xfId="1" applyFont="1" applyFill="1" applyBorder="1">
      <alignment vertical="center"/>
    </xf>
    <xf numFmtId="41" fontId="2" fillId="14" borderId="61" xfId="1" applyFont="1" applyFill="1" applyBorder="1">
      <alignment vertical="center"/>
    </xf>
    <xf numFmtId="41" fontId="2" fillId="14" borderId="49" xfId="1" applyFont="1" applyFill="1" applyBorder="1">
      <alignment vertical="center"/>
    </xf>
    <xf numFmtId="41" fontId="2" fillId="14" borderId="58" xfId="1" applyFont="1" applyFill="1" applyBorder="1">
      <alignment vertical="center"/>
    </xf>
    <xf numFmtId="41" fontId="2" fillId="14" borderId="59" xfId="1" applyFont="1" applyFill="1" applyBorder="1">
      <alignment vertical="center"/>
    </xf>
    <xf numFmtId="41" fontId="2" fillId="14" borderId="48" xfId="1" applyFont="1" applyFill="1" applyBorder="1">
      <alignment vertical="center"/>
    </xf>
    <xf numFmtId="41" fontId="16" fillId="0" borderId="34" xfId="1" applyFont="1" applyBorder="1">
      <alignment vertical="center"/>
    </xf>
    <xf numFmtId="41" fontId="16" fillId="0" borderId="36" xfId="1" applyFont="1" applyBorder="1">
      <alignment vertical="center"/>
    </xf>
    <xf numFmtId="41" fontId="16" fillId="0" borderId="33" xfId="1" applyFont="1" applyBorder="1">
      <alignment vertical="center"/>
    </xf>
    <xf numFmtId="41" fontId="21" fillId="11" borderId="32" xfId="1" applyFont="1" applyFill="1" applyBorder="1">
      <alignment vertical="center"/>
    </xf>
    <xf numFmtId="41" fontId="21" fillId="0" borderId="36" xfId="1" applyFont="1" applyBorder="1">
      <alignment vertical="center"/>
    </xf>
    <xf numFmtId="41" fontId="21" fillId="0" borderId="34" xfId="1" applyFont="1" applyBorder="1">
      <alignment vertical="center"/>
    </xf>
    <xf numFmtId="41" fontId="21" fillId="0" borderId="35" xfId="1" applyFont="1" applyBorder="1">
      <alignment vertical="center"/>
    </xf>
    <xf numFmtId="41" fontId="21" fillId="0" borderId="37" xfId="1" applyFont="1" applyBorder="1">
      <alignment vertical="center"/>
    </xf>
    <xf numFmtId="41" fontId="16" fillId="0" borderId="35" xfId="1" applyFont="1" applyBorder="1">
      <alignment vertical="center"/>
    </xf>
    <xf numFmtId="41" fontId="16" fillId="0" borderId="37" xfId="1" applyFont="1" applyBorder="1">
      <alignment vertical="center"/>
    </xf>
    <xf numFmtId="0" fontId="0" fillId="0" borderId="0" xfId="0">
      <alignment vertical="center"/>
    </xf>
    <xf numFmtId="41" fontId="0" fillId="0" borderId="4" xfId="1" quotePrefix="1" applyFont="1" applyBorder="1" applyAlignment="1">
      <alignment horizontal="center" vertical="center" wrapText="1"/>
    </xf>
    <xf numFmtId="41" fontId="0" fillId="0" borderId="10" xfId="1" quotePrefix="1" applyFont="1" applyBorder="1" applyAlignment="1">
      <alignment horizontal="center" vertical="center" wrapText="1"/>
    </xf>
    <xf numFmtId="41" fontId="6" fillId="13" borderId="99" xfId="1" applyFont="1" applyFill="1" applyBorder="1" applyAlignment="1">
      <alignment horizontal="center" vertical="center"/>
    </xf>
    <xf numFmtId="41" fontId="6" fillId="5" borderId="95" xfId="1" applyFont="1" applyFill="1" applyBorder="1" applyAlignment="1">
      <alignment horizontal="center" vertical="center"/>
    </xf>
    <xf numFmtId="41" fontId="6" fillId="18" borderId="4" xfId="1" applyFont="1" applyFill="1" applyBorder="1" applyAlignment="1">
      <alignment horizontal="center" vertical="center"/>
    </xf>
    <xf numFmtId="41" fontId="6" fillId="5" borderId="23" xfId="1" applyFont="1" applyFill="1" applyBorder="1" applyAlignment="1">
      <alignment horizontal="center" vertical="center"/>
    </xf>
    <xf numFmtId="41" fontId="7" fillId="4" borderId="92" xfId="1" applyFont="1" applyFill="1" applyBorder="1" applyAlignment="1">
      <alignment horizontal="center" vertical="center"/>
    </xf>
    <xf numFmtId="41" fontId="7" fillId="4" borderId="91" xfId="1" applyFont="1" applyFill="1" applyBorder="1" applyAlignment="1">
      <alignment horizontal="center" vertical="center"/>
    </xf>
    <xf numFmtId="41" fontId="6" fillId="13" borderId="101" xfId="1" applyFont="1" applyFill="1" applyBorder="1" applyAlignment="1">
      <alignment horizontal="center" vertical="center"/>
    </xf>
    <xf numFmtId="41" fontId="6" fillId="18" borderId="23" xfId="1" applyFont="1" applyFill="1" applyBorder="1" applyAlignment="1">
      <alignment horizontal="center" vertical="center"/>
    </xf>
    <xf numFmtId="41" fontId="0" fillId="4" borderId="102" xfId="1" applyFont="1" applyFill="1" applyBorder="1" applyAlignment="1">
      <alignment horizontal="center" vertical="center"/>
    </xf>
    <xf numFmtId="41" fontId="7" fillId="4" borderId="102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6" fillId="13" borderId="2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76" fontId="0" fillId="13" borderId="4" xfId="1" applyNumberFormat="1" applyFont="1" applyFill="1" applyBorder="1" applyAlignment="1">
      <alignment vertical="center"/>
    </xf>
    <xf numFmtId="176" fontId="0" fillId="5" borderId="4" xfId="1" applyNumberFormat="1" applyFont="1" applyFill="1" applyBorder="1" applyAlignment="1">
      <alignment vertical="center"/>
    </xf>
    <xf numFmtId="41" fontId="6" fillId="13" borderId="4" xfId="0" applyNumberFormat="1" applyFont="1" applyFill="1" applyBorder="1" applyAlignment="1">
      <alignment vertical="center"/>
    </xf>
    <xf numFmtId="41" fontId="6" fillId="5" borderId="4" xfId="0" applyNumberFormat="1" applyFont="1" applyFill="1" applyBorder="1" applyAlignment="1">
      <alignment vertical="center"/>
    </xf>
    <xf numFmtId="41" fontId="6" fillId="13" borderId="10" xfId="2" applyNumberFormat="1" applyFont="1" applyFill="1" applyBorder="1" applyAlignment="1">
      <alignment vertical="center"/>
    </xf>
    <xf numFmtId="41" fontId="6" fillId="5" borderId="10" xfId="2" applyNumberFormat="1" applyFont="1" applyFill="1" applyBorder="1" applyAlignment="1">
      <alignment vertical="center"/>
    </xf>
    <xf numFmtId="176" fontId="0" fillId="5" borderId="4" xfId="2" applyNumberFormat="1" applyFont="1" applyFill="1" applyBorder="1" applyAlignment="1">
      <alignment vertical="center"/>
    </xf>
    <xf numFmtId="176" fontId="0" fillId="13" borderId="4" xfId="2" applyNumberFormat="1" applyFont="1" applyFill="1" applyBorder="1" applyAlignment="1">
      <alignment vertical="center"/>
    </xf>
    <xf numFmtId="0" fontId="12" fillId="0" borderId="0" xfId="0" applyFont="1" applyBorder="1" applyAlignment="1">
      <alignment horizontal="left" vertical="center" wrapText="1" indent="1"/>
    </xf>
    <xf numFmtId="176" fontId="12" fillId="0" borderId="0" xfId="0" applyNumberFormat="1" applyFont="1" applyBorder="1" applyAlignment="1">
      <alignment horizontal="left" vertical="center" wrapText="1"/>
    </xf>
    <xf numFmtId="41" fontId="12" fillId="0" borderId="0" xfId="1" applyFont="1" applyFill="1" applyBorder="1" applyAlignment="1">
      <alignment horizontal="center" vertical="center"/>
    </xf>
    <xf numFmtId="176" fontId="12" fillId="0" borderId="0" xfId="1" applyNumberFormat="1" applyFont="1" applyFill="1" applyBorder="1" applyAlignment="1">
      <alignment horizontal="left" vertical="center"/>
    </xf>
    <xf numFmtId="41" fontId="8" fillId="0" borderId="51" xfId="1" applyFont="1" applyFill="1" applyBorder="1">
      <alignment vertical="center"/>
    </xf>
    <xf numFmtId="41" fontId="2" fillId="0" borderId="58" xfId="1" applyFont="1" applyFill="1" applyBorder="1">
      <alignment vertical="center"/>
    </xf>
    <xf numFmtId="41" fontId="2" fillId="0" borderId="59" xfId="1" applyFont="1" applyFill="1" applyBorder="1">
      <alignment vertical="center"/>
    </xf>
    <xf numFmtId="41" fontId="2" fillId="0" borderId="48" xfId="1" applyFont="1" applyFill="1" applyBorder="1">
      <alignment vertical="center"/>
    </xf>
    <xf numFmtId="0" fontId="2" fillId="0" borderId="45" xfId="0" applyFont="1" applyFill="1" applyBorder="1" applyAlignment="1">
      <alignment horizontal="center" vertical="center"/>
    </xf>
    <xf numFmtId="41" fontId="2" fillId="0" borderId="114" xfId="1" applyFont="1" applyFill="1" applyBorder="1">
      <alignment vertical="center"/>
    </xf>
    <xf numFmtId="41" fontId="0" fillId="4" borderId="115" xfId="1" applyFont="1" applyFill="1" applyBorder="1" applyAlignment="1">
      <alignment horizontal="center" vertical="center"/>
    </xf>
    <xf numFmtId="41" fontId="0" fillId="4" borderId="20" xfId="1" applyFont="1" applyFill="1" applyBorder="1" applyAlignment="1">
      <alignment horizontal="center" vertical="center"/>
    </xf>
    <xf numFmtId="41" fontId="0" fillId="4" borderId="101" xfId="1" applyFont="1" applyFill="1" applyBorder="1" applyAlignment="1">
      <alignment horizontal="center" vertical="center"/>
    </xf>
    <xf numFmtId="41" fontId="0" fillId="4" borderId="105" xfId="1" applyFont="1" applyFill="1" applyBorder="1" applyAlignment="1">
      <alignment horizontal="center" vertical="center"/>
    </xf>
    <xf numFmtId="41" fontId="0" fillId="4" borderId="23" xfId="1" applyFont="1" applyFill="1" applyBorder="1" applyAlignment="1">
      <alignment horizontal="center" vertical="center"/>
    </xf>
    <xf numFmtId="41" fontId="6" fillId="18" borderId="96" xfId="1" applyFont="1" applyFill="1" applyBorder="1" applyAlignment="1">
      <alignment horizontal="center" vertical="center"/>
    </xf>
    <xf numFmtId="0" fontId="0" fillId="0" borderId="88" xfId="0" applyBorder="1">
      <alignment vertical="center"/>
    </xf>
    <xf numFmtId="4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41" fontId="8" fillId="0" borderId="50" xfId="1" applyFont="1" applyFill="1" applyBorder="1">
      <alignment vertical="center"/>
    </xf>
    <xf numFmtId="41" fontId="2" fillId="0" borderId="56" xfId="1" applyFont="1" applyFill="1" applyBorder="1">
      <alignment vertical="center"/>
    </xf>
    <xf numFmtId="41" fontId="2" fillId="0" borderId="57" xfId="1" applyFont="1" applyFill="1" applyBorder="1">
      <alignment vertical="center"/>
    </xf>
    <xf numFmtId="41" fontId="2" fillId="0" borderId="19" xfId="1" applyFont="1" applyFill="1" applyBorder="1">
      <alignment vertical="center"/>
    </xf>
    <xf numFmtId="41" fontId="8" fillId="0" borderId="106" xfId="1" applyFont="1" applyFill="1" applyBorder="1">
      <alignment vertical="center"/>
    </xf>
    <xf numFmtId="41" fontId="2" fillId="0" borderId="107" xfId="1" applyFont="1" applyFill="1" applyBorder="1">
      <alignment vertical="center"/>
    </xf>
    <xf numFmtId="41" fontId="2" fillId="0" borderId="108" xfId="1" applyFont="1" applyFill="1" applyBorder="1">
      <alignment vertical="center"/>
    </xf>
    <xf numFmtId="41" fontId="2" fillId="0" borderId="109" xfId="1" applyFont="1" applyFill="1" applyBorder="1">
      <alignment vertical="center"/>
    </xf>
    <xf numFmtId="0" fontId="8" fillId="17" borderId="24" xfId="0" applyFont="1" applyFill="1" applyBorder="1" applyAlignment="1">
      <alignment horizontal="center" vertical="center"/>
    </xf>
    <xf numFmtId="41" fontId="23" fillId="17" borderId="32" xfId="1" applyFont="1" applyFill="1" applyBorder="1">
      <alignment vertical="center"/>
    </xf>
    <xf numFmtId="41" fontId="2" fillId="0" borderId="87" xfId="1" applyFont="1" applyBorder="1">
      <alignment vertical="center"/>
    </xf>
    <xf numFmtId="41" fontId="8" fillId="17" borderId="26" xfId="1" applyFont="1" applyFill="1" applyBorder="1">
      <alignment vertical="center"/>
    </xf>
    <xf numFmtId="41" fontId="8" fillId="0" borderId="107" xfId="1" applyFont="1" applyFill="1" applyBorder="1">
      <alignment vertical="center"/>
    </xf>
    <xf numFmtId="41" fontId="5" fillId="13" borderId="56" xfId="1" applyFont="1" applyFill="1" applyBorder="1">
      <alignment vertical="center"/>
    </xf>
    <xf numFmtId="41" fontId="5" fillId="13" borderId="64" xfId="1" applyFont="1" applyFill="1" applyBorder="1">
      <alignment vertical="center"/>
    </xf>
    <xf numFmtId="41" fontId="5" fillId="13" borderId="19" xfId="1" applyFont="1" applyFill="1" applyBorder="1">
      <alignment vertical="center"/>
    </xf>
    <xf numFmtId="41" fontId="8" fillId="13" borderId="58" xfId="1" applyFont="1" applyFill="1" applyBorder="1">
      <alignment vertical="center"/>
    </xf>
    <xf numFmtId="41" fontId="5" fillId="13" borderId="65" xfId="1" applyFont="1" applyFill="1" applyBorder="1">
      <alignment vertical="center"/>
    </xf>
    <xf numFmtId="41" fontId="5" fillId="13" borderId="48" xfId="1" applyFont="1" applyFill="1" applyBorder="1">
      <alignment vertical="center"/>
    </xf>
    <xf numFmtId="41" fontId="8" fillId="0" borderId="82" xfId="1" applyFont="1" applyFill="1" applyBorder="1">
      <alignment vertical="center"/>
    </xf>
    <xf numFmtId="41" fontId="2" fillId="0" borderId="83" xfId="1" applyFont="1" applyFill="1" applyBorder="1">
      <alignment vertical="center"/>
    </xf>
    <xf numFmtId="41" fontId="2" fillId="0" borderId="84" xfId="1" applyFont="1" applyFill="1" applyBorder="1">
      <alignment vertical="center"/>
    </xf>
    <xf numFmtId="41" fontId="2" fillId="0" borderId="85" xfId="1" applyFont="1" applyFill="1" applyBorder="1">
      <alignment vertical="center"/>
    </xf>
    <xf numFmtId="41" fontId="2" fillId="13" borderId="108" xfId="1" applyFont="1" applyFill="1" applyBorder="1">
      <alignment vertical="center"/>
    </xf>
    <xf numFmtId="41" fontId="2" fillId="13" borderId="109" xfId="1" applyFont="1" applyFill="1" applyBorder="1">
      <alignment vertical="center"/>
    </xf>
    <xf numFmtId="41" fontId="2" fillId="13" borderId="110" xfId="1" applyFont="1" applyFill="1" applyBorder="1">
      <alignment vertical="center"/>
    </xf>
    <xf numFmtId="41" fontId="8" fillId="13" borderId="107" xfId="1" applyFont="1" applyFill="1" applyBorder="1">
      <alignment vertical="center"/>
    </xf>
    <xf numFmtId="41" fontId="2" fillId="13" borderId="59" xfId="1" applyFont="1" applyFill="1" applyBorder="1">
      <alignment vertical="center"/>
    </xf>
    <xf numFmtId="41" fontId="2" fillId="13" borderId="48" xfId="1" applyFont="1" applyFill="1" applyBorder="1">
      <alignment vertical="center"/>
    </xf>
    <xf numFmtId="41" fontId="15" fillId="17" borderId="32" xfId="1" applyFont="1" applyFill="1" applyBorder="1">
      <alignment vertical="center"/>
    </xf>
    <xf numFmtId="41" fontId="2" fillId="0" borderId="0" xfId="0" applyNumberFormat="1" applyFont="1">
      <alignment vertical="center"/>
    </xf>
    <xf numFmtId="0" fontId="2" fillId="13" borderId="45" xfId="0" applyFont="1" applyFill="1" applyBorder="1" applyAlignment="1">
      <alignment horizontal="center" vertical="center"/>
    </xf>
    <xf numFmtId="0" fontId="7" fillId="20" borderId="88" xfId="3" quotePrefix="1" applyFill="1" applyBorder="1" applyAlignment="1">
      <alignment horizontal="center" vertical="center"/>
    </xf>
    <xf numFmtId="0" fontId="0" fillId="0" borderId="0" xfId="0">
      <alignment vertical="center"/>
    </xf>
    <xf numFmtId="0" fontId="6" fillId="0" borderId="0" xfId="0" applyFont="1">
      <alignment vertical="center"/>
    </xf>
    <xf numFmtId="41" fontId="8" fillId="0" borderId="111" xfId="1" applyFont="1" applyFill="1" applyBorder="1">
      <alignment vertical="center"/>
    </xf>
    <xf numFmtId="41" fontId="2" fillId="0" borderId="112" xfId="1" applyFont="1" applyFill="1" applyBorder="1">
      <alignment vertical="center"/>
    </xf>
    <xf numFmtId="41" fontId="2" fillId="0" borderId="113" xfId="1" applyFont="1" applyFill="1" applyBorder="1">
      <alignment vertical="center"/>
    </xf>
    <xf numFmtId="41" fontId="2" fillId="13" borderId="56" xfId="1" applyFont="1" applyFill="1" applyBorder="1">
      <alignment vertical="center"/>
    </xf>
    <xf numFmtId="41" fontId="2" fillId="13" borderId="57" xfId="1" applyFont="1" applyFill="1" applyBorder="1">
      <alignment vertical="center"/>
    </xf>
    <xf numFmtId="41" fontId="8" fillId="13" borderId="50" xfId="1" applyFont="1" applyFill="1" applyBorder="1">
      <alignment vertical="center"/>
    </xf>
    <xf numFmtId="41" fontId="8" fillId="13" borderId="106" xfId="1" applyFont="1" applyFill="1" applyBorder="1">
      <alignment vertical="center"/>
    </xf>
    <xf numFmtId="41" fontId="2" fillId="13" borderId="107" xfId="1" applyFont="1" applyFill="1" applyBorder="1">
      <alignment vertical="center"/>
    </xf>
    <xf numFmtId="41" fontId="2" fillId="13" borderId="108" xfId="1" applyFont="1" applyFill="1" applyBorder="1">
      <alignment vertical="center"/>
    </xf>
    <xf numFmtId="0" fontId="0" fillId="0" borderId="0" xfId="0">
      <alignment vertical="center"/>
    </xf>
    <xf numFmtId="41" fontId="2" fillId="13" borderId="56" xfId="1" applyFont="1" applyFill="1" applyBorder="1">
      <alignment vertical="center"/>
    </xf>
    <xf numFmtId="41" fontId="2" fillId="13" borderId="57" xfId="1" applyFont="1" applyFill="1" applyBorder="1">
      <alignment vertical="center"/>
    </xf>
    <xf numFmtId="41" fontId="8" fillId="13" borderId="50" xfId="1" applyFont="1" applyFill="1" applyBorder="1">
      <alignment vertical="center"/>
    </xf>
    <xf numFmtId="41" fontId="8" fillId="13" borderId="106" xfId="1" applyFont="1" applyFill="1" applyBorder="1">
      <alignment vertical="center"/>
    </xf>
    <xf numFmtId="41" fontId="2" fillId="13" borderId="107" xfId="1" applyFont="1" applyFill="1" applyBorder="1">
      <alignment vertical="center"/>
    </xf>
    <xf numFmtId="41" fontId="2" fillId="13" borderId="108" xfId="1" applyFont="1" applyFill="1" applyBorder="1">
      <alignment vertical="center"/>
    </xf>
    <xf numFmtId="3" fontId="0" fillId="0" borderId="0" xfId="0" applyNumberFormat="1">
      <alignment vertical="center"/>
    </xf>
    <xf numFmtId="0" fontId="7" fillId="20" borderId="119" xfId="3" applyFill="1" applyBorder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178" fontId="7" fillId="21" borderId="121" xfId="3" applyNumberFormat="1" applyFont="1" applyFill="1" applyBorder="1" applyAlignment="1">
      <alignment horizontal="right" vertical="center"/>
    </xf>
    <xf numFmtId="41" fontId="7" fillId="0" borderId="126" xfId="3" applyNumberFormat="1" applyFont="1" applyBorder="1">
      <alignment vertical="center"/>
    </xf>
    <xf numFmtId="41" fontId="7" fillId="21" borderId="126" xfId="3" applyNumberFormat="1" applyFont="1" applyFill="1" applyBorder="1">
      <alignment vertical="center"/>
    </xf>
    <xf numFmtId="41" fontId="7" fillId="21" borderId="126" xfId="3" applyNumberFormat="1" applyFill="1" applyBorder="1">
      <alignment vertical="center"/>
    </xf>
    <xf numFmtId="178" fontId="7" fillId="0" borderId="125" xfId="3" applyNumberFormat="1" applyFont="1" applyBorder="1" applyAlignment="1">
      <alignment horizontal="right" vertical="center"/>
    </xf>
    <xf numFmtId="176" fontId="7" fillId="0" borderId="125" xfId="3" applyNumberFormat="1" applyFont="1" applyBorder="1" applyAlignment="1">
      <alignment horizontal="right" vertical="center"/>
    </xf>
    <xf numFmtId="178" fontId="7" fillId="21" borderId="125" xfId="3" applyNumberFormat="1" applyFill="1" applyBorder="1" applyAlignment="1">
      <alignment horizontal="right" vertical="center"/>
    </xf>
    <xf numFmtId="178" fontId="7" fillId="21" borderId="125" xfId="3" applyNumberFormat="1" applyFont="1" applyFill="1" applyBorder="1" applyAlignment="1">
      <alignment horizontal="right" vertical="center"/>
    </xf>
    <xf numFmtId="178" fontId="7" fillId="0" borderId="125" xfId="3" applyNumberFormat="1" applyBorder="1" applyAlignment="1">
      <alignment horizontal="right" vertical="center"/>
    </xf>
    <xf numFmtId="176" fontId="7" fillId="0" borderId="129" xfId="3" applyNumberFormat="1" applyFont="1" applyBorder="1" applyAlignment="1">
      <alignment horizontal="right" vertical="center"/>
    </xf>
    <xf numFmtId="178" fontId="7" fillId="22" borderId="130" xfId="3" applyNumberFormat="1" applyFont="1" applyFill="1" applyBorder="1" applyAlignment="1">
      <alignment horizontal="right" vertical="center"/>
    </xf>
    <xf numFmtId="178" fontId="7" fillId="21" borderId="124" xfId="3" applyNumberFormat="1" applyFont="1" applyFill="1" applyBorder="1" applyAlignment="1">
      <alignment horizontal="right" vertical="center"/>
    </xf>
    <xf numFmtId="178" fontId="7" fillId="0" borderId="127" xfId="3" applyNumberFormat="1" applyFont="1" applyBorder="1" applyAlignment="1">
      <alignment horizontal="right" vertical="center"/>
    </xf>
    <xf numFmtId="178" fontId="7" fillId="21" borderId="127" xfId="3" applyNumberFormat="1" applyFont="1" applyFill="1" applyBorder="1" applyAlignment="1">
      <alignment horizontal="right" vertical="center"/>
    </xf>
    <xf numFmtId="178" fontId="7" fillId="21" borderId="127" xfId="3" applyNumberFormat="1" applyFill="1" applyBorder="1" applyAlignment="1">
      <alignment horizontal="right" vertical="center"/>
    </xf>
    <xf numFmtId="41" fontId="7" fillId="21" borderId="122" xfId="3" applyNumberFormat="1" applyFill="1" applyBorder="1">
      <alignment vertical="center"/>
    </xf>
    <xf numFmtId="41" fontId="7" fillId="21" borderId="123" xfId="3" applyNumberFormat="1" applyFill="1" applyBorder="1">
      <alignment vertical="center"/>
    </xf>
    <xf numFmtId="178" fontId="7" fillId="0" borderId="125" xfId="3" applyNumberFormat="1" applyFont="1" applyBorder="1" applyAlignment="1">
      <alignment horizontal="right" vertical="center"/>
    </xf>
    <xf numFmtId="176" fontId="7" fillId="0" borderId="125" xfId="3" applyNumberFormat="1" applyFont="1" applyBorder="1" applyAlignment="1">
      <alignment horizontal="right" vertical="center"/>
    </xf>
    <xf numFmtId="0" fontId="7" fillId="20" borderId="24" xfId="3" quotePrefix="1" applyFill="1" applyBorder="1" applyAlignment="1">
      <alignment horizontal="center" vertical="center"/>
    </xf>
    <xf numFmtId="176" fontId="7" fillId="0" borderId="129" xfId="3" applyNumberFormat="1" applyFont="1" applyFill="1" applyBorder="1" applyAlignment="1">
      <alignment horizontal="right" vertical="center"/>
    </xf>
    <xf numFmtId="41" fontId="7" fillId="0" borderId="122" xfId="3" applyNumberFormat="1" applyFill="1" applyBorder="1">
      <alignment vertical="center"/>
    </xf>
    <xf numFmtId="41" fontId="0" fillId="0" borderId="131" xfId="0" applyNumberFormat="1" applyBorder="1">
      <alignment vertical="center"/>
    </xf>
    <xf numFmtId="41" fontId="0" fillId="0" borderId="0" xfId="0" applyNumberFormat="1" applyBorder="1">
      <alignment vertical="center"/>
    </xf>
    <xf numFmtId="41" fontId="7" fillId="0" borderId="131" xfId="0" applyNumberFormat="1" applyFont="1" applyBorder="1">
      <alignment vertical="center"/>
    </xf>
    <xf numFmtId="41" fontId="7" fillId="0" borderId="0" xfId="0" applyNumberFormat="1" applyFont="1" applyBorder="1">
      <alignment vertical="center"/>
    </xf>
    <xf numFmtId="41" fontId="29" fillId="0" borderId="132" xfId="0" applyNumberFormat="1" applyFont="1" applyBorder="1">
      <alignment vertical="center"/>
    </xf>
    <xf numFmtId="41" fontId="7" fillId="0" borderId="133" xfId="0" applyNumberFormat="1" applyFont="1" applyBorder="1">
      <alignment vertical="center"/>
    </xf>
    <xf numFmtId="41" fontId="29" fillId="0" borderId="133" xfId="0" applyNumberFormat="1" applyFont="1" applyBorder="1">
      <alignment vertical="center"/>
    </xf>
    <xf numFmtId="41" fontId="7" fillId="0" borderId="132" xfId="0" applyNumberFormat="1" applyFont="1" applyBorder="1">
      <alignment vertical="center"/>
    </xf>
    <xf numFmtId="41" fontId="7" fillId="0" borderId="134" xfId="0" applyNumberFormat="1" applyFont="1" applyBorder="1">
      <alignment vertical="center"/>
    </xf>
    <xf numFmtId="41" fontId="29" fillId="0" borderId="131" xfId="0" applyNumberFormat="1" applyFont="1" applyBorder="1">
      <alignment vertical="center"/>
    </xf>
    <xf numFmtId="41" fontId="29" fillId="0" borderId="0" xfId="0" applyNumberFormat="1" applyFont="1" applyBorder="1">
      <alignment vertical="center"/>
    </xf>
    <xf numFmtId="41" fontId="7" fillId="0" borderId="135" xfId="0" applyNumberFormat="1" applyFont="1" applyBorder="1">
      <alignment vertical="center"/>
    </xf>
    <xf numFmtId="41" fontId="29" fillId="0" borderId="136" xfId="0" applyNumberFormat="1" applyFont="1" applyBorder="1">
      <alignment vertical="center"/>
    </xf>
    <xf numFmtId="41" fontId="7" fillId="0" borderId="137" xfId="0" applyNumberFormat="1" applyFont="1" applyBorder="1">
      <alignment vertical="center"/>
    </xf>
    <xf numFmtId="41" fontId="29" fillId="0" borderId="137" xfId="0" applyNumberFormat="1" applyFont="1" applyBorder="1">
      <alignment vertical="center"/>
    </xf>
    <xf numFmtId="41" fontId="7" fillId="0" borderId="136" xfId="0" applyNumberFormat="1" applyFont="1" applyBorder="1">
      <alignment vertical="center"/>
    </xf>
    <xf numFmtId="41" fontId="7" fillId="0" borderId="138" xfId="0" applyNumberFormat="1" applyFont="1" applyBorder="1">
      <alignment vertical="center"/>
    </xf>
    <xf numFmtId="41" fontId="0" fillId="0" borderId="133" xfId="0" applyNumberFormat="1" applyBorder="1">
      <alignment vertical="center"/>
    </xf>
    <xf numFmtId="41" fontId="0" fillId="0" borderId="132" xfId="0" applyNumberFormat="1" applyBorder="1">
      <alignment vertical="center"/>
    </xf>
    <xf numFmtId="41" fontId="0" fillId="0" borderId="134" xfId="0" applyNumberFormat="1" applyBorder="1">
      <alignment vertical="center"/>
    </xf>
    <xf numFmtId="41" fontId="0" fillId="0" borderId="135" xfId="0" applyNumberFormat="1" applyBorder="1">
      <alignment vertical="center"/>
    </xf>
    <xf numFmtId="41" fontId="0" fillId="0" borderId="137" xfId="0" applyNumberFormat="1" applyBorder="1">
      <alignment vertical="center"/>
    </xf>
    <xf numFmtId="41" fontId="0" fillId="0" borderId="136" xfId="0" applyNumberFormat="1" applyBorder="1">
      <alignment vertical="center"/>
    </xf>
    <xf numFmtId="41" fontId="0" fillId="0" borderId="138" xfId="0" applyNumberFormat="1" applyBorder="1">
      <alignment vertical="center"/>
    </xf>
    <xf numFmtId="41" fontId="8" fillId="6" borderId="62" xfId="1" applyFont="1" applyFill="1" applyBorder="1" applyAlignment="1">
      <alignment horizontal="center" vertical="center"/>
    </xf>
    <xf numFmtId="41" fontId="8" fillId="6" borderId="63" xfId="1" applyFont="1" applyFill="1" applyBorder="1" applyAlignment="1">
      <alignment horizontal="center" vertical="center"/>
    </xf>
    <xf numFmtId="178" fontId="8" fillId="16" borderId="67" xfId="1" applyNumberFormat="1" applyFont="1" applyFill="1" applyBorder="1" applyAlignment="1">
      <alignment horizontal="right" vertical="center"/>
    </xf>
    <xf numFmtId="178" fontId="8" fillId="16" borderId="77" xfId="1" applyNumberFormat="1" applyFont="1" applyFill="1" applyBorder="1" applyAlignment="1">
      <alignment horizontal="right" vertical="center"/>
    </xf>
    <xf numFmtId="178" fontId="8" fillId="5" borderId="67" xfId="1" applyNumberFormat="1" applyFont="1" applyFill="1" applyBorder="1" applyAlignment="1">
      <alignment horizontal="right" vertical="center"/>
    </xf>
    <xf numFmtId="178" fontId="8" fillId="5" borderId="77" xfId="1" applyNumberFormat="1" applyFont="1" applyFill="1" applyBorder="1" applyAlignment="1">
      <alignment horizontal="right" vertical="center"/>
    </xf>
    <xf numFmtId="178" fontId="8" fillId="15" borderId="67" xfId="1" applyNumberFormat="1" applyFont="1" applyFill="1" applyBorder="1" applyAlignment="1">
      <alignment horizontal="right" vertical="center"/>
    </xf>
    <xf numFmtId="178" fontId="8" fillId="15" borderId="77" xfId="1" applyNumberFormat="1" applyFont="1" applyFill="1" applyBorder="1" applyAlignment="1">
      <alignment horizontal="right" vertical="center"/>
    </xf>
    <xf numFmtId="178" fontId="8" fillId="0" borderId="67" xfId="1" applyNumberFormat="1" applyFont="1" applyFill="1" applyBorder="1" applyAlignment="1">
      <alignment horizontal="right" vertical="center"/>
    </xf>
    <xf numFmtId="178" fontId="8" fillId="0" borderId="77" xfId="1" applyNumberFormat="1" applyFont="1" applyFill="1" applyBorder="1" applyAlignment="1">
      <alignment horizontal="right" vertical="center"/>
    </xf>
    <xf numFmtId="177" fontId="2" fillId="0" borderId="75" xfId="1" applyNumberFormat="1" applyFont="1" applyFill="1" applyBorder="1" applyAlignment="1">
      <alignment horizontal="right" vertical="center"/>
    </xf>
    <xf numFmtId="177" fontId="2" fillId="0" borderId="76" xfId="1" applyNumberFormat="1" applyFont="1" applyFill="1" applyBorder="1" applyAlignment="1">
      <alignment horizontal="right" vertical="center"/>
    </xf>
    <xf numFmtId="0" fontId="2" fillId="3" borderId="69" xfId="0" quotePrefix="1" applyFont="1" applyFill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2" fillId="3" borderId="73" xfId="0" applyFont="1" applyFill="1" applyBorder="1" applyAlignment="1">
      <alignment horizontal="center" vertical="center"/>
    </xf>
    <xf numFmtId="0" fontId="2" fillId="3" borderId="74" xfId="0" applyFont="1" applyFill="1" applyBorder="1" applyAlignment="1">
      <alignment horizontal="center" vertical="center"/>
    </xf>
    <xf numFmtId="176" fontId="8" fillId="3" borderId="62" xfId="2" applyNumberFormat="1" applyFont="1" applyFill="1" applyBorder="1" applyAlignment="1">
      <alignment horizontal="right" vertical="center"/>
    </xf>
    <xf numFmtId="176" fontId="8" fillId="3" borderId="81" xfId="2" applyNumberFormat="1" applyFont="1" applyFill="1" applyBorder="1" applyAlignment="1">
      <alignment horizontal="right" vertical="center"/>
    </xf>
    <xf numFmtId="176" fontId="2" fillId="3" borderId="67" xfId="2" applyNumberFormat="1" applyFont="1" applyFill="1" applyBorder="1" applyAlignment="1">
      <alignment horizontal="right" vertical="center"/>
    </xf>
    <xf numFmtId="176" fontId="2" fillId="3" borderId="80" xfId="2" applyNumberFormat="1" applyFont="1" applyFill="1" applyBorder="1" applyAlignment="1">
      <alignment horizontal="right" vertical="center"/>
    </xf>
    <xf numFmtId="176" fontId="2" fillId="3" borderId="68" xfId="2" applyNumberFormat="1" applyFont="1" applyFill="1" applyBorder="1" applyAlignment="1">
      <alignment horizontal="right" vertical="center"/>
    </xf>
    <xf numFmtId="176" fontId="2" fillId="3" borderId="79" xfId="2" applyNumberFormat="1" applyFont="1" applyFill="1" applyBorder="1" applyAlignment="1">
      <alignment horizontal="right" vertical="center"/>
    </xf>
    <xf numFmtId="177" fontId="2" fillId="0" borderId="75" xfId="1" applyNumberFormat="1" applyFont="1" applyBorder="1" applyAlignment="1">
      <alignment horizontal="right" vertical="center"/>
    </xf>
    <xf numFmtId="177" fontId="2" fillId="0" borderId="76" xfId="1" applyNumberFormat="1" applyFont="1" applyBorder="1" applyAlignment="1">
      <alignment horizontal="right" vertical="center"/>
    </xf>
    <xf numFmtId="176" fontId="8" fillId="3" borderId="75" xfId="2" applyNumberFormat="1" applyFont="1" applyFill="1" applyBorder="1" applyAlignment="1">
      <alignment horizontal="right" vertical="center"/>
    </xf>
    <xf numFmtId="176" fontId="8" fillId="3" borderId="78" xfId="2" applyNumberFormat="1" applyFont="1" applyFill="1" applyBorder="1" applyAlignment="1">
      <alignment horizontal="right" vertical="center"/>
    </xf>
    <xf numFmtId="176" fontId="28" fillId="3" borderId="62" xfId="2" applyNumberFormat="1" applyFont="1" applyFill="1" applyBorder="1" applyAlignment="1">
      <alignment horizontal="center" vertical="center"/>
    </xf>
    <xf numFmtId="176" fontId="28" fillId="3" borderId="81" xfId="2" applyNumberFormat="1" applyFont="1" applyFill="1" applyBorder="1" applyAlignment="1">
      <alignment horizontal="center" vertical="center"/>
    </xf>
    <xf numFmtId="176" fontId="2" fillId="3" borderId="75" xfId="2" applyNumberFormat="1" applyFont="1" applyFill="1" applyBorder="1" applyAlignment="1">
      <alignment horizontal="right" vertical="center"/>
    </xf>
    <xf numFmtId="176" fontId="2" fillId="3" borderId="78" xfId="2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69" xfId="0" quotePrefix="1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177" fontId="8" fillId="0" borderId="75" xfId="1" applyNumberFormat="1" applyFont="1" applyBorder="1" applyAlignment="1">
      <alignment horizontal="right" vertical="center"/>
    </xf>
    <xf numFmtId="177" fontId="8" fillId="0" borderId="76" xfId="1" applyNumberFormat="1" applyFont="1" applyBorder="1" applyAlignment="1">
      <alignment horizontal="right" vertical="center"/>
    </xf>
    <xf numFmtId="0" fontId="12" fillId="2" borderId="103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12" fillId="2" borderId="78" xfId="0" applyFont="1" applyFill="1" applyBorder="1" applyAlignment="1">
      <alignment horizontal="center" vertical="center" wrapText="1"/>
    </xf>
    <xf numFmtId="0" fontId="8" fillId="13" borderId="50" xfId="0" quotePrefix="1" applyFont="1" applyFill="1" applyBorder="1" applyAlignment="1">
      <alignment horizontal="center" vertical="center"/>
    </xf>
    <xf numFmtId="0" fontId="8" fillId="13" borderId="51" xfId="0" quotePrefix="1" applyFont="1" applyFill="1" applyBorder="1" applyAlignment="1">
      <alignment horizontal="center" vertical="center"/>
    </xf>
    <xf numFmtId="0" fontId="8" fillId="0" borderId="52" xfId="0" quotePrefix="1" applyFont="1" applyBorder="1" applyAlignment="1">
      <alignment horizontal="center" vertical="center"/>
    </xf>
    <xf numFmtId="0" fontId="8" fillId="0" borderId="51" xfId="0" quotePrefix="1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4" fontId="2" fillId="0" borderId="0" xfId="0" applyNumberFormat="1" applyFont="1" applyBorder="1" applyAlignment="1">
      <alignment horizontal="right" vertical="center"/>
    </xf>
    <xf numFmtId="0" fontId="12" fillId="3" borderId="18" xfId="0" applyFont="1" applyFill="1" applyBorder="1" applyAlignment="1">
      <alignment horizontal="center" vertical="center" wrapText="1"/>
    </xf>
    <xf numFmtId="0" fontId="8" fillId="13" borderId="50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quotePrefix="1" applyFont="1" applyFill="1" applyBorder="1" applyAlignment="1">
      <alignment horizontal="center" vertical="center"/>
    </xf>
    <xf numFmtId="14" fontId="2" fillId="0" borderId="104" xfId="0" applyNumberFormat="1" applyFont="1" applyBorder="1" applyAlignment="1">
      <alignment horizontal="right" vertical="center"/>
    </xf>
    <xf numFmtId="0" fontId="8" fillId="0" borderId="50" xfId="0" quotePrefix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41" fontId="0" fillId="0" borderId="95" xfId="1" applyFont="1" applyBorder="1" applyAlignment="1">
      <alignment horizontal="center" vertical="center"/>
    </xf>
    <xf numFmtId="41" fontId="0" fillId="0" borderId="23" xfId="1" applyFont="1" applyBorder="1" applyAlignment="1">
      <alignment horizontal="center" vertical="center"/>
    </xf>
    <xf numFmtId="41" fontId="0" fillId="0" borderId="22" xfId="1" applyFont="1" applyBorder="1" applyAlignment="1">
      <alignment horizontal="center" vertical="center"/>
    </xf>
    <xf numFmtId="41" fontId="0" fillId="0" borderId="98" xfId="1" applyFont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14" fontId="5" fillId="0" borderId="9" xfId="1" applyNumberFormat="1" applyFont="1" applyFill="1" applyBorder="1" applyAlignment="1">
      <alignment horizontal="right" vertical="center"/>
    </xf>
    <xf numFmtId="178" fontId="6" fillId="12" borderId="21" xfId="0" applyNumberFormat="1" applyFont="1" applyFill="1" applyBorder="1" applyAlignment="1">
      <alignment horizontal="right" vertical="center"/>
    </xf>
    <xf numFmtId="178" fontId="6" fillId="12" borderId="10" xfId="0" applyNumberFormat="1" applyFont="1" applyFill="1" applyBorder="1" applyAlignment="1">
      <alignment horizontal="right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41" fontId="6" fillId="12" borderId="21" xfId="1" applyFont="1" applyFill="1" applyBorder="1" applyAlignment="1">
      <alignment horizontal="center" vertical="center"/>
    </xf>
    <xf numFmtId="41" fontId="6" fillId="12" borderId="10" xfId="1" applyFont="1" applyFill="1" applyBorder="1" applyAlignment="1">
      <alignment horizontal="center" vertical="center"/>
    </xf>
    <xf numFmtId="41" fontId="0" fillId="0" borderId="95" xfId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horizontal="center" vertical="center"/>
    </xf>
    <xf numFmtId="41" fontId="0" fillId="0" borderId="100" xfId="1" applyFont="1" applyBorder="1" applyAlignment="1">
      <alignment horizontal="center" vertical="center"/>
    </xf>
    <xf numFmtId="41" fontId="6" fillId="0" borderId="0" xfId="1" applyFont="1" applyFill="1" applyBorder="1" applyAlignment="1">
      <alignment horizontal="left" vertical="center" wrapText="1"/>
    </xf>
    <xf numFmtId="0" fontId="7" fillId="22" borderId="116" xfId="3" applyFont="1" applyFill="1" applyBorder="1" applyAlignment="1">
      <alignment horizontal="center" vertical="center"/>
    </xf>
    <xf numFmtId="0" fontId="7" fillId="22" borderId="118" xfId="3" applyFont="1" applyFill="1" applyBorder="1" applyAlignment="1">
      <alignment horizontal="center" vertical="center"/>
    </xf>
    <xf numFmtId="0" fontId="26" fillId="19" borderId="116" xfId="460" applyFill="1" applyBorder="1">
      <alignment vertical="center"/>
    </xf>
    <xf numFmtId="0" fontId="26" fillId="19" borderId="118" xfId="460" applyFill="1" applyBorder="1">
      <alignment vertical="center"/>
    </xf>
    <xf numFmtId="58" fontId="7" fillId="20" borderId="117" xfId="3" applyNumberFormat="1" applyFill="1" applyBorder="1" applyAlignment="1">
      <alignment horizontal="center" vertical="center"/>
    </xf>
    <xf numFmtId="58" fontId="7" fillId="20" borderId="86" xfId="3" applyNumberFormat="1" applyFill="1" applyBorder="1" applyAlignment="1">
      <alignment horizontal="center" vertical="center"/>
    </xf>
    <xf numFmtId="58" fontId="7" fillId="20" borderId="89" xfId="3" applyNumberFormat="1" applyFill="1" applyBorder="1" applyAlignment="1">
      <alignment horizontal="center" vertical="center"/>
    </xf>
    <xf numFmtId="0" fontId="7" fillId="0" borderId="120" xfId="3" applyBorder="1" applyAlignment="1">
      <alignment horizontal="center" vertical="center"/>
    </xf>
    <xf numFmtId="0" fontId="7" fillId="0" borderId="120" xfId="3" applyFont="1" applyBorder="1" applyAlignment="1">
      <alignment horizontal="center" vertical="center"/>
    </xf>
    <xf numFmtId="0" fontId="7" fillId="0" borderId="105" xfId="3" applyFont="1" applyBorder="1" applyAlignment="1">
      <alignment horizontal="center" vertical="center"/>
    </xf>
    <xf numFmtId="0" fontId="7" fillId="0" borderId="128" xfId="3" applyFont="1" applyBorder="1" applyAlignment="1">
      <alignment horizontal="center" vertical="center"/>
    </xf>
    <xf numFmtId="0" fontId="7" fillId="0" borderId="118" xfId="3" applyFont="1" applyBorder="1" applyAlignment="1">
      <alignment horizontal="center" vertical="center"/>
    </xf>
    <xf numFmtId="41" fontId="12" fillId="0" borderId="0" xfId="1" applyFont="1" applyFill="1" applyBorder="1" applyAlignment="1">
      <alignment horizontal="left" vertical="center" indent="1"/>
    </xf>
    <xf numFmtId="0" fontId="9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2" fillId="0" borderId="88" xfId="0" applyNumberFormat="1" applyFont="1" applyBorder="1" applyAlignment="1">
      <alignment horizontal="right" vertical="center"/>
    </xf>
    <xf numFmtId="14" fontId="5" fillId="0" borderId="88" xfId="0" applyNumberFormat="1" applyFont="1" applyBorder="1" applyAlignment="1">
      <alignment horizontal="right" vertical="center"/>
    </xf>
  </cellXfs>
  <cellStyles count="8417">
    <cellStyle name="백분율" xfId="2" builtinId="5"/>
    <cellStyle name="백분율 2" xfId="645" xr:uid="{00000000-0005-0000-0000-000001000000}"/>
    <cellStyle name="백분율 2 2" xfId="873" xr:uid="{00000000-0005-0000-0000-000002000000}"/>
    <cellStyle name="백분율 2 2 2" xfId="2464" xr:uid="{00000000-0005-0000-0000-000003000000}"/>
    <cellStyle name="백분율 2 2 3" xfId="4056" xr:uid="{00000000-0005-0000-0000-000004000000}"/>
    <cellStyle name="백분율 2 2 4" xfId="5646" xr:uid="{00000000-0005-0000-0000-000005000000}"/>
    <cellStyle name="백분율 2 3" xfId="2239" xr:uid="{00000000-0005-0000-0000-000006000000}"/>
    <cellStyle name="백분율 2 4" xfId="3831" xr:uid="{00000000-0005-0000-0000-000007000000}"/>
    <cellStyle name="백분율 2 5" xfId="5421" xr:uid="{00000000-0005-0000-0000-000008000000}"/>
    <cellStyle name="백분율 3" xfId="1807" xr:uid="{00000000-0005-0000-0000-000009000000}"/>
    <cellStyle name="백분율 4" xfId="2059" xr:uid="{00000000-0005-0000-0000-00000A000000}"/>
    <cellStyle name="백분율 5" xfId="3651" xr:uid="{00000000-0005-0000-0000-00000B000000}"/>
    <cellStyle name="백분율 6" xfId="5241" xr:uid="{00000000-0005-0000-0000-00000C000000}"/>
    <cellStyle name="백분율 7" xfId="6829" xr:uid="{00000000-0005-0000-0000-00000D000000}"/>
    <cellStyle name="쉼표 [0]" xfId="1" builtinId="6"/>
    <cellStyle name="쉼표 [0] 10" xfId="5" xr:uid="{00000000-0005-0000-0000-00000F000000}"/>
    <cellStyle name="쉼표 [0] 10 2" xfId="6" xr:uid="{00000000-0005-0000-0000-000010000000}"/>
    <cellStyle name="쉼표 [0] 11" xfId="7" xr:uid="{00000000-0005-0000-0000-000011000000}"/>
    <cellStyle name="쉼표 [0] 11 2" xfId="8" xr:uid="{00000000-0005-0000-0000-000012000000}"/>
    <cellStyle name="쉼표 [0] 12" xfId="644" xr:uid="{00000000-0005-0000-0000-000013000000}"/>
    <cellStyle name="쉼표 [0] 12 2" xfId="9" xr:uid="{00000000-0005-0000-0000-000014000000}"/>
    <cellStyle name="쉼표 [0] 12 2 2" xfId="10" xr:uid="{00000000-0005-0000-0000-000015000000}"/>
    <cellStyle name="쉼표 [0] 12 3" xfId="11" xr:uid="{00000000-0005-0000-0000-000016000000}"/>
    <cellStyle name="쉼표 [0] 12 4" xfId="872" xr:uid="{00000000-0005-0000-0000-000017000000}"/>
    <cellStyle name="쉼표 [0] 12 4 2" xfId="2463" xr:uid="{00000000-0005-0000-0000-000018000000}"/>
    <cellStyle name="쉼표 [0] 12 4 3" xfId="4055" xr:uid="{00000000-0005-0000-0000-000019000000}"/>
    <cellStyle name="쉼표 [0] 12 4 4" xfId="5645" xr:uid="{00000000-0005-0000-0000-00001A000000}"/>
    <cellStyle name="쉼표 [0] 12 5" xfId="2238" xr:uid="{00000000-0005-0000-0000-00001B000000}"/>
    <cellStyle name="쉼표 [0] 12 6" xfId="3830" xr:uid="{00000000-0005-0000-0000-00001C000000}"/>
    <cellStyle name="쉼표 [0] 12 7" xfId="5420" xr:uid="{00000000-0005-0000-0000-00001D000000}"/>
    <cellStyle name="쉼표 [0] 13" xfId="12" xr:uid="{00000000-0005-0000-0000-00001E000000}"/>
    <cellStyle name="쉼표 [0] 13 2" xfId="13" xr:uid="{00000000-0005-0000-0000-00001F000000}"/>
    <cellStyle name="쉼표 [0] 14" xfId="14" xr:uid="{00000000-0005-0000-0000-000020000000}"/>
    <cellStyle name="쉼표 [0] 14 2" xfId="15" xr:uid="{00000000-0005-0000-0000-000021000000}"/>
    <cellStyle name="쉼표 [0] 15" xfId="16" xr:uid="{00000000-0005-0000-0000-000022000000}"/>
    <cellStyle name="쉼표 [0] 15 2" xfId="17" xr:uid="{00000000-0005-0000-0000-000023000000}"/>
    <cellStyle name="쉼표 [0] 16" xfId="18" xr:uid="{00000000-0005-0000-0000-000024000000}"/>
    <cellStyle name="쉼표 [0] 16 2" xfId="19" xr:uid="{00000000-0005-0000-0000-000025000000}"/>
    <cellStyle name="쉼표 [0] 17" xfId="20" xr:uid="{00000000-0005-0000-0000-000026000000}"/>
    <cellStyle name="쉼표 [0] 17 2" xfId="21" xr:uid="{00000000-0005-0000-0000-000027000000}"/>
    <cellStyle name="쉼표 [0] 18" xfId="693" xr:uid="{00000000-0005-0000-0000-000028000000}"/>
    <cellStyle name="쉼표 [0] 19" xfId="4" xr:uid="{00000000-0005-0000-0000-000029000000}"/>
    <cellStyle name="쉼표 [0] 2" xfId="22" xr:uid="{00000000-0005-0000-0000-00002A000000}"/>
    <cellStyle name="쉼표 [0] 2 2" xfId="23" xr:uid="{00000000-0005-0000-0000-00002B000000}"/>
    <cellStyle name="쉼표 [0] 20" xfId="2058" xr:uid="{00000000-0005-0000-0000-00002C000000}"/>
    <cellStyle name="쉼표 [0] 21" xfId="3650" xr:uid="{00000000-0005-0000-0000-00002D000000}"/>
    <cellStyle name="쉼표 [0] 22" xfId="5240" xr:uid="{00000000-0005-0000-0000-00002E000000}"/>
    <cellStyle name="쉼표 [0] 23" xfId="6830" xr:uid="{00000000-0005-0000-0000-00002F000000}"/>
    <cellStyle name="쉼표 [0] 3" xfId="24" xr:uid="{00000000-0005-0000-0000-000030000000}"/>
    <cellStyle name="쉼표 [0] 3 2" xfId="25" xr:uid="{00000000-0005-0000-0000-000031000000}"/>
    <cellStyle name="쉼표 [0] 4" xfId="26" xr:uid="{00000000-0005-0000-0000-000032000000}"/>
    <cellStyle name="쉼표 [0] 4 2" xfId="27" xr:uid="{00000000-0005-0000-0000-000033000000}"/>
    <cellStyle name="쉼표 [0] 5" xfId="28" xr:uid="{00000000-0005-0000-0000-000034000000}"/>
    <cellStyle name="쉼표 [0] 5 2" xfId="29" xr:uid="{00000000-0005-0000-0000-000035000000}"/>
    <cellStyle name="쉼표 [0] 6" xfId="30" xr:uid="{00000000-0005-0000-0000-000036000000}"/>
    <cellStyle name="쉼표 [0] 6 2" xfId="31" xr:uid="{00000000-0005-0000-0000-000037000000}"/>
    <cellStyle name="쉼표 [0] 7" xfId="32" xr:uid="{00000000-0005-0000-0000-000038000000}"/>
    <cellStyle name="쉼표 [0] 7 2" xfId="33" xr:uid="{00000000-0005-0000-0000-000039000000}"/>
    <cellStyle name="쉼표 [0] 8" xfId="34" xr:uid="{00000000-0005-0000-0000-00003A000000}"/>
    <cellStyle name="쉼표 [0] 8 2" xfId="35" xr:uid="{00000000-0005-0000-0000-00003B000000}"/>
    <cellStyle name="쉼표 [0] 9" xfId="36" xr:uid="{00000000-0005-0000-0000-00003C000000}"/>
    <cellStyle name="쉼표 [0] 9 2" xfId="37" xr:uid="{00000000-0005-0000-0000-00003D000000}"/>
    <cellStyle name="표준" xfId="0" builtinId="0"/>
    <cellStyle name="표준 10" xfId="38" xr:uid="{00000000-0005-0000-0000-00003F000000}"/>
    <cellStyle name="표준 100" xfId="39" xr:uid="{00000000-0005-0000-0000-000040000000}"/>
    <cellStyle name="표준 101" xfId="40" xr:uid="{00000000-0005-0000-0000-000041000000}"/>
    <cellStyle name="표준 102" xfId="41" xr:uid="{00000000-0005-0000-0000-000042000000}"/>
    <cellStyle name="표준 103" xfId="42" xr:uid="{00000000-0005-0000-0000-000043000000}"/>
    <cellStyle name="표준 104" xfId="43" xr:uid="{00000000-0005-0000-0000-000044000000}"/>
    <cellStyle name="표준 105" xfId="44" xr:uid="{00000000-0005-0000-0000-000045000000}"/>
    <cellStyle name="표준 106" xfId="45" xr:uid="{00000000-0005-0000-0000-000046000000}"/>
    <cellStyle name="표준 107" xfId="46" xr:uid="{00000000-0005-0000-0000-000047000000}"/>
    <cellStyle name="표준 108" xfId="47" xr:uid="{00000000-0005-0000-0000-000048000000}"/>
    <cellStyle name="표준 109" xfId="48" xr:uid="{00000000-0005-0000-0000-000049000000}"/>
    <cellStyle name="표준 11" xfId="49" xr:uid="{00000000-0005-0000-0000-00004A000000}"/>
    <cellStyle name="표준 110" xfId="50" xr:uid="{00000000-0005-0000-0000-00004B000000}"/>
    <cellStyle name="표준 111" xfId="51" xr:uid="{00000000-0005-0000-0000-00004C000000}"/>
    <cellStyle name="표준 112" xfId="52" xr:uid="{00000000-0005-0000-0000-00004D000000}"/>
    <cellStyle name="표준 113" xfId="53" xr:uid="{00000000-0005-0000-0000-00004E000000}"/>
    <cellStyle name="표준 114" xfId="54" xr:uid="{00000000-0005-0000-0000-00004F000000}"/>
    <cellStyle name="표준 115" xfId="55" xr:uid="{00000000-0005-0000-0000-000050000000}"/>
    <cellStyle name="표준 116" xfId="56" xr:uid="{00000000-0005-0000-0000-000051000000}"/>
    <cellStyle name="표준 117" xfId="57" xr:uid="{00000000-0005-0000-0000-000052000000}"/>
    <cellStyle name="표준 118" xfId="58" xr:uid="{00000000-0005-0000-0000-000053000000}"/>
    <cellStyle name="표준 119" xfId="59" xr:uid="{00000000-0005-0000-0000-000054000000}"/>
    <cellStyle name="표준 12" xfId="60" xr:uid="{00000000-0005-0000-0000-000055000000}"/>
    <cellStyle name="표준 120" xfId="61" xr:uid="{00000000-0005-0000-0000-000056000000}"/>
    <cellStyle name="표준 121" xfId="62" xr:uid="{00000000-0005-0000-0000-000057000000}"/>
    <cellStyle name="표준 122" xfId="63" xr:uid="{00000000-0005-0000-0000-000058000000}"/>
    <cellStyle name="표준 123" xfId="64" xr:uid="{00000000-0005-0000-0000-000059000000}"/>
    <cellStyle name="표준 124" xfId="65" xr:uid="{00000000-0005-0000-0000-00005A000000}"/>
    <cellStyle name="표준 125" xfId="66" xr:uid="{00000000-0005-0000-0000-00005B000000}"/>
    <cellStyle name="표준 126" xfId="67" xr:uid="{00000000-0005-0000-0000-00005C000000}"/>
    <cellStyle name="표준 127" xfId="68" xr:uid="{00000000-0005-0000-0000-00005D000000}"/>
    <cellStyle name="표준 128" xfId="69" xr:uid="{00000000-0005-0000-0000-00005E000000}"/>
    <cellStyle name="표준 129" xfId="70" xr:uid="{00000000-0005-0000-0000-00005F000000}"/>
    <cellStyle name="표준 13" xfId="71" xr:uid="{00000000-0005-0000-0000-000060000000}"/>
    <cellStyle name="표준 130" xfId="72" xr:uid="{00000000-0005-0000-0000-000061000000}"/>
    <cellStyle name="표준 131" xfId="73" xr:uid="{00000000-0005-0000-0000-000062000000}"/>
    <cellStyle name="표준 132" xfId="74" xr:uid="{00000000-0005-0000-0000-000063000000}"/>
    <cellStyle name="표준 133" xfId="75" xr:uid="{00000000-0005-0000-0000-000064000000}"/>
    <cellStyle name="표준 134" xfId="76" xr:uid="{00000000-0005-0000-0000-000065000000}"/>
    <cellStyle name="표준 135" xfId="77" xr:uid="{00000000-0005-0000-0000-000066000000}"/>
    <cellStyle name="표준 136" xfId="78" xr:uid="{00000000-0005-0000-0000-000067000000}"/>
    <cellStyle name="표준 137" xfId="79" xr:uid="{00000000-0005-0000-0000-000068000000}"/>
    <cellStyle name="표준 138" xfId="80" xr:uid="{00000000-0005-0000-0000-000069000000}"/>
    <cellStyle name="표준 139" xfId="81" xr:uid="{00000000-0005-0000-0000-00006A000000}"/>
    <cellStyle name="표준 14" xfId="467" xr:uid="{00000000-0005-0000-0000-00006B000000}"/>
    <cellStyle name="표준 14 2" xfId="695" xr:uid="{00000000-0005-0000-0000-00006C000000}"/>
    <cellStyle name="표준 14 2 10" xfId="1835" xr:uid="{00000000-0005-0000-0000-00006D000000}"/>
    <cellStyle name="표준 14 2 10 2" xfId="3425" xr:uid="{00000000-0005-0000-0000-00006E000000}"/>
    <cellStyle name="표준 14 2 10 3" xfId="5017" xr:uid="{00000000-0005-0000-0000-00006F000000}"/>
    <cellStyle name="표준 14 2 10 4" xfId="6607" xr:uid="{00000000-0005-0000-0000-000070000000}"/>
    <cellStyle name="표준 14 2 10_M.S" xfId="6835" xr:uid="{00000000-0005-0000-0000-000071000000}"/>
    <cellStyle name="표준 14 2 11" xfId="1898" xr:uid="{00000000-0005-0000-0000-000072000000}"/>
    <cellStyle name="표준 14 2 11 2" xfId="3488" xr:uid="{00000000-0005-0000-0000-000073000000}"/>
    <cellStyle name="표준 14 2 11 3" xfId="5080" xr:uid="{00000000-0005-0000-0000-000074000000}"/>
    <cellStyle name="표준 14 2 11 4" xfId="6670" xr:uid="{00000000-0005-0000-0000-000075000000}"/>
    <cellStyle name="표준 14 2 11_M.S" xfId="6836" xr:uid="{00000000-0005-0000-0000-000076000000}"/>
    <cellStyle name="표준 14 2 12" xfId="1974" xr:uid="{00000000-0005-0000-0000-000077000000}"/>
    <cellStyle name="표준 14 2 12 2" xfId="3564" xr:uid="{00000000-0005-0000-0000-000078000000}"/>
    <cellStyle name="표준 14 2 12 3" xfId="5156" xr:uid="{00000000-0005-0000-0000-000079000000}"/>
    <cellStyle name="표준 14 2 12 4" xfId="6746" xr:uid="{00000000-0005-0000-0000-00007A000000}"/>
    <cellStyle name="표준 14 2 12_M.S" xfId="6837" xr:uid="{00000000-0005-0000-0000-00007B000000}"/>
    <cellStyle name="표준 14 2 13" xfId="2022" xr:uid="{00000000-0005-0000-0000-00007C000000}"/>
    <cellStyle name="표준 14 2 13 2" xfId="3612" xr:uid="{00000000-0005-0000-0000-00007D000000}"/>
    <cellStyle name="표준 14 2 13 3" xfId="5204" xr:uid="{00000000-0005-0000-0000-00007E000000}"/>
    <cellStyle name="표준 14 2 13 4" xfId="6794" xr:uid="{00000000-0005-0000-0000-00007F000000}"/>
    <cellStyle name="표준 14 2 13_M.S" xfId="6838" xr:uid="{00000000-0005-0000-0000-000080000000}"/>
    <cellStyle name="표준 14 2 14" xfId="2286" xr:uid="{00000000-0005-0000-0000-000081000000}"/>
    <cellStyle name="표준 14 2 15" xfId="3878" xr:uid="{00000000-0005-0000-0000-000082000000}"/>
    <cellStyle name="표준 14 2 16" xfId="5468" xr:uid="{00000000-0005-0000-0000-000083000000}"/>
    <cellStyle name="표준 14 2 2" xfId="1333" xr:uid="{00000000-0005-0000-0000-000084000000}"/>
    <cellStyle name="표준 14 2 2 2" xfId="2924" xr:uid="{00000000-0005-0000-0000-000085000000}"/>
    <cellStyle name="표준 14 2 2 3" xfId="4516" xr:uid="{00000000-0005-0000-0000-000086000000}"/>
    <cellStyle name="표준 14 2 2 4" xfId="6106" xr:uid="{00000000-0005-0000-0000-000087000000}"/>
    <cellStyle name="표준 14 2 2_M.S" xfId="6839" xr:uid="{00000000-0005-0000-0000-000088000000}"/>
    <cellStyle name="표준 14 2 3" xfId="1396" xr:uid="{00000000-0005-0000-0000-000089000000}"/>
    <cellStyle name="표준 14 2 3 2" xfId="2987" xr:uid="{00000000-0005-0000-0000-00008A000000}"/>
    <cellStyle name="표준 14 2 3 3" xfId="4579" xr:uid="{00000000-0005-0000-0000-00008B000000}"/>
    <cellStyle name="표준 14 2 3 4" xfId="6169" xr:uid="{00000000-0005-0000-0000-00008C000000}"/>
    <cellStyle name="표준 14 2 3_M.S" xfId="6840" xr:uid="{00000000-0005-0000-0000-00008D000000}"/>
    <cellStyle name="표준 14 2 4" xfId="1461" xr:uid="{00000000-0005-0000-0000-00008E000000}"/>
    <cellStyle name="표준 14 2 4 2" xfId="3052" xr:uid="{00000000-0005-0000-0000-00008F000000}"/>
    <cellStyle name="표준 14 2 4 3" xfId="4644" xr:uid="{00000000-0005-0000-0000-000090000000}"/>
    <cellStyle name="표준 14 2 4 4" xfId="6234" xr:uid="{00000000-0005-0000-0000-000091000000}"/>
    <cellStyle name="표준 14 2 4_M.S" xfId="6841" xr:uid="{00000000-0005-0000-0000-000092000000}"/>
    <cellStyle name="표준 14 2 5" xfId="1525" xr:uid="{00000000-0005-0000-0000-000093000000}"/>
    <cellStyle name="표준 14 2 5 2" xfId="3116" xr:uid="{00000000-0005-0000-0000-000094000000}"/>
    <cellStyle name="표준 14 2 5 3" xfId="4708" xr:uid="{00000000-0005-0000-0000-000095000000}"/>
    <cellStyle name="표준 14 2 5 4" xfId="6298" xr:uid="{00000000-0005-0000-0000-000096000000}"/>
    <cellStyle name="표준 14 2 5_M.S" xfId="6842" xr:uid="{00000000-0005-0000-0000-000097000000}"/>
    <cellStyle name="표준 14 2 6" xfId="1575" xr:uid="{00000000-0005-0000-0000-000098000000}"/>
    <cellStyle name="표준 14 2 6 2" xfId="3166" xr:uid="{00000000-0005-0000-0000-000099000000}"/>
    <cellStyle name="표준 14 2 6 3" xfId="4758" xr:uid="{00000000-0005-0000-0000-00009A000000}"/>
    <cellStyle name="표준 14 2 6 4" xfId="6348" xr:uid="{00000000-0005-0000-0000-00009B000000}"/>
    <cellStyle name="표준 14 2 6_M.S" xfId="6843" xr:uid="{00000000-0005-0000-0000-00009C000000}"/>
    <cellStyle name="표준 14 2 7" xfId="1654" xr:uid="{00000000-0005-0000-0000-00009D000000}"/>
    <cellStyle name="표준 14 2 7 2" xfId="3245" xr:uid="{00000000-0005-0000-0000-00009E000000}"/>
    <cellStyle name="표준 14 2 7 3" xfId="4837" xr:uid="{00000000-0005-0000-0000-00009F000000}"/>
    <cellStyle name="표준 14 2 7 4" xfId="6427" xr:uid="{00000000-0005-0000-0000-0000A0000000}"/>
    <cellStyle name="표준 14 2 7_M.S" xfId="6844" xr:uid="{00000000-0005-0000-0000-0000A1000000}"/>
    <cellStyle name="표준 14 2 8" xfId="1719" xr:uid="{00000000-0005-0000-0000-0000A2000000}"/>
    <cellStyle name="표준 14 2 8 2" xfId="3310" xr:uid="{00000000-0005-0000-0000-0000A3000000}"/>
    <cellStyle name="표준 14 2 8 3" xfId="4902" xr:uid="{00000000-0005-0000-0000-0000A4000000}"/>
    <cellStyle name="표준 14 2 8 4" xfId="6492" xr:uid="{00000000-0005-0000-0000-0000A5000000}"/>
    <cellStyle name="표준 14 2 8_M.S" xfId="6845" xr:uid="{00000000-0005-0000-0000-0000A6000000}"/>
    <cellStyle name="표준 14 2 9" xfId="1785" xr:uid="{00000000-0005-0000-0000-0000A7000000}"/>
    <cellStyle name="표준 14 2 9 2" xfId="3376" xr:uid="{00000000-0005-0000-0000-0000A8000000}"/>
    <cellStyle name="표준 14 2 9 3" xfId="4968" xr:uid="{00000000-0005-0000-0000-0000A9000000}"/>
    <cellStyle name="표준 14 2 9 4" xfId="6558" xr:uid="{00000000-0005-0000-0000-0000AA000000}"/>
    <cellStyle name="표준 14 2 9_M.S" xfId="6846" xr:uid="{00000000-0005-0000-0000-0000AB000000}"/>
    <cellStyle name="표준 14 2_M.S" xfId="6834" xr:uid="{00000000-0005-0000-0000-0000AC000000}"/>
    <cellStyle name="표준 14 3" xfId="2061" xr:uid="{00000000-0005-0000-0000-0000AD000000}"/>
    <cellStyle name="표준 14 4" xfId="3653" xr:uid="{00000000-0005-0000-0000-0000AE000000}"/>
    <cellStyle name="표준 14 5" xfId="5243" xr:uid="{00000000-0005-0000-0000-0000AF000000}"/>
    <cellStyle name="표준 14_M.S" xfId="6833" xr:uid="{00000000-0005-0000-0000-0000B0000000}"/>
    <cellStyle name="표준 140" xfId="82" xr:uid="{00000000-0005-0000-0000-0000B1000000}"/>
    <cellStyle name="표준 141" xfId="83" xr:uid="{00000000-0005-0000-0000-0000B2000000}"/>
    <cellStyle name="표준 142" xfId="84" xr:uid="{00000000-0005-0000-0000-0000B3000000}"/>
    <cellStyle name="표준 143" xfId="85" xr:uid="{00000000-0005-0000-0000-0000B4000000}"/>
    <cellStyle name="표준 144" xfId="86" xr:uid="{00000000-0005-0000-0000-0000B5000000}"/>
    <cellStyle name="표준 145" xfId="87" xr:uid="{00000000-0005-0000-0000-0000B6000000}"/>
    <cellStyle name="표준 146" xfId="88" xr:uid="{00000000-0005-0000-0000-0000B7000000}"/>
    <cellStyle name="표준 147" xfId="89" xr:uid="{00000000-0005-0000-0000-0000B8000000}"/>
    <cellStyle name="표준 148" xfId="90" xr:uid="{00000000-0005-0000-0000-0000B9000000}"/>
    <cellStyle name="표준 149" xfId="91" xr:uid="{00000000-0005-0000-0000-0000BA000000}"/>
    <cellStyle name="표준 15" xfId="469" xr:uid="{00000000-0005-0000-0000-0000BB000000}"/>
    <cellStyle name="표준 15 2" xfId="92" xr:uid="{00000000-0005-0000-0000-0000BC000000}"/>
    <cellStyle name="표준 15 3" xfId="93" xr:uid="{00000000-0005-0000-0000-0000BD000000}"/>
    <cellStyle name="표준 15 4" xfId="697" xr:uid="{00000000-0005-0000-0000-0000BE000000}"/>
    <cellStyle name="표준 15 4 2" xfId="2288" xr:uid="{00000000-0005-0000-0000-0000BF000000}"/>
    <cellStyle name="표준 15 4 3" xfId="3880" xr:uid="{00000000-0005-0000-0000-0000C0000000}"/>
    <cellStyle name="표준 15 4 4" xfId="5470" xr:uid="{00000000-0005-0000-0000-0000C1000000}"/>
    <cellStyle name="표준 15 4_M.S" xfId="6848" xr:uid="{00000000-0005-0000-0000-0000C2000000}"/>
    <cellStyle name="표준 15 5" xfId="2063" xr:uid="{00000000-0005-0000-0000-0000C3000000}"/>
    <cellStyle name="표준 15 6" xfId="3655" xr:uid="{00000000-0005-0000-0000-0000C4000000}"/>
    <cellStyle name="표준 15 7" xfId="5245" xr:uid="{00000000-0005-0000-0000-0000C5000000}"/>
    <cellStyle name="표준 15_M.S" xfId="6847" xr:uid="{00000000-0005-0000-0000-0000C6000000}"/>
    <cellStyle name="표준 150" xfId="94" xr:uid="{00000000-0005-0000-0000-0000C7000000}"/>
    <cellStyle name="표준 151" xfId="95" xr:uid="{00000000-0005-0000-0000-0000C8000000}"/>
    <cellStyle name="표준 152" xfId="96" xr:uid="{00000000-0005-0000-0000-0000C9000000}"/>
    <cellStyle name="표준 153" xfId="97" xr:uid="{00000000-0005-0000-0000-0000CA000000}"/>
    <cellStyle name="표준 154" xfId="98" xr:uid="{00000000-0005-0000-0000-0000CB000000}"/>
    <cellStyle name="표준 155" xfId="99" xr:uid="{00000000-0005-0000-0000-0000CC000000}"/>
    <cellStyle name="표준 156" xfId="100" xr:uid="{00000000-0005-0000-0000-0000CD000000}"/>
    <cellStyle name="표준 157" xfId="101" xr:uid="{00000000-0005-0000-0000-0000CE000000}"/>
    <cellStyle name="표준 158" xfId="102" xr:uid="{00000000-0005-0000-0000-0000CF000000}"/>
    <cellStyle name="표준 159" xfId="103" xr:uid="{00000000-0005-0000-0000-0000D0000000}"/>
    <cellStyle name="표준 16" xfId="470" xr:uid="{00000000-0005-0000-0000-0000D1000000}"/>
    <cellStyle name="표준 16 2" xfId="104" xr:uid="{00000000-0005-0000-0000-0000D2000000}"/>
    <cellStyle name="표준 16 3" xfId="105" xr:uid="{00000000-0005-0000-0000-0000D3000000}"/>
    <cellStyle name="표준 16 4" xfId="698" xr:uid="{00000000-0005-0000-0000-0000D4000000}"/>
    <cellStyle name="표준 16 4 2" xfId="2289" xr:uid="{00000000-0005-0000-0000-0000D5000000}"/>
    <cellStyle name="표준 16 4 3" xfId="3881" xr:uid="{00000000-0005-0000-0000-0000D6000000}"/>
    <cellStyle name="표준 16 4 4" xfId="5471" xr:uid="{00000000-0005-0000-0000-0000D7000000}"/>
    <cellStyle name="표준 16 4_M.S" xfId="6850" xr:uid="{00000000-0005-0000-0000-0000D8000000}"/>
    <cellStyle name="표준 16 5" xfId="2064" xr:uid="{00000000-0005-0000-0000-0000D9000000}"/>
    <cellStyle name="표준 16 6" xfId="3656" xr:uid="{00000000-0005-0000-0000-0000DA000000}"/>
    <cellStyle name="표준 16 7" xfId="5246" xr:uid="{00000000-0005-0000-0000-0000DB000000}"/>
    <cellStyle name="표준 16_M.S" xfId="6849" xr:uid="{00000000-0005-0000-0000-0000DC000000}"/>
    <cellStyle name="표준 160" xfId="106" xr:uid="{00000000-0005-0000-0000-0000DD000000}"/>
    <cellStyle name="표준 161" xfId="107" xr:uid="{00000000-0005-0000-0000-0000DE000000}"/>
    <cellStyle name="표준 162" xfId="108" xr:uid="{00000000-0005-0000-0000-0000DF000000}"/>
    <cellStyle name="표준 163" xfId="109" xr:uid="{00000000-0005-0000-0000-0000E0000000}"/>
    <cellStyle name="표준 164" xfId="110" xr:uid="{00000000-0005-0000-0000-0000E1000000}"/>
    <cellStyle name="표준 165" xfId="111" xr:uid="{00000000-0005-0000-0000-0000E2000000}"/>
    <cellStyle name="표준 166" xfId="112" xr:uid="{00000000-0005-0000-0000-0000E3000000}"/>
    <cellStyle name="표준 167" xfId="113" xr:uid="{00000000-0005-0000-0000-0000E4000000}"/>
    <cellStyle name="표준 168" xfId="114" xr:uid="{00000000-0005-0000-0000-0000E5000000}"/>
    <cellStyle name="표준 169" xfId="115" xr:uid="{00000000-0005-0000-0000-0000E6000000}"/>
    <cellStyle name="표준 17" xfId="471" xr:uid="{00000000-0005-0000-0000-0000E7000000}"/>
    <cellStyle name="표준 17 2" xfId="116" xr:uid="{00000000-0005-0000-0000-0000E8000000}"/>
    <cellStyle name="표준 17 3" xfId="117" xr:uid="{00000000-0005-0000-0000-0000E9000000}"/>
    <cellStyle name="표준 17 4" xfId="699" xr:uid="{00000000-0005-0000-0000-0000EA000000}"/>
    <cellStyle name="표준 17 4 2" xfId="2290" xr:uid="{00000000-0005-0000-0000-0000EB000000}"/>
    <cellStyle name="표준 17 4 3" xfId="3882" xr:uid="{00000000-0005-0000-0000-0000EC000000}"/>
    <cellStyle name="표준 17 4 4" xfId="5472" xr:uid="{00000000-0005-0000-0000-0000ED000000}"/>
    <cellStyle name="표준 17 4_M.S" xfId="6852" xr:uid="{00000000-0005-0000-0000-0000EE000000}"/>
    <cellStyle name="표준 17 5" xfId="2065" xr:uid="{00000000-0005-0000-0000-0000EF000000}"/>
    <cellStyle name="표준 17 6" xfId="3657" xr:uid="{00000000-0005-0000-0000-0000F0000000}"/>
    <cellStyle name="표준 17 7" xfId="5247" xr:uid="{00000000-0005-0000-0000-0000F1000000}"/>
    <cellStyle name="표준 17_M.S" xfId="6851" xr:uid="{00000000-0005-0000-0000-0000F2000000}"/>
    <cellStyle name="표준 170" xfId="118" xr:uid="{00000000-0005-0000-0000-0000F3000000}"/>
    <cellStyle name="표준 171" xfId="119" xr:uid="{00000000-0005-0000-0000-0000F4000000}"/>
    <cellStyle name="표준 172" xfId="120" xr:uid="{00000000-0005-0000-0000-0000F5000000}"/>
    <cellStyle name="표준 173" xfId="121" xr:uid="{00000000-0005-0000-0000-0000F6000000}"/>
    <cellStyle name="표준 174" xfId="122" xr:uid="{00000000-0005-0000-0000-0000F7000000}"/>
    <cellStyle name="표준 175" xfId="123" xr:uid="{00000000-0005-0000-0000-0000F8000000}"/>
    <cellStyle name="표준 176" xfId="124" xr:uid="{00000000-0005-0000-0000-0000F9000000}"/>
    <cellStyle name="표준 177" xfId="125" xr:uid="{00000000-0005-0000-0000-0000FA000000}"/>
    <cellStyle name="표준 178" xfId="126" xr:uid="{00000000-0005-0000-0000-0000FB000000}"/>
    <cellStyle name="표준 179" xfId="127" xr:uid="{00000000-0005-0000-0000-0000FC000000}"/>
    <cellStyle name="표준 18" xfId="472" xr:uid="{00000000-0005-0000-0000-0000FD000000}"/>
    <cellStyle name="표준 18 2" xfId="128" xr:uid="{00000000-0005-0000-0000-0000FE000000}"/>
    <cellStyle name="표준 18 3" xfId="129" xr:uid="{00000000-0005-0000-0000-0000FF000000}"/>
    <cellStyle name="표준 18 4" xfId="700" xr:uid="{00000000-0005-0000-0000-000000010000}"/>
    <cellStyle name="표준 18 4 2" xfId="2291" xr:uid="{00000000-0005-0000-0000-000001010000}"/>
    <cellStyle name="표준 18 4 3" xfId="3883" xr:uid="{00000000-0005-0000-0000-000002010000}"/>
    <cellStyle name="표준 18 4 4" xfId="5473" xr:uid="{00000000-0005-0000-0000-000003010000}"/>
    <cellStyle name="표준 18 4_M.S" xfId="6854" xr:uid="{00000000-0005-0000-0000-000004010000}"/>
    <cellStyle name="표준 18 5" xfId="2066" xr:uid="{00000000-0005-0000-0000-000005010000}"/>
    <cellStyle name="표준 18 6" xfId="3658" xr:uid="{00000000-0005-0000-0000-000006010000}"/>
    <cellStyle name="표준 18 7" xfId="5248" xr:uid="{00000000-0005-0000-0000-000007010000}"/>
    <cellStyle name="표준 18_M.S" xfId="6853" xr:uid="{00000000-0005-0000-0000-000008010000}"/>
    <cellStyle name="표준 180" xfId="130" xr:uid="{00000000-0005-0000-0000-000009010000}"/>
    <cellStyle name="표준 181" xfId="131" xr:uid="{00000000-0005-0000-0000-00000A010000}"/>
    <cellStyle name="표준 182" xfId="132" xr:uid="{00000000-0005-0000-0000-00000B010000}"/>
    <cellStyle name="표준 183" xfId="133" xr:uid="{00000000-0005-0000-0000-00000C010000}"/>
    <cellStyle name="표준 184" xfId="134" xr:uid="{00000000-0005-0000-0000-00000D010000}"/>
    <cellStyle name="표준 185" xfId="135" xr:uid="{00000000-0005-0000-0000-00000E010000}"/>
    <cellStyle name="표준 186" xfId="136" xr:uid="{00000000-0005-0000-0000-00000F010000}"/>
    <cellStyle name="표준 187" xfId="137" xr:uid="{00000000-0005-0000-0000-000010010000}"/>
    <cellStyle name="표준 188" xfId="138" xr:uid="{00000000-0005-0000-0000-000011010000}"/>
    <cellStyle name="표준 189" xfId="139" xr:uid="{00000000-0005-0000-0000-000012010000}"/>
    <cellStyle name="표준 19" xfId="473" xr:uid="{00000000-0005-0000-0000-000013010000}"/>
    <cellStyle name="표준 19 2" xfId="140" xr:uid="{00000000-0005-0000-0000-000014010000}"/>
    <cellStyle name="표준 19 3" xfId="141" xr:uid="{00000000-0005-0000-0000-000015010000}"/>
    <cellStyle name="표준 19 4" xfId="701" xr:uid="{00000000-0005-0000-0000-000016010000}"/>
    <cellStyle name="표준 19 4 2" xfId="2292" xr:uid="{00000000-0005-0000-0000-000017010000}"/>
    <cellStyle name="표준 19 4 3" xfId="3884" xr:uid="{00000000-0005-0000-0000-000018010000}"/>
    <cellStyle name="표준 19 4 4" xfId="5474" xr:uid="{00000000-0005-0000-0000-000019010000}"/>
    <cellStyle name="표준 19 4_M.S" xfId="6856" xr:uid="{00000000-0005-0000-0000-00001A010000}"/>
    <cellStyle name="표준 19 5" xfId="2067" xr:uid="{00000000-0005-0000-0000-00001B010000}"/>
    <cellStyle name="표준 19 6" xfId="3659" xr:uid="{00000000-0005-0000-0000-00001C010000}"/>
    <cellStyle name="표준 19 7" xfId="5249" xr:uid="{00000000-0005-0000-0000-00001D010000}"/>
    <cellStyle name="표준 19_M.S" xfId="6855" xr:uid="{00000000-0005-0000-0000-00001E010000}"/>
    <cellStyle name="표준 190" xfId="142" xr:uid="{00000000-0005-0000-0000-00001F010000}"/>
    <cellStyle name="표준 191" xfId="143" xr:uid="{00000000-0005-0000-0000-000020010000}"/>
    <cellStyle name="표준 192" xfId="144" xr:uid="{00000000-0005-0000-0000-000021010000}"/>
    <cellStyle name="표준 193" xfId="145" xr:uid="{00000000-0005-0000-0000-000022010000}"/>
    <cellStyle name="표준 194" xfId="146" xr:uid="{00000000-0005-0000-0000-000023010000}"/>
    <cellStyle name="표준 195" xfId="147" xr:uid="{00000000-0005-0000-0000-000024010000}"/>
    <cellStyle name="표준 196" xfId="148" xr:uid="{00000000-0005-0000-0000-000025010000}"/>
    <cellStyle name="표준 197" xfId="477" xr:uid="{00000000-0005-0000-0000-000026010000}"/>
    <cellStyle name="표준 197 2" xfId="149" xr:uid="{00000000-0005-0000-0000-000027010000}"/>
    <cellStyle name="표준 197 3" xfId="705" xr:uid="{00000000-0005-0000-0000-000028010000}"/>
    <cellStyle name="표준 197 3 2" xfId="2296" xr:uid="{00000000-0005-0000-0000-000029010000}"/>
    <cellStyle name="표준 197 3 3" xfId="3888" xr:uid="{00000000-0005-0000-0000-00002A010000}"/>
    <cellStyle name="표준 197 3 4" xfId="5478" xr:uid="{00000000-0005-0000-0000-00002B010000}"/>
    <cellStyle name="표준 197 3_M.S" xfId="6858" xr:uid="{00000000-0005-0000-0000-00002C010000}"/>
    <cellStyle name="표준 197 4" xfId="2071" xr:uid="{00000000-0005-0000-0000-00002D010000}"/>
    <cellStyle name="표준 197 5" xfId="3663" xr:uid="{00000000-0005-0000-0000-00002E010000}"/>
    <cellStyle name="표준 197 6" xfId="5253" xr:uid="{00000000-0005-0000-0000-00002F010000}"/>
    <cellStyle name="표준 197_M.S" xfId="6857" xr:uid="{00000000-0005-0000-0000-000030010000}"/>
    <cellStyle name="표준 198" xfId="478" xr:uid="{00000000-0005-0000-0000-000031010000}"/>
    <cellStyle name="표준 198 2" xfId="706" xr:uid="{00000000-0005-0000-0000-000032010000}"/>
    <cellStyle name="표준 198 2 2" xfId="2297" xr:uid="{00000000-0005-0000-0000-000033010000}"/>
    <cellStyle name="표준 198 2 3" xfId="3889" xr:uid="{00000000-0005-0000-0000-000034010000}"/>
    <cellStyle name="표준 198 2 4" xfId="5479" xr:uid="{00000000-0005-0000-0000-000035010000}"/>
    <cellStyle name="표준 198 2_M.S" xfId="6860" xr:uid="{00000000-0005-0000-0000-000036010000}"/>
    <cellStyle name="표준 198 3" xfId="2072" xr:uid="{00000000-0005-0000-0000-000037010000}"/>
    <cellStyle name="표준 198 4" xfId="3664" xr:uid="{00000000-0005-0000-0000-000038010000}"/>
    <cellStyle name="표준 198 5" xfId="5254" xr:uid="{00000000-0005-0000-0000-000039010000}"/>
    <cellStyle name="표준 198_M.S" xfId="6859" xr:uid="{00000000-0005-0000-0000-00003A010000}"/>
    <cellStyle name="표준 199" xfId="479" xr:uid="{00000000-0005-0000-0000-00003B010000}"/>
    <cellStyle name="표준 199 10" xfId="707" xr:uid="{00000000-0005-0000-0000-00003C010000}"/>
    <cellStyle name="표준 199 10 2" xfId="2298" xr:uid="{00000000-0005-0000-0000-00003D010000}"/>
    <cellStyle name="표준 199 10 3" xfId="3890" xr:uid="{00000000-0005-0000-0000-00003E010000}"/>
    <cellStyle name="표준 199 10 4" xfId="5480" xr:uid="{00000000-0005-0000-0000-00003F010000}"/>
    <cellStyle name="표준 199 10_M.S" xfId="6862" xr:uid="{00000000-0005-0000-0000-000040010000}"/>
    <cellStyle name="표준 199 11" xfId="2073" xr:uid="{00000000-0005-0000-0000-000041010000}"/>
    <cellStyle name="표준 199 12" xfId="3665" xr:uid="{00000000-0005-0000-0000-000042010000}"/>
    <cellStyle name="표준 199 13" xfId="5255" xr:uid="{00000000-0005-0000-0000-000043010000}"/>
    <cellStyle name="표준 199 2" xfId="487" xr:uid="{00000000-0005-0000-0000-000044010000}"/>
    <cellStyle name="표준 199 2 2" xfId="715" xr:uid="{00000000-0005-0000-0000-000045010000}"/>
    <cellStyle name="표준 199 2 2 2" xfId="2306" xr:uid="{00000000-0005-0000-0000-000046010000}"/>
    <cellStyle name="표준 199 2 2 3" xfId="3898" xr:uid="{00000000-0005-0000-0000-000047010000}"/>
    <cellStyle name="표준 199 2 2 4" xfId="5488" xr:uid="{00000000-0005-0000-0000-000048010000}"/>
    <cellStyle name="표준 199 2 2_M.S" xfId="6864" xr:uid="{00000000-0005-0000-0000-000049010000}"/>
    <cellStyle name="표준 199 2 3" xfId="2081" xr:uid="{00000000-0005-0000-0000-00004A010000}"/>
    <cellStyle name="표준 199 2 4" xfId="3673" xr:uid="{00000000-0005-0000-0000-00004B010000}"/>
    <cellStyle name="표준 199 2 5" xfId="5263" xr:uid="{00000000-0005-0000-0000-00004C010000}"/>
    <cellStyle name="표준 199 2_M.S" xfId="6863" xr:uid="{00000000-0005-0000-0000-00004D010000}"/>
    <cellStyle name="표준 199 3" xfId="495" xr:uid="{00000000-0005-0000-0000-00004E010000}"/>
    <cellStyle name="표준 199 3 2" xfId="723" xr:uid="{00000000-0005-0000-0000-00004F010000}"/>
    <cellStyle name="표준 199 3 2 2" xfId="2314" xr:uid="{00000000-0005-0000-0000-000050010000}"/>
    <cellStyle name="표준 199 3 2 3" xfId="3906" xr:uid="{00000000-0005-0000-0000-000051010000}"/>
    <cellStyle name="표준 199 3 2 4" xfId="5496" xr:uid="{00000000-0005-0000-0000-000052010000}"/>
    <cellStyle name="표준 199 3 2_M.S" xfId="6866" xr:uid="{00000000-0005-0000-0000-000053010000}"/>
    <cellStyle name="표준 199 3 3" xfId="2089" xr:uid="{00000000-0005-0000-0000-000054010000}"/>
    <cellStyle name="표준 199 3 4" xfId="3681" xr:uid="{00000000-0005-0000-0000-000055010000}"/>
    <cellStyle name="표준 199 3 5" xfId="5271" xr:uid="{00000000-0005-0000-0000-000056010000}"/>
    <cellStyle name="표준 199 3_M.S" xfId="6865" xr:uid="{00000000-0005-0000-0000-000057010000}"/>
    <cellStyle name="표준 199 4" xfId="506" xr:uid="{00000000-0005-0000-0000-000058010000}"/>
    <cellStyle name="표준 199 4 2" xfId="734" xr:uid="{00000000-0005-0000-0000-000059010000}"/>
    <cellStyle name="표준 199 4 2 2" xfId="2325" xr:uid="{00000000-0005-0000-0000-00005A010000}"/>
    <cellStyle name="표준 199 4 2 3" xfId="3917" xr:uid="{00000000-0005-0000-0000-00005B010000}"/>
    <cellStyle name="표준 199 4 2 4" xfId="5507" xr:uid="{00000000-0005-0000-0000-00005C010000}"/>
    <cellStyle name="표준 199 4 2_M.S" xfId="6868" xr:uid="{00000000-0005-0000-0000-00005D010000}"/>
    <cellStyle name="표준 199 4 3" xfId="2100" xr:uid="{00000000-0005-0000-0000-00005E010000}"/>
    <cellStyle name="표준 199 4 4" xfId="3692" xr:uid="{00000000-0005-0000-0000-00005F010000}"/>
    <cellStyle name="표준 199 4 5" xfId="5282" xr:uid="{00000000-0005-0000-0000-000060010000}"/>
    <cellStyle name="표준 199 4_M.S" xfId="6867" xr:uid="{00000000-0005-0000-0000-000061010000}"/>
    <cellStyle name="표준 199 5" xfId="516" xr:uid="{00000000-0005-0000-0000-000062010000}"/>
    <cellStyle name="표준 199 5 2" xfId="744" xr:uid="{00000000-0005-0000-0000-000063010000}"/>
    <cellStyle name="표준 199 5 2 2" xfId="2335" xr:uid="{00000000-0005-0000-0000-000064010000}"/>
    <cellStyle name="표준 199 5 2 3" xfId="3927" xr:uid="{00000000-0005-0000-0000-000065010000}"/>
    <cellStyle name="표준 199 5 2 4" xfId="5517" xr:uid="{00000000-0005-0000-0000-000066010000}"/>
    <cellStyle name="표준 199 5 2_M.S" xfId="6870" xr:uid="{00000000-0005-0000-0000-000067010000}"/>
    <cellStyle name="표준 199 5 3" xfId="2110" xr:uid="{00000000-0005-0000-0000-000068010000}"/>
    <cellStyle name="표준 199 5 4" xfId="3702" xr:uid="{00000000-0005-0000-0000-000069010000}"/>
    <cellStyle name="표준 199 5 5" xfId="5292" xr:uid="{00000000-0005-0000-0000-00006A010000}"/>
    <cellStyle name="표준 199 5_M.S" xfId="6869" xr:uid="{00000000-0005-0000-0000-00006B010000}"/>
    <cellStyle name="표준 199 6" xfId="570" xr:uid="{00000000-0005-0000-0000-00006C010000}"/>
    <cellStyle name="표준 199 6 2" xfId="798" xr:uid="{00000000-0005-0000-0000-00006D010000}"/>
    <cellStyle name="표준 199 6 2 2" xfId="2389" xr:uid="{00000000-0005-0000-0000-00006E010000}"/>
    <cellStyle name="표준 199 6 2 3" xfId="3981" xr:uid="{00000000-0005-0000-0000-00006F010000}"/>
    <cellStyle name="표준 199 6 2 4" xfId="5571" xr:uid="{00000000-0005-0000-0000-000070010000}"/>
    <cellStyle name="표준 199 6 2_M.S" xfId="6872" xr:uid="{00000000-0005-0000-0000-000071010000}"/>
    <cellStyle name="표준 199 6 3" xfId="2164" xr:uid="{00000000-0005-0000-0000-000072010000}"/>
    <cellStyle name="표준 199 6 4" xfId="3756" xr:uid="{00000000-0005-0000-0000-000073010000}"/>
    <cellStyle name="표준 199 6 5" xfId="5346" xr:uid="{00000000-0005-0000-0000-000074010000}"/>
    <cellStyle name="표준 199 6_M.S" xfId="6871" xr:uid="{00000000-0005-0000-0000-000075010000}"/>
    <cellStyle name="표준 199 7" xfId="590" xr:uid="{00000000-0005-0000-0000-000076010000}"/>
    <cellStyle name="표준 199 7 2" xfId="818" xr:uid="{00000000-0005-0000-0000-000077010000}"/>
    <cellStyle name="표준 199 7 2 2" xfId="2409" xr:uid="{00000000-0005-0000-0000-000078010000}"/>
    <cellStyle name="표준 199 7 2 3" xfId="4001" xr:uid="{00000000-0005-0000-0000-000079010000}"/>
    <cellStyle name="표준 199 7 2 4" xfId="5591" xr:uid="{00000000-0005-0000-0000-00007A010000}"/>
    <cellStyle name="표준 199 7 2_M.S" xfId="6874" xr:uid="{00000000-0005-0000-0000-00007B010000}"/>
    <cellStyle name="표준 199 7 3" xfId="2184" xr:uid="{00000000-0005-0000-0000-00007C010000}"/>
    <cellStyle name="표준 199 7 4" xfId="3776" xr:uid="{00000000-0005-0000-0000-00007D010000}"/>
    <cellStyle name="표준 199 7 5" xfId="5366" xr:uid="{00000000-0005-0000-0000-00007E010000}"/>
    <cellStyle name="표준 199 7_M.S" xfId="6873" xr:uid="{00000000-0005-0000-0000-00007F010000}"/>
    <cellStyle name="표준 199 8" xfId="602" xr:uid="{00000000-0005-0000-0000-000080010000}"/>
    <cellStyle name="표준 199 8 2" xfId="830" xr:uid="{00000000-0005-0000-0000-000081010000}"/>
    <cellStyle name="표준 199 8 2 2" xfId="2421" xr:uid="{00000000-0005-0000-0000-000082010000}"/>
    <cellStyle name="표준 199 8 2 3" xfId="4013" xr:uid="{00000000-0005-0000-0000-000083010000}"/>
    <cellStyle name="표준 199 8 2 4" xfId="5603" xr:uid="{00000000-0005-0000-0000-000084010000}"/>
    <cellStyle name="표준 199 8 2_M.S" xfId="6876" xr:uid="{00000000-0005-0000-0000-000085010000}"/>
    <cellStyle name="표준 199 8 3" xfId="2196" xr:uid="{00000000-0005-0000-0000-000086010000}"/>
    <cellStyle name="표준 199 8 4" xfId="3788" xr:uid="{00000000-0005-0000-0000-000087010000}"/>
    <cellStyle name="표준 199 8 5" xfId="5378" xr:uid="{00000000-0005-0000-0000-000088010000}"/>
    <cellStyle name="표준 199 8_M.S" xfId="6875" xr:uid="{00000000-0005-0000-0000-000089010000}"/>
    <cellStyle name="표준 199 9" xfId="617" xr:uid="{00000000-0005-0000-0000-00008A010000}"/>
    <cellStyle name="표준 199 9 2" xfId="845" xr:uid="{00000000-0005-0000-0000-00008B010000}"/>
    <cellStyle name="표준 199 9 2 2" xfId="2436" xr:uid="{00000000-0005-0000-0000-00008C010000}"/>
    <cellStyle name="표준 199 9 2 3" xfId="4028" xr:uid="{00000000-0005-0000-0000-00008D010000}"/>
    <cellStyle name="표준 199 9 2 4" xfId="5618" xr:uid="{00000000-0005-0000-0000-00008E010000}"/>
    <cellStyle name="표준 199 9 2_M.S" xfId="6878" xr:uid="{00000000-0005-0000-0000-00008F010000}"/>
    <cellStyle name="표준 199 9 3" xfId="2211" xr:uid="{00000000-0005-0000-0000-000090010000}"/>
    <cellStyle name="표준 199 9 4" xfId="3803" xr:uid="{00000000-0005-0000-0000-000091010000}"/>
    <cellStyle name="표준 199 9 5" xfId="5393" xr:uid="{00000000-0005-0000-0000-000092010000}"/>
    <cellStyle name="표준 199 9_M.S" xfId="6877" xr:uid="{00000000-0005-0000-0000-000093010000}"/>
    <cellStyle name="표준 199_M.S" xfId="6861" xr:uid="{00000000-0005-0000-0000-000094010000}"/>
    <cellStyle name="표준 2" xfId="3" xr:uid="{00000000-0005-0000-0000-000095010000}"/>
    <cellStyle name="표준 2 2" xfId="646" xr:uid="{00000000-0005-0000-0000-000096010000}"/>
    <cellStyle name="표준 2 3" xfId="150" xr:uid="{00000000-0005-0000-0000-000097010000}"/>
    <cellStyle name="표준 2_M.S" xfId="6879" xr:uid="{00000000-0005-0000-0000-000098010000}"/>
    <cellStyle name="표준 20" xfId="474" xr:uid="{00000000-0005-0000-0000-000099010000}"/>
    <cellStyle name="표준 20 2" xfId="151" xr:uid="{00000000-0005-0000-0000-00009A010000}"/>
    <cellStyle name="표준 20 3" xfId="152" xr:uid="{00000000-0005-0000-0000-00009B010000}"/>
    <cellStyle name="표준 20 4" xfId="702" xr:uid="{00000000-0005-0000-0000-00009C010000}"/>
    <cellStyle name="표준 20 4 2" xfId="2293" xr:uid="{00000000-0005-0000-0000-00009D010000}"/>
    <cellStyle name="표준 20 4 3" xfId="3885" xr:uid="{00000000-0005-0000-0000-00009E010000}"/>
    <cellStyle name="표준 20 4 4" xfId="5475" xr:uid="{00000000-0005-0000-0000-00009F010000}"/>
    <cellStyle name="표준 20 4_M.S" xfId="6881" xr:uid="{00000000-0005-0000-0000-0000A0010000}"/>
    <cellStyle name="표준 20 5" xfId="2068" xr:uid="{00000000-0005-0000-0000-0000A1010000}"/>
    <cellStyle name="표준 20 6" xfId="3660" xr:uid="{00000000-0005-0000-0000-0000A2010000}"/>
    <cellStyle name="표준 20 7" xfId="5250" xr:uid="{00000000-0005-0000-0000-0000A3010000}"/>
    <cellStyle name="표준 20_M.S" xfId="6880" xr:uid="{00000000-0005-0000-0000-0000A4010000}"/>
    <cellStyle name="표준 200" xfId="480" xr:uid="{00000000-0005-0000-0000-0000A5010000}"/>
    <cellStyle name="표준 200 2" xfId="490" xr:uid="{00000000-0005-0000-0000-0000A6010000}"/>
    <cellStyle name="표준 200 2 2" xfId="718" xr:uid="{00000000-0005-0000-0000-0000A7010000}"/>
    <cellStyle name="표준 200 2 2 2" xfId="2309" xr:uid="{00000000-0005-0000-0000-0000A8010000}"/>
    <cellStyle name="표준 200 2 2 3" xfId="3901" xr:uid="{00000000-0005-0000-0000-0000A9010000}"/>
    <cellStyle name="표준 200 2 2 4" xfId="5491" xr:uid="{00000000-0005-0000-0000-0000AA010000}"/>
    <cellStyle name="표준 200 2 2_M.S" xfId="6884" xr:uid="{00000000-0005-0000-0000-0000AB010000}"/>
    <cellStyle name="표준 200 2 3" xfId="2084" xr:uid="{00000000-0005-0000-0000-0000AC010000}"/>
    <cellStyle name="표준 200 2 4" xfId="3676" xr:uid="{00000000-0005-0000-0000-0000AD010000}"/>
    <cellStyle name="표준 200 2 5" xfId="5266" xr:uid="{00000000-0005-0000-0000-0000AE010000}"/>
    <cellStyle name="표준 200 2_M.S" xfId="6883" xr:uid="{00000000-0005-0000-0000-0000AF010000}"/>
    <cellStyle name="표준 200 3" xfId="498" xr:uid="{00000000-0005-0000-0000-0000B0010000}"/>
    <cellStyle name="표준 200 3 2" xfId="726" xr:uid="{00000000-0005-0000-0000-0000B1010000}"/>
    <cellStyle name="표준 200 3 2 2" xfId="2317" xr:uid="{00000000-0005-0000-0000-0000B2010000}"/>
    <cellStyle name="표준 200 3 2 3" xfId="3909" xr:uid="{00000000-0005-0000-0000-0000B3010000}"/>
    <cellStyle name="표준 200 3 2 4" xfId="5499" xr:uid="{00000000-0005-0000-0000-0000B4010000}"/>
    <cellStyle name="표준 200 3 2_M.S" xfId="6886" xr:uid="{00000000-0005-0000-0000-0000B5010000}"/>
    <cellStyle name="표준 200 3 3" xfId="2092" xr:uid="{00000000-0005-0000-0000-0000B6010000}"/>
    <cellStyle name="표준 200 3 4" xfId="3684" xr:uid="{00000000-0005-0000-0000-0000B7010000}"/>
    <cellStyle name="표준 200 3 5" xfId="5274" xr:uid="{00000000-0005-0000-0000-0000B8010000}"/>
    <cellStyle name="표준 200 3_M.S" xfId="6885" xr:uid="{00000000-0005-0000-0000-0000B9010000}"/>
    <cellStyle name="표준 200 4" xfId="509" xr:uid="{00000000-0005-0000-0000-0000BA010000}"/>
    <cellStyle name="표준 200 4 2" xfId="737" xr:uid="{00000000-0005-0000-0000-0000BB010000}"/>
    <cellStyle name="표준 200 4 2 2" xfId="2328" xr:uid="{00000000-0005-0000-0000-0000BC010000}"/>
    <cellStyle name="표준 200 4 2 3" xfId="3920" xr:uid="{00000000-0005-0000-0000-0000BD010000}"/>
    <cellStyle name="표준 200 4 2 4" xfId="5510" xr:uid="{00000000-0005-0000-0000-0000BE010000}"/>
    <cellStyle name="표준 200 4 2_M.S" xfId="6888" xr:uid="{00000000-0005-0000-0000-0000BF010000}"/>
    <cellStyle name="표준 200 4 3" xfId="2103" xr:uid="{00000000-0005-0000-0000-0000C0010000}"/>
    <cellStyle name="표준 200 4 4" xfId="3695" xr:uid="{00000000-0005-0000-0000-0000C1010000}"/>
    <cellStyle name="표준 200 4 5" xfId="5285" xr:uid="{00000000-0005-0000-0000-0000C2010000}"/>
    <cellStyle name="표준 200 4_M.S" xfId="6887" xr:uid="{00000000-0005-0000-0000-0000C3010000}"/>
    <cellStyle name="표준 200 5" xfId="519" xr:uid="{00000000-0005-0000-0000-0000C4010000}"/>
    <cellStyle name="표준 200 5 2" xfId="747" xr:uid="{00000000-0005-0000-0000-0000C5010000}"/>
    <cellStyle name="표준 200 5 2 2" xfId="2338" xr:uid="{00000000-0005-0000-0000-0000C6010000}"/>
    <cellStyle name="표준 200 5 2 3" xfId="3930" xr:uid="{00000000-0005-0000-0000-0000C7010000}"/>
    <cellStyle name="표준 200 5 2 4" xfId="5520" xr:uid="{00000000-0005-0000-0000-0000C8010000}"/>
    <cellStyle name="표준 200 5 2_M.S" xfId="6890" xr:uid="{00000000-0005-0000-0000-0000C9010000}"/>
    <cellStyle name="표준 200 5 3" xfId="2113" xr:uid="{00000000-0005-0000-0000-0000CA010000}"/>
    <cellStyle name="표준 200 5 4" xfId="3705" xr:uid="{00000000-0005-0000-0000-0000CB010000}"/>
    <cellStyle name="표준 200 5 5" xfId="5295" xr:uid="{00000000-0005-0000-0000-0000CC010000}"/>
    <cellStyle name="표준 200 5_M.S" xfId="6889" xr:uid="{00000000-0005-0000-0000-0000CD010000}"/>
    <cellStyle name="표준 200 6" xfId="708" xr:uid="{00000000-0005-0000-0000-0000CE010000}"/>
    <cellStyle name="표준 200 6 2" xfId="2299" xr:uid="{00000000-0005-0000-0000-0000CF010000}"/>
    <cellStyle name="표준 200 6 3" xfId="3891" xr:uid="{00000000-0005-0000-0000-0000D0010000}"/>
    <cellStyle name="표준 200 6 4" xfId="5481" xr:uid="{00000000-0005-0000-0000-0000D1010000}"/>
    <cellStyle name="표준 200 6_M.S" xfId="6891" xr:uid="{00000000-0005-0000-0000-0000D2010000}"/>
    <cellStyle name="표준 200 7" xfId="2074" xr:uid="{00000000-0005-0000-0000-0000D3010000}"/>
    <cellStyle name="표준 200 8" xfId="3666" xr:uid="{00000000-0005-0000-0000-0000D4010000}"/>
    <cellStyle name="표준 200 9" xfId="5256" xr:uid="{00000000-0005-0000-0000-0000D5010000}"/>
    <cellStyle name="표준 200_M.S" xfId="6882" xr:uid="{00000000-0005-0000-0000-0000D6010000}"/>
    <cellStyle name="표준 201" xfId="481" xr:uid="{00000000-0005-0000-0000-0000D7010000}"/>
    <cellStyle name="표준 201 2" xfId="488" xr:uid="{00000000-0005-0000-0000-0000D8010000}"/>
    <cellStyle name="표준 201 2 2" xfId="716" xr:uid="{00000000-0005-0000-0000-0000D9010000}"/>
    <cellStyle name="표준 201 2 2 2" xfId="2307" xr:uid="{00000000-0005-0000-0000-0000DA010000}"/>
    <cellStyle name="표준 201 2 2 3" xfId="3899" xr:uid="{00000000-0005-0000-0000-0000DB010000}"/>
    <cellStyle name="표준 201 2 2 4" xfId="5489" xr:uid="{00000000-0005-0000-0000-0000DC010000}"/>
    <cellStyle name="표준 201 2 2_M.S" xfId="6894" xr:uid="{00000000-0005-0000-0000-0000DD010000}"/>
    <cellStyle name="표준 201 2 3" xfId="2082" xr:uid="{00000000-0005-0000-0000-0000DE010000}"/>
    <cellStyle name="표준 201 2 4" xfId="3674" xr:uid="{00000000-0005-0000-0000-0000DF010000}"/>
    <cellStyle name="표준 201 2 5" xfId="5264" xr:uid="{00000000-0005-0000-0000-0000E0010000}"/>
    <cellStyle name="표준 201 2_M.S" xfId="6893" xr:uid="{00000000-0005-0000-0000-0000E1010000}"/>
    <cellStyle name="표준 201 3" xfId="496" xr:uid="{00000000-0005-0000-0000-0000E2010000}"/>
    <cellStyle name="표준 201 3 2" xfId="724" xr:uid="{00000000-0005-0000-0000-0000E3010000}"/>
    <cellStyle name="표준 201 3 2 2" xfId="2315" xr:uid="{00000000-0005-0000-0000-0000E4010000}"/>
    <cellStyle name="표준 201 3 2 3" xfId="3907" xr:uid="{00000000-0005-0000-0000-0000E5010000}"/>
    <cellStyle name="표준 201 3 2 4" xfId="5497" xr:uid="{00000000-0005-0000-0000-0000E6010000}"/>
    <cellStyle name="표준 201 3 2_M.S" xfId="6896" xr:uid="{00000000-0005-0000-0000-0000E7010000}"/>
    <cellStyle name="표준 201 3 3" xfId="2090" xr:uid="{00000000-0005-0000-0000-0000E8010000}"/>
    <cellStyle name="표준 201 3 4" xfId="3682" xr:uid="{00000000-0005-0000-0000-0000E9010000}"/>
    <cellStyle name="표준 201 3 5" xfId="5272" xr:uid="{00000000-0005-0000-0000-0000EA010000}"/>
    <cellStyle name="표준 201 3_M.S" xfId="6895" xr:uid="{00000000-0005-0000-0000-0000EB010000}"/>
    <cellStyle name="표준 201 4" xfId="507" xr:uid="{00000000-0005-0000-0000-0000EC010000}"/>
    <cellStyle name="표준 201 4 2" xfId="735" xr:uid="{00000000-0005-0000-0000-0000ED010000}"/>
    <cellStyle name="표준 201 4 2 2" xfId="2326" xr:uid="{00000000-0005-0000-0000-0000EE010000}"/>
    <cellStyle name="표준 201 4 2 3" xfId="3918" xr:uid="{00000000-0005-0000-0000-0000EF010000}"/>
    <cellStyle name="표준 201 4 2 4" xfId="5508" xr:uid="{00000000-0005-0000-0000-0000F0010000}"/>
    <cellStyle name="표준 201 4 2_M.S" xfId="6898" xr:uid="{00000000-0005-0000-0000-0000F1010000}"/>
    <cellStyle name="표준 201 4 3" xfId="2101" xr:uid="{00000000-0005-0000-0000-0000F2010000}"/>
    <cellStyle name="표준 201 4 4" xfId="3693" xr:uid="{00000000-0005-0000-0000-0000F3010000}"/>
    <cellStyle name="표준 201 4 5" xfId="5283" xr:uid="{00000000-0005-0000-0000-0000F4010000}"/>
    <cellStyle name="표준 201 4_M.S" xfId="6897" xr:uid="{00000000-0005-0000-0000-0000F5010000}"/>
    <cellStyle name="표준 201 5" xfId="517" xr:uid="{00000000-0005-0000-0000-0000F6010000}"/>
    <cellStyle name="표준 201 5 2" xfId="745" xr:uid="{00000000-0005-0000-0000-0000F7010000}"/>
    <cellStyle name="표준 201 5 2 2" xfId="2336" xr:uid="{00000000-0005-0000-0000-0000F8010000}"/>
    <cellStyle name="표준 201 5 2 3" xfId="3928" xr:uid="{00000000-0005-0000-0000-0000F9010000}"/>
    <cellStyle name="표준 201 5 2 4" xfId="5518" xr:uid="{00000000-0005-0000-0000-0000FA010000}"/>
    <cellStyle name="표준 201 5 2_M.S" xfId="6900" xr:uid="{00000000-0005-0000-0000-0000FB010000}"/>
    <cellStyle name="표준 201 5 3" xfId="2111" xr:uid="{00000000-0005-0000-0000-0000FC010000}"/>
    <cellStyle name="표준 201 5 4" xfId="3703" xr:uid="{00000000-0005-0000-0000-0000FD010000}"/>
    <cellStyle name="표준 201 5 5" xfId="5293" xr:uid="{00000000-0005-0000-0000-0000FE010000}"/>
    <cellStyle name="표준 201 5_M.S" xfId="6899" xr:uid="{00000000-0005-0000-0000-0000FF010000}"/>
    <cellStyle name="표준 201 6" xfId="709" xr:uid="{00000000-0005-0000-0000-000000020000}"/>
    <cellStyle name="표준 201 6 2" xfId="2300" xr:uid="{00000000-0005-0000-0000-000001020000}"/>
    <cellStyle name="표준 201 6 3" xfId="3892" xr:uid="{00000000-0005-0000-0000-000002020000}"/>
    <cellStyle name="표준 201 6 4" xfId="5482" xr:uid="{00000000-0005-0000-0000-000003020000}"/>
    <cellStyle name="표준 201 6_M.S" xfId="6901" xr:uid="{00000000-0005-0000-0000-000004020000}"/>
    <cellStyle name="표준 201 7" xfId="2075" xr:uid="{00000000-0005-0000-0000-000005020000}"/>
    <cellStyle name="표준 201 8" xfId="3667" xr:uid="{00000000-0005-0000-0000-000006020000}"/>
    <cellStyle name="표준 201 9" xfId="5257" xr:uid="{00000000-0005-0000-0000-000007020000}"/>
    <cellStyle name="표준 201_M.S" xfId="6892" xr:uid="{00000000-0005-0000-0000-000008020000}"/>
    <cellStyle name="표준 202" xfId="482" xr:uid="{00000000-0005-0000-0000-000009020000}"/>
    <cellStyle name="표준 202 10" xfId="5258" xr:uid="{00000000-0005-0000-0000-00000A020000}"/>
    <cellStyle name="표준 202 2" xfId="153" xr:uid="{00000000-0005-0000-0000-00000B020000}"/>
    <cellStyle name="표준 202 3" xfId="491" xr:uid="{00000000-0005-0000-0000-00000C020000}"/>
    <cellStyle name="표준 202 3 2" xfId="719" xr:uid="{00000000-0005-0000-0000-00000D020000}"/>
    <cellStyle name="표준 202 3 2 2" xfId="2310" xr:uid="{00000000-0005-0000-0000-00000E020000}"/>
    <cellStyle name="표준 202 3 2 3" xfId="3902" xr:uid="{00000000-0005-0000-0000-00000F020000}"/>
    <cellStyle name="표준 202 3 2 4" xfId="5492" xr:uid="{00000000-0005-0000-0000-000010020000}"/>
    <cellStyle name="표준 202 3 2_M.S" xfId="6904" xr:uid="{00000000-0005-0000-0000-000011020000}"/>
    <cellStyle name="표준 202 3 3" xfId="2085" xr:uid="{00000000-0005-0000-0000-000012020000}"/>
    <cellStyle name="표준 202 3 4" xfId="3677" xr:uid="{00000000-0005-0000-0000-000013020000}"/>
    <cellStyle name="표준 202 3 5" xfId="5267" xr:uid="{00000000-0005-0000-0000-000014020000}"/>
    <cellStyle name="표준 202 3_M.S" xfId="6903" xr:uid="{00000000-0005-0000-0000-000015020000}"/>
    <cellStyle name="표준 202 4" xfId="499" xr:uid="{00000000-0005-0000-0000-000016020000}"/>
    <cellStyle name="표준 202 4 2" xfId="727" xr:uid="{00000000-0005-0000-0000-000017020000}"/>
    <cellStyle name="표준 202 4 2 2" xfId="2318" xr:uid="{00000000-0005-0000-0000-000018020000}"/>
    <cellStyle name="표준 202 4 2 3" xfId="3910" xr:uid="{00000000-0005-0000-0000-000019020000}"/>
    <cellStyle name="표준 202 4 2 4" xfId="5500" xr:uid="{00000000-0005-0000-0000-00001A020000}"/>
    <cellStyle name="표준 202 4 2_M.S" xfId="6906" xr:uid="{00000000-0005-0000-0000-00001B020000}"/>
    <cellStyle name="표준 202 4 3" xfId="2093" xr:uid="{00000000-0005-0000-0000-00001C020000}"/>
    <cellStyle name="표준 202 4 4" xfId="3685" xr:uid="{00000000-0005-0000-0000-00001D020000}"/>
    <cellStyle name="표준 202 4 5" xfId="5275" xr:uid="{00000000-0005-0000-0000-00001E020000}"/>
    <cellStyle name="표준 202 4_M.S" xfId="6905" xr:uid="{00000000-0005-0000-0000-00001F020000}"/>
    <cellStyle name="표준 202 5" xfId="510" xr:uid="{00000000-0005-0000-0000-000020020000}"/>
    <cellStyle name="표준 202 5 2" xfId="738" xr:uid="{00000000-0005-0000-0000-000021020000}"/>
    <cellStyle name="표준 202 5 2 2" xfId="2329" xr:uid="{00000000-0005-0000-0000-000022020000}"/>
    <cellStyle name="표준 202 5 2 3" xfId="3921" xr:uid="{00000000-0005-0000-0000-000023020000}"/>
    <cellStyle name="표준 202 5 2 4" xfId="5511" xr:uid="{00000000-0005-0000-0000-000024020000}"/>
    <cellStyle name="표준 202 5 2_M.S" xfId="6908" xr:uid="{00000000-0005-0000-0000-000025020000}"/>
    <cellStyle name="표준 202 5 3" xfId="2104" xr:uid="{00000000-0005-0000-0000-000026020000}"/>
    <cellStyle name="표준 202 5 4" xfId="3696" xr:uid="{00000000-0005-0000-0000-000027020000}"/>
    <cellStyle name="표준 202 5 5" xfId="5286" xr:uid="{00000000-0005-0000-0000-000028020000}"/>
    <cellStyle name="표준 202 5_M.S" xfId="6907" xr:uid="{00000000-0005-0000-0000-000029020000}"/>
    <cellStyle name="표준 202 6" xfId="520" xr:uid="{00000000-0005-0000-0000-00002A020000}"/>
    <cellStyle name="표준 202 6 2" xfId="748" xr:uid="{00000000-0005-0000-0000-00002B020000}"/>
    <cellStyle name="표준 202 6 2 2" xfId="2339" xr:uid="{00000000-0005-0000-0000-00002C020000}"/>
    <cellStyle name="표준 202 6 2 3" xfId="3931" xr:uid="{00000000-0005-0000-0000-00002D020000}"/>
    <cellStyle name="표준 202 6 2 4" xfId="5521" xr:uid="{00000000-0005-0000-0000-00002E020000}"/>
    <cellStyle name="표준 202 6 2_M.S" xfId="6910" xr:uid="{00000000-0005-0000-0000-00002F020000}"/>
    <cellStyle name="표준 202 6 3" xfId="2114" xr:uid="{00000000-0005-0000-0000-000030020000}"/>
    <cellStyle name="표준 202 6 4" xfId="3706" xr:uid="{00000000-0005-0000-0000-000031020000}"/>
    <cellStyle name="표준 202 6 5" xfId="5296" xr:uid="{00000000-0005-0000-0000-000032020000}"/>
    <cellStyle name="표준 202 6_M.S" xfId="6909" xr:uid="{00000000-0005-0000-0000-000033020000}"/>
    <cellStyle name="표준 202 7" xfId="710" xr:uid="{00000000-0005-0000-0000-000034020000}"/>
    <cellStyle name="표준 202 7 2" xfId="2301" xr:uid="{00000000-0005-0000-0000-000035020000}"/>
    <cellStyle name="표준 202 7 3" xfId="3893" xr:uid="{00000000-0005-0000-0000-000036020000}"/>
    <cellStyle name="표준 202 7 4" xfId="5483" xr:uid="{00000000-0005-0000-0000-000037020000}"/>
    <cellStyle name="표준 202 7_M.S" xfId="6911" xr:uid="{00000000-0005-0000-0000-000038020000}"/>
    <cellStyle name="표준 202 8" xfId="2076" xr:uid="{00000000-0005-0000-0000-000039020000}"/>
    <cellStyle name="표준 202 9" xfId="3668" xr:uid="{00000000-0005-0000-0000-00003A020000}"/>
    <cellStyle name="표준 202_M.S" xfId="6902" xr:uid="{00000000-0005-0000-0000-00003B020000}"/>
    <cellStyle name="표준 203" xfId="483" xr:uid="{00000000-0005-0000-0000-00003C020000}"/>
    <cellStyle name="표준 203 2" xfId="711" xr:uid="{00000000-0005-0000-0000-00003D020000}"/>
    <cellStyle name="표준 203 2 2" xfId="2302" xr:uid="{00000000-0005-0000-0000-00003E020000}"/>
    <cellStyle name="표준 203 2 3" xfId="3894" xr:uid="{00000000-0005-0000-0000-00003F020000}"/>
    <cellStyle name="표준 203 2 4" xfId="5484" xr:uid="{00000000-0005-0000-0000-000040020000}"/>
    <cellStyle name="표준 203 2_M.S" xfId="6913" xr:uid="{00000000-0005-0000-0000-000041020000}"/>
    <cellStyle name="표준 203 3" xfId="2077" xr:uid="{00000000-0005-0000-0000-000042020000}"/>
    <cellStyle name="표준 203 4" xfId="3669" xr:uid="{00000000-0005-0000-0000-000043020000}"/>
    <cellStyle name="표준 203 5" xfId="5259" xr:uid="{00000000-0005-0000-0000-000044020000}"/>
    <cellStyle name="표준 203_M.S" xfId="6912" xr:uid="{00000000-0005-0000-0000-000045020000}"/>
    <cellStyle name="표준 204" xfId="484" xr:uid="{00000000-0005-0000-0000-000046020000}"/>
    <cellStyle name="표준 204 2" xfId="712" xr:uid="{00000000-0005-0000-0000-000047020000}"/>
    <cellStyle name="표준 204 2 2" xfId="2303" xr:uid="{00000000-0005-0000-0000-000048020000}"/>
    <cellStyle name="표준 204 2 3" xfId="3895" xr:uid="{00000000-0005-0000-0000-000049020000}"/>
    <cellStyle name="표준 204 2 4" xfId="5485" xr:uid="{00000000-0005-0000-0000-00004A020000}"/>
    <cellStyle name="표준 204 2_M.S" xfId="6915" xr:uid="{00000000-0005-0000-0000-00004B020000}"/>
    <cellStyle name="표준 204 3" xfId="2078" xr:uid="{00000000-0005-0000-0000-00004C020000}"/>
    <cellStyle name="표준 204 4" xfId="3670" xr:uid="{00000000-0005-0000-0000-00004D020000}"/>
    <cellStyle name="표준 204 5" xfId="5260" xr:uid="{00000000-0005-0000-0000-00004E020000}"/>
    <cellStyle name="표준 204_M.S" xfId="6914" xr:uid="{00000000-0005-0000-0000-00004F020000}"/>
    <cellStyle name="표준 205" xfId="485" xr:uid="{00000000-0005-0000-0000-000050020000}"/>
    <cellStyle name="표준 205 2" xfId="489" xr:uid="{00000000-0005-0000-0000-000051020000}"/>
    <cellStyle name="표준 205 2 2" xfId="717" xr:uid="{00000000-0005-0000-0000-000052020000}"/>
    <cellStyle name="표준 205 2 2 2" xfId="2308" xr:uid="{00000000-0005-0000-0000-000053020000}"/>
    <cellStyle name="표준 205 2 2 3" xfId="3900" xr:uid="{00000000-0005-0000-0000-000054020000}"/>
    <cellStyle name="표준 205 2 2 4" xfId="5490" xr:uid="{00000000-0005-0000-0000-000055020000}"/>
    <cellStyle name="표준 205 2 2_M.S" xfId="6918" xr:uid="{00000000-0005-0000-0000-000056020000}"/>
    <cellStyle name="표준 205 2 3" xfId="2083" xr:uid="{00000000-0005-0000-0000-000057020000}"/>
    <cellStyle name="표준 205 2 4" xfId="3675" xr:uid="{00000000-0005-0000-0000-000058020000}"/>
    <cellStyle name="표준 205 2 5" xfId="5265" xr:uid="{00000000-0005-0000-0000-000059020000}"/>
    <cellStyle name="표준 205 2_M.S" xfId="6917" xr:uid="{00000000-0005-0000-0000-00005A020000}"/>
    <cellStyle name="표준 205 3" xfId="713" xr:uid="{00000000-0005-0000-0000-00005B020000}"/>
    <cellStyle name="표준 205 3 2" xfId="2304" xr:uid="{00000000-0005-0000-0000-00005C020000}"/>
    <cellStyle name="표준 205 3 3" xfId="3896" xr:uid="{00000000-0005-0000-0000-00005D020000}"/>
    <cellStyle name="표준 205 3 4" xfId="5486" xr:uid="{00000000-0005-0000-0000-00005E020000}"/>
    <cellStyle name="표준 205 3_M.S" xfId="6919" xr:uid="{00000000-0005-0000-0000-00005F020000}"/>
    <cellStyle name="표준 205 4" xfId="2079" xr:uid="{00000000-0005-0000-0000-000060020000}"/>
    <cellStyle name="표준 205 5" xfId="3671" xr:uid="{00000000-0005-0000-0000-000061020000}"/>
    <cellStyle name="표준 205 6" xfId="5261" xr:uid="{00000000-0005-0000-0000-000062020000}"/>
    <cellStyle name="표준 205_M.S" xfId="6916" xr:uid="{00000000-0005-0000-0000-000063020000}"/>
    <cellStyle name="표준 206" xfId="486" xr:uid="{00000000-0005-0000-0000-000064020000}"/>
    <cellStyle name="표준 206 2" xfId="714" xr:uid="{00000000-0005-0000-0000-000065020000}"/>
    <cellStyle name="표준 206 2 2" xfId="2305" xr:uid="{00000000-0005-0000-0000-000066020000}"/>
    <cellStyle name="표준 206 2 3" xfId="3897" xr:uid="{00000000-0005-0000-0000-000067020000}"/>
    <cellStyle name="표준 206 2 4" xfId="5487" xr:uid="{00000000-0005-0000-0000-000068020000}"/>
    <cellStyle name="표준 206 2_M.S" xfId="6921" xr:uid="{00000000-0005-0000-0000-000069020000}"/>
    <cellStyle name="표준 206 3" xfId="2080" xr:uid="{00000000-0005-0000-0000-00006A020000}"/>
    <cellStyle name="표준 206 4" xfId="3672" xr:uid="{00000000-0005-0000-0000-00006B020000}"/>
    <cellStyle name="표준 206 5" xfId="5262" xr:uid="{00000000-0005-0000-0000-00006C020000}"/>
    <cellStyle name="표준 206_M.S" xfId="6920" xr:uid="{00000000-0005-0000-0000-00006D020000}"/>
    <cellStyle name="표준 207" xfId="492" xr:uid="{00000000-0005-0000-0000-00006E020000}"/>
    <cellStyle name="표준 207 2" xfId="720" xr:uid="{00000000-0005-0000-0000-00006F020000}"/>
    <cellStyle name="표준 207 2 2" xfId="2311" xr:uid="{00000000-0005-0000-0000-000070020000}"/>
    <cellStyle name="표준 207 2 3" xfId="3903" xr:uid="{00000000-0005-0000-0000-000071020000}"/>
    <cellStyle name="표준 207 2 4" xfId="5493" xr:uid="{00000000-0005-0000-0000-000072020000}"/>
    <cellStyle name="표준 207 2_M.S" xfId="6923" xr:uid="{00000000-0005-0000-0000-000073020000}"/>
    <cellStyle name="표준 207 3" xfId="2086" xr:uid="{00000000-0005-0000-0000-000074020000}"/>
    <cellStyle name="표준 207 4" xfId="3678" xr:uid="{00000000-0005-0000-0000-000075020000}"/>
    <cellStyle name="표준 207 5" xfId="5268" xr:uid="{00000000-0005-0000-0000-000076020000}"/>
    <cellStyle name="표준 207_M.S" xfId="6922" xr:uid="{00000000-0005-0000-0000-000077020000}"/>
    <cellStyle name="표준 208" xfId="493" xr:uid="{00000000-0005-0000-0000-000078020000}"/>
    <cellStyle name="표준 208 2" xfId="497" xr:uid="{00000000-0005-0000-0000-000079020000}"/>
    <cellStyle name="표준 208 2 2" xfId="725" xr:uid="{00000000-0005-0000-0000-00007A020000}"/>
    <cellStyle name="표준 208 2 2 2" xfId="2316" xr:uid="{00000000-0005-0000-0000-00007B020000}"/>
    <cellStyle name="표준 208 2 2 3" xfId="3908" xr:uid="{00000000-0005-0000-0000-00007C020000}"/>
    <cellStyle name="표준 208 2 2 4" xfId="5498" xr:uid="{00000000-0005-0000-0000-00007D020000}"/>
    <cellStyle name="표준 208 2 2_M.S" xfId="6926" xr:uid="{00000000-0005-0000-0000-00007E020000}"/>
    <cellStyle name="표준 208 2 3" xfId="2091" xr:uid="{00000000-0005-0000-0000-00007F020000}"/>
    <cellStyle name="표준 208 2 4" xfId="3683" xr:uid="{00000000-0005-0000-0000-000080020000}"/>
    <cellStyle name="표준 208 2 5" xfId="5273" xr:uid="{00000000-0005-0000-0000-000081020000}"/>
    <cellStyle name="표준 208 2_M.S" xfId="6925" xr:uid="{00000000-0005-0000-0000-000082020000}"/>
    <cellStyle name="표준 208 3" xfId="721" xr:uid="{00000000-0005-0000-0000-000083020000}"/>
    <cellStyle name="표준 208 3 2" xfId="2312" xr:uid="{00000000-0005-0000-0000-000084020000}"/>
    <cellStyle name="표준 208 3 3" xfId="3904" xr:uid="{00000000-0005-0000-0000-000085020000}"/>
    <cellStyle name="표준 208 3 4" xfId="5494" xr:uid="{00000000-0005-0000-0000-000086020000}"/>
    <cellStyle name="표준 208 3_M.S" xfId="6927" xr:uid="{00000000-0005-0000-0000-000087020000}"/>
    <cellStyle name="표준 208 4" xfId="2087" xr:uid="{00000000-0005-0000-0000-000088020000}"/>
    <cellStyle name="표준 208 5" xfId="3679" xr:uid="{00000000-0005-0000-0000-000089020000}"/>
    <cellStyle name="표준 208 6" xfId="5269" xr:uid="{00000000-0005-0000-0000-00008A020000}"/>
    <cellStyle name="표준 208_M.S" xfId="6924" xr:uid="{00000000-0005-0000-0000-00008B020000}"/>
    <cellStyle name="표준 209" xfId="494" xr:uid="{00000000-0005-0000-0000-00008C020000}"/>
    <cellStyle name="표준 209 2" xfId="722" xr:uid="{00000000-0005-0000-0000-00008D020000}"/>
    <cellStyle name="표준 209 2 2" xfId="2313" xr:uid="{00000000-0005-0000-0000-00008E020000}"/>
    <cellStyle name="표준 209 2 3" xfId="3905" xr:uid="{00000000-0005-0000-0000-00008F020000}"/>
    <cellStyle name="표준 209 2 4" xfId="5495" xr:uid="{00000000-0005-0000-0000-000090020000}"/>
    <cellStyle name="표준 209 2_M.S" xfId="6929" xr:uid="{00000000-0005-0000-0000-000091020000}"/>
    <cellStyle name="표준 209 3" xfId="2088" xr:uid="{00000000-0005-0000-0000-000092020000}"/>
    <cellStyle name="표준 209 4" xfId="3680" xr:uid="{00000000-0005-0000-0000-000093020000}"/>
    <cellStyle name="표준 209 5" xfId="5270" xr:uid="{00000000-0005-0000-0000-000094020000}"/>
    <cellStyle name="표준 209_M.S" xfId="6928" xr:uid="{00000000-0005-0000-0000-000095020000}"/>
    <cellStyle name="표준 21" xfId="475" xr:uid="{00000000-0005-0000-0000-000096020000}"/>
    <cellStyle name="표준 21 2" xfId="154" xr:uid="{00000000-0005-0000-0000-000097020000}"/>
    <cellStyle name="표준 21 3" xfId="155" xr:uid="{00000000-0005-0000-0000-000098020000}"/>
    <cellStyle name="표준 21 4" xfId="703" xr:uid="{00000000-0005-0000-0000-000099020000}"/>
    <cellStyle name="표준 21 4 2" xfId="2294" xr:uid="{00000000-0005-0000-0000-00009A020000}"/>
    <cellStyle name="표준 21 4 3" xfId="3886" xr:uid="{00000000-0005-0000-0000-00009B020000}"/>
    <cellStyle name="표준 21 4 4" xfId="5476" xr:uid="{00000000-0005-0000-0000-00009C020000}"/>
    <cellStyle name="표준 21 4_M.S" xfId="6931" xr:uid="{00000000-0005-0000-0000-00009D020000}"/>
    <cellStyle name="표준 21 5" xfId="2069" xr:uid="{00000000-0005-0000-0000-00009E020000}"/>
    <cellStyle name="표준 21 6" xfId="3661" xr:uid="{00000000-0005-0000-0000-00009F020000}"/>
    <cellStyle name="표준 21 7" xfId="5251" xr:uid="{00000000-0005-0000-0000-0000A0020000}"/>
    <cellStyle name="표준 21_M.S" xfId="6930" xr:uid="{00000000-0005-0000-0000-0000A1020000}"/>
    <cellStyle name="표준 210" xfId="500" xr:uid="{00000000-0005-0000-0000-0000A2020000}"/>
    <cellStyle name="표준 210 2" xfId="728" xr:uid="{00000000-0005-0000-0000-0000A3020000}"/>
    <cellStyle name="표준 210 2 2" xfId="2319" xr:uid="{00000000-0005-0000-0000-0000A4020000}"/>
    <cellStyle name="표준 210 2 3" xfId="3911" xr:uid="{00000000-0005-0000-0000-0000A5020000}"/>
    <cellStyle name="표준 210 2 4" xfId="5501" xr:uid="{00000000-0005-0000-0000-0000A6020000}"/>
    <cellStyle name="표준 210 2_M.S" xfId="6933" xr:uid="{00000000-0005-0000-0000-0000A7020000}"/>
    <cellStyle name="표준 210 3" xfId="2094" xr:uid="{00000000-0005-0000-0000-0000A8020000}"/>
    <cellStyle name="표준 210 4" xfId="3686" xr:uid="{00000000-0005-0000-0000-0000A9020000}"/>
    <cellStyle name="표준 210 5" xfId="5276" xr:uid="{00000000-0005-0000-0000-0000AA020000}"/>
    <cellStyle name="표준 210_M.S" xfId="6932" xr:uid="{00000000-0005-0000-0000-0000AB020000}"/>
    <cellStyle name="표준 211" xfId="501" xr:uid="{00000000-0005-0000-0000-0000AC020000}"/>
    <cellStyle name="표준 211 2" xfId="729" xr:uid="{00000000-0005-0000-0000-0000AD020000}"/>
    <cellStyle name="표준 211 2 2" xfId="2320" xr:uid="{00000000-0005-0000-0000-0000AE020000}"/>
    <cellStyle name="표준 211 2 3" xfId="3912" xr:uid="{00000000-0005-0000-0000-0000AF020000}"/>
    <cellStyle name="표준 211 2 4" xfId="5502" xr:uid="{00000000-0005-0000-0000-0000B0020000}"/>
    <cellStyle name="표준 211 2_M.S" xfId="6935" xr:uid="{00000000-0005-0000-0000-0000B1020000}"/>
    <cellStyle name="표준 211 3" xfId="2095" xr:uid="{00000000-0005-0000-0000-0000B2020000}"/>
    <cellStyle name="표준 211 4" xfId="3687" xr:uid="{00000000-0005-0000-0000-0000B3020000}"/>
    <cellStyle name="표준 211 5" xfId="5277" xr:uid="{00000000-0005-0000-0000-0000B4020000}"/>
    <cellStyle name="표준 211_M.S" xfId="6934" xr:uid="{00000000-0005-0000-0000-0000B5020000}"/>
    <cellStyle name="표준 212" xfId="502" xr:uid="{00000000-0005-0000-0000-0000B6020000}"/>
    <cellStyle name="표준 212 2" xfId="730" xr:uid="{00000000-0005-0000-0000-0000B7020000}"/>
    <cellStyle name="표준 212 2 2" xfId="2321" xr:uid="{00000000-0005-0000-0000-0000B8020000}"/>
    <cellStyle name="표준 212 2 3" xfId="3913" xr:uid="{00000000-0005-0000-0000-0000B9020000}"/>
    <cellStyle name="표준 212 2 4" xfId="5503" xr:uid="{00000000-0005-0000-0000-0000BA020000}"/>
    <cellStyle name="표준 212 2_M.S" xfId="6937" xr:uid="{00000000-0005-0000-0000-0000BB020000}"/>
    <cellStyle name="표준 212 3" xfId="2096" xr:uid="{00000000-0005-0000-0000-0000BC020000}"/>
    <cellStyle name="표준 212 4" xfId="3688" xr:uid="{00000000-0005-0000-0000-0000BD020000}"/>
    <cellStyle name="표준 212 5" xfId="5278" xr:uid="{00000000-0005-0000-0000-0000BE020000}"/>
    <cellStyle name="표준 212_M.S" xfId="6936" xr:uid="{00000000-0005-0000-0000-0000BF020000}"/>
    <cellStyle name="표준 213" xfId="503" xr:uid="{00000000-0005-0000-0000-0000C0020000}"/>
    <cellStyle name="표준 213 2" xfId="731" xr:uid="{00000000-0005-0000-0000-0000C1020000}"/>
    <cellStyle name="표준 213 2 2" xfId="2322" xr:uid="{00000000-0005-0000-0000-0000C2020000}"/>
    <cellStyle name="표준 213 2 3" xfId="3914" xr:uid="{00000000-0005-0000-0000-0000C3020000}"/>
    <cellStyle name="표준 213 2 4" xfId="5504" xr:uid="{00000000-0005-0000-0000-0000C4020000}"/>
    <cellStyle name="표준 213 2_M.S" xfId="6939" xr:uid="{00000000-0005-0000-0000-0000C5020000}"/>
    <cellStyle name="표준 213 3" xfId="2097" xr:uid="{00000000-0005-0000-0000-0000C6020000}"/>
    <cellStyle name="표준 213 4" xfId="3689" xr:uid="{00000000-0005-0000-0000-0000C7020000}"/>
    <cellStyle name="표준 213 5" xfId="5279" xr:uid="{00000000-0005-0000-0000-0000C8020000}"/>
    <cellStyle name="표준 213_M.S" xfId="6938" xr:uid="{00000000-0005-0000-0000-0000C9020000}"/>
    <cellStyle name="표준 214" xfId="504" xr:uid="{00000000-0005-0000-0000-0000CA020000}"/>
    <cellStyle name="표준 214 2" xfId="508" xr:uid="{00000000-0005-0000-0000-0000CB020000}"/>
    <cellStyle name="표준 214 2 2" xfId="736" xr:uid="{00000000-0005-0000-0000-0000CC020000}"/>
    <cellStyle name="표준 214 2 2 2" xfId="2327" xr:uid="{00000000-0005-0000-0000-0000CD020000}"/>
    <cellStyle name="표준 214 2 2 3" xfId="3919" xr:uid="{00000000-0005-0000-0000-0000CE020000}"/>
    <cellStyle name="표준 214 2 2 4" xfId="5509" xr:uid="{00000000-0005-0000-0000-0000CF020000}"/>
    <cellStyle name="표준 214 2 2_M.S" xfId="6942" xr:uid="{00000000-0005-0000-0000-0000D0020000}"/>
    <cellStyle name="표준 214 2 3" xfId="2102" xr:uid="{00000000-0005-0000-0000-0000D1020000}"/>
    <cellStyle name="표준 214 2 4" xfId="3694" xr:uid="{00000000-0005-0000-0000-0000D2020000}"/>
    <cellStyle name="표준 214 2 5" xfId="5284" xr:uid="{00000000-0005-0000-0000-0000D3020000}"/>
    <cellStyle name="표준 214 2_M.S" xfId="6941" xr:uid="{00000000-0005-0000-0000-0000D4020000}"/>
    <cellStyle name="표준 214 3" xfId="732" xr:uid="{00000000-0005-0000-0000-0000D5020000}"/>
    <cellStyle name="표준 214 3 2" xfId="2323" xr:uid="{00000000-0005-0000-0000-0000D6020000}"/>
    <cellStyle name="표준 214 3 3" xfId="3915" xr:uid="{00000000-0005-0000-0000-0000D7020000}"/>
    <cellStyle name="표준 214 3 4" xfId="5505" xr:uid="{00000000-0005-0000-0000-0000D8020000}"/>
    <cellStyle name="표준 214 3_M.S" xfId="6943" xr:uid="{00000000-0005-0000-0000-0000D9020000}"/>
    <cellStyle name="표준 214 4" xfId="2098" xr:uid="{00000000-0005-0000-0000-0000DA020000}"/>
    <cellStyle name="표준 214 5" xfId="3690" xr:uid="{00000000-0005-0000-0000-0000DB020000}"/>
    <cellStyle name="표준 214 6" xfId="5280" xr:uid="{00000000-0005-0000-0000-0000DC020000}"/>
    <cellStyle name="표준 214_M.S" xfId="6940" xr:uid="{00000000-0005-0000-0000-0000DD020000}"/>
    <cellStyle name="표준 215" xfId="505" xr:uid="{00000000-0005-0000-0000-0000DE020000}"/>
    <cellStyle name="표준 215 2" xfId="733" xr:uid="{00000000-0005-0000-0000-0000DF020000}"/>
    <cellStyle name="표준 215 2 2" xfId="2324" xr:uid="{00000000-0005-0000-0000-0000E0020000}"/>
    <cellStyle name="표준 215 2 3" xfId="3916" xr:uid="{00000000-0005-0000-0000-0000E1020000}"/>
    <cellStyle name="표준 215 2 4" xfId="5506" xr:uid="{00000000-0005-0000-0000-0000E2020000}"/>
    <cellStyle name="표준 215 2_M.S" xfId="6945" xr:uid="{00000000-0005-0000-0000-0000E3020000}"/>
    <cellStyle name="표준 215 3" xfId="2099" xr:uid="{00000000-0005-0000-0000-0000E4020000}"/>
    <cellStyle name="표준 215 4" xfId="3691" xr:uid="{00000000-0005-0000-0000-0000E5020000}"/>
    <cellStyle name="표준 215 5" xfId="5281" xr:uid="{00000000-0005-0000-0000-0000E6020000}"/>
    <cellStyle name="표준 215_M.S" xfId="6944" xr:uid="{00000000-0005-0000-0000-0000E7020000}"/>
    <cellStyle name="표준 216" xfId="511" xr:uid="{00000000-0005-0000-0000-0000E8020000}"/>
    <cellStyle name="표준 216 2" xfId="739" xr:uid="{00000000-0005-0000-0000-0000E9020000}"/>
    <cellStyle name="표준 216 2 2" xfId="2330" xr:uid="{00000000-0005-0000-0000-0000EA020000}"/>
    <cellStyle name="표준 216 2 3" xfId="3922" xr:uid="{00000000-0005-0000-0000-0000EB020000}"/>
    <cellStyle name="표준 216 2 4" xfId="5512" xr:uid="{00000000-0005-0000-0000-0000EC020000}"/>
    <cellStyle name="표준 216 2_M.S" xfId="6947" xr:uid="{00000000-0005-0000-0000-0000ED020000}"/>
    <cellStyle name="표준 216 3" xfId="2105" xr:uid="{00000000-0005-0000-0000-0000EE020000}"/>
    <cellStyle name="표준 216 4" xfId="3697" xr:uid="{00000000-0005-0000-0000-0000EF020000}"/>
    <cellStyle name="표준 216 5" xfId="5287" xr:uid="{00000000-0005-0000-0000-0000F0020000}"/>
    <cellStyle name="표준 216_M.S" xfId="6946" xr:uid="{00000000-0005-0000-0000-0000F1020000}"/>
    <cellStyle name="표준 217" xfId="512" xr:uid="{00000000-0005-0000-0000-0000F2020000}"/>
    <cellStyle name="표준 217 2" xfId="740" xr:uid="{00000000-0005-0000-0000-0000F3020000}"/>
    <cellStyle name="표준 217 2 2" xfId="2331" xr:uid="{00000000-0005-0000-0000-0000F4020000}"/>
    <cellStyle name="표준 217 2 3" xfId="3923" xr:uid="{00000000-0005-0000-0000-0000F5020000}"/>
    <cellStyle name="표준 217 2 4" xfId="5513" xr:uid="{00000000-0005-0000-0000-0000F6020000}"/>
    <cellStyle name="표준 217 2_M.S" xfId="6949" xr:uid="{00000000-0005-0000-0000-0000F7020000}"/>
    <cellStyle name="표준 217 3" xfId="2106" xr:uid="{00000000-0005-0000-0000-0000F8020000}"/>
    <cellStyle name="표준 217 4" xfId="3698" xr:uid="{00000000-0005-0000-0000-0000F9020000}"/>
    <cellStyle name="표준 217 5" xfId="5288" xr:uid="{00000000-0005-0000-0000-0000FA020000}"/>
    <cellStyle name="표준 217_M.S" xfId="6948" xr:uid="{00000000-0005-0000-0000-0000FB020000}"/>
    <cellStyle name="표준 218" xfId="513" xr:uid="{00000000-0005-0000-0000-0000FC020000}"/>
    <cellStyle name="표준 218 2" xfId="741" xr:uid="{00000000-0005-0000-0000-0000FD020000}"/>
    <cellStyle name="표준 218 2 2" xfId="2332" xr:uid="{00000000-0005-0000-0000-0000FE020000}"/>
    <cellStyle name="표준 218 2 3" xfId="3924" xr:uid="{00000000-0005-0000-0000-0000FF020000}"/>
    <cellStyle name="표준 218 2 4" xfId="5514" xr:uid="{00000000-0005-0000-0000-000000030000}"/>
    <cellStyle name="표준 218 2_M.S" xfId="6951" xr:uid="{00000000-0005-0000-0000-000001030000}"/>
    <cellStyle name="표준 218 3" xfId="2107" xr:uid="{00000000-0005-0000-0000-000002030000}"/>
    <cellStyle name="표준 218 4" xfId="3699" xr:uid="{00000000-0005-0000-0000-000003030000}"/>
    <cellStyle name="표준 218 5" xfId="5289" xr:uid="{00000000-0005-0000-0000-000004030000}"/>
    <cellStyle name="표준 218_M.S" xfId="6950" xr:uid="{00000000-0005-0000-0000-000005030000}"/>
    <cellStyle name="표준 219" xfId="514" xr:uid="{00000000-0005-0000-0000-000006030000}"/>
    <cellStyle name="표준 219 2" xfId="518" xr:uid="{00000000-0005-0000-0000-000007030000}"/>
    <cellStyle name="표준 219 2 2" xfId="746" xr:uid="{00000000-0005-0000-0000-000008030000}"/>
    <cellStyle name="표준 219 2 2 2" xfId="2337" xr:uid="{00000000-0005-0000-0000-000009030000}"/>
    <cellStyle name="표준 219 2 2 3" xfId="3929" xr:uid="{00000000-0005-0000-0000-00000A030000}"/>
    <cellStyle name="표준 219 2 2 4" xfId="5519" xr:uid="{00000000-0005-0000-0000-00000B030000}"/>
    <cellStyle name="표준 219 2 2_M.S" xfId="6954" xr:uid="{00000000-0005-0000-0000-00000C030000}"/>
    <cellStyle name="표준 219 2 3" xfId="2112" xr:uid="{00000000-0005-0000-0000-00000D030000}"/>
    <cellStyle name="표준 219 2 4" xfId="3704" xr:uid="{00000000-0005-0000-0000-00000E030000}"/>
    <cellStyle name="표준 219 2 5" xfId="5294" xr:uid="{00000000-0005-0000-0000-00000F030000}"/>
    <cellStyle name="표준 219 2_M.S" xfId="6953" xr:uid="{00000000-0005-0000-0000-000010030000}"/>
    <cellStyle name="표준 219 3" xfId="742" xr:uid="{00000000-0005-0000-0000-000011030000}"/>
    <cellStyle name="표준 219 3 2" xfId="2333" xr:uid="{00000000-0005-0000-0000-000012030000}"/>
    <cellStyle name="표준 219 3 3" xfId="3925" xr:uid="{00000000-0005-0000-0000-000013030000}"/>
    <cellStyle name="표준 219 3 4" xfId="5515" xr:uid="{00000000-0005-0000-0000-000014030000}"/>
    <cellStyle name="표준 219 3_M.S" xfId="6955" xr:uid="{00000000-0005-0000-0000-000015030000}"/>
    <cellStyle name="표준 219 4" xfId="2108" xr:uid="{00000000-0005-0000-0000-000016030000}"/>
    <cellStyle name="표준 219 5" xfId="3700" xr:uid="{00000000-0005-0000-0000-000017030000}"/>
    <cellStyle name="표준 219 6" xfId="5290" xr:uid="{00000000-0005-0000-0000-000018030000}"/>
    <cellStyle name="표준 219_M.S" xfId="6952" xr:uid="{00000000-0005-0000-0000-000019030000}"/>
    <cellStyle name="표준 22" xfId="476" xr:uid="{00000000-0005-0000-0000-00001A030000}"/>
    <cellStyle name="표준 22 2" xfId="156" xr:uid="{00000000-0005-0000-0000-00001B030000}"/>
    <cellStyle name="표준 22 3" xfId="157" xr:uid="{00000000-0005-0000-0000-00001C030000}"/>
    <cellStyle name="표준 22 4" xfId="704" xr:uid="{00000000-0005-0000-0000-00001D030000}"/>
    <cellStyle name="표준 22 4 2" xfId="2295" xr:uid="{00000000-0005-0000-0000-00001E030000}"/>
    <cellStyle name="표준 22 4 3" xfId="3887" xr:uid="{00000000-0005-0000-0000-00001F030000}"/>
    <cellStyle name="표준 22 4 4" xfId="5477" xr:uid="{00000000-0005-0000-0000-000020030000}"/>
    <cellStyle name="표준 22 4_M.S" xfId="6957" xr:uid="{00000000-0005-0000-0000-000021030000}"/>
    <cellStyle name="표준 22 5" xfId="2070" xr:uid="{00000000-0005-0000-0000-000022030000}"/>
    <cellStyle name="표준 22 6" xfId="3662" xr:uid="{00000000-0005-0000-0000-000023030000}"/>
    <cellStyle name="표준 22 7" xfId="5252" xr:uid="{00000000-0005-0000-0000-000024030000}"/>
    <cellStyle name="표준 22_M.S" xfId="6956" xr:uid="{00000000-0005-0000-0000-000025030000}"/>
    <cellStyle name="표준 220" xfId="515" xr:uid="{00000000-0005-0000-0000-000026030000}"/>
    <cellStyle name="표준 220 2" xfId="743" xr:uid="{00000000-0005-0000-0000-000027030000}"/>
    <cellStyle name="표준 220 2 2" xfId="2334" xr:uid="{00000000-0005-0000-0000-000028030000}"/>
    <cellStyle name="표준 220 2 3" xfId="3926" xr:uid="{00000000-0005-0000-0000-000029030000}"/>
    <cellStyle name="표준 220 2 4" xfId="5516" xr:uid="{00000000-0005-0000-0000-00002A030000}"/>
    <cellStyle name="표준 220 2_M.S" xfId="6959" xr:uid="{00000000-0005-0000-0000-00002B030000}"/>
    <cellStyle name="표준 220 3" xfId="2109" xr:uid="{00000000-0005-0000-0000-00002C030000}"/>
    <cellStyle name="표준 220 4" xfId="3701" xr:uid="{00000000-0005-0000-0000-00002D030000}"/>
    <cellStyle name="표준 220 5" xfId="5291" xr:uid="{00000000-0005-0000-0000-00002E030000}"/>
    <cellStyle name="표준 220_M.S" xfId="6958" xr:uid="{00000000-0005-0000-0000-00002F030000}"/>
    <cellStyle name="표준 221" xfId="521" xr:uid="{00000000-0005-0000-0000-000030030000}"/>
    <cellStyle name="표준 221 2" xfId="749" xr:uid="{00000000-0005-0000-0000-000031030000}"/>
    <cellStyle name="표준 221 2 2" xfId="2340" xr:uid="{00000000-0005-0000-0000-000032030000}"/>
    <cellStyle name="표준 221 2 3" xfId="3932" xr:uid="{00000000-0005-0000-0000-000033030000}"/>
    <cellStyle name="표준 221 2 4" xfId="5522" xr:uid="{00000000-0005-0000-0000-000034030000}"/>
    <cellStyle name="표준 221 2_M.S" xfId="6961" xr:uid="{00000000-0005-0000-0000-000035030000}"/>
    <cellStyle name="표준 221 3" xfId="2115" xr:uid="{00000000-0005-0000-0000-000036030000}"/>
    <cellStyle name="표준 221 4" xfId="3707" xr:uid="{00000000-0005-0000-0000-000037030000}"/>
    <cellStyle name="표준 221 5" xfId="5297" xr:uid="{00000000-0005-0000-0000-000038030000}"/>
    <cellStyle name="표준 221_M.S" xfId="6960" xr:uid="{00000000-0005-0000-0000-000039030000}"/>
    <cellStyle name="표준 222" xfId="522" xr:uid="{00000000-0005-0000-0000-00003A030000}"/>
    <cellStyle name="표준 222 2" xfId="750" xr:uid="{00000000-0005-0000-0000-00003B030000}"/>
    <cellStyle name="표준 222 2 2" xfId="2341" xr:uid="{00000000-0005-0000-0000-00003C030000}"/>
    <cellStyle name="표준 222 2 3" xfId="3933" xr:uid="{00000000-0005-0000-0000-00003D030000}"/>
    <cellStyle name="표준 222 2 4" xfId="5523" xr:uid="{00000000-0005-0000-0000-00003E030000}"/>
    <cellStyle name="표준 222 2_M.S" xfId="6963" xr:uid="{00000000-0005-0000-0000-00003F030000}"/>
    <cellStyle name="표준 222 3" xfId="2116" xr:uid="{00000000-0005-0000-0000-000040030000}"/>
    <cellStyle name="표준 222 4" xfId="3708" xr:uid="{00000000-0005-0000-0000-000041030000}"/>
    <cellStyle name="표준 222 5" xfId="5298" xr:uid="{00000000-0005-0000-0000-000042030000}"/>
    <cellStyle name="표준 222_M.S" xfId="6962" xr:uid="{00000000-0005-0000-0000-000043030000}"/>
    <cellStyle name="표준 223" xfId="523" xr:uid="{00000000-0005-0000-0000-000044030000}"/>
    <cellStyle name="표준 223 2" xfId="751" xr:uid="{00000000-0005-0000-0000-000045030000}"/>
    <cellStyle name="표준 223 2 2" xfId="2342" xr:uid="{00000000-0005-0000-0000-000046030000}"/>
    <cellStyle name="표준 223 2 3" xfId="3934" xr:uid="{00000000-0005-0000-0000-000047030000}"/>
    <cellStyle name="표준 223 2 4" xfId="5524" xr:uid="{00000000-0005-0000-0000-000048030000}"/>
    <cellStyle name="표준 223 2_M.S" xfId="6965" xr:uid="{00000000-0005-0000-0000-000049030000}"/>
    <cellStyle name="표준 223 3" xfId="2117" xr:uid="{00000000-0005-0000-0000-00004A030000}"/>
    <cellStyle name="표준 223 4" xfId="3709" xr:uid="{00000000-0005-0000-0000-00004B030000}"/>
    <cellStyle name="표준 223 5" xfId="5299" xr:uid="{00000000-0005-0000-0000-00004C030000}"/>
    <cellStyle name="표준 223_M.S" xfId="6964" xr:uid="{00000000-0005-0000-0000-00004D030000}"/>
    <cellStyle name="표준 224" xfId="524" xr:uid="{00000000-0005-0000-0000-00004E030000}"/>
    <cellStyle name="표준 224 2" xfId="752" xr:uid="{00000000-0005-0000-0000-00004F030000}"/>
    <cellStyle name="표준 224 2 2" xfId="2343" xr:uid="{00000000-0005-0000-0000-000050030000}"/>
    <cellStyle name="표준 224 2 3" xfId="3935" xr:uid="{00000000-0005-0000-0000-000051030000}"/>
    <cellStyle name="표준 224 2 4" xfId="5525" xr:uid="{00000000-0005-0000-0000-000052030000}"/>
    <cellStyle name="표준 224 2_M.S" xfId="6967" xr:uid="{00000000-0005-0000-0000-000053030000}"/>
    <cellStyle name="표준 224 3" xfId="2118" xr:uid="{00000000-0005-0000-0000-000054030000}"/>
    <cellStyle name="표준 224 4" xfId="3710" xr:uid="{00000000-0005-0000-0000-000055030000}"/>
    <cellStyle name="표준 224 5" xfId="5300" xr:uid="{00000000-0005-0000-0000-000056030000}"/>
    <cellStyle name="표준 224_M.S" xfId="6966" xr:uid="{00000000-0005-0000-0000-000057030000}"/>
    <cellStyle name="표준 225" xfId="525" xr:uid="{00000000-0005-0000-0000-000058030000}"/>
    <cellStyle name="표준 225 2" xfId="575" xr:uid="{00000000-0005-0000-0000-000059030000}"/>
    <cellStyle name="표준 225 2 2" xfId="803" xr:uid="{00000000-0005-0000-0000-00005A030000}"/>
    <cellStyle name="표준 225 2 2 2" xfId="2394" xr:uid="{00000000-0005-0000-0000-00005B030000}"/>
    <cellStyle name="표준 225 2 2 3" xfId="3986" xr:uid="{00000000-0005-0000-0000-00005C030000}"/>
    <cellStyle name="표준 225 2 2 4" xfId="5576" xr:uid="{00000000-0005-0000-0000-00005D030000}"/>
    <cellStyle name="표준 225 2 2_M.S" xfId="6970" xr:uid="{00000000-0005-0000-0000-00005E030000}"/>
    <cellStyle name="표준 225 2 3" xfId="2169" xr:uid="{00000000-0005-0000-0000-00005F030000}"/>
    <cellStyle name="표준 225 2 4" xfId="3761" xr:uid="{00000000-0005-0000-0000-000060030000}"/>
    <cellStyle name="표준 225 2 5" xfId="5351" xr:uid="{00000000-0005-0000-0000-000061030000}"/>
    <cellStyle name="표준 225 2_M.S" xfId="6969" xr:uid="{00000000-0005-0000-0000-000062030000}"/>
    <cellStyle name="표준 225 3" xfId="595" xr:uid="{00000000-0005-0000-0000-000063030000}"/>
    <cellStyle name="표준 225 3 2" xfId="823" xr:uid="{00000000-0005-0000-0000-000064030000}"/>
    <cellStyle name="표준 225 3 2 2" xfId="2414" xr:uid="{00000000-0005-0000-0000-000065030000}"/>
    <cellStyle name="표준 225 3 2 3" xfId="4006" xr:uid="{00000000-0005-0000-0000-000066030000}"/>
    <cellStyle name="표준 225 3 2 4" xfId="5596" xr:uid="{00000000-0005-0000-0000-000067030000}"/>
    <cellStyle name="표준 225 3 2_M.S" xfId="6972" xr:uid="{00000000-0005-0000-0000-000068030000}"/>
    <cellStyle name="표준 225 3 3" xfId="2189" xr:uid="{00000000-0005-0000-0000-000069030000}"/>
    <cellStyle name="표준 225 3 4" xfId="3781" xr:uid="{00000000-0005-0000-0000-00006A030000}"/>
    <cellStyle name="표준 225 3 5" xfId="5371" xr:uid="{00000000-0005-0000-0000-00006B030000}"/>
    <cellStyle name="표준 225 3_M.S" xfId="6971" xr:uid="{00000000-0005-0000-0000-00006C030000}"/>
    <cellStyle name="표준 225 4" xfId="607" xr:uid="{00000000-0005-0000-0000-00006D030000}"/>
    <cellStyle name="표준 225 4 2" xfId="835" xr:uid="{00000000-0005-0000-0000-00006E030000}"/>
    <cellStyle name="표준 225 4 2 2" xfId="2426" xr:uid="{00000000-0005-0000-0000-00006F030000}"/>
    <cellStyle name="표준 225 4 2 3" xfId="4018" xr:uid="{00000000-0005-0000-0000-000070030000}"/>
    <cellStyle name="표준 225 4 2 4" xfId="5608" xr:uid="{00000000-0005-0000-0000-000071030000}"/>
    <cellStyle name="표준 225 4 2_M.S" xfId="6974" xr:uid="{00000000-0005-0000-0000-000072030000}"/>
    <cellStyle name="표준 225 4 3" xfId="2201" xr:uid="{00000000-0005-0000-0000-000073030000}"/>
    <cellStyle name="표준 225 4 4" xfId="3793" xr:uid="{00000000-0005-0000-0000-000074030000}"/>
    <cellStyle name="표준 225 4 5" xfId="5383" xr:uid="{00000000-0005-0000-0000-000075030000}"/>
    <cellStyle name="표준 225 4_M.S" xfId="6973" xr:uid="{00000000-0005-0000-0000-000076030000}"/>
    <cellStyle name="표준 225 5" xfId="622" xr:uid="{00000000-0005-0000-0000-000077030000}"/>
    <cellStyle name="표준 225 5 2" xfId="850" xr:uid="{00000000-0005-0000-0000-000078030000}"/>
    <cellStyle name="표준 225 5 2 2" xfId="2441" xr:uid="{00000000-0005-0000-0000-000079030000}"/>
    <cellStyle name="표준 225 5 2 3" xfId="4033" xr:uid="{00000000-0005-0000-0000-00007A030000}"/>
    <cellStyle name="표준 225 5 2 4" xfId="5623" xr:uid="{00000000-0005-0000-0000-00007B030000}"/>
    <cellStyle name="표준 225 5 2_M.S" xfId="6976" xr:uid="{00000000-0005-0000-0000-00007C030000}"/>
    <cellStyle name="표준 225 5 3" xfId="2216" xr:uid="{00000000-0005-0000-0000-00007D030000}"/>
    <cellStyle name="표준 225 5 4" xfId="3808" xr:uid="{00000000-0005-0000-0000-00007E030000}"/>
    <cellStyle name="표준 225 5 5" xfId="5398" xr:uid="{00000000-0005-0000-0000-00007F030000}"/>
    <cellStyle name="표준 225 5_M.S" xfId="6975" xr:uid="{00000000-0005-0000-0000-000080030000}"/>
    <cellStyle name="표준 225 6" xfId="753" xr:uid="{00000000-0005-0000-0000-000081030000}"/>
    <cellStyle name="표준 225 6 2" xfId="2344" xr:uid="{00000000-0005-0000-0000-000082030000}"/>
    <cellStyle name="표준 225 6 3" xfId="3936" xr:uid="{00000000-0005-0000-0000-000083030000}"/>
    <cellStyle name="표준 225 6 4" xfId="5526" xr:uid="{00000000-0005-0000-0000-000084030000}"/>
    <cellStyle name="표준 225 6_M.S" xfId="6977" xr:uid="{00000000-0005-0000-0000-000085030000}"/>
    <cellStyle name="표준 225 7" xfId="2119" xr:uid="{00000000-0005-0000-0000-000086030000}"/>
    <cellStyle name="표준 225 8" xfId="3711" xr:uid="{00000000-0005-0000-0000-000087030000}"/>
    <cellStyle name="표준 225 9" xfId="5301" xr:uid="{00000000-0005-0000-0000-000088030000}"/>
    <cellStyle name="표준 225_M.S" xfId="6968" xr:uid="{00000000-0005-0000-0000-000089030000}"/>
    <cellStyle name="표준 226" xfId="526" xr:uid="{00000000-0005-0000-0000-00008A030000}"/>
    <cellStyle name="표준 226 2" xfId="574" xr:uid="{00000000-0005-0000-0000-00008B030000}"/>
    <cellStyle name="표준 226 2 2" xfId="802" xr:uid="{00000000-0005-0000-0000-00008C030000}"/>
    <cellStyle name="표준 226 2 2 2" xfId="2393" xr:uid="{00000000-0005-0000-0000-00008D030000}"/>
    <cellStyle name="표준 226 2 2 3" xfId="3985" xr:uid="{00000000-0005-0000-0000-00008E030000}"/>
    <cellStyle name="표준 226 2 2 4" xfId="5575" xr:uid="{00000000-0005-0000-0000-00008F030000}"/>
    <cellStyle name="표준 226 2 2_M.S" xfId="6980" xr:uid="{00000000-0005-0000-0000-000090030000}"/>
    <cellStyle name="표준 226 2 3" xfId="2168" xr:uid="{00000000-0005-0000-0000-000091030000}"/>
    <cellStyle name="표준 226 2 4" xfId="3760" xr:uid="{00000000-0005-0000-0000-000092030000}"/>
    <cellStyle name="표준 226 2 5" xfId="5350" xr:uid="{00000000-0005-0000-0000-000093030000}"/>
    <cellStyle name="표준 226 2_M.S" xfId="6979" xr:uid="{00000000-0005-0000-0000-000094030000}"/>
    <cellStyle name="표준 226 3" xfId="594" xr:uid="{00000000-0005-0000-0000-000095030000}"/>
    <cellStyle name="표준 226 3 2" xfId="822" xr:uid="{00000000-0005-0000-0000-000096030000}"/>
    <cellStyle name="표준 226 3 2 2" xfId="2413" xr:uid="{00000000-0005-0000-0000-000097030000}"/>
    <cellStyle name="표준 226 3 2 3" xfId="4005" xr:uid="{00000000-0005-0000-0000-000098030000}"/>
    <cellStyle name="표준 226 3 2 4" xfId="5595" xr:uid="{00000000-0005-0000-0000-000099030000}"/>
    <cellStyle name="표준 226 3 2_M.S" xfId="6982" xr:uid="{00000000-0005-0000-0000-00009A030000}"/>
    <cellStyle name="표준 226 3 3" xfId="2188" xr:uid="{00000000-0005-0000-0000-00009B030000}"/>
    <cellStyle name="표준 226 3 4" xfId="3780" xr:uid="{00000000-0005-0000-0000-00009C030000}"/>
    <cellStyle name="표준 226 3 5" xfId="5370" xr:uid="{00000000-0005-0000-0000-00009D030000}"/>
    <cellStyle name="표준 226 3_M.S" xfId="6981" xr:uid="{00000000-0005-0000-0000-00009E030000}"/>
    <cellStyle name="표준 226 4" xfId="606" xr:uid="{00000000-0005-0000-0000-00009F030000}"/>
    <cellStyle name="표준 226 4 2" xfId="834" xr:uid="{00000000-0005-0000-0000-0000A0030000}"/>
    <cellStyle name="표준 226 4 2 2" xfId="2425" xr:uid="{00000000-0005-0000-0000-0000A1030000}"/>
    <cellStyle name="표준 226 4 2 3" xfId="4017" xr:uid="{00000000-0005-0000-0000-0000A2030000}"/>
    <cellStyle name="표준 226 4 2 4" xfId="5607" xr:uid="{00000000-0005-0000-0000-0000A3030000}"/>
    <cellStyle name="표준 226 4 2_M.S" xfId="6984" xr:uid="{00000000-0005-0000-0000-0000A4030000}"/>
    <cellStyle name="표준 226 4 3" xfId="2200" xr:uid="{00000000-0005-0000-0000-0000A5030000}"/>
    <cellStyle name="표준 226 4 4" xfId="3792" xr:uid="{00000000-0005-0000-0000-0000A6030000}"/>
    <cellStyle name="표준 226 4 5" xfId="5382" xr:uid="{00000000-0005-0000-0000-0000A7030000}"/>
    <cellStyle name="표준 226 4_M.S" xfId="6983" xr:uid="{00000000-0005-0000-0000-0000A8030000}"/>
    <cellStyle name="표준 226 5" xfId="621" xr:uid="{00000000-0005-0000-0000-0000A9030000}"/>
    <cellStyle name="표준 226 5 2" xfId="849" xr:uid="{00000000-0005-0000-0000-0000AA030000}"/>
    <cellStyle name="표준 226 5 2 2" xfId="2440" xr:uid="{00000000-0005-0000-0000-0000AB030000}"/>
    <cellStyle name="표준 226 5 2 3" xfId="4032" xr:uid="{00000000-0005-0000-0000-0000AC030000}"/>
    <cellStyle name="표준 226 5 2 4" xfId="5622" xr:uid="{00000000-0005-0000-0000-0000AD030000}"/>
    <cellStyle name="표준 226 5 2_M.S" xfId="6986" xr:uid="{00000000-0005-0000-0000-0000AE030000}"/>
    <cellStyle name="표준 226 5 3" xfId="2215" xr:uid="{00000000-0005-0000-0000-0000AF030000}"/>
    <cellStyle name="표준 226 5 4" xfId="3807" xr:uid="{00000000-0005-0000-0000-0000B0030000}"/>
    <cellStyle name="표준 226 5 5" xfId="5397" xr:uid="{00000000-0005-0000-0000-0000B1030000}"/>
    <cellStyle name="표준 226 5_M.S" xfId="6985" xr:uid="{00000000-0005-0000-0000-0000B2030000}"/>
    <cellStyle name="표준 226 6" xfId="754" xr:uid="{00000000-0005-0000-0000-0000B3030000}"/>
    <cellStyle name="표준 226 6 2" xfId="2345" xr:uid="{00000000-0005-0000-0000-0000B4030000}"/>
    <cellStyle name="표준 226 6 3" xfId="3937" xr:uid="{00000000-0005-0000-0000-0000B5030000}"/>
    <cellStyle name="표준 226 6 4" xfId="5527" xr:uid="{00000000-0005-0000-0000-0000B6030000}"/>
    <cellStyle name="표준 226 6_M.S" xfId="6987" xr:uid="{00000000-0005-0000-0000-0000B7030000}"/>
    <cellStyle name="표준 226 7" xfId="2120" xr:uid="{00000000-0005-0000-0000-0000B8030000}"/>
    <cellStyle name="표준 226 8" xfId="3712" xr:uid="{00000000-0005-0000-0000-0000B9030000}"/>
    <cellStyle name="표준 226 9" xfId="5302" xr:uid="{00000000-0005-0000-0000-0000BA030000}"/>
    <cellStyle name="표준 226_M.S" xfId="6978" xr:uid="{00000000-0005-0000-0000-0000BB030000}"/>
    <cellStyle name="표준 227" xfId="527" xr:uid="{00000000-0005-0000-0000-0000BC030000}"/>
    <cellStyle name="표준 227 2" xfId="579" xr:uid="{00000000-0005-0000-0000-0000BD030000}"/>
    <cellStyle name="표준 227 2 2" xfId="807" xr:uid="{00000000-0005-0000-0000-0000BE030000}"/>
    <cellStyle name="표준 227 2 2 2" xfId="2398" xr:uid="{00000000-0005-0000-0000-0000BF030000}"/>
    <cellStyle name="표준 227 2 2 3" xfId="3990" xr:uid="{00000000-0005-0000-0000-0000C0030000}"/>
    <cellStyle name="표준 227 2 2 4" xfId="5580" xr:uid="{00000000-0005-0000-0000-0000C1030000}"/>
    <cellStyle name="표준 227 2 2_M.S" xfId="6990" xr:uid="{00000000-0005-0000-0000-0000C2030000}"/>
    <cellStyle name="표준 227 2 3" xfId="2173" xr:uid="{00000000-0005-0000-0000-0000C3030000}"/>
    <cellStyle name="표준 227 2 4" xfId="3765" xr:uid="{00000000-0005-0000-0000-0000C4030000}"/>
    <cellStyle name="표준 227 2 5" xfId="5355" xr:uid="{00000000-0005-0000-0000-0000C5030000}"/>
    <cellStyle name="표준 227 2_M.S" xfId="6989" xr:uid="{00000000-0005-0000-0000-0000C6030000}"/>
    <cellStyle name="표준 227 3" xfId="599" xr:uid="{00000000-0005-0000-0000-0000C7030000}"/>
    <cellStyle name="표준 227 3 2" xfId="827" xr:uid="{00000000-0005-0000-0000-0000C8030000}"/>
    <cellStyle name="표준 227 3 2 2" xfId="2418" xr:uid="{00000000-0005-0000-0000-0000C9030000}"/>
    <cellStyle name="표준 227 3 2 3" xfId="4010" xr:uid="{00000000-0005-0000-0000-0000CA030000}"/>
    <cellStyle name="표준 227 3 2 4" xfId="5600" xr:uid="{00000000-0005-0000-0000-0000CB030000}"/>
    <cellStyle name="표준 227 3 2_M.S" xfId="6992" xr:uid="{00000000-0005-0000-0000-0000CC030000}"/>
    <cellStyle name="표준 227 3 3" xfId="2193" xr:uid="{00000000-0005-0000-0000-0000CD030000}"/>
    <cellStyle name="표준 227 3 4" xfId="3785" xr:uid="{00000000-0005-0000-0000-0000CE030000}"/>
    <cellStyle name="표준 227 3 5" xfId="5375" xr:uid="{00000000-0005-0000-0000-0000CF030000}"/>
    <cellStyle name="표준 227 3_M.S" xfId="6991" xr:uid="{00000000-0005-0000-0000-0000D0030000}"/>
    <cellStyle name="표준 227 4" xfId="611" xr:uid="{00000000-0005-0000-0000-0000D1030000}"/>
    <cellStyle name="표준 227 4 2" xfId="839" xr:uid="{00000000-0005-0000-0000-0000D2030000}"/>
    <cellStyle name="표준 227 4 2 2" xfId="2430" xr:uid="{00000000-0005-0000-0000-0000D3030000}"/>
    <cellStyle name="표준 227 4 2 3" xfId="4022" xr:uid="{00000000-0005-0000-0000-0000D4030000}"/>
    <cellStyle name="표준 227 4 2 4" xfId="5612" xr:uid="{00000000-0005-0000-0000-0000D5030000}"/>
    <cellStyle name="표준 227 4 2_M.S" xfId="6994" xr:uid="{00000000-0005-0000-0000-0000D6030000}"/>
    <cellStyle name="표준 227 4 3" xfId="2205" xr:uid="{00000000-0005-0000-0000-0000D7030000}"/>
    <cellStyle name="표준 227 4 4" xfId="3797" xr:uid="{00000000-0005-0000-0000-0000D8030000}"/>
    <cellStyle name="표준 227 4 5" xfId="5387" xr:uid="{00000000-0005-0000-0000-0000D9030000}"/>
    <cellStyle name="표준 227 4_M.S" xfId="6993" xr:uid="{00000000-0005-0000-0000-0000DA030000}"/>
    <cellStyle name="표준 227 5" xfId="627" xr:uid="{00000000-0005-0000-0000-0000DB030000}"/>
    <cellStyle name="표준 227 5 2" xfId="855" xr:uid="{00000000-0005-0000-0000-0000DC030000}"/>
    <cellStyle name="표준 227 5 2 2" xfId="2446" xr:uid="{00000000-0005-0000-0000-0000DD030000}"/>
    <cellStyle name="표준 227 5 2 3" xfId="4038" xr:uid="{00000000-0005-0000-0000-0000DE030000}"/>
    <cellStyle name="표준 227 5 2 4" xfId="5628" xr:uid="{00000000-0005-0000-0000-0000DF030000}"/>
    <cellStyle name="표준 227 5 2_M.S" xfId="6996" xr:uid="{00000000-0005-0000-0000-0000E0030000}"/>
    <cellStyle name="표준 227 5 3" xfId="2221" xr:uid="{00000000-0005-0000-0000-0000E1030000}"/>
    <cellStyle name="표준 227 5 4" xfId="3813" xr:uid="{00000000-0005-0000-0000-0000E2030000}"/>
    <cellStyle name="표준 227 5 5" xfId="5403" xr:uid="{00000000-0005-0000-0000-0000E3030000}"/>
    <cellStyle name="표준 227 5_M.S" xfId="6995" xr:uid="{00000000-0005-0000-0000-0000E4030000}"/>
    <cellStyle name="표준 227 6" xfId="755" xr:uid="{00000000-0005-0000-0000-0000E5030000}"/>
    <cellStyle name="표준 227 6 2" xfId="2346" xr:uid="{00000000-0005-0000-0000-0000E6030000}"/>
    <cellStyle name="표준 227 6 3" xfId="3938" xr:uid="{00000000-0005-0000-0000-0000E7030000}"/>
    <cellStyle name="표준 227 6 4" xfId="5528" xr:uid="{00000000-0005-0000-0000-0000E8030000}"/>
    <cellStyle name="표준 227 6_M.S" xfId="6997" xr:uid="{00000000-0005-0000-0000-0000E9030000}"/>
    <cellStyle name="표준 227 7" xfId="2121" xr:uid="{00000000-0005-0000-0000-0000EA030000}"/>
    <cellStyle name="표준 227 8" xfId="3713" xr:uid="{00000000-0005-0000-0000-0000EB030000}"/>
    <cellStyle name="표준 227 9" xfId="5303" xr:uid="{00000000-0005-0000-0000-0000EC030000}"/>
    <cellStyle name="표준 227_M.S" xfId="6988" xr:uid="{00000000-0005-0000-0000-0000ED030000}"/>
    <cellStyle name="표준 228" xfId="528" xr:uid="{00000000-0005-0000-0000-0000EE030000}"/>
    <cellStyle name="표준 228 2" xfId="576" xr:uid="{00000000-0005-0000-0000-0000EF030000}"/>
    <cellStyle name="표준 228 2 2" xfId="804" xr:uid="{00000000-0005-0000-0000-0000F0030000}"/>
    <cellStyle name="표준 228 2 2 2" xfId="2395" xr:uid="{00000000-0005-0000-0000-0000F1030000}"/>
    <cellStyle name="표준 228 2 2 3" xfId="3987" xr:uid="{00000000-0005-0000-0000-0000F2030000}"/>
    <cellStyle name="표준 228 2 2 4" xfId="5577" xr:uid="{00000000-0005-0000-0000-0000F3030000}"/>
    <cellStyle name="표준 228 2 2_M.S" xfId="7000" xr:uid="{00000000-0005-0000-0000-0000F4030000}"/>
    <cellStyle name="표준 228 2 3" xfId="2170" xr:uid="{00000000-0005-0000-0000-0000F5030000}"/>
    <cellStyle name="표준 228 2 4" xfId="3762" xr:uid="{00000000-0005-0000-0000-0000F6030000}"/>
    <cellStyle name="표준 228 2 5" xfId="5352" xr:uid="{00000000-0005-0000-0000-0000F7030000}"/>
    <cellStyle name="표준 228 2_M.S" xfId="6999" xr:uid="{00000000-0005-0000-0000-0000F8030000}"/>
    <cellStyle name="표준 228 3" xfId="596" xr:uid="{00000000-0005-0000-0000-0000F9030000}"/>
    <cellStyle name="표준 228 3 2" xfId="824" xr:uid="{00000000-0005-0000-0000-0000FA030000}"/>
    <cellStyle name="표준 228 3 2 2" xfId="2415" xr:uid="{00000000-0005-0000-0000-0000FB030000}"/>
    <cellStyle name="표준 228 3 2 3" xfId="4007" xr:uid="{00000000-0005-0000-0000-0000FC030000}"/>
    <cellStyle name="표준 228 3 2 4" xfId="5597" xr:uid="{00000000-0005-0000-0000-0000FD030000}"/>
    <cellStyle name="표준 228 3 2_M.S" xfId="7002" xr:uid="{00000000-0005-0000-0000-0000FE030000}"/>
    <cellStyle name="표준 228 3 3" xfId="2190" xr:uid="{00000000-0005-0000-0000-0000FF030000}"/>
    <cellStyle name="표준 228 3 4" xfId="3782" xr:uid="{00000000-0005-0000-0000-000000040000}"/>
    <cellStyle name="표준 228 3 5" xfId="5372" xr:uid="{00000000-0005-0000-0000-000001040000}"/>
    <cellStyle name="표준 228 3_M.S" xfId="7001" xr:uid="{00000000-0005-0000-0000-000002040000}"/>
    <cellStyle name="표준 228 4" xfId="608" xr:uid="{00000000-0005-0000-0000-000003040000}"/>
    <cellStyle name="표준 228 4 2" xfId="836" xr:uid="{00000000-0005-0000-0000-000004040000}"/>
    <cellStyle name="표준 228 4 2 2" xfId="2427" xr:uid="{00000000-0005-0000-0000-000005040000}"/>
    <cellStyle name="표준 228 4 2 3" xfId="4019" xr:uid="{00000000-0005-0000-0000-000006040000}"/>
    <cellStyle name="표준 228 4 2 4" xfId="5609" xr:uid="{00000000-0005-0000-0000-000007040000}"/>
    <cellStyle name="표준 228 4 2_M.S" xfId="7004" xr:uid="{00000000-0005-0000-0000-000008040000}"/>
    <cellStyle name="표준 228 4 3" xfId="2202" xr:uid="{00000000-0005-0000-0000-000009040000}"/>
    <cellStyle name="표준 228 4 4" xfId="3794" xr:uid="{00000000-0005-0000-0000-00000A040000}"/>
    <cellStyle name="표준 228 4 5" xfId="5384" xr:uid="{00000000-0005-0000-0000-00000B040000}"/>
    <cellStyle name="표준 228 4_M.S" xfId="7003" xr:uid="{00000000-0005-0000-0000-00000C040000}"/>
    <cellStyle name="표준 228 5" xfId="623" xr:uid="{00000000-0005-0000-0000-00000D040000}"/>
    <cellStyle name="표준 228 5 2" xfId="851" xr:uid="{00000000-0005-0000-0000-00000E040000}"/>
    <cellStyle name="표준 228 5 2 2" xfId="2442" xr:uid="{00000000-0005-0000-0000-00000F040000}"/>
    <cellStyle name="표준 228 5 2 3" xfId="4034" xr:uid="{00000000-0005-0000-0000-000010040000}"/>
    <cellStyle name="표준 228 5 2 4" xfId="5624" xr:uid="{00000000-0005-0000-0000-000011040000}"/>
    <cellStyle name="표준 228 5 2_M.S" xfId="7006" xr:uid="{00000000-0005-0000-0000-000012040000}"/>
    <cellStyle name="표준 228 5 3" xfId="2217" xr:uid="{00000000-0005-0000-0000-000013040000}"/>
    <cellStyle name="표준 228 5 4" xfId="3809" xr:uid="{00000000-0005-0000-0000-000014040000}"/>
    <cellStyle name="표준 228 5 5" xfId="5399" xr:uid="{00000000-0005-0000-0000-000015040000}"/>
    <cellStyle name="표준 228 5_M.S" xfId="7005" xr:uid="{00000000-0005-0000-0000-000016040000}"/>
    <cellStyle name="표준 228 6" xfId="756" xr:uid="{00000000-0005-0000-0000-000017040000}"/>
    <cellStyle name="표준 228 6 2" xfId="2347" xr:uid="{00000000-0005-0000-0000-000018040000}"/>
    <cellStyle name="표준 228 6 3" xfId="3939" xr:uid="{00000000-0005-0000-0000-000019040000}"/>
    <cellStyle name="표준 228 6 4" xfId="5529" xr:uid="{00000000-0005-0000-0000-00001A040000}"/>
    <cellStyle name="표준 228 6_M.S" xfId="7007" xr:uid="{00000000-0005-0000-0000-00001B040000}"/>
    <cellStyle name="표준 228 7" xfId="2122" xr:uid="{00000000-0005-0000-0000-00001C040000}"/>
    <cellStyle name="표준 228 8" xfId="3714" xr:uid="{00000000-0005-0000-0000-00001D040000}"/>
    <cellStyle name="표준 228 9" xfId="5304" xr:uid="{00000000-0005-0000-0000-00001E040000}"/>
    <cellStyle name="표준 228_M.S" xfId="6998" xr:uid="{00000000-0005-0000-0000-00001F040000}"/>
    <cellStyle name="표준 229" xfId="158" xr:uid="{00000000-0005-0000-0000-000020040000}"/>
    <cellStyle name="표준 23" xfId="159" xr:uid="{00000000-0005-0000-0000-000021040000}"/>
    <cellStyle name="표준 230" xfId="160" xr:uid="{00000000-0005-0000-0000-000022040000}"/>
    <cellStyle name="표준 231" xfId="161" xr:uid="{00000000-0005-0000-0000-000023040000}"/>
    <cellStyle name="표준 232" xfId="162" xr:uid="{00000000-0005-0000-0000-000024040000}"/>
    <cellStyle name="표준 233" xfId="163" xr:uid="{00000000-0005-0000-0000-000025040000}"/>
    <cellStyle name="표준 234" xfId="164" xr:uid="{00000000-0005-0000-0000-000026040000}"/>
    <cellStyle name="표준 235" xfId="165" xr:uid="{00000000-0005-0000-0000-000027040000}"/>
    <cellStyle name="표준 236" xfId="166" xr:uid="{00000000-0005-0000-0000-000028040000}"/>
    <cellStyle name="표준 237" xfId="167" xr:uid="{00000000-0005-0000-0000-000029040000}"/>
    <cellStyle name="표준 238" xfId="168" xr:uid="{00000000-0005-0000-0000-00002A040000}"/>
    <cellStyle name="표준 239" xfId="169" xr:uid="{00000000-0005-0000-0000-00002B040000}"/>
    <cellStyle name="표준 24" xfId="170" xr:uid="{00000000-0005-0000-0000-00002C040000}"/>
    <cellStyle name="표준 240" xfId="171" xr:uid="{00000000-0005-0000-0000-00002D040000}"/>
    <cellStyle name="표준 241" xfId="172" xr:uid="{00000000-0005-0000-0000-00002E040000}"/>
    <cellStyle name="표준 242" xfId="173" xr:uid="{00000000-0005-0000-0000-00002F040000}"/>
    <cellStyle name="표준 243" xfId="174" xr:uid="{00000000-0005-0000-0000-000030040000}"/>
    <cellStyle name="표준 244" xfId="175" xr:uid="{00000000-0005-0000-0000-000031040000}"/>
    <cellStyle name="표준 245" xfId="176" xr:uid="{00000000-0005-0000-0000-000032040000}"/>
    <cellStyle name="표준 246" xfId="177" xr:uid="{00000000-0005-0000-0000-000033040000}"/>
    <cellStyle name="표준 247" xfId="529" xr:uid="{00000000-0005-0000-0000-000034040000}"/>
    <cellStyle name="표준 247 2" xfId="757" xr:uid="{00000000-0005-0000-0000-000035040000}"/>
    <cellStyle name="표준 247 2 2" xfId="2348" xr:uid="{00000000-0005-0000-0000-000036040000}"/>
    <cellStyle name="표준 247 2 3" xfId="3940" xr:uid="{00000000-0005-0000-0000-000037040000}"/>
    <cellStyle name="표준 247 2 4" xfId="5530" xr:uid="{00000000-0005-0000-0000-000038040000}"/>
    <cellStyle name="표준 247 2_M.S" xfId="7009" xr:uid="{00000000-0005-0000-0000-000039040000}"/>
    <cellStyle name="표준 247 3" xfId="2123" xr:uid="{00000000-0005-0000-0000-00003A040000}"/>
    <cellStyle name="표준 247 4" xfId="3715" xr:uid="{00000000-0005-0000-0000-00003B040000}"/>
    <cellStyle name="표준 247 5" xfId="5305" xr:uid="{00000000-0005-0000-0000-00003C040000}"/>
    <cellStyle name="표준 247_M.S" xfId="7008" xr:uid="{00000000-0005-0000-0000-00003D040000}"/>
    <cellStyle name="표준 248" xfId="530" xr:uid="{00000000-0005-0000-0000-00003E040000}"/>
    <cellStyle name="표준 248 2" xfId="758" xr:uid="{00000000-0005-0000-0000-00003F040000}"/>
    <cellStyle name="표준 248 2 2" xfId="2349" xr:uid="{00000000-0005-0000-0000-000040040000}"/>
    <cellStyle name="표준 248 2 3" xfId="3941" xr:uid="{00000000-0005-0000-0000-000041040000}"/>
    <cellStyle name="표준 248 2 4" xfId="5531" xr:uid="{00000000-0005-0000-0000-000042040000}"/>
    <cellStyle name="표준 248 2_M.S" xfId="7011" xr:uid="{00000000-0005-0000-0000-000043040000}"/>
    <cellStyle name="표준 248 3" xfId="2124" xr:uid="{00000000-0005-0000-0000-000044040000}"/>
    <cellStyle name="표준 248 4" xfId="3716" xr:uid="{00000000-0005-0000-0000-000045040000}"/>
    <cellStyle name="표준 248 5" xfId="5306" xr:uid="{00000000-0005-0000-0000-000046040000}"/>
    <cellStyle name="표준 248_M.S" xfId="7010" xr:uid="{00000000-0005-0000-0000-000047040000}"/>
    <cellStyle name="표준 249" xfId="531" xr:uid="{00000000-0005-0000-0000-000048040000}"/>
    <cellStyle name="표준 249 2" xfId="759" xr:uid="{00000000-0005-0000-0000-000049040000}"/>
    <cellStyle name="표준 249 2 2" xfId="2350" xr:uid="{00000000-0005-0000-0000-00004A040000}"/>
    <cellStyle name="표준 249 2 3" xfId="3942" xr:uid="{00000000-0005-0000-0000-00004B040000}"/>
    <cellStyle name="표준 249 2 4" xfId="5532" xr:uid="{00000000-0005-0000-0000-00004C040000}"/>
    <cellStyle name="표준 249 2_M.S" xfId="7013" xr:uid="{00000000-0005-0000-0000-00004D040000}"/>
    <cellStyle name="표준 249 3" xfId="2125" xr:uid="{00000000-0005-0000-0000-00004E040000}"/>
    <cellStyle name="표준 249 4" xfId="3717" xr:uid="{00000000-0005-0000-0000-00004F040000}"/>
    <cellStyle name="표준 249 5" xfId="5307" xr:uid="{00000000-0005-0000-0000-000050040000}"/>
    <cellStyle name="표준 249_M.S" xfId="7012" xr:uid="{00000000-0005-0000-0000-000051040000}"/>
    <cellStyle name="표준 25" xfId="178" xr:uid="{00000000-0005-0000-0000-000052040000}"/>
    <cellStyle name="표준 250" xfId="532" xr:uid="{00000000-0005-0000-0000-000053040000}"/>
    <cellStyle name="표준 250 2" xfId="760" xr:uid="{00000000-0005-0000-0000-000054040000}"/>
    <cellStyle name="표준 250 2 2" xfId="2351" xr:uid="{00000000-0005-0000-0000-000055040000}"/>
    <cellStyle name="표준 250 2 3" xfId="3943" xr:uid="{00000000-0005-0000-0000-000056040000}"/>
    <cellStyle name="표준 250 2 4" xfId="5533" xr:uid="{00000000-0005-0000-0000-000057040000}"/>
    <cellStyle name="표준 250 2_M.S" xfId="7015" xr:uid="{00000000-0005-0000-0000-000058040000}"/>
    <cellStyle name="표준 250 3" xfId="2126" xr:uid="{00000000-0005-0000-0000-000059040000}"/>
    <cellStyle name="표준 250 4" xfId="3718" xr:uid="{00000000-0005-0000-0000-00005A040000}"/>
    <cellStyle name="표준 250 5" xfId="5308" xr:uid="{00000000-0005-0000-0000-00005B040000}"/>
    <cellStyle name="표준 250_M.S" xfId="7014" xr:uid="{00000000-0005-0000-0000-00005C040000}"/>
    <cellStyle name="표준 251" xfId="533" xr:uid="{00000000-0005-0000-0000-00005D040000}"/>
    <cellStyle name="표준 251 2" xfId="761" xr:uid="{00000000-0005-0000-0000-00005E040000}"/>
    <cellStyle name="표준 251 2 2" xfId="2352" xr:uid="{00000000-0005-0000-0000-00005F040000}"/>
    <cellStyle name="표준 251 2 3" xfId="3944" xr:uid="{00000000-0005-0000-0000-000060040000}"/>
    <cellStyle name="표준 251 2 4" xfId="5534" xr:uid="{00000000-0005-0000-0000-000061040000}"/>
    <cellStyle name="표준 251 2_M.S" xfId="7017" xr:uid="{00000000-0005-0000-0000-000062040000}"/>
    <cellStyle name="표준 251 3" xfId="2127" xr:uid="{00000000-0005-0000-0000-000063040000}"/>
    <cellStyle name="표준 251 4" xfId="3719" xr:uid="{00000000-0005-0000-0000-000064040000}"/>
    <cellStyle name="표준 251 5" xfId="5309" xr:uid="{00000000-0005-0000-0000-000065040000}"/>
    <cellStyle name="표준 251_M.S" xfId="7016" xr:uid="{00000000-0005-0000-0000-000066040000}"/>
    <cellStyle name="표준 252" xfId="534" xr:uid="{00000000-0005-0000-0000-000067040000}"/>
    <cellStyle name="표준 252 2" xfId="762" xr:uid="{00000000-0005-0000-0000-000068040000}"/>
    <cellStyle name="표준 252 2 2" xfId="2353" xr:uid="{00000000-0005-0000-0000-000069040000}"/>
    <cellStyle name="표준 252 2 3" xfId="3945" xr:uid="{00000000-0005-0000-0000-00006A040000}"/>
    <cellStyle name="표준 252 2 4" xfId="5535" xr:uid="{00000000-0005-0000-0000-00006B040000}"/>
    <cellStyle name="표준 252 2_M.S" xfId="7019" xr:uid="{00000000-0005-0000-0000-00006C040000}"/>
    <cellStyle name="표준 252 3" xfId="2128" xr:uid="{00000000-0005-0000-0000-00006D040000}"/>
    <cellStyle name="표준 252 4" xfId="3720" xr:uid="{00000000-0005-0000-0000-00006E040000}"/>
    <cellStyle name="표준 252 5" xfId="5310" xr:uid="{00000000-0005-0000-0000-00006F040000}"/>
    <cellStyle name="표준 252_M.S" xfId="7018" xr:uid="{00000000-0005-0000-0000-000070040000}"/>
    <cellStyle name="표준 253" xfId="535" xr:uid="{00000000-0005-0000-0000-000071040000}"/>
    <cellStyle name="표준 253 2" xfId="763" xr:uid="{00000000-0005-0000-0000-000072040000}"/>
    <cellStyle name="표준 253 2 2" xfId="2354" xr:uid="{00000000-0005-0000-0000-000073040000}"/>
    <cellStyle name="표준 253 2 3" xfId="3946" xr:uid="{00000000-0005-0000-0000-000074040000}"/>
    <cellStyle name="표준 253 2 4" xfId="5536" xr:uid="{00000000-0005-0000-0000-000075040000}"/>
    <cellStyle name="표준 253 2_M.S" xfId="7021" xr:uid="{00000000-0005-0000-0000-000076040000}"/>
    <cellStyle name="표준 253 3" xfId="2129" xr:uid="{00000000-0005-0000-0000-000077040000}"/>
    <cellStyle name="표준 253 4" xfId="3721" xr:uid="{00000000-0005-0000-0000-000078040000}"/>
    <cellStyle name="표준 253 5" xfId="5311" xr:uid="{00000000-0005-0000-0000-000079040000}"/>
    <cellStyle name="표준 253_M.S" xfId="7020" xr:uid="{00000000-0005-0000-0000-00007A040000}"/>
    <cellStyle name="표준 254" xfId="536" xr:uid="{00000000-0005-0000-0000-00007B040000}"/>
    <cellStyle name="표준 254 2" xfId="764" xr:uid="{00000000-0005-0000-0000-00007C040000}"/>
    <cellStyle name="표준 254 2 2" xfId="2355" xr:uid="{00000000-0005-0000-0000-00007D040000}"/>
    <cellStyle name="표준 254 2 3" xfId="3947" xr:uid="{00000000-0005-0000-0000-00007E040000}"/>
    <cellStyle name="표준 254 2 4" xfId="5537" xr:uid="{00000000-0005-0000-0000-00007F040000}"/>
    <cellStyle name="표준 254 2_M.S" xfId="7023" xr:uid="{00000000-0005-0000-0000-000080040000}"/>
    <cellStyle name="표준 254 3" xfId="2130" xr:uid="{00000000-0005-0000-0000-000081040000}"/>
    <cellStyle name="표준 254 4" xfId="3722" xr:uid="{00000000-0005-0000-0000-000082040000}"/>
    <cellStyle name="표준 254 5" xfId="5312" xr:uid="{00000000-0005-0000-0000-000083040000}"/>
    <cellStyle name="표준 254_M.S" xfId="7022" xr:uid="{00000000-0005-0000-0000-000084040000}"/>
    <cellStyle name="표준 255" xfId="537" xr:uid="{00000000-0005-0000-0000-000085040000}"/>
    <cellStyle name="표준 255 2" xfId="765" xr:uid="{00000000-0005-0000-0000-000086040000}"/>
    <cellStyle name="표준 255 2 2" xfId="2356" xr:uid="{00000000-0005-0000-0000-000087040000}"/>
    <cellStyle name="표준 255 2 3" xfId="3948" xr:uid="{00000000-0005-0000-0000-000088040000}"/>
    <cellStyle name="표준 255 2 4" xfId="5538" xr:uid="{00000000-0005-0000-0000-000089040000}"/>
    <cellStyle name="표준 255 2_M.S" xfId="7025" xr:uid="{00000000-0005-0000-0000-00008A040000}"/>
    <cellStyle name="표준 255 3" xfId="2131" xr:uid="{00000000-0005-0000-0000-00008B040000}"/>
    <cellStyle name="표준 255 4" xfId="3723" xr:uid="{00000000-0005-0000-0000-00008C040000}"/>
    <cellStyle name="표준 255 5" xfId="5313" xr:uid="{00000000-0005-0000-0000-00008D040000}"/>
    <cellStyle name="표준 255_M.S" xfId="7024" xr:uid="{00000000-0005-0000-0000-00008E040000}"/>
    <cellStyle name="표준 256" xfId="179" xr:uid="{00000000-0005-0000-0000-00008F040000}"/>
    <cellStyle name="표준 257" xfId="180" xr:uid="{00000000-0005-0000-0000-000090040000}"/>
    <cellStyle name="표준 258" xfId="181" xr:uid="{00000000-0005-0000-0000-000091040000}"/>
    <cellStyle name="표준 259" xfId="182" xr:uid="{00000000-0005-0000-0000-000092040000}"/>
    <cellStyle name="표준 26" xfId="183" xr:uid="{00000000-0005-0000-0000-000093040000}"/>
    <cellStyle name="표준 260" xfId="184" xr:uid="{00000000-0005-0000-0000-000094040000}"/>
    <cellStyle name="표준 261" xfId="185" xr:uid="{00000000-0005-0000-0000-000095040000}"/>
    <cellStyle name="표준 262" xfId="186" xr:uid="{00000000-0005-0000-0000-000096040000}"/>
    <cellStyle name="표준 263" xfId="187" xr:uid="{00000000-0005-0000-0000-000097040000}"/>
    <cellStyle name="표준 264" xfId="188" xr:uid="{00000000-0005-0000-0000-000098040000}"/>
    <cellStyle name="표준 265" xfId="189" xr:uid="{00000000-0005-0000-0000-000099040000}"/>
    <cellStyle name="표준 266" xfId="190" xr:uid="{00000000-0005-0000-0000-00009A040000}"/>
    <cellStyle name="표준 267" xfId="191" xr:uid="{00000000-0005-0000-0000-00009B040000}"/>
    <cellStyle name="표준 268" xfId="192" xr:uid="{00000000-0005-0000-0000-00009C040000}"/>
    <cellStyle name="표준 269" xfId="193" xr:uid="{00000000-0005-0000-0000-00009D040000}"/>
    <cellStyle name="표준 27" xfId="194" xr:uid="{00000000-0005-0000-0000-00009E040000}"/>
    <cellStyle name="표준 270" xfId="195" xr:uid="{00000000-0005-0000-0000-00009F040000}"/>
    <cellStyle name="표준 271" xfId="196" xr:uid="{00000000-0005-0000-0000-0000A0040000}"/>
    <cellStyle name="표준 272" xfId="197" xr:uid="{00000000-0005-0000-0000-0000A1040000}"/>
    <cellStyle name="표준 273" xfId="198" xr:uid="{00000000-0005-0000-0000-0000A2040000}"/>
    <cellStyle name="표준 274" xfId="199" xr:uid="{00000000-0005-0000-0000-0000A3040000}"/>
    <cellStyle name="표준 275" xfId="200" xr:uid="{00000000-0005-0000-0000-0000A4040000}"/>
    <cellStyle name="표준 276" xfId="201" xr:uid="{00000000-0005-0000-0000-0000A5040000}"/>
    <cellStyle name="표준 277" xfId="202" xr:uid="{00000000-0005-0000-0000-0000A6040000}"/>
    <cellStyle name="표준 278" xfId="203" xr:uid="{00000000-0005-0000-0000-0000A7040000}"/>
    <cellStyle name="표준 279" xfId="204" xr:uid="{00000000-0005-0000-0000-0000A8040000}"/>
    <cellStyle name="표준 28" xfId="205" xr:uid="{00000000-0005-0000-0000-0000A9040000}"/>
    <cellStyle name="표준 280" xfId="206" xr:uid="{00000000-0005-0000-0000-0000AA040000}"/>
    <cellStyle name="표준 281" xfId="207" xr:uid="{00000000-0005-0000-0000-0000AB040000}"/>
    <cellStyle name="표준 282" xfId="208" xr:uid="{00000000-0005-0000-0000-0000AC040000}"/>
    <cellStyle name="표준 283" xfId="209" xr:uid="{00000000-0005-0000-0000-0000AD040000}"/>
    <cellStyle name="표준 284" xfId="210" xr:uid="{00000000-0005-0000-0000-0000AE040000}"/>
    <cellStyle name="표준 285" xfId="211" xr:uid="{00000000-0005-0000-0000-0000AF040000}"/>
    <cellStyle name="표준 286" xfId="212" xr:uid="{00000000-0005-0000-0000-0000B0040000}"/>
    <cellStyle name="표준 287" xfId="213" xr:uid="{00000000-0005-0000-0000-0000B1040000}"/>
    <cellStyle name="표준 288" xfId="214" xr:uid="{00000000-0005-0000-0000-0000B2040000}"/>
    <cellStyle name="표준 289" xfId="215" xr:uid="{00000000-0005-0000-0000-0000B3040000}"/>
    <cellStyle name="표준 29" xfId="216" xr:uid="{00000000-0005-0000-0000-0000B4040000}"/>
    <cellStyle name="표준 290" xfId="217" xr:uid="{00000000-0005-0000-0000-0000B5040000}"/>
    <cellStyle name="표준 291" xfId="218" xr:uid="{00000000-0005-0000-0000-0000B6040000}"/>
    <cellStyle name="표준 292" xfId="219" xr:uid="{00000000-0005-0000-0000-0000B7040000}"/>
    <cellStyle name="표준 293" xfId="220" xr:uid="{00000000-0005-0000-0000-0000B8040000}"/>
    <cellStyle name="표준 294" xfId="221" xr:uid="{00000000-0005-0000-0000-0000B9040000}"/>
    <cellStyle name="표준 295" xfId="222" xr:uid="{00000000-0005-0000-0000-0000BA040000}"/>
    <cellStyle name="표준 296" xfId="223" xr:uid="{00000000-0005-0000-0000-0000BB040000}"/>
    <cellStyle name="표준 297" xfId="224" xr:uid="{00000000-0005-0000-0000-0000BC040000}"/>
    <cellStyle name="표준 298" xfId="225" xr:uid="{00000000-0005-0000-0000-0000BD040000}"/>
    <cellStyle name="표준 299" xfId="226" xr:uid="{00000000-0005-0000-0000-0000BE040000}"/>
    <cellStyle name="표준 3" xfId="227" xr:uid="{00000000-0005-0000-0000-0000BF040000}"/>
    <cellStyle name="표준 30" xfId="228" xr:uid="{00000000-0005-0000-0000-0000C0040000}"/>
    <cellStyle name="표준 300" xfId="229" xr:uid="{00000000-0005-0000-0000-0000C1040000}"/>
    <cellStyle name="표준 301" xfId="230" xr:uid="{00000000-0005-0000-0000-0000C2040000}"/>
    <cellStyle name="표준 302" xfId="231" xr:uid="{00000000-0005-0000-0000-0000C3040000}"/>
    <cellStyle name="표준 303" xfId="232" xr:uid="{00000000-0005-0000-0000-0000C4040000}"/>
    <cellStyle name="표준 304" xfId="233" xr:uid="{00000000-0005-0000-0000-0000C5040000}"/>
    <cellStyle name="표준 305" xfId="234" xr:uid="{00000000-0005-0000-0000-0000C6040000}"/>
    <cellStyle name="표준 306" xfId="235" xr:uid="{00000000-0005-0000-0000-0000C7040000}"/>
    <cellStyle name="표준 307" xfId="236" xr:uid="{00000000-0005-0000-0000-0000C8040000}"/>
    <cellStyle name="표준 308" xfId="237" xr:uid="{00000000-0005-0000-0000-0000C9040000}"/>
    <cellStyle name="표준 309" xfId="238" xr:uid="{00000000-0005-0000-0000-0000CA040000}"/>
    <cellStyle name="표준 31" xfId="239" xr:uid="{00000000-0005-0000-0000-0000CB040000}"/>
    <cellStyle name="표준 310" xfId="240" xr:uid="{00000000-0005-0000-0000-0000CC040000}"/>
    <cellStyle name="표준 311" xfId="241" xr:uid="{00000000-0005-0000-0000-0000CD040000}"/>
    <cellStyle name="표준 312" xfId="242" xr:uid="{00000000-0005-0000-0000-0000CE040000}"/>
    <cellStyle name="표준 313" xfId="243" xr:uid="{00000000-0005-0000-0000-0000CF040000}"/>
    <cellStyle name="표준 314" xfId="244" xr:uid="{00000000-0005-0000-0000-0000D0040000}"/>
    <cellStyle name="표준 315" xfId="245" xr:uid="{00000000-0005-0000-0000-0000D1040000}"/>
    <cellStyle name="표준 316" xfId="246" xr:uid="{00000000-0005-0000-0000-0000D2040000}"/>
    <cellStyle name="표준 317" xfId="247" xr:uid="{00000000-0005-0000-0000-0000D3040000}"/>
    <cellStyle name="표준 318" xfId="248" xr:uid="{00000000-0005-0000-0000-0000D4040000}"/>
    <cellStyle name="표준 319" xfId="249" xr:uid="{00000000-0005-0000-0000-0000D5040000}"/>
    <cellStyle name="표준 32" xfId="250" xr:uid="{00000000-0005-0000-0000-0000D6040000}"/>
    <cellStyle name="표준 320" xfId="251" xr:uid="{00000000-0005-0000-0000-0000D7040000}"/>
    <cellStyle name="표준 321" xfId="252" xr:uid="{00000000-0005-0000-0000-0000D8040000}"/>
    <cellStyle name="표준 322" xfId="253" xr:uid="{00000000-0005-0000-0000-0000D9040000}"/>
    <cellStyle name="표준 323" xfId="254" xr:uid="{00000000-0005-0000-0000-0000DA040000}"/>
    <cellStyle name="표준 324" xfId="255" xr:uid="{00000000-0005-0000-0000-0000DB040000}"/>
    <cellStyle name="표준 325" xfId="256" xr:uid="{00000000-0005-0000-0000-0000DC040000}"/>
    <cellStyle name="표준 326" xfId="257" xr:uid="{00000000-0005-0000-0000-0000DD040000}"/>
    <cellStyle name="표준 327" xfId="258" xr:uid="{00000000-0005-0000-0000-0000DE040000}"/>
    <cellStyle name="표준 328" xfId="259" xr:uid="{00000000-0005-0000-0000-0000DF040000}"/>
    <cellStyle name="표준 329" xfId="260" xr:uid="{00000000-0005-0000-0000-0000E0040000}"/>
    <cellStyle name="표준 33" xfId="261" xr:uid="{00000000-0005-0000-0000-0000E1040000}"/>
    <cellStyle name="표준 330" xfId="262" xr:uid="{00000000-0005-0000-0000-0000E2040000}"/>
    <cellStyle name="표준 331" xfId="263" xr:uid="{00000000-0005-0000-0000-0000E3040000}"/>
    <cellStyle name="표준 332" xfId="264" xr:uid="{00000000-0005-0000-0000-0000E4040000}"/>
    <cellStyle name="표준 333" xfId="265" xr:uid="{00000000-0005-0000-0000-0000E5040000}"/>
    <cellStyle name="표준 334" xfId="266" xr:uid="{00000000-0005-0000-0000-0000E6040000}"/>
    <cellStyle name="표준 335" xfId="267" xr:uid="{00000000-0005-0000-0000-0000E7040000}"/>
    <cellStyle name="표준 336" xfId="268" xr:uid="{00000000-0005-0000-0000-0000E8040000}"/>
    <cellStyle name="표준 337" xfId="269" xr:uid="{00000000-0005-0000-0000-0000E9040000}"/>
    <cellStyle name="표준 338" xfId="270" xr:uid="{00000000-0005-0000-0000-0000EA040000}"/>
    <cellStyle name="표준 339" xfId="271" xr:uid="{00000000-0005-0000-0000-0000EB040000}"/>
    <cellStyle name="표준 34" xfId="272" xr:uid="{00000000-0005-0000-0000-0000EC040000}"/>
    <cellStyle name="표준 340" xfId="273" xr:uid="{00000000-0005-0000-0000-0000ED040000}"/>
    <cellStyle name="표준 341" xfId="274" xr:uid="{00000000-0005-0000-0000-0000EE040000}"/>
    <cellStyle name="표준 342" xfId="275" xr:uid="{00000000-0005-0000-0000-0000EF040000}"/>
    <cellStyle name="표준 343" xfId="276" xr:uid="{00000000-0005-0000-0000-0000F0040000}"/>
    <cellStyle name="표준 344" xfId="277" xr:uid="{00000000-0005-0000-0000-0000F1040000}"/>
    <cellStyle name="표준 345" xfId="278" xr:uid="{00000000-0005-0000-0000-0000F2040000}"/>
    <cellStyle name="표준 346" xfId="279" xr:uid="{00000000-0005-0000-0000-0000F3040000}"/>
    <cellStyle name="표준 347" xfId="280" xr:uid="{00000000-0005-0000-0000-0000F4040000}"/>
    <cellStyle name="표준 348" xfId="281" xr:uid="{00000000-0005-0000-0000-0000F5040000}"/>
    <cellStyle name="표준 349" xfId="282" xr:uid="{00000000-0005-0000-0000-0000F6040000}"/>
    <cellStyle name="표준 35" xfId="283" xr:uid="{00000000-0005-0000-0000-0000F7040000}"/>
    <cellStyle name="표준 350" xfId="284" xr:uid="{00000000-0005-0000-0000-0000F8040000}"/>
    <cellStyle name="표준 351" xfId="285" xr:uid="{00000000-0005-0000-0000-0000F9040000}"/>
    <cellStyle name="표준 352" xfId="286" xr:uid="{00000000-0005-0000-0000-0000FA040000}"/>
    <cellStyle name="표준 353" xfId="287" xr:uid="{00000000-0005-0000-0000-0000FB040000}"/>
    <cellStyle name="표준 354" xfId="288" xr:uid="{00000000-0005-0000-0000-0000FC040000}"/>
    <cellStyle name="표준 355" xfId="289" xr:uid="{00000000-0005-0000-0000-0000FD040000}"/>
    <cellStyle name="표준 356" xfId="290" xr:uid="{00000000-0005-0000-0000-0000FE040000}"/>
    <cellStyle name="표준 357" xfId="291" xr:uid="{00000000-0005-0000-0000-0000FF040000}"/>
    <cellStyle name="표준 358" xfId="292" xr:uid="{00000000-0005-0000-0000-000000050000}"/>
    <cellStyle name="표준 359" xfId="293" xr:uid="{00000000-0005-0000-0000-000001050000}"/>
    <cellStyle name="표준 36" xfId="294" xr:uid="{00000000-0005-0000-0000-000002050000}"/>
    <cellStyle name="표준 360" xfId="295" xr:uid="{00000000-0005-0000-0000-000003050000}"/>
    <cellStyle name="표준 361" xfId="296" xr:uid="{00000000-0005-0000-0000-000004050000}"/>
    <cellStyle name="표준 362" xfId="297" xr:uid="{00000000-0005-0000-0000-000005050000}"/>
    <cellStyle name="표준 363" xfId="298" xr:uid="{00000000-0005-0000-0000-000006050000}"/>
    <cellStyle name="표준 364" xfId="299" xr:uid="{00000000-0005-0000-0000-000007050000}"/>
    <cellStyle name="표준 365" xfId="300" xr:uid="{00000000-0005-0000-0000-000008050000}"/>
    <cellStyle name="표준 366" xfId="301" xr:uid="{00000000-0005-0000-0000-000009050000}"/>
    <cellStyle name="표준 367" xfId="302" xr:uid="{00000000-0005-0000-0000-00000A050000}"/>
    <cellStyle name="표준 368" xfId="303" xr:uid="{00000000-0005-0000-0000-00000B050000}"/>
    <cellStyle name="표준 369" xfId="304" xr:uid="{00000000-0005-0000-0000-00000C050000}"/>
    <cellStyle name="표준 37" xfId="305" xr:uid="{00000000-0005-0000-0000-00000D050000}"/>
    <cellStyle name="표준 370" xfId="306" xr:uid="{00000000-0005-0000-0000-00000E050000}"/>
    <cellStyle name="표준 371" xfId="307" xr:uid="{00000000-0005-0000-0000-00000F050000}"/>
    <cellStyle name="표준 372" xfId="308" xr:uid="{00000000-0005-0000-0000-000010050000}"/>
    <cellStyle name="표준 373" xfId="309" xr:uid="{00000000-0005-0000-0000-000011050000}"/>
    <cellStyle name="표준 374" xfId="310" xr:uid="{00000000-0005-0000-0000-000012050000}"/>
    <cellStyle name="표준 375" xfId="311" xr:uid="{00000000-0005-0000-0000-000013050000}"/>
    <cellStyle name="표준 376" xfId="312" xr:uid="{00000000-0005-0000-0000-000014050000}"/>
    <cellStyle name="표준 377" xfId="313" xr:uid="{00000000-0005-0000-0000-000015050000}"/>
    <cellStyle name="표준 378" xfId="314" xr:uid="{00000000-0005-0000-0000-000016050000}"/>
    <cellStyle name="표준 379" xfId="315" xr:uid="{00000000-0005-0000-0000-000017050000}"/>
    <cellStyle name="표준 38" xfId="316" xr:uid="{00000000-0005-0000-0000-000018050000}"/>
    <cellStyle name="표준 380" xfId="317" xr:uid="{00000000-0005-0000-0000-000019050000}"/>
    <cellStyle name="표준 381" xfId="318" xr:uid="{00000000-0005-0000-0000-00001A050000}"/>
    <cellStyle name="표준 382" xfId="319" xr:uid="{00000000-0005-0000-0000-00001B050000}"/>
    <cellStyle name="표준 383" xfId="320" xr:uid="{00000000-0005-0000-0000-00001C050000}"/>
    <cellStyle name="표준 384" xfId="321" xr:uid="{00000000-0005-0000-0000-00001D050000}"/>
    <cellStyle name="표준 385" xfId="322" xr:uid="{00000000-0005-0000-0000-00001E050000}"/>
    <cellStyle name="표준 386" xfId="323" xr:uid="{00000000-0005-0000-0000-00001F050000}"/>
    <cellStyle name="표준 387" xfId="324" xr:uid="{00000000-0005-0000-0000-000020050000}"/>
    <cellStyle name="표준 388" xfId="325" xr:uid="{00000000-0005-0000-0000-000021050000}"/>
    <cellStyle name="표준 389" xfId="326" xr:uid="{00000000-0005-0000-0000-000022050000}"/>
    <cellStyle name="표준 39" xfId="327" xr:uid="{00000000-0005-0000-0000-000023050000}"/>
    <cellStyle name="표준 390" xfId="328" xr:uid="{00000000-0005-0000-0000-000024050000}"/>
    <cellStyle name="표준 391" xfId="329" xr:uid="{00000000-0005-0000-0000-000025050000}"/>
    <cellStyle name="표준 392" xfId="330" xr:uid="{00000000-0005-0000-0000-000026050000}"/>
    <cellStyle name="표준 393" xfId="331" xr:uid="{00000000-0005-0000-0000-000027050000}"/>
    <cellStyle name="표준 394" xfId="332" xr:uid="{00000000-0005-0000-0000-000028050000}"/>
    <cellStyle name="표준 395" xfId="333" xr:uid="{00000000-0005-0000-0000-000029050000}"/>
    <cellStyle name="표준 396" xfId="334" xr:uid="{00000000-0005-0000-0000-00002A050000}"/>
    <cellStyle name="표준 397" xfId="335" xr:uid="{00000000-0005-0000-0000-00002B050000}"/>
    <cellStyle name="표준 398" xfId="336" xr:uid="{00000000-0005-0000-0000-00002C050000}"/>
    <cellStyle name="표준 399" xfId="337" xr:uid="{00000000-0005-0000-0000-00002D050000}"/>
    <cellStyle name="표준 4" xfId="338" xr:uid="{00000000-0005-0000-0000-00002E050000}"/>
    <cellStyle name="표준 40" xfId="339" xr:uid="{00000000-0005-0000-0000-00002F050000}"/>
    <cellStyle name="표준 400" xfId="340" xr:uid="{00000000-0005-0000-0000-000030050000}"/>
    <cellStyle name="표준 401" xfId="341" xr:uid="{00000000-0005-0000-0000-000031050000}"/>
    <cellStyle name="표준 402" xfId="342" xr:uid="{00000000-0005-0000-0000-000032050000}"/>
    <cellStyle name="표준 403" xfId="343" xr:uid="{00000000-0005-0000-0000-000033050000}"/>
    <cellStyle name="표준 404" xfId="344" xr:uid="{00000000-0005-0000-0000-000034050000}"/>
    <cellStyle name="표준 405" xfId="345" xr:uid="{00000000-0005-0000-0000-000035050000}"/>
    <cellStyle name="표준 406" xfId="346" xr:uid="{00000000-0005-0000-0000-000036050000}"/>
    <cellStyle name="표준 407" xfId="347" xr:uid="{00000000-0005-0000-0000-000037050000}"/>
    <cellStyle name="표준 408" xfId="348" xr:uid="{00000000-0005-0000-0000-000038050000}"/>
    <cellStyle name="표준 409" xfId="349" xr:uid="{00000000-0005-0000-0000-000039050000}"/>
    <cellStyle name="표준 41" xfId="350" xr:uid="{00000000-0005-0000-0000-00003A050000}"/>
    <cellStyle name="표준 410" xfId="351" xr:uid="{00000000-0005-0000-0000-00003B050000}"/>
    <cellStyle name="표준 411" xfId="352" xr:uid="{00000000-0005-0000-0000-00003C050000}"/>
    <cellStyle name="표준 412" xfId="353" xr:uid="{00000000-0005-0000-0000-00003D050000}"/>
    <cellStyle name="표준 413" xfId="354" xr:uid="{00000000-0005-0000-0000-00003E050000}"/>
    <cellStyle name="표준 414" xfId="355" xr:uid="{00000000-0005-0000-0000-00003F050000}"/>
    <cellStyle name="표준 415" xfId="356" xr:uid="{00000000-0005-0000-0000-000040050000}"/>
    <cellStyle name="표준 416" xfId="357" xr:uid="{00000000-0005-0000-0000-000041050000}"/>
    <cellStyle name="표준 417" xfId="358" xr:uid="{00000000-0005-0000-0000-000042050000}"/>
    <cellStyle name="표준 418" xfId="359" xr:uid="{00000000-0005-0000-0000-000043050000}"/>
    <cellStyle name="표준 419" xfId="360" xr:uid="{00000000-0005-0000-0000-000044050000}"/>
    <cellStyle name="표준 42" xfId="361" xr:uid="{00000000-0005-0000-0000-000045050000}"/>
    <cellStyle name="표준 420" xfId="362" xr:uid="{00000000-0005-0000-0000-000046050000}"/>
    <cellStyle name="표준 421" xfId="363" xr:uid="{00000000-0005-0000-0000-000047050000}"/>
    <cellStyle name="표준 422" xfId="364" xr:uid="{00000000-0005-0000-0000-000048050000}"/>
    <cellStyle name="표준 423" xfId="365" xr:uid="{00000000-0005-0000-0000-000049050000}"/>
    <cellStyle name="표준 424" xfId="366" xr:uid="{00000000-0005-0000-0000-00004A050000}"/>
    <cellStyle name="표준 425" xfId="367" xr:uid="{00000000-0005-0000-0000-00004B050000}"/>
    <cellStyle name="표준 426" xfId="368" xr:uid="{00000000-0005-0000-0000-00004C050000}"/>
    <cellStyle name="표준 427" xfId="369" xr:uid="{00000000-0005-0000-0000-00004D050000}"/>
    <cellStyle name="표준 428" xfId="370" xr:uid="{00000000-0005-0000-0000-00004E050000}"/>
    <cellStyle name="표준 429" xfId="371" xr:uid="{00000000-0005-0000-0000-00004F050000}"/>
    <cellStyle name="표준 43" xfId="372" xr:uid="{00000000-0005-0000-0000-000050050000}"/>
    <cellStyle name="표준 430" xfId="373" xr:uid="{00000000-0005-0000-0000-000051050000}"/>
    <cellStyle name="표준 431" xfId="374" xr:uid="{00000000-0005-0000-0000-000052050000}"/>
    <cellStyle name="표준 432" xfId="375" xr:uid="{00000000-0005-0000-0000-000053050000}"/>
    <cellStyle name="표준 433" xfId="376" xr:uid="{00000000-0005-0000-0000-000054050000}"/>
    <cellStyle name="표준 434" xfId="377" xr:uid="{00000000-0005-0000-0000-000055050000}"/>
    <cellStyle name="표준 435" xfId="378" xr:uid="{00000000-0005-0000-0000-000056050000}"/>
    <cellStyle name="표준 436" xfId="379" xr:uid="{00000000-0005-0000-0000-000057050000}"/>
    <cellStyle name="표준 437" xfId="380" xr:uid="{00000000-0005-0000-0000-000058050000}"/>
    <cellStyle name="표준 438" xfId="381" xr:uid="{00000000-0005-0000-0000-000059050000}"/>
    <cellStyle name="표준 439" xfId="382" xr:uid="{00000000-0005-0000-0000-00005A050000}"/>
    <cellStyle name="표준 44" xfId="383" xr:uid="{00000000-0005-0000-0000-00005B050000}"/>
    <cellStyle name="표준 440" xfId="384" xr:uid="{00000000-0005-0000-0000-00005C050000}"/>
    <cellStyle name="표준 441" xfId="385" xr:uid="{00000000-0005-0000-0000-00005D050000}"/>
    <cellStyle name="표준 442" xfId="386" xr:uid="{00000000-0005-0000-0000-00005E050000}"/>
    <cellStyle name="표준 443" xfId="387" xr:uid="{00000000-0005-0000-0000-00005F050000}"/>
    <cellStyle name="표준 444" xfId="388" xr:uid="{00000000-0005-0000-0000-000060050000}"/>
    <cellStyle name="표준 445" xfId="389" xr:uid="{00000000-0005-0000-0000-000061050000}"/>
    <cellStyle name="표준 446" xfId="390" xr:uid="{00000000-0005-0000-0000-000062050000}"/>
    <cellStyle name="표준 447" xfId="391" xr:uid="{00000000-0005-0000-0000-000063050000}"/>
    <cellStyle name="표준 448" xfId="392" xr:uid="{00000000-0005-0000-0000-000064050000}"/>
    <cellStyle name="표준 449" xfId="393" xr:uid="{00000000-0005-0000-0000-000065050000}"/>
    <cellStyle name="표준 45" xfId="394" xr:uid="{00000000-0005-0000-0000-000066050000}"/>
    <cellStyle name="표준 450" xfId="395" xr:uid="{00000000-0005-0000-0000-000067050000}"/>
    <cellStyle name="표준 451" xfId="396" xr:uid="{00000000-0005-0000-0000-000068050000}"/>
    <cellStyle name="표준 452" xfId="397" xr:uid="{00000000-0005-0000-0000-000069050000}"/>
    <cellStyle name="표준 453" xfId="398" xr:uid="{00000000-0005-0000-0000-00006A050000}"/>
    <cellStyle name="표준 454" xfId="399" xr:uid="{00000000-0005-0000-0000-00006B050000}"/>
    <cellStyle name="표준 455" xfId="400" xr:uid="{00000000-0005-0000-0000-00006C050000}"/>
    <cellStyle name="표준 456" xfId="401" xr:uid="{00000000-0005-0000-0000-00006D050000}"/>
    <cellStyle name="표준 457" xfId="402" xr:uid="{00000000-0005-0000-0000-00006E050000}"/>
    <cellStyle name="표준 458" xfId="403" xr:uid="{00000000-0005-0000-0000-00006F050000}"/>
    <cellStyle name="표준 459" xfId="404" xr:uid="{00000000-0005-0000-0000-000070050000}"/>
    <cellStyle name="표준 46" xfId="405" xr:uid="{00000000-0005-0000-0000-000071050000}"/>
    <cellStyle name="표준 460" xfId="406" xr:uid="{00000000-0005-0000-0000-000072050000}"/>
    <cellStyle name="표준 461" xfId="407" xr:uid="{00000000-0005-0000-0000-000073050000}"/>
    <cellStyle name="표준 462" xfId="466" xr:uid="{00000000-0005-0000-0000-000074050000}"/>
    <cellStyle name="표준 462 2" xfId="468" xr:uid="{00000000-0005-0000-0000-000075050000}"/>
    <cellStyle name="표준 462 2 2" xfId="696" xr:uid="{00000000-0005-0000-0000-000076050000}"/>
    <cellStyle name="표준 462 2 2 2" xfId="2287" xr:uid="{00000000-0005-0000-0000-000077050000}"/>
    <cellStyle name="표준 462 2 2 3" xfId="3879" xr:uid="{00000000-0005-0000-0000-000078050000}"/>
    <cellStyle name="표준 462 2 2 4" xfId="5469" xr:uid="{00000000-0005-0000-0000-000079050000}"/>
    <cellStyle name="표준 462 2 2_M.S" xfId="7028" xr:uid="{00000000-0005-0000-0000-00007A050000}"/>
    <cellStyle name="표준 462 2 3" xfId="2062" xr:uid="{00000000-0005-0000-0000-00007B050000}"/>
    <cellStyle name="표준 462 2 4" xfId="3654" xr:uid="{00000000-0005-0000-0000-00007C050000}"/>
    <cellStyle name="표준 462 2 5" xfId="5244" xr:uid="{00000000-0005-0000-0000-00007D050000}"/>
    <cellStyle name="표준 462 2_M.S" xfId="7027" xr:uid="{00000000-0005-0000-0000-00007E050000}"/>
    <cellStyle name="표준 462 3" xfId="694" xr:uid="{00000000-0005-0000-0000-00007F050000}"/>
    <cellStyle name="표준 462 3 2" xfId="2285" xr:uid="{00000000-0005-0000-0000-000080050000}"/>
    <cellStyle name="표준 462 3 3" xfId="3877" xr:uid="{00000000-0005-0000-0000-000081050000}"/>
    <cellStyle name="표준 462 3 4" xfId="5467" xr:uid="{00000000-0005-0000-0000-000082050000}"/>
    <cellStyle name="표준 462 3_M.S" xfId="7029" xr:uid="{00000000-0005-0000-0000-000083050000}"/>
    <cellStyle name="표준 462 4" xfId="2060" xr:uid="{00000000-0005-0000-0000-000084050000}"/>
    <cellStyle name="표준 462 5" xfId="3652" xr:uid="{00000000-0005-0000-0000-000085050000}"/>
    <cellStyle name="표준 462 6" xfId="5242" xr:uid="{00000000-0005-0000-0000-000086050000}"/>
    <cellStyle name="표준 462_M.S" xfId="7026" xr:uid="{00000000-0005-0000-0000-000087050000}"/>
    <cellStyle name="표준 463" xfId="538" xr:uid="{00000000-0005-0000-0000-000088050000}"/>
    <cellStyle name="표준 463 2" xfId="577" xr:uid="{00000000-0005-0000-0000-000089050000}"/>
    <cellStyle name="표준 463 2 2" xfId="805" xr:uid="{00000000-0005-0000-0000-00008A050000}"/>
    <cellStyle name="표준 463 2 2 2" xfId="2396" xr:uid="{00000000-0005-0000-0000-00008B050000}"/>
    <cellStyle name="표준 463 2 2 3" xfId="3988" xr:uid="{00000000-0005-0000-0000-00008C050000}"/>
    <cellStyle name="표준 463 2 2 4" xfId="5578" xr:uid="{00000000-0005-0000-0000-00008D050000}"/>
    <cellStyle name="표준 463 2 2_M.S" xfId="7032" xr:uid="{00000000-0005-0000-0000-00008E050000}"/>
    <cellStyle name="표준 463 2 3" xfId="2171" xr:uid="{00000000-0005-0000-0000-00008F050000}"/>
    <cellStyle name="표준 463 2 4" xfId="3763" xr:uid="{00000000-0005-0000-0000-000090050000}"/>
    <cellStyle name="표준 463 2 5" xfId="5353" xr:uid="{00000000-0005-0000-0000-000091050000}"/>
    <cellStyle name="표준 463 2_M.S" xfId="7031" xr:uid="{00000000-0005-0000-0000-000092050000}"/>
    <cellStyle name="표준 463 3" xfId="597" xr:uid="{00000000-0005-0000-0000-000093050000}"/>
    <cellStyle name="표준 463 3 2" xfId="825" xr:uid="{00000000-0005-0000-0000-000094050000}"/>
    <cellStyle name="표준 463 3 2 2" xfId="2416" xr:uid="{00000000-0005-0000-0000-000095050000}"/>
    <cellStyle name="표준 463 3 2 3" xfId="4008" xr:uid="{00000000-0005-0000-0000-000096050000}"/>
    <cellStyle name="표준 463 3 2 4" xfId="5598" xr:uid="{00000000-0005-0000-0000-000097050000}"/>
    <cellStyle name="표준 463 3 2_M.S" xfId="7034" xr:uid="{00000000-0005-0000-0000-000098050000}"/>
    <cellStyle name="표준 463 3 3" xfId="2191" xr:uid="{00000000-0005-0000-0000-000099050000}"/>
    <cellStyle name="표준 463 3 4" xfId="3783" xr:uid="{00000000-0005-0000-0000-00009A050000}"/>
    <cellStyle name="표준 463 3 5" xfId="5373" xr:uid="{00000000-0005-0000-0000-00009B050000}"/>
    <cellStyle name="표준 463 3_M.S" xfId="7033" xr:uid="{00000000-0005-0000-0000-00009C050000}"/>
    <cellStyle name="표준 463 4" xfId="609" xr:uid="{00000000-0005-0000-0000-00009D050000}"/>
    <cellStyle name="표준 463 4 2" xfId="837" xr:uid="{00000000-0005-0000-0000-00009E050000}"/>
    <cellStyle name="표준 463 4 2 2" xfId="2428" xr:uid="{00000000-0005-0000-0000-00009F050000}"/>
    <cellStyle name="표준 463 4 2 3" xfId="4020" xr:uid="{00000000-0005-0000-0000-0000A0050000}"/>
    <cellStyle name="표준 463 4 2 4" xfId="5610" xr:uid="{00000000-0005-0000-0000-0000A1050000}"/>
    <cellStyle name="표준 463 4 2_M.S" xfId="7036" xr:uid="{00000000-0005-0000-0000-0000A2050000}"/>
    <cellStyle name="표준 463 4 3" xfId="2203" xr:uid="{00000000-0005-0000-0000-0000A3050000}"/>
    <cellStyle name="표준 463 4 4" xfId="3795" xr:uid="{00000000-0005-0000-0000-0000A4050000}"/>
    <cellStyle name="표준 463 4 5" xfId="5385" xr:uid="{00000000-0005-0000-0000-0000A5050000}"/>
    <cellStyle name="표준 463 4_M.S" xfId="7035" xr:uid="{00000000-0005-0000-0000-0000A6050000}"/>
    <cellStyle name="표준 463 5" xfId="625" xr:uid="{00000000-0005-0000-0000-0000A7050000}"/>
    <cellStyle name="표준 463 5 2" xfId="853" xr:uid="{00000000-0005-0000-0000-0000A8050000}"/>
    <cellStyle name="표준 463 5 2 2" xfId="2444" xr:uid="{00000000-0005-0000-0000-0000A9050000}"/>
    <cellStyle name="표준 463 5 2 3" xfId="4036" xr:uid="{00000000-0005-0000-0000-0000AA050000}"/>
    <cellStyle name="표준 463 5 2 4" xfId="5626" xr:uid="{00000000-0005-0000-0000-0000AB050000}"/>
    <cellStyle name="표준 463 5 2_M.S" xfId="7038" xr:uid="{00000000-0005-0000-0000-0000AC050000}"/>
    <cellStyle name="표준 463 5 3" xfId="2219" xr:uid="{00000000-0005-0000-0000-0000AD050000}"/>
    <cellStyle name="표준 463 5 4" xfId="3811" xr:uid="{00000000-0005-0000-0000-0000AE050000}"/>
    <cellStyle name="표준 463 5 5" xfId="5401" xr:uid="{00000000-0005-0000-0000-0000AF050000}"/>
    <cellStyle name="표준 463 5_M.S" xfId="7037" xr:uid="{00000000-0005-0000-0000-0000B0050000}"/>
    <cellStyle name="표준 463 6" xfId="766" xr:uid="{00000000-0005-0000-0000-0000B1050000}"/>
    <cellStyle name="표준 463 6 2" xfId="2357" xr:uid="{00000000-0005-0000-0000-0000B2050000}"/>
    <cellStyle name="표준 463 6 3" xfId="3949" xr:uid="{00000000-0005-0000-0000-0000B3050000}"/>
    <cellStyle name="표준 463 6 4" xfId="5539" xr:uid="{00000000-0005-0000-0000-0000B4050000}"/>
    <cellStyle name="표준 463 6_M.S" xfId="7039" xr:uid="{00000000-0005-0000-0000-0000B5050000}"/>
    <cellStyle name="표준 463 7" xfId="2132" xr:uid="{00000000-0005-0000-0000-0000B6050000}"/>
    <cellStyle name="표준 463 8" xfId="3724" xr:uid="{00000000-0005-0000-0000-0000B7050000}"/>
    <cellStyle name="표준 463 9" xfId="5314" xr:uid="{00000000-0005-0000-0000-0000B8050000}"/>
    <cellStyle name="표준 463_M.S" xfId="7030" xr:uid="{00000000-0005-0000-0000-0000B9050000}"/>
    <cellStyle name="표준 464" xfId="539" xr:uid="{00000000-0005-0000-0000-0000BA050000}"/>
    <cellStyle name="표준 464 2" xfId="767" xr:uid="{00000000-0005-0000-0000-0000BB050000}"/>
    <cellStyle name="표준 464 2 2" xfId="2358" xr:uid="{00000000-0005-0000-0000-0000BC050000}"/>
    <cellStyle name="표준 464 2 3" xfId="3950" xr:uid="{00000000-0005-0000-0000-0000BD050000}"/>
    <cellStyle name="표준 464 2 4" xfId="5540" xr:uid="{00000000-0005-0000-0000-0000BE050000}"/>
    <cellStyle name="표준 464 2_M.S" xfId="7041" xr:uid="{00000000-0005-0000-0000-0000BF050000}"/>
    <cellStyle name="표준 464 3" xfId="2133" xr:uid="{00000000-0005-0000-0000-0000C0050000}"/>
    <cellStyle name="표준 464 4" xfId="3725" xr:uid="{00000000-0005-0000-0000-0000C1050000}"/>
    <cellStyle name="표준 464 5" xfId="5315" xr:uid="{00000000-0005-0000-0000-0000C2050000}"/>
    <cellStyle name="표준 464_M.S" xfId="7040" xr:uid="{00000000-0005-0000-0000-0000C3050000}"/>
    <cellStyle name="표준 465" xfId="540" xr:uid="{00000000-0005-0000-0000-0000C4050000}"/>
    <cellStyle name="표준 465 2" xfId="768" xr:uid="{00000000-0005-0000-0000-0000C5050000}"/>
    <cellStyle name="표준 465 2 2" xfId="2359" xr:uid="{00000000-0005-0000-0000-0000C6050000}"/>
    <cellStyle name="표준 465 2 3" xfId="3951" xr:uid="{00000000-0005-0000-0000-0000C7050000}"/>
    <cellStyle name="표준 465 2 4" xfId="5541" xr:uid="{00000000-0005-0000-0000-0000C8050000}"/>
    <cellStyle name="표준 465 2_M.S" xfId="7043" xr:uid="{00000000-0005-0000-0000-0000C9050000}"/>
    <cellStyle name="표준 465 3" xfId="2134" xr:uid="{00000000-0005-0000-0000-0000CA050000}"/>
    <cellStyle name="표준 465 4" xfId="3726" xr:uid="{00000000-0005-0000-0000-0000CB050000}"/>
    <cellStyle name="표준 465 5" xfId="5316" xr:uid="{00000000-0005-0000-0000-0000CC050000}"/>
    <cellStyle name="표준 465_M.S" xfId="7042" xr:uid="{00000000-0005-0000-0000-0000CD050000}"/>
    <cellStyle name="표준 466" xfId="541" xr:uid="{00000000-0005-0000-0000-0000CE050000}"/>
    <cellStyle name="표준 466 2" xfId="769" xr:uid="{00000000-0005-0000-0000-0000CF050000}"/>
    <cellStyle name="표준 466 2 2" xfId="2360" xr:uid="{00000000-0005-0000-0000-0000D0050000}"/>
    <cellStyle name="표준 466 2 3" xfId="3952" xr:uid="{00000000-0005-0000-0000-0000D1050000}"/>
    <cellStyle name="표준 466 2 4" xfId="5542" xr:uid="{00000000-0005-0000-0000-0000D2050000}"/>
    <cellStyle name="표준 466 2_M.S" xfId="7045" xr:uid="{00000000-0005-0000-0000-0000D3050000}"/>
    <cellStyle name="표준 466 3" xfId="2135" xr:uid="{00000000-0005-0000-0000-0000D4050000}"/>
    <cellStyle name="표준 466 4" xfId="3727" xr:uid="{00000000-0005-0000-0000-0000D5050000}"/>
    <cellStyle name="표준 466 5" xfId="5317" xr:uid="{00000000-0005-0000-0000-0000D6050000}"/>
    <cellStyle name="표준 466_M.S" xfId="7044" xr:uid="{00000000-0005-0000-0000-0000D7050000}"/>
    <cellStyle name="표준 467" xfId="542" xr:uid="{00000000-0005-0000-0000-0000D8050000}"/>
    <cellStyle name="표준 467 2" xfId="770" xr:uid="{00000000-0005-0000-0000-0000D9050000}"/>
    <cellStyle name="표준 467 2 2" xfId="2361" xr:uid="{00000000-0005-0000-0000-0000DA050000}"/>
    <cellStyle name="표준 467 2 3" xfId="3953" xr:uid="{00000000-0005-0000-0000-0000DB050000}"/>
    <cellStyle name="표준 467 2 4" xfId="5543" xr:uid="{00000000-0005-0000-0000-0000DC050000}"/>
    <cellStyle name="표준 467 2_M.S" xfId="7047" xr:uid="{00000000-0005-0000-0000-0000DD050000}"/>
    <cellStyle name="표준 467 3" xfId="2136" xr:uid="{00000000-0005-0000-0000-0000DE050000}"/>
    <cellStyle name="표준 467 4" xfId="3728" xr:uid="{00000000-0005-0000-0000-0000DF050000}"/>
    <cellStyle name="표준 467 5" xfId="5318" xr:uid="{00000000-0005-0000-0000-0000E0050000}"/>
    <cellStyle name="표준 467_M.S" xfId="7046" xr:uid="{00000000-0005-0000-0000-0000E1050000}"/>
    <cellStyle name="표준 468" xfId="543" xr:uid="{00000000-0005-0000-0000-0000E2050000}"/>
    <cellStyle name="표준 468 2" xfId="771" xr:uid="{00000000-0005-0000-0000-0000E3050000}"/>
    <cellStyle name="표준 468 2 2" xfId="2362" xr:uid="{00000000-0005-0000-0000-0000E4050000}"/>
    <cellStyle name="표준 468 2 3" xfId="3954" xr:uid="{00000000-0005-0000-0000-0000E5050000}"/>
    <cellStyle name="표준 468 2 4" xfId="5544" xr:uid="{00000000-0005-0000-0000-0000E6050000}"/>
    <cellStyle name="표준 468 2_M.S" xfId="7049" xr:uid="{00000000-0005-0000-0000-0000E7050000}"/>
    <cellStyle name="표준 468 3" xfId="2137" xr:uid="{00000000-0005-0000-0000-0000E8050000}"/>
    <cellStyle name="표준 468 4" xfId="3729" xr:uid="{00000000-0005-0000-0000-0000E9050000}"/>
    <cellStyle name="표준 468 5" xfId="5319" xr:uid="{00000000-0005-0000-0000-0000EA050000}"/>
    <cellStyle name="표준 468_M.S" xfId="7048" xr:uid="{00000000-0005-0000-0000-0000EB050000}"/>
    <cellStyle name="표준 469" xfId="544" xr:uid="{00000000-0005-0000-0000-0000EC050000}"/>
    <cellStyle name="표준 469 2" xfId="772" xr:uid="{00000000-0005-0000-0000-0000ED050000}"/>
    <cellStyle name="표준 469 2 2" xfId="2363" xr:uid="{00000000-0005-0000-0000-0000EE050000}"/>
    <cellStyle name="표준 469 2 3" xfId="3955" xr:uid="{00000000-0005-0000-0000-0000EF050000}"/>
    <cellStyle name="표준 469 2 4" xfId="5545" xr:uid="{00000000-0005-0000-0000-0000F0050000}"/>
    <cellStyle name="표준 469 2_M.S" xfId="7051" xr:uid="{00000000-0005-0000-0000-0000F1050000}"/>
    <cellStyle name="표준 469 3" xfId="2138" xr:uid="{00000000-0005-0000-0000-0000F2050000}"/>
    <cellStyle name="표준 469 4" xfId="3730" xr:uid="{00000000-0005-0000-0000-0000F3050000}"/>
    <cellStyle name="표준 469 5" xfId="5320" xr:uid="{00000000-0005-0000-0000-0000F4050000}"/>
    <cellStyle name="표준 469_M.S" xfId="7050" xr:uid="{00000000-0005-0000-0000-0000F5050000}"/>
    <cellStyle name="표준 47" xfId="408" xr:uid="{00000000-0005-0000-0000-0000F6050000}"/>
    <cellStyle name="표준 470" xfId="545" xr:uid="{00000000-0005-0000-0000-0000F7050000}"/>
    <cellStyle name="표준 470 2" xfId="773" xr:uid="{00000000-0005-0000-0000-0000F8050000}"/>
    <cellStyle name="표준 470 2 2" xfId="2364" xr:uid="{00000000-0005-0000-0000-0000F9050000}"/>
    <cellStyle name="표준 470 2 3" xfId="3956" xr:uid="{00000000-0005-0000-0000-0000FA050000}"/>
    <cellStyle name="표준 470 2 4" xfId="5546" xr:uid="{00000000-0005-0000-0000-0000FB050000}"/>
    <cellStyle name="표준 470 2_M.S" xfId="7053" xr:uid="{00000000-0005-0000-0000-0000FC050000}"/>
    <cellStyle name="표준 470 3" xfId="2139" xr:uid="{00000000-0005-0000-0000-0000FD050000}"/>
    <cellStyle name="표준 470 4" xfId="3731" xr:uid="{00000000-0005-0000-0000-0000FE050000}"/>
    <cellStyle name="표준 470 5" xfId="5321" xr:uid="{00000000-0005-0000-0000-0000FF050000}"/>
    <cellStyle name="표준 470_M.S" xfId="7052" xr:uid="{00000000-0005-0000-0000-000000060000}"/>
    <cellStyle name="표준 471" xfId="546" xr:uid="{00000000-0005-0000-0000-000001060000}"/>
    <cellStyle name="표준 471 2" xfId="774" xr:uid="{00000000-0005-0000-0000-000002060000}"/>
    <cellStyle name="표준 471 2 2" xfId="2365" xr:uid="{00000000-0005-0000-0000-000003060000}"/>
    <cellStyle name="표준 471 2 3" xfId="3957" xr:uid="{00000000-0005-0000-0000-000004060000}"/>
    <cellStyle name="표준 471 2 4" xfId="5547" xr:uid="{00000000-0005-0000-0000-000005060000}"/>
    <cellStyle name="표준 471 2_M.S" xfId="7055" xr:uid="{00000000-0005-0000-0000-000006060000}"/>
    <cellStyle name="표준 471 3" xfId="2140" xr:uid="{00000000-0005-0000-0000-000007060000}"/>
    <cellStyle name="표준 471 4" xfId="3732" xr:uid="{00000000-0005-0000-0000-000008060000}"/>
    <cellStyle name="표준 471 5" xfId="5322" xr:uid="{00000000-0005-0000-0000-000009060000}"/>
    <cellStyle name="표준 471_M.S" xfId="7054" xr:uid="{00000000-0005-0000-0000-00000A060000}"/>
    <cellStyle name="표준 472" xfId="547" xr:uid="{00000000-0005-0000-0000-00000B060000}"/>
    <cellStyle name="표준 472 2" xfId="775" xr:uid="{00000000-0005-0000-0000-00000C060000}"/>
    <cellStyle name="표준 472 2 2" xfId="2366" xr:uid="{00000000-0005-0000-0000-00000D060000}"/>
    <cellStyle name="표준 472 2 3" xfId="3958" xr:uid="{00000000-0005-0000-0000-00000E060000}"/>
    <cellStyle name="표준 472 2 4" xfId="5548" xr:uid="{00000000-0005-0000-0000-00000F060000}"/>
    <cellStyle name="표준 472 2_M.S" xfId="7057" xr:uid="{00000000-0005-0000-0000-000010060000}"/>
    <cellStyle name="표준 472 3" xfId="2141" xr:uid="{00000000-0005-0000-0000-000011060000}"/>
    <cellStyle name="표준 472 4" xfId="3733" xr:uid="{00000000-0005-0000-0000-000012060000}"/>
    <cellStyle name="표준 472 5" xfId="5323" xr:uid="{00000000-0005-0000-0000-000013060000}"/>
    <cellStyle name="표준 472_M.S" xfId="7056" xr:uid="{00000000-0005-0000-0000-000014060000}"/>
    <cellStyle name="표준 473" xfId="548" xr:uid="{00000000-0005-0000-0000-000015060000}"/>
    <cellStyle name="표준 473 2" xfId="776" xr:uid="{00000000-0005-0000-0000-000016060000}"/>
    <cellStyle name="표준 473 2 2" xfId="2367" xr:uid="{00000000-0005-0000-0000-000017060000}"/>
    <cellStyle name="표준 473 2 3" xfId="3959" xr:uid="{00000000-0005-0000-0000-000018060000}"/>
    <cellStyle name="표준 473 2 4" xfId="5549" xr:uid="{00000000-0005-0000-0000-000019060000}"/>
    <cellStyle name="표준 473 2_M.S" xfId="7059" xr:uid="{00000000-0005-0000-0000-00001A060000}"/>
    <cellStyle name="표준 473 3" xfId="2142" xr:uid="{00000000-0005-0000-0000-00001B060000}"/>
    <cellStyle name="표준 473 4" xfId="3734" xr:uid="{00000000-0005-0000-0000-00001C060000}"/>
    <cellStyle name="표준 473 5" xfId="5324" xr:uid="{00000000-0005-0000-0000-00001D060000}"/>
    <cellStyle name="표준 473_M.S" xfId="7058" xr:uid="{00000000-0005-0000-0000-00001E060000}"/>
    <cellStyle name="표준 474" xfId="549" xr:uid="{00000000-0005-0000-0000-00001F060000}"/>
    <cellStyle name="표준 474 2" xfId="777" xr:uid="{00000000-0005-0000-0000-000020060000}"/>
    <cellStyle name="표준 474 2 2" xfId="2368" xr:uid="{00000000-0005-0000-0000-000021060000}"/>
    <cellStyle name="표준 474 2 3" xfId="3960" xr:uid="{00000000-0005-0000-0000-000022060000}"/>
    <cellStyle name="표준 474 2 4" xfId="5550" xr:uid="{00000000-0005-0000-0000-000023060000}"/>
    <cellStyle name="표준 474 2_M.S" xfId="7061" xr:uid="{00000000-0005-0000-0000-000024060000}"/>
    <cellStyle name="표준 474 3" xfId="2143" xr:uid="{00000000-0005-0000-0000-000025060000}"/>
    <cellStyle name="표준 474 4" xfId="3735" xr:uid="{00000000-0005-0000-0000-000026060000}"/>
    <cellStyle name="표준 474 5" xfId="5325" xr:uid="{00000000-0005-0000-0000-000027060000}"/>
    <cellStyle name="표준 474_M.S" xfId="7060" xr:uid="{00000000-0005-0000-0000-000028060000}"/>
    <cellStyle name="표준 475" xfId="550" xr:uid="{00000000-0005-0000-0000-000029060000}"/>
    <cellStyle name="표준 475 2" xfId="778" xr:uid="{00000000-0005-0000-0000-00002A060000}"/>
    <cellStyle name="표준 475 2 2" xfId="2369" xr:uid="{00000000-0005-0000-0000-00002B060000}"/>
    <cellStyle name="표준 475 2 3" xfId="3961" xr:uid="{00000000-0005-0000-0000-00002C060000}"/>
    <cellStyle name="표준 475 2 4" xfId="5551" xr:uid="{00000000-0005-0000-0000-00002D060000}"/>
    <cellStyle name="표준 475 2_M.S" xfId="7063" xr:uid="{00000000-0005-0000-0000-00002E060000}"/>
    <cellStyle name="표준 475 3" xfId="2144" xr:uid="{00000000-0005-0000-0000-00002F060000}"/>
    <cellStyle name="표준 475 4" xfId="3736" xr:uid="{00000000-0005-0000-0000-000030060000}"/>
    <cellStyle name="표준 475 5" xfId="5326" xr:uid="{00000000-0005-0000-0000-000031060000}"/>
    <cellStyle name="표준 475_M.S" xfId="7062" xr:uid="{00000000-0005-0000-0000-000032060000}"/>
    <cellStyle name="표준 476" xfId="551" xr:uid="{00000000-0005-0000-0000-000033060000}"/>
    <cellStyle name="표준 476 2" xfId="779" xr:uid="{00000000-0005-0000-0000-000034060000}"/>
    <cellStyle name="표준 476 2 2" xfId="2370" xr:uid="{00000000-0005-0000-0000-000035060000}"/>
    <cellStyle name="표준 476 2 3" xfId="3962" xr:uid="{00000000-0005-0000-0000-000036060000}"/>
    <cellStyle name="표준 476 2 4" xfId="5552" xr:uid="{00000000-0005-0000-0000-000037060000}"/>
    <cellStyle name="표준 476 2_M.S" xfId="7065" xr:uid="{00000000-0005-0000-0000-000038060000}"/>
    <cellStyle name="표준 476 3" xfId="2145" xr:uid="{00000000-0005-0000-0000-000039060000}"/>
    <cellStyle name="표준 476 4" xfId="3737" xr:uid="{00000000-0005-0000-0000-00003A060000}"/>
    <cellStyle name="표준 476 5" xfId="5327" xr:uid="{00000000-0005-0000-0000-00003B060000}"/>
    <cellStyle name="표준 476_M.S" xfId="7064" xr:uid="{00000000-0005-0000-0000-00003C060000}"/>
    <cellStyle name="표준 477" xfId="552" xr:uid="{00000000-0005-0000-0000-00003D060000}"/>
    <cellStyle name="표준 477 2" xfId="780" xr:uid="{00000000-0005-0000-0000-00003E060000}"/>
    <cellStyle name="표준 477 2 2" xfId="2371" xr:uid="{00000000-0005-0000-0000-00003F060000}"/>
    <cellStyle name="표준 477 2 3" xfId="3963" xr:uid="{00000000-0005-0000-0000-000040060000}"/>
    <cellStyle name="표준 477 2 4" xfId="5553" xr:uid="{00000000-0005-0000-0000-000041060000}"/>
    <cellStyle name="표준 477 2_M.S" xfId="7067" xr:uid="{00000000-0005-0000-0000-000042060000}"/>
    <cellStyle name="표준 477 3" xfId="2146" xr:uid="{00000000-0005-0000-0000-000043060000}"/>
    <cellStyle name="표준 477 4" xfId="3738" xr:uid="{00000000-0005-0000-0000-000044060000}"/>
    <cellStyle name="표준 477 5" xfId="5328" xr:uid="{00000000-0005-0000-0000-000045060000}"/>
    <cellStyle name="표준 477_M.S" xfId="7066" xr:uid="{00000000-0005-0000-0000-000046060000}"/>
    <cellStyle name="표준 478" xfId="553" xr:uid="{00000000-0005-0000-0000-000047060000}"/>
    <cellStyle name="표준 478 2" xfId="781" xr:uid="{00000000-0005-0000-0000-000048060000}"/>
    <cellStyle name="표준 478 2 2" xfId="2372" xr:uid="{00000000-0005-0000-0000-000049060000}"/>
    <cellStyle name="표준 478 2 3" xfId="3964" xr:uid="{00000000-0005-0000-0000-00004A060000}"/>
    <cellStyle name="표준 478 2 4" xfId="5554" xr:uid="{00000000-0005-0000-0000-00004B060000}"/>
    <cellStyle name="표준 478 2_M.S" xfId="7069" xr:uid="{00000000-0005-0000-0000-00004C060000}"/>
    <cellStyle name="표준 478 3" xfId="2147" xr:uid="{00000000-0005-0000-0000-00004D060000}"/>
    <cellStyle name="표준 478 4" xfId="3739" xr:uid="{00000000-0005-0000-0000-00004E060000}"/>
    <cellStyle name="표준 478 5" xfId="5329" xr:uid="{00000000-0005-0000-0000-00004F060000}"/>
    <cellStyle name="표준 478_M.S" xfId="7068" xr:uid="{00000000-0005-0000-0000-000050060000}"/>
    <cellStyle name="표준 479" xfId="554" xr:uid="{00000000-0005-0000-0000-000051060000}"/>
    <cellStyle name="표준 479 2" xfId="782" xr:uid="{00000000-0005-0000-0000-000052060000}"/>
    <cellStyle name="표준 479 2 2" xfId="2373" xr:uid="{00000000-0005-0000-0000-000053060000}"/>
    <cellStyle name="표준 479 2 3" xfId="3965" xr:uid="{00000000-0005-0000-0000-000054060000}"/>
    <cellStyle name="표준 479 2 4" xfId="5555" xr:uid="{00000000-0005-0000-0000-000055060000}"/>
    <cellStyle name="표준 479 2_M.S" xfId="7071" xr:uid="{00000000-0005-0000-0000-000056060000}"/>
    <cellStyle name="표준 479 3" xfId="2148" xr:uid="{00000000-0005-0000-0000-000057060000}"/>
    <cellStyle name="표준 479 4" xfId="3740" xr:uid="{00000000-0005-0000-0000-000058060000}"/>
    <cellStyle name="표준 479 5" xfId="5330" xr:uid="{00000000-0005-0000-0000-000059060000}"/>
    <cellStyle name="표준 479_M.S" xfId="7070" xr:uid="{00000000-0005-0000-0000-00005A060000}"/>
    <cellStyle name="표준 48" xfId="409" xr:uid="{00000000-0005-0000-0000-00005B060000}"/>
    <cellStyle name="표준 480" xfId="555" xr:uid="{00000000-0005-0000-0000-00005C060000}"/>
    <cellStyle name="표준 480 2" xfId="783" xr:uid="{00000000-0005-0000-0000-00005D060000}"/>
    <cellStyle name="표준 480 2 2" xfId="2374" xr:uid="{00000000-0005-0000-0000-00005E060000}"/>
    <cellStyle name="표준 480 2 3" xfId="3966" xr:uid="{00000000-0005-0000-0000-00005F060000}"/>
    <cellStyle name="표준 480 2 4" xfId="5556" xr:uid="{00000000-0005-0000-0000-000060060000}"/>
    <cellStyle name="표준 480 2_M.S" xfId="7073" xr:uid="{00000000-0005-0000-0000-000061060000}"/>
    <cellStyle name="표준 480 3" xfId="2149" xr:uid="{00000000-0005-0000-0000-000062060000}"/>
    <cellStyle name="표준 480 4" xfId="3741" xr:uid="{00000000-0005-0000-0000-000063060000}"/>
    <cellStyle name="표준 480 5" xfId="5331" xr:uid="{00000000-0005-0000-0000-000064060000}"/>
    <cellStyle name="표준 480_M.S" xfId="7072" xr:uid="{00000000-0005-0000-0000-000065060000}"/>
    <cellStyle name="표준 481" xfId="556" xr:uid="{00000000-0005-0000-0000-000066060000}"/>
    <cellStyle name="표준 481 2" xfId="784" xr:uid="{00000000-0005-0000-0000-000067060000}"/>
    <cellStyle name="표준 481 2 2" xfId="2375" xr:uid="{00000000-0005-0000-0000-000068060000}"/>
    <cellStyle name="표준 481 2 3" xfId="3967" xr:uid="{00000000-0005-0000-0000-000069060000}"/>
    <cellStyle name="표준 481 2 4" xfId="5557" xr:uid="{00000000-0005-0000-0000-00006A060000}"/>
    <cellStyle name="표준 481 2_M.S" xfId="7075" xr:uid="{00000000-0005-0000-0000-00006B060000}"/>
    <cellStyle name="표준 481 3" xfId="2150" xr:uid="{00000000-0005-0000-0000-00006C060000}"/>
    <cellStyle name="표준 481 4" xfId="3742" xr:uid="{00000000-0005-0000-0000-00006D060000}"/>
    <cellStyle name="표준 481 5" xfId="5332" xr:uid="{00000000-0005-0000-0000-00006E060000}"/>
    <cellStyle name="표준 481_M.S" xfId="7074" xr:uid="{00000000-0005-0000-0000-00006F060000}"/>
    <cellStyle name="표준 482" xfId="557" xr:uid="{00000000-0005-0000-0000-000070060000}"/>
    <cellStyle name="표준 482 2" xfId="785" xr:uid="{00000000-0005-0000-0000-000071060000}"/>
    <cellStyle name="표준 482 2 2" xfId="2376" xr:uid="{00000000-0005-0000-0000-000072060000}"/>
    <cellStyle name="표준 482 2 3" xfId="3968" xr:uid="{00000000-0005-0000-0000-000073060000}"/>
    <cellStyle name="표준 482 2 4" xfId="5558" xr:uid="{00000000-0005-0000-0000-000074060000}"/>
    <cellStyle name="표준 482 2_M.S" xfId="7077" xr:uid="{00000000-0005-0000-0000-000075060000}"/>
    <cellStyle name="표준 482 3" xfId="2151" xr:uid="{00000000-0005-0000-0000-000076060000}"/>
    <cellStyle name="표준 482 4" xfId="3743" xr:uid="{00000000-0005-0000-0000-000077060000}"/>
    <cellStyle name="표준 482 5" xfId="5333" xr:uid="{00000000-0005-0000-0000-000078060000}"/>
    <cellStyle name="표준 482_M.S" xfId="7076" xr:uid="{00000000-0005-0000-0000-000079060000}"/>
    <cellStyle name="표준 483" xfId="558" xr:uid="{00000000-0005-0000-0000-00007A060000}"/>
    <cellStyle name="표준 483 2" xfId="786" xr:uid="{00000000-0005-0000-0000-00007B060000}"/>
    <cellStyle name="표준 483 2 2" xfId="2377" xr:uid="{00000000-0005-0000-0000-00007C060000}"/>
    <cellStyle name="표준 483 2 3" xfId="3969" xr:uid="{00000000-0005-0000-0000-00007D060000}"/>
    <cellStyle name="표준 483 2 4" xfId="5559" xr:uid="{00000000-0005-0000-0000-00007E060000}"/>
    <cellStyle name="표준 483 2_M.S" xfId="7079" xr:uid="{00000000-0005-0000-0000-00007F060000}"/>
    <cellStyle name="표준 483 3" xfId="2152" xr:uid="{00000000-0005-0000-0000-000080060000}"/>
    <cellStyle name="표준 483 4" xfId="3744" xr:uid="{00000000-0005-0000-0000-000081060000}"/>
    <cellStyle name="표준 483 5" xfId="5334" xr:uid="{00000000-0005-0000-0000-000082060000}"/>
    <cellStyle name="표준 483_M.S" xfId="7078" xr:uid="{00000000-0005-0000-0000-000083060000}"/>
    <cellStyle name="표준 484" xfId="559" xr:uid="{00000000-0005-0000-0000-000084060000}"/>
    <cellStyle name="표준 484 2" xfId="787" xr:uid="{00000000-0005-0000-0000-000085060000}"/>
    <cellStyle name="표준 484 2 2" xfId="2378" xr:uid="{00000000-0005-0000-0000-000086060000}"/>
    <cellStyle name="표준 484 2 3" xfId="3970" xr:uid="{00000000-0005-0000-0000-000087060000}"/>
    <cellStyle name="표준 484 2 4" xfId="5560" xr:uid="{00000000-0005-0000-0000-000088060000}"/>
    <cellStyle name="표준 484 2_M.S" xfId="7081" xr:uid="{00000000-0005-0000-0000-000089060000}"/>
    <cellStyle name="표준 484 3" xfId="2153" xr:uid="{00000000-0005-0000-0000-00008A060000}"/>
    <cellStyle name="표준 484 4" xfId="3745" xr:uid="{00000000-0005-0000-0000-00008B060000}"/>
    <cellStyle name="표준 484 5" xfId="5335" xr:uid="{00000000-0005-0000-0000-00008C060000}"/>
    <cellStyle name="표준 484_M.S" xfId="7080" xr:uid="{00000000-0005-0000-0000-00008D060000}"/>
    <cellStyle name="표준 485" xfId="560" xr:uid="{00000000-0005-0000-0000-00008E060000}"/>
    <cellStyle name="표준 485 2" xfId="788" xr:uid="{00000000-0005-0000-0000-00008F060000}"/>
    <cellStyle name="표준 485 2 2" xfId="2379" xr:uid="{00000000-0005-0000-0000-000090060000}"/>
    <cellStyle name="표준 485 2 3" xfId="3971" xr:uid="{00000000-0005-0000-0000-000091060000}"/>
    <cellStyle name="표준 485 2 4" xfId="5561" xr:uid="{00000000-0005-0000-0000-000092060000}"/>
    <cellStyle name="표준 485 2_M.S" xfId="7083" xr:uid="{00000000-0005-0000-0000-000093060000}"/>
    <cellStyle name="표준 485 3" xfId="2154" xr:uid="{00000000-0005-0000-0000-000094060000}"/>
    <cellStyle name="표준 485 4" xfId="3746" xr:uid="{00000000-0005-0000-0000-000095060000}"/>
    <cellStyle name="표준 485 5" xfId="5336" xr:uid="{00000000-0005-0000-0000-000096060000}"/>
    <cellStyle name="표준 485_M.S" xfId="7082" xr:uid="{00000000-0005-0000-0000-000097060000}"/>
    <cellStyle name="표준 486" xfId="561" xr:uid="{00000000-0005-0000-0000-000098060000}"/>
    <cellStyle name="표준 486 2" xfId="578" xr:uid="{00000000-0005-0000-0000-000099060000}"/>
    <cellStyle name="표준 486 2 2" xfId="806" xr:uid="{00000000-0005-0000-0000-00009A060000}"/>
    <cellStyle name="표준 486 2 2 2" xfId="2397" xr:uid="{00000000-0005-0000-0000-00009B060000}"/>
    <cellStyle name="표준 486 2 2 3" xfId="3989" xr:uid="{00000000-0005-0000-0000-00009C060000}"/>
    <cellStyle name="표준 486 2 2 4" xfId="5579" xr:uid="{00000000-0005-0000-0000-00009D060000}"/>
    <cellStyle name="표준 486 2 2_M.S" xfId="7086" xr:uid="{00000000-0005-0000-0000-00009E060000}"/>
    <cellStyle name="표준 486 2 3" xfId="2172" xr:uid="{00000000-0005-0000-0000-00009F060000}"/>
    <cellStyle name="표준 486 2 4" xfId="3764" xr:uid="{00000000-0005-0000-0000-0000A0060000}"/>
    <cellStyle name="표준 486 2 5" xfId="5354" xr:uid="{00000000-0005-0000-0000-0000A1060000}"/>
    <cellStyle name="표준 486 2_M.S" xfId="7085" xr:uid="{00000000-0005-0000-0000-0000A2060000}"/>
    <cellStyle name="표준 486 3" xfId="598" xr:uid="{00000000-0005-0000-0000-0000A3060000}"/>
    <cellStyle name="표준 486 3 2" xfId="826" xr:uid="{00000000-0005-0000-0000-0000A4060000}"/>
    <cellStyle name="표준 486 3 2 2" xfId="2417" xr:uid="{00000000-0005-0000-0000-0000A5060000}"/>
    <cellStyle name="표준 486 3 2 3" xfId="4009" xr:uid="{00000000-0005-0000-0000-0000A6060000}"/>
    <cellStyle name="표준 486 3 2 4" xfId="5599" xr:uid="{00000000-0005-0000-0000-0000A7060000}"/>
    <cellStyle name="표준 486 3 2_M.S" xfId="7088" xr:uid="{00000000-0005-0000-0000-0000A8060000}"/>
    <cellStyle name="표준 486 3 3" xfId="2192" xr:uid="{00000000-0005-0000-0000-0000A9060000}"/>
    <cellStyle name="표준 486 3 4" xfId="3784" xr:uid="{00000000-0005-0000-0000-0000AA060000}"/>
    <cellStyle name="표준 486 3 5" xfId="5374" xr:uid="{00000000-0005-0000-0000-0000AB060000}"/>
    <cellStyle name="표준 486 3_M.S" xfId="7087" xr:uid="{00000000-0005-0000-0000-0000AC060000}"/>
    <cellStyle name="표준 486 4" xfId="610" xr:uid="{00000000-0005-0000-0000-0000AD060000}"/>
    <cellStyle name="표준 486 4 2" xfId="838" xr:uid="{00000000-0005-0000-0000-0000AE060000}"/>
    <cellStyle name="표준 486 4 2 2" xfId="2429" xr:uid="{00000000-0005-0000-0000-0000AF060000}"/>
    <cellStyle name="표준 486 4 2 3" xfId="4021" xr:uid="{00000000-0005-0000-0000-0000B0060000}"/>
    <cellStyle name="표준 486 4 2 4" xfId="5611" xr:uid="{00000000-0005-0000-0000-0000B1060000}"/>
    <cellStyle name="표준 486 4 2_M.S" xfId="7090" xr:uid="{00000000-0005-0000-0000-0000B2060000}"/>
    <cellStyle name="표준 486 4 3" xfId="2204" xr:uid="{00000000-0005-0000-0000-0000B3060000}"/>
    <cellStyle name="표준 486 4 4" xfId="3796" xr:uid="{00000000-0005-0000-0000-0000B4060000}"/>
    <cellStyle name="표준 486 4 5" xfId="5386" xr:uid="{00000000-0005-0000-0000-0000B5060000}"/>
    <cellStyle name="표준 486 4_M.S" xfId="7089" xr:uid="{00000000-0005-0000-0000-0000B6060000}"/>
    <cellStyle name="표준 486 5" xfId="626" xr:uid="{00000000-0005-0000-0000-0000B7060000}"/>
    <cellStyle name="표준 486 5 2" xfId="854" xr:uid="{00000000-0005-0000-0000-0000B8060000}"/>
    <cellStyle name="표준 486 5 2 2" xfId="2445" xr:uid="{00000000-0005-0000-0000-0000B9060000}"/>
    <cellStyle name="표준 486 5 2 3" xfId="4037" xr:uid="{00000000-0005-0000-0000-0000BA060000}"/>
    <cellStyle name="표준 486 5 2 4" xfId="5627" xr:uid="{00000000-0005-0000-0000-0000BB060000}"/>
    <cellStyle name="표준 486 5 2_M.S" xfId="7092" xr:uid="{00000000-0005-0000-0000-0000BC060000}"/>
    <cellStyle name="표준 486 5 3" xfId="2220" xr:uid="{00000000-0005-0000-0000-0000BD060000}"/>
    <cellStyle name="표준 486 5 4" xfId="3812" xr:uid="{00000000-0005-0000-0000-0000BE060000}"/>
    <cellStyle name="표준 486 5 5" xfId="5402" xr:uid="{00000000-0005-0000-0000-0000BF060000}"/>
    <cellStyle name="표준 486 5_M.S" xfId="7091" xr:uid="{00000000-0005-0000-0000-0000C0060000}"/>
    <cellStyle name="표준 486 6" xfId="789" xr:uid="{00000000-0005-0000-0000-0000C1060000}"/>
    <cellStyle name="표준 486 6 2" xfId="2380" xr:uid="{00000000-0005-0000-0000-0000C2060000}"/>
    <cellStyle name="표준 486 6 3" xfId="3972" xr:uid="{00000000-0005-0000-0000-0000C3060000}"/>
    <cellStyle name="표준 486 6 4" xfId="5562" xr:uid="{00000000-0005-0000-0000-0000C4060000}"/>
    <cellStyle name="표준 486 6_M.S" xfId="7093" xr:uid="{00000000-0005-0000-0000-0000C5060000}"/>
    <cellStyle name="표준 486 7" xfId="2155" xr:uid="{00000000-0005-0000-0000-0000C6060000}"/>
    <cellStyle name="표준 486 8" xfId="3747" xr:uid="{00000000-0005-0000-0000-0000C7060000}"/>
    <cellStyle name="표준 486 9" xfId="5337" xr:uid="{00000000-0005-0000-0000-0000C8060000}"/>
    <cellStyle name="표준 486_M.S" xfId="7084" xr:uid="{00000000-0005-0000-0000-0000C9060000}"/>
    <cellStyle name="표준 487" xfId="562" xr:uid="{00000000-0005-0000-0000-0000CA060000}"/>
    <cellStyle name="표준 487 2" xfId="571" xr:uid="{00000000-0005-0000-0000-0000CB060000}"/>
    <cellStyle name="표준 487 2 2" xfId="799" xr:uid="{00000000-0005-0000-0000-0000CC060000}"/>
    <cellStyle name="표준 487 2 2 2" xfId="2390" xr:uid="{00000000-0005-0000-0000-0000CD060000}"/>
    <cellStyle name="표준 487 2 2 3" xfId="3982" xr:uid="{00000000-0005-0000-0000-0000CE060000}"/>
    <cellStyle name="표준 487 2 2 4" xfId="5572" xr:uid="{00000000-0005-0000-0000-0000CF060000}"/>
    <cellStyle name="표준 487 2 2_M.S" xfId="7096" xr:uid="{00000000-0005-0000-0000-0000D0060000}"/>
    <cellStyle name="표준 487 2 3" xfId="2165" xr:uid="{00000000-0005-0000-0000-0000D1060000}"/>
    <cellStyle name="표준 487 2 4" xfId="3757" xr:uid="{00000000-0005-0000-0000-0000D2060000}"/>
    <cellStyle name="표준 487 2 5" xfId="5347" xr:uid="{00000000-0005-0000-0000-0000D3060000}"/>
    <cellStyle name="표준 487 2_M.S" xfId="7095" xr:uid="{00000000-0005-0000-0000-0000D4060000}"/>
    <cellStyle name="표준 487 3" xfId="591" xr:uid="{00000000-0005-0000-0000-0000D5060000}"/>
    <cellStyle name="표준 487 3 2" xfId="819" xr:uid="{00000000-0005-0000-0000-0000D6060000}"/>
    <cellStyle name="표준 487 3 2 2" xfId="2410" xr:uid="{00000000-0005-0000-0000-0000D7060000}"/>
    <cellStyle name="표준 487 3 2 3" xfId="4002" xr:uid="{00000000-0005-0000-0000-0000D8060000}"/>
    <cellStyle name="표준 487 3 2 4" xfId="5592" xr:uid="{00000000-0005-0000-0000-0000D9060000}"/>
    <cellStyle name="표준 487 3 2_M.S" xfId="7098" xr:uid="{00000000-0005-0000-0000-0000DA060000}"/>
    <cellStyle name="표준 487 3 3" xfId="2185" xr:uid="{00000000-0005-0000-0000-0000DB060000}"/>
    <cellStyle name="표준 487 3 4" xfId="3777" xr:uid="{00000000-0005-0000-0000-0000DC060000}"/>
    <cellStyle name="표준 487 3 5" xfId="5367" xr:uid="{00000000-0005-0000-0000-0000DD060000}"/>
    <cellStyle name="표준 487 3_M.S" xfId="7097" xr:uid="{00000000-0005-0000-0000-0000DE060000}"/>
    <cellStyle name="표준 487 4" xfId="603" xr:uid="{00000000-0005-0000-0000-0000DF060000}"/>
    <cellStyle name="표준 487 4 2" xfId="831" xr:uid="{00000000-0005-0000-0000-0000E0060000}"/>
    <cellStyle name="표준 487 4 2 2" xfId="2422" xr:uid="{00000000-0005-0000-0000-0000E1060000}"/>
    <cellStyle name="표준 487 4 2 3" xfId="4014" xr:uid="{00000000-0005-0000-0000-0000E2060000}"/>
    <cellStyle name="표준 487 4 2 4" xfId="5604" xr:uid="{00000000-0005-0000-0000-0000E3060000}"/>
    <cellStyle name="표준 487 4 2_M.S" xfId="7100" xr:uid="{00000000-0005-0000-0000-0000E4060000}"/>
    <cellStyle name="표준 487 4 3" xfId="2197" xr:uid="{00000000-0005-0000-0000-0000E5060000}"/>
    <cellStyle name="표준 487 4 4" xfId="3789" xr:uid="{00000000-0005-0000-0000-0000E6060000}"/>
    <cellStyle name="표준 487 4 5" xfId="5379" xr:uid="{00000000-0005-0000-0000-0000E7060000}"/>
    <cellStyle name="표준 487 4_M.S" xfId="7099" xr:uid="{00000000-0005-0000-0000-0000E8060000}"/>
    <cellStyle name="표준 487 5" xfId="618" xr:uid="{00000000-0005-0000-0000-0000E9060000}"/>
    <cellStyle name="표준 487 5 2" xfId="846" xr:uid="{00000000-0005-0000-0000-0000EA060000}"/>
    <cellStyle name="표준 487 5 2 2" xfId="2437" xr:uid="{00000000-0005-0000-0000-0000EB060000}"/>
    <cellStyle name="표준 487 5 2 3" xfId="4029" xr:uid="{00000000-0005-0000-0000-0000EC060000}"/>
    <cellStyle name="표준 487 5 2 4" xfId="5619" xr:uid="{00000000-0005-0000-0000-0000ED060000}"/>
    <cellStyle name="표준 487 5 2_M.S" xfId="7102" xr:uid="{00000000-0005-0000-0000-0000EE060000}"/>
    <cellStyle name="표준 487 5 3" xfId="2212" xr:uid="{00000000-0005-0000-0000-0000EF060000}"/>
    <cellStyle name="표준 487 5 4" xfId="3804" xr:uid="{00000000-0005-0000-0000-0000F0060000}"/>
    <cellStyle name="표준 487 5 5" xfId="5394" xr:uid="{00000000-0005-0000-0000-0000F1060000}"/>
    <cellStyle name="표준 487 5_M.S" xfId="7101" xr:uid="{00000000-0005-0000-0000-0000F2060000}"/>
    <cellStyle name="표준 487 6" xfId="790" xr:uid="{00000000-0005-0000-0000-0000F3060000}"/>
    <cellStyle name="표준 487 6 2" xfId="2381" xr:uid="{00000000-0005-0000-0000-0000F4060000}"/>
    <cellStyle name="표준 487 6 3" xfId="3973" xr:uid="{00000000-0005-0000-0000-0000F5060000}"/>
    <cellStyle name="표준 487 6 4" xfId="5563" xr:uid="{00000000-0005-0000-0000-0000F6060000}"/>
    <cellStyle name="표준 487 6_M.S" xfId="7103" xr:uid="{00000000-0005-0000-0000-0000F7060000}"/>
    <cellStyle name="표준 487 7" xfId="2156" xr:uid="{00000000-0005-0000-0000-0000F8060000}"/>
    <cellStyle name="표준 487 8" xfId="3748" xr:uid="{00000000-0005-0000-0000-0000F9060000}"/>
    <cellStyle name="표준 487 9" xfId="5338" xr:uid="{00000000-0005-0000-0000-0000FA060000}"/>
    <cellStyle name="표준 487_M.S" xfId="7094" xr:uid="{00000000-0005-0000-0000-0000FB060000}"/>
    <cellStyle name="표준 488" xfId="563" xr:uid="{00000000-0005-0000-0000-0000FC060000}"/>
    <cellStyle name="표준 488 2" xfId="573" xr:uid="{00000000-0005-0000-0000-0000FD060000}"/>
    <cellStyle name="표준 488 2 2" xfId="801" xr:uid="{00000000-0005-0000-0000-0000FE060000}"/>
    <cellStyle name="표준 488 2 2 2" xfId="2392" xr:uid="{00000000-0005-0000-0000-0000FF060000}"/>
    <cellStyle name="표준 488 2 2 3" xfId="3984" xr:uid="{00000000-0005-0000-0000-000000070000}"/>
    <cellStyle name="표준 488 2 2 4" xfId="5574" xr:uid="{00000000-0005-0000-0000-000001070000}"/>
    <cellStyle name="표준 488 2 2_M.S" xfId="7106" xr:uid="{00000000-0005-0000-0000-000002070000}"/>
    <cellStyle name="표준 488 2 3" xfId="2167" xr:uid="{00000000-0005-0000-0000-000003070000}"/>
    <cellStyle name="표준 488 2 4" xfId="3759" xr:uid="{00000000-0005-0000-0000-000004070000}"/>
    <cellStyle name="표준 488 2 5" xfId="5349" xr:uid="{00000000-0005-0000-0000-000005070000}"/>
    <cellStyle name="표준 488 2_M.S" xfId="7105" xr:uid="{00000000-0005-0000-0000-000006070000}"/>
    <cellStyle name="표준 488 3" xfId="593" xr:uid="{00000000-0005-0000-0000-000007070000}"/>
    <cellStyle name="표준 488 3 2" xfId="821" xr:uid="{00000000-0005-0000-0000-000008070000}"/>
    <cellStyle name="표준 488 3 2 2" xfId="2412" xr:uid="{00000000-0005-0000-0000-000009070000}"/>
    <cellStyle name="표준 488 3 2 3" xfId="4004" xr:uid="{00000000-0005-0000-0000-00000A070000}"/>
    <cellStyle name="표준 488 3 2 4" xfId="5594" xr:uid="{00000000-0005-0000-0000-00000B070000}"/>
    <cellStyle name="표준 488 3 2_M.S" xfId="7108" xr:uid="{00000000-0005-0000-0000-00000C070000}"/>
    <cellStyle name="표준 488 3 3" xfId="2187" xr:uid="{00000000-0005-0000-0000-00000D070000}"/>
    <cellStyle name="표준 488 3 4" xfId="3779" xr:uid="{00000000-0005-0000-0000-00000E070000}"/>
    <cellStyle name="표준 488 3 5" xfId="5369" xr:uid="{00000000-0005-0000-0000-00000F070000}"/>
    <cellStyle name="표준 488 3_M.S" xfId="7107" xr:uid="{00000000-0005-0000-0000-000010070000}"/>
    <cellStyle name="표준 488 4" xfId="605" xr:uid="{00000000-0005-0000-0000-000011070000}"/>
    <cellStyle name="표준 488 4 2" xfId="833" xr:uid="{00000000-0005-0000-0000-000012070000}"/>
    <cellStyle name="표준 488 4 2 2" xfId="2424" xr:uid="{00000000-0005-0000-0000-000013070000}"/>
    <cellStyle name="표준 488 4 2 3" xfId="4016" xr:uid="{00000000-0005-0000-0000-000014070000}"/>
    <cellStyle name="표준 488 4 2 4" xfId="5606" xr:uid="{00000000-0005-0000-0000-000015070000}"/>
    <cellStyle name="표준 488 4 2_M.S" xfId="7110" xr:uid="{00000000-0005-0000-0000-000016070000}"/>
    <cellStyle name="표준 488 4 3" xfId="2199" xr:uid="{00000000-0005-0000-0000-000017070000}"/>
    <cellStyle name="표준 488 4 4" xfId="3791" xr:uid="{00000000-0005-0000-0000-000018070000}"/>
    <cellStyle name="표준 488 4 5" xfId="5381" xr:uid="{00000000-0005-0000-0000-000019070000}"/>
    <cellStyle name="표준 488 4_M.S" xfId="7109" xr:uid="{00000000-0005-0000-0000-00001A070000}"/>
    <cellStyle name="표준 488 5" xfId="620" xr:uid="{00000000-0005-0000-0000-00001B070000}"/>
    <cellStyle name="표준 488 5 2" xfId="848" xr:uid="{00000000-0005-0000-0000-00001C070000}"/>
    <cellStyle name="표준 488 5 2 2" xfId="2439" xr:uid="{00000000-0005-0000-0000-00001D070000}"/>
    <cellStyle name="표준 488 5 2 3" xfId="4031" xr:uid="{00000000-0005-0000-0000-00001E070000}"/>
    <cellStyle name="표준 488 5 2 4" xfId="5621" xr:uid="{00000000-0005-0000-0000-00001F070000}"/>
    <cellStyle name="표준 488 5 2_M.S" xfId="7112" xr:uid="{00000000-0005-0000-0000-000020070000}"/>
    <cellStyle name="표준 488 5 3" xfId="2214" xr:uid="{00000000-0005-0000-0000-000021070000}"/>
    <cellStyle name="표준 488 5 4" xfId="3806" xr:uid="{00000000-0005-0000-0000-000022070000}"/>
    <cellStyle name="표준 488 5 5" xfId="5396" xr:uid="{00000000-0005-0000-0000-000023070000}"/>
    <cellStyle name="표준 488 5_M.S" xfId="7111" xr:uid="{00000000-0005-0000-0000-000024070000}"/>
    <cellStyle name="표준 488 6" xfId="791" xr:uid="{00000000-0005-0000-0000-000025070000}"/>
    <cellStyle name="표준 488 6 2" xfId="2382" xr:uid="{00000000-0005-0000-0000-000026070000}"/>
    <cellStyle name="표준 488 6 3" xfId="3974" xr:uid="{00000000-0005-0000-0000-000027070000}"/>
    <cellStyle name="표준 488 6 4" xfId="5564" xr:uid="{00000000-0005-0000-0000-000028070000}"/>
    <cellStyle name="표준 488 6_M.S" xfId="7113" xr:uid="{00000000-0005-0000-0000-000029070000}"/>
    <cellStyle name="표준 488 7" xfId="2157" xr:uid="{00000000-0005-0000-0000-00002A070000}"/>
    <cellStyle name="표준 488 8" xfId="3749" xr:uid="{00000000-0005-0000-0000-00002B070000}"/>
    <cellStyle name="표준 488 9" xfId="5339" xr:uid="{00000000-0005-0000-0000-00002C070000}"/>
    <cellStyle name="표준 488_M.S" xfId="7104" xr:uid="{00000000-0005-0000-0000-00002D070000}"/>
    <cellStyle name="표준 489" xfId="564" xr:uid="{00000000-0005-0000-0000-00002E070000}"/>
    <cellStyle name="표준 489 2" xfId="792" xr:uid="{00000000-0005-0000-0000-00002F070000}"/>
    <cellStyle name="표준 489 2 2" xfId="2383" xr:uid="{00000000-0005-0000-0000-000030070000}"/>
    <cellStyle name="표준 489 2 3" xfId="3975" xr:uid="{00000000-0005-0000-0000-000031070000}"/>
    <cellStyle name="표준 489 2 4" xfId="5565" xr:uid="{00000000-0005-0000-0000-000032070000}"/>
    <cellStyle name="표준 489 2_M.S" xfId="7115" xr:uid="{00000000-0005-0000-0000-000033070000}"/>
    <cellStyle name="표준 489 3" xfId="2158" xr:uid="{00000000-0005-0000-0000-000034070000}"/>
    <cellStyle name="표준 489 4" xfId="3750" xr:uid="{00000000-0005-0000-0000-000035070000}"/>
    <cellStyle name="표준 489 5" xfId="5340" xr:uid="{00000000-0005-0000-0000-000036070000}"/>
    <cellStyle name="표준 489_M.S" xfId="7114" xr:uid="{00000000-0005-0000-0000-000037070000}"/>
    <cellStyle name="표준 49" xfId="410" xr:uid="{00000000-0005-0000-0000-000038070000}"/>
    <cellStyle name="표준 490" xfId="565" xr:uid="{00000000-0005-0000-0000-000039070000}"/>
    <cellStyle name="표준 490 2" xfId="793" xr:uid="{00000000-0005-0000-0000-00003A070000}"/>
    <cellStyle name="표준 490 2 2" xfId="2384" xr:uid="{00000000-0005-0000-0000-00003B070000}"/>
    <cellStyle name="표준 490 2 3" xfId="3976" xr:uid="{00000000-0005-0000-0000-00003C070000}"/>
    <cellStyle name="표준 490 2 4" xfId="5566" xr:uid="{00000000-0005-0000-0000-00003D070000}"/>
    <cellStyle name="표준 490 2_M.S" xfId="7117" xr:uid="{00000000-0005-0000-0000-00003E070000}"/>
    <cellStyle name="표준 490 3" xfId="2159" xr:uid="{00000000-0005-0000-0000-00003F070000}"/>
    <cellStyle name="표준 490 4" xfId="3751" xr:uid="{00000000-0005-0000-0000-000040070000}"/>
    <cellStyle name="표준 490 5" xfId="5341" xr:uid="{00000000-0005-0000-0000-000041070000}"/>
    <cellStyle name="표준 490_M.S" xfId="7116" xr:uid="{00000000-0005-0000-0000-000042070000}"/>
    <cellStyle name="표준 491" xfId="566" xr:uid="{00000000-0005-0000-0000-000043070000}"/>
    <cellStyle name="표준 491 2" xfId="794" xr:uid="{00000000-0005-0000-0000-000044070000}"/>
    <cellStyle name="표준 491 2 2" xfId="2385" xr:uid="{00000000-0005-0000-0000-000045070000}"/>
    <cellStyle name="표준 491 2 3" xfId="3977" xr:uid="{00000000-0005-0000-0000-000046070000}"/>
    <cellStyle name="표준 491 2 4" xfId="5567" xr:uid="{00000000-0005-0000-0000-000047070000}"/>
    <cellStyle name="표준 491 2_M.S" xfId="7119" xr:uid="{00000000-0005-0000-0000-000048070000}"/>
    <cellStyle name="표준 491 3" xfId="2160" xr:uid="{00000000-0005-0000-0000-000049070000}"/>
    <cellStyle name="표준 491 4" xfId="3752" xr:uid="{00000000-0005-0000-0000-00004A070000}"/>
    <cellStyle name="표준 491 5" xfId="5342" xr:uid="{00000000-0005-0000-0000-00004B070000}"/>
    <cellStyle name="표준 491_M.S" xfId="7118" xr:uid="{00000000-0005-0000-0000-00004C070000}"/>
    <cellStyle name="표준 492" xfId="567" xr:uid="{00000000-0005-0000-0000-00004D070000}"/>
    <cellStyle name="표준 492 2" xfId="795" xr:uid="{00000000-0005-0000-0000-00004E070000}"/>
    <cellStyle name="표준 492 2 2" xfId="2386" xr:uid="{00000000-0005-0000-0000-00004F070000}"/>
    <cellStyle name="표준 492 2 3" xfId="3978" xr:uid="{00000000-0005-0000-0000-000050070000}"/>
    <cellStyle name="표준 492 2 4" xfId="5568" xr:uid="{00000000-0005-0000-0000-000051070000}"/>
    <cellStyle name="표준 492 2_M.S" xfId="7121" xr:uid="{00000000-0005-0000-0000-000052070000}"/>
    <cellStyle name="표준 492 3" xfId="2161" xr:uid="{00000000-0005-0000-0000-000053070000}"/>
    <cellStyle name="표준 492 4" xfId="3753" xr:uid="{00000000-0005-0000-0000-000054070000}"/>
    <cellStyle name="표준 492 5" xfId="5343" xr:uid="{00000000-0005-0000-0000-000055070000}"/>
    <cellStyle name="표준 492_M.S" xfId="7120" xr:uid="{00000000-0005-0000-0000-000056070000}"/>
    <cellStyle name="표준 493" xfId="568" xr:uid="{00000000-0005-0000-0000-000057070000}"/>
    <cellStyle name="표준 493 2" xfId="572" xr:uid="{00000000-0005-0000-0000-000058070000}"/>
    <cellStyle name="표준 493 2 2" xfId="800" xr:uid="{00000000-0005-0000-0000-000059070000}"/>
    <cellStyle name="표준 493 2 2 2" xfId="2391" xr:uid="{00000000-0005-0000-0000-00005A070000}"/>
    <cellStyle name="표준 493 2 2 3" xfId="3983" xr:uid="{00000000-0005-0000-0000-00005B070000}"/>
    <cellStyle name="표준 493 2 2 4" xfId="5573" xr:uid="{00000000-0005-0000-0000-00005C070000}"/>
    <cellStyle name="표준 493 2 2_M.S" xfId="7124" xr:uid="{00000000-0005-0000-0000-00005D070000}"/>
    <cellStyle name="표준 493 2 3" xfId="2166" xr:uid="{00000000-0005-0000-0000-00005E070000}"/>
    <cellStyle name="표준 493 2 4" xfId="3758" xr:uid="{00000000-0005-0000-0000-00005F070000}"/>
    <cellStyle name="표준 493 2 5" xfId="5348" xr:uid="{00000000-0005-0000-0000-000060070000}"/>
    <cellStyle name="표준 493 2_M.S" xfId="7123" xr:uid="{00000000-0005-0000-0000-000061070000}"/>
    <cellStyle name="표준 493 3" xfId="796" xr:uid="{00000000-0005-0000-0000-000062070000}"/>
    <cellStyle name="표준 493 3 2" xfId="2387" xr:uid="{00000000-0005-0000-0000-000063070000}"/>
    <cellStyle name="표준 493 3 3" xfId="3979" xr:uid="{00000000-0005-0000-0000-000064070000}"/>
    <cellStyle name="표준 493 3 4" xfId="5569" xr:uid="{00000000-0005-0000-0000-000065070000}"/>
    <cellStyle name="표준 493 3_M.S" xfId="7125" xr:uid="{00000000-0005-0000-0000-000066070000}"/>
    <cellStyle name="표준 493 4" xfId="2162" xr:uid="{00000000-0005-0000-0000-000067070000}"/>
    <cellStyle name="표준 493 5" xfId="3754" xr:uid="{00000000-0005-0000-0000-000068070000}"/>
    <cellStyle name="표준 493 6" xfId="5344" xr:uid="{00000000-0005-0000-0000-000069070000}"/>
    <cellStyle name="표준 493_M.S" xfId="7122" xr:uid="{00000000-0005-0000-0000-00006A070000}"/>
    <cellStyle name="표준 494" xfId="569" xr:uid="{00000000-0005-0000-0000-00006B070000}"/>
    <cellStyle name="표준 494 2" xfId="797" xr:uid="{00000000-0005-0000-0000-00006C070000}"/>
    <cellStyle name="표준 494 2 2" xfId="2388" xr:uid="{00000000-0005-0000-0000-00006D070000}"/>
    <cellStyle name="표준 494 2 3" xfId="3980" xr:uid="{00000000-0005-0000-0000-00006E070000}"/>
    <cellStyle name="표준 494 2 4" xfId="5570" xr:uid="{00000000-0005-0000-0000-00006F070000}"/>
    <cellStyle name="표준 494 2_M.S" xfId="7127" xr:uid="{00000000-0005-0000-0000-000070070000}"/>
    <cellStyle name="표준 494 3" xfId="2163" xr:uid="{00000000-0005-0000-0000-000071070000}"/>
    <cellStyle name="표준 494 4" xfId="3755" xr:uid="{00000000-0005-0000-0000-000072070000}"/>
    <cellStyle name="표준 494 5" xfId="5345" xr:uid="{00000000-0005-0000-0000-000073070000}"/>
    <cellStyle name="표준 494_M.S" xfId="7126" xr:uid="{00000000-0005-0000-0000-000074070000}"/>
    <cellStyle name="표준 495" xfId="580" xr:uid="{00000000-0005-0000-0000-000075070000}"/>
    <cellStyle name="표준 495 2" xfId="808" xr:uid="{00000000-0005-0000-0000-000076070000}"/>
    <cellStyle name="표준 495 2 2" xfId="2399" xr:uid="{00000000-0005-0000-0000-000077070000}"/>
    <cellStyle name="표준 495 2 3" xfId="3991" xr:uid="{00000000-0005-0000-0000-000078070000}"/>
    <cellStyle name="표준 495 2 4" xfId="5581" xr:uid="{00000000-0005-0000-0000-000079070000}"/>
    <cellStyle name="표준 495 2_M.S" xfId="7129" xr:uid="{00000000-0005-0000-0000-00007A070000}"/>
    <cellStyle name="표준 495 3" xfId="2174" xr:uid="{00000000-0005-0000-0000-00007B070000}"/>
    <cellStyle name="표준 495 4" xfId="3766" xr:uid="{00000000-0005-0000-0000-00007C070000}"/>
    <cellStyle name="표준 495 5" xfId="5356" xr:uid="{00000000-0005-0000-0000-00007D070000}"/>
    <cellStyle name="표준 495_M.S" xfId="7128" xr:uid="{00000000-0005-0000-0000-00007E070000}"/>
    <cellStyle name="표준 496" xfId="581" xr:uid="{00000000-0005-0000-0000-00007F070000}"/>
    <cellStyle name="표준 496 2" xfId="809" xr:uid="{00000000-0005-0000-0000-000080070000}"/>
    <cellStyle name="표준 496 2 2" xfId="2400" xr:uid="{00000000-0005-0000-0000-000081070000}"/>
    <cellStyle name="표준 496 2 3" xfId="3992" xr:uid="{00000000-0005-0000-0000-000082070000}"/>
    <cellStyle name="표준 496 2 4" xfId="5582" xr:uid="{00000000-0005-0000-0000-000083070000}"/>
    <cellStyle name="표준 496 2_M.S" xfId="7131" xr:uid="{00000000-0005-0000-0000-000084070000}"/>
    <cellStyle name="표준 496 3" xfId="2175" xr:uid="{00000000-0005-0000-0000-000085070000}"/>
    <cellStyle name="표준 496 4" xfId="3767" xr:uid="{00000000-0005-0000-0000-000086070000}"/>
    <cellStyle name="표준 496 5" xfId="5357" xr:uid="{00000000-0005-0000-0000-000087070000}"/>
    <cellStyle name="표준 496_M.S" xfId="7130" xr:uid="{00000000-0005-0000-0000-000088070000}"/>
    <cellStyle name="표준 497" xfId="582" xr:uid="{00000000-0005-0000-0000-000089070000}"/>
    <cellStyle name="표준 497 2" xfId="810" xr:uid="{00000000-0005-0000-0000-00008A070000}"/>
    <cellStyle name="표준 497 2 2" xfId="2401" xr:uid="{00000000-0005-0000-0000-00008B070000}"/>
    <cellStyle name="표준 497 2 3" xfId="3993" xr:uid="{00000000-0005-0000-0000-00008C070000}"/>
    <cellStyle name="표준 497 2 4" xfId="5583" xr:uid="{00000000-0005-0000-0000-00008D070000}"/>
    <cellStyle name="표준 497 2_M.S" xfId="7133" xr:uid="{00000000-0005-0000-0000-00008E070000}"/>
    <cellStyle name="표준 497 3" xfId="2176" xr:uid="{00000000-0005-0000-0000-00008F070000}"/>
    <cellStyle name="표준 497 4" xfId="3768" xr:uid="{00000000-0005-0000-0000-000090070000}"/>
    <cellStyle name="표준 497 5" xfId="5358" xr:uid="{00000000-0005-0000-0000-000091070000}"/>
    <cellStyle name="표준 497_M.S" xfId="7132" xr:uid="{00000000-0005-0000-0000-000092070000}"/>
    <cellStyle name="표준 498" xfId="583" xr:uid="{00000000-0005-0000-0000-000093070000}"/>
    <cellStyle name="표준 498 2" xfId="811" xr:uid="{00000000-0005-0000-0000-000094070000}"/>
    <cellStyle name="표준 498 2 2" xfId="2402" xr:uid="{00000000-0005-0000-0000-000095070000}"/>
    <cellStyle name="표준 498 2 3" xfId="3994" xr:uid="{00000000-0005-0000-0000-000096070000}"/>
    <cellStyle name="표준 498 2 4" xfId="5584" xr:uid="{00000000-0005-0000-0000-000097070000}"/>
    <cellStyle name="표준 498 2_M.S" xfId="7135" xr:uid="{00000000-0005-0000-0000-000098070000}"/>
    <cellStyle name="표준 498 3" xfId="2177" xr:uid="{00000000-0005-0000-0000-000099070000}"/>
    <cellStyle name="표준 498 4" xfId="3769" xr:uid="{00000000-0005-0000-0000-00009A070000}"/>
    <cellStyle name="표준 498 5" xfId="5359" xr:uid="{00000000-0005-0000-0000-00009B070000}"/>
    <cellStyle name="표준 498_M.S" xfId="7134" xr:uid="{00000000-0005-0000-0000-00009C070000}"/>
    <cellStyle name="표준 499" xfId="584" xr:uid="{00000000-0005-0000-0000-00009D070000}"/>
    <cellStyle name="표준 499 2" xfId="812" xr:uid="{00000000-0005-0000-0000-00009E070000}"/>
    <cellStyle name="표준 499 2 2" xfId="2403" xr:uid="{00000000-0005-0000-0000-00009F070000}"/>
    <cellStyle name="표준 499 2 3" xfId="3995" xr:uid="{00000000-0005-0000-0000-0000A0070000}"/>
    <cellStyle name="표준 499 2 4" xfId="5585" xr:uid="{00000000-0005-0000-0000-0000A1070000}"/>
    <cellStyle name="표준 499 2_M.S" xfId="7137" xr:uid="{00000000-0005-0000-0000-0000A2070000}"/>
    <cellStyle name="표준 499 3" xfId="2178" xr:uid="{00000000-0005-0000-0000-0000A3070000}"/>
    <cellStyle name="표준 499 4" xfId="3770" xr:uid="{00000000-0005-0000-0000-0000A4070000}"/>
    <cellStyle name="표준 499 5" xfId="5360" xr:uid="{00000000-0005-0000-0000-0000A5070000}"/>
    <cellStyle name="표준 499_M.S" xfId="7136" xr:uid="{00000000-0005-0000-0000-0000A6070000}"/>
    <cellStyle name="표준 5" xfId="411" xr:uid="{00000000-0005-0000-0000-0000A7070000}"/>
    <cellStyle name="표준 50" xfId="412" xr:uid="{00000000-0005-0000-0000-0000A8070000}"/>
    <cellStyle name="표준 500" xfId="585" xr:uid="{00000000-0005-0000-0000-0000A9070000}"/>
    <cellStyle name="표준 500 2" xfId="813" xr:uid="{00000000-0005-0000-0000-0000AA070000}"/>
    <cellStyle name="표준 500 2 2" xfId="2404" xr:uid="{00000000-0005-0000-0000-0000AB070000}"/>
    <cellStyle name="표준 500 2 3" xfId="3996" xr:uid="{00000000-0005-0000-0000-0000AC070000}"/>
    <cellStyle name="표준 500 2 4" xfId="5586" xr:uid="{00000000-0005-0000-0000-0000AD070000}"/>
    <cellStyle name="표준 500 2_M.S" xfId="7139" xr:uid="{00000000-0005-0000-0000-0000AE070000}"/>
    <cellStyle name="표준 500 3" xfId="2179" xr:uid="{00000000-0005-0000-0000-0000AF070000}"/>
    <cellStyle name="표준 500 4" xfId="3771" xr:uid="{00000000-0005-0000-0000-0000B0070000}"/>
    <cellStyle name="표준 500 5" xfId="5361" xr:uid="{00000000-0005-0000-0000-0000B1070000}"/>
    <cellStyle name="표준 500_M.S" xfId="7138" xr:uid="{00000000-0005-0000-0000-0000B2070000}"/>
    <cellStyle name="표준 501" xfId="586" xr:uid="{00000000-0005-0000-0000-0000B3070000}"/>
    <cellStyle name="표준 501 2" xfId="814" xr:uid="{00000000-0005-0000-0000-0000B4070000}"/>
    <cellStyle name="표준 501 2 2" xfId="2405" xr:uid="{00000000-0005-0000-0000-0000B5070000}"/>
    <cellStyle name="표준 501 2 3" xfId="3997" xr:uid="{00000000-0005-0000-0000-0000B6070000}"/>
    <cellStyle name="표준 501 2 4" xfId="5587" xr:uid="{00000000-0005-0000-0000-0000B7070000}"/>
    <cellStyle name="표준 501 2_M.S" xfId="7141" xr:uid="{00000000-0005-0000-0000-0000B8070000}"/>
    <cellStyle name="표준 501 3" xfId="2180" xr:uid="{00000000-0005-0000-0000-0000B9070000}"/>
    <cellStyle name="표준 501 4" xfId="3772" xr:uid="{00000000-0005-0000-0000-0000BA070000}"/>
    <cellStyle name="표준 501 5" xfId="5362" xr:uid="{00000000-0005-0000-0000-0000BB070000}"/>
    <cellStyle name="표준 501_M.S" xfId="7140" xr:uid="{00000000-0005-0000-0000-0000BC070000}"/>
    <cellStyle name="표준 502" xfId="587" xr:uid="{00000000-0005-0000-0000-0000BD070000}"/>
    <cellStyle name="표준 502 2" xfId="815" xr:uid="{00000000-0005-0000-0000-0000BE070000}"/>
    <cellStyle name="표준 502 2 2" xfId="2406" xr:uid="{00000000-0005-0000-0000-0000BF070000}"/>
    <cellStyle name="표준 502 2 3" xfId="3998" xr:uid="{00000000-0005-0000-0000-0000C0070000}"/>
    <cellStyle name="표준 502 2 4" xfId="5588" xr:uid="{00000000-0005-0000-0000-0000C1070000}"/>
    <cellStyle name="표준 502 2_M.S" xfId="7143" xr:uid="{00000000-0005-0000-0000-0000C2070000}"/>
    <cellStyle name="표준 502 3" xfId="2181" xr:uid="{00000000-0005-0000-0000-0000C3070000}"/>
    <cellStyle name="표준 502 4" xfId="3773" xr:uid="{00000000-0005-0000-0000-0000C4070000}"/>
    <cellStyle name="표준 502 5" xfId="5363" xr:uid="{00000000-0005-0000-0000-0000C5070000}"/>
    <cellStyle name="표준 502_M.S" xfId="7142" xr:uid="{00000000-0005-0000-0000-0000C6070000}"/>
    <cellStyle name="표준 503" xfId="588" xr:uid="{00000000-0005-0000-0000-0000C7070000}"/>
    <cellStyle name="표준 503 2" xfId="816" xr:uid="{00000000-0005-0000-0000-0000C8070000}"/>
    <cellStyle name="표준 503 2 2" xfId="2407" xr:uid="{00000000-0005-0000-0000-0000C9070000}"/>
    <cellStyle name="표준 503 2 3" xfId="3999" xr:uid="{00000000-0005-0000-0000-0000CA070000}"/>
    <cellStyle name="표준 503 2 4" xfId="5589" xr:uid="{00000000-0005-0000-0000-0000CB070000}"/>
    <cellStyle name="표준 503 2_M.S" xfId="7145" xr:uid="{00000000-0005-0000-0000-0000CC070000}"/>
    <cellStyle name="표준 503 3" xfId="2182" xr:uid="{00000000-0005-0000-0000-0000CD070000}"/>
    <cellStyle name="표준 503 4" xfId="3774" xr:uid="{00000000-0005-0000-0000-0000CE070000}"/>
    <cellStyle name="표준 503 5" xfId="5364" xr:uid="{00000000-0005-0000-0000-0000CF070000}"/>
    <cellStyle name="표준 503_M.S" xfId="7144" xr:uid="{00000000-0005-0000-0000-0000D0070000}"/>
    <cellStyle name="표준 504" xfId="589" xr:uid="{00000000-0005-0000-0000-0000D1070000}"/>
    <cellStyle name="표준 504 2" xfId="592" xr:uid="{00000000-0005-0000-0000-0000D2070000}"/>
    <cellStyle name="표준 504 2 2" xfId="820" xr:uid="{00000000-0005-0000-0000-0000D3070000}"/>
    <cellStyle name="표준 504 2 2 2" xfId="2411" xr:uid="{00000000-0005-0000-0000-0000D4070000}"/>
    <cellStyle name="표준 504 2 2 3" xfId="4003" xr:uid="{00000000-0005-0000-0000-0000D5070000}"/>
    <cellStyle name="표준 504 2 2 4" xfId="5593" xr:uid="{00000000-0005-0000-0000-0000D6070000}"/>
    <cellStyle name="표준 504 2 2_M.S" xfId="7148" xr:uid="{00000000-0005-0000-0000-0000D7070000}"/>
    <cellStyle name="표준 504 2 3" xfId="2186" xr:uid="{00000000-0005-0000-0000-0000D8070000}"/>
    <cellStyle name="표준 504 2 4" xfId="3778" xr:uid="{00000000-0005-0000-0000-0000D9070000}"/>
    <cellStyle name="표준 504 2 5" xfId="5368" xr:uid="{00000000-0005-0000-0000-0000DA070000}"/>
    <cellStyle name="표준 504 2_M.S" xfId="7147" xr:uid="{00000000-0005-0000-0000-0000DB070000}"/>
    <cellStyle name="표준 504 3" xfId="817" xr:uid="{00000000-0005-0000-0000-0000DC070000}"/>
    <cellStyle name="표준 504 3 2" xfId="2408" xr:uid="{00000000-0005-0000-0000-0000DD070000}"/>
    <cellStyle name="표준 504 3 3" xfId="4000" xr:uid="{00000000-0005-0000-0000-0000DE070000}"/>
    <cellStyle name="표준 504 3 4" xfId="5590" xr:uid="{00000000-0005-0000-0000-0000DF070000}"/>
    <cellStyle name="표준 504 3_M.S" xfId="7149" xr:uid="{00000000-0005-0000-0000-0000E0070000}"/>
    <cellStyle name="표준 504 4" xfId="2183" xr:uid="{00000000-0005-0000-0000-0000E1070000}"/>
    <cellStyle name="표준 504 5" xfId="3775" xr:uid="{00000000-0005-0000-0000-0000E2070000}"/>
    <cellStyle name="표준 504 6" xfId="5365" xr:uid="{00000000-0005-0000-0000-0000E3070000}"/>
    <cellStyle name="표준 504_M.S" xfId="7146" xr:uid="{00000000-0005-0000-0000-0000E4070000}"/>
    <cellStyle name="표준 505" xfId="600" xr:uid="{00000000-0005-0000-0000-0000E5070000}"/>
    <cellStyle name="표준 505 2" xfId="604" xr:uid="{00000000-0005-0000-0000-0000E6070000}"/>
    <cellStyle name="표준 505 2 2" xfId="832" xr:uid="{00000000-0005-0000-0000-0000E7070000}"/>
    <cellStyle name="표준 505 2 2 2" xfId="2423" xr:uid="{00000000-0005-0000-0000-0000E8070000}"/>
    <cellStyle name="표준 505 2 2 3" xfId="4015" xr:uid="{00000000-0005-0000-0000-0000E9070000}"/>
    <cellStyle name="표준 505 2 2 4" xfId="5605" xr:uid="{00000000-0005-0000-0000-0000EA070000}"/>
    <cellStyle name="표준 505 2 2_M.S" xfId="7152" xr:uid="{00000000-0005-0000-0000-0000EB070000}"/>
    <cellStyle name="표준 505 2 3" xfId="2198" xr:uid="{00000000-0005-0000-0000-0000EC070000}"/>
    <cellStyle name="표준 505 2 4" xfId="3790" xr:uid="{00000000-0005-0000-0000-0000ED070000}"/>
    <cellStyle name="표준 505 2 5" xfId="5380" xr:uid="{00000000-0005-0000-0000-0000EE070000}"/>
    <cellStyle name="표준 505 2_M.S" xfId="7151" xr:uid="{00000000-0005-0000-0000-0000EF070000}"/>
    <cellStyle name="표준 505 3" xfId="828" xr:uid="{00000000-0005-0000-0000-0000F0070000}"/>
    <cellStyle name="표준 505 3 2" xfId="2419" xr:uid="{00000000-0005-0000-0000-0000F1070000}"/>
    <cellStyle name="표준 505 3 3" xfId="4011" xr:uid="{00000000-0005-0000-0000-0000F2070000}"/>
    <cellStyle name="표준 505 3 4" xfId="5601" xr:uid="{00000000-0005-0000-0000-0000F3070000}"/>
    <cellStyle name="표준 505 3_M.S" xfId="7153" xr:uid="{00000000-0005-0000-0000-0000F4070000}"/>
    <cellStyle name="표준 505 4" xfId="2194" xr:uid="{00000000-0005-0000-0000-0000F5070000}"/>
    <cellStyle name="표준 505 5" xfId="3786" xr:uid="{00000000-0005-0000-0000-0000F6070000}"/>
    <cellStyle name="표준 505 6" xfId="5376" xr:uid="{00000000-0005-0000-0000-0000F7070000}"/>
    <cellStyle name="표준 505_M.S" xfId="7150" xr:uid="{00000000-0005-0000-0000-0000F8070000}"/>
    <cellStyle name="표준 506" xfId="601" xr:uid="{00000000-0005-0000-0000-0000F9070000}"/>
    <cellStyle name="표준 506 2" xfId="829" xr:uid="{00000000-0005-0000-0000-0000FA070000}"/>
    <cellStyle name="표준 506 2 2" xfId="2420" xr:uid="{00000000-0005-0000-0000-0000FB070000}"/>
    <cellStyle name="표준 506 2 3" xfId="4012" xr:uid="{00000000-0005-0000-0000-0000FC070000}"/>
    <cellStyle name="표준 506 2 4" xfId="5602" xr:uid="{00000000-0005-0000-0000-0000FD070000}"/>
    <cellStyle name="표준 506 2_M.S" xfId="7155" xr:uid="{00000000-0005-0000-0000-0000FE070000}"/>
    <cellStyle name="표준 506 3" xfId="2195" xr:uid="{00000000-0005-0000-0000-0000FF070000}"/>
    <cellStyle name="표준 506 4" xfId="3787" xr:uid="{00000000-0005-0000-0000-000000080000}"/>
    <cellStyle name="표준 506 5" xfId="5377" xr:uid="{00000000-0005-0000-0000-000001080000}"/>
    <cellStyle name="표준 506_M.S" xfId="7154" xr:uid="{00000000-0005-0000-0000-000002080000}"/>
    <cellStyle name="표준 507" xfId="612" xr:uid="{00000000-0005-0000-0000-000003080000}"/>
    <cellStyle name="표준 507 2" xfId="840" xr:uid="{00000000-0005-0000-0000-000004080000}"/>
    <cellStyle name="표준 507 2 2" xfId="2431" xr:uid="{00000000-0005-0000-0000-000005080000}"/>
    <cellStyle name="표준 507 2 3" xfId="4023" xr:uid="{00000000-0005-0000-0000-000006080000}"/>
    <cellStyle name="표준 507 2 4" xfId="5613" xr:uid="{00000000-0005-0000-0000-000007080000}"/>
    <cellStyle name="표준 507 2_M.S" xfId="7157" xr:uid="{00000000-0005-0000-0000-000008080000}"/>
    <cellStyle name="표준 507 3" xfId="2206" xr:uid="{00000000-0005-0000-0000-000009080000}"/>
    <cellStyle name="표준 507 4" xfId="3798" xr:uid="{00000000-0005-0000-0000-00000A080000}"/>
    <cellStyle name="표준 507 5" xfId="5388" xr:uid="{00000000-0005-0000-0000-00000B080000}"/>
    <cellStyle name="표준 507_M.S" xfId="7156" xr:uid="{00000000-0005-0000-0000-00000C080000}"/>
    <cellStyle name="표준 508" xfId="613" xr:uid="{00000000-0005-0000-0000-00000D080000}"/>
    <cellStyle name="표준 508 2" xfId="624" xr:uid="{00000000-0005-0000-0000-00000E080000}"/>
    <cellStyle name="표준 508 2 2" xfId="852" xr:uid="{00000000-0005-0000-0000-00000F080000}"/>
    <cellStyle name="표준 508 2 2 2" xfId="2443" xr:uid="{00000000-0005-0000-0000-000010080000}"/>
    <cellStyle name="표준 508 2 2 3" xfId="4035" xr:uid="{00000000-0005-0000-0000-000011080000}"/>
    <cellStyle name="표준 508 2 2 4" xfId="5625" xr:uid="{00000000-0005-0000-0000-000012080000}"/>
    <cellStyle name="표준 508 2 2_M.S" xfId="7160" xr:uid="{00000000-0005-0000-0000-000013080000}"/>
    <cellStyle name="표준 508 2 3" xfId="2218" xr:uid="{00000000-0005-0000-0000-000014080000}"/>
    <cellStyle name="표준 508 2 4" xfId="3810" xr:uid="{00000000-0005-0000-0000-000015080000}"/>
    <cellStyle name="표준 508 2 5" xfId="5400" xr:uid="{00000000-0005-0000-0000-000016080000}"/>
    <cellStyle name="표준 508 2_M.S" xfId="7159" xr:uid="{00000000-0005-0000-0000-000017080000}"/>
    <cellStyle name="표준 508 3" xfId="841" xr:uid="{00000000-0005-0000-0000-000018080000}"/>
    <cellStyle name="표준 508 3 2" xfId="2432" xr:uid="{00000000-0005-0000-0000-000019080000}"/>
    <cellStyle name="표준 508 3 3" xfId="4024" xr:uid="{00000000-0005-0000-0000-00001A080000}"/>
    <cellStyle name="표준 508 3 4" xfId="5614" xr:uid="{00000000-0005-0000-0000-00001B080000}"/>
    <cellStyle name="표준 508 3_M.S" xfId="7161" xr:uid="{00000000-0005-0000-0000-00001C080000}"/>
    <cellStyle name="표준 508 4" xfId="2207" xr:uid="{00000000-0005-0000-0000-00001D080000}"/>
    <cellStyle name="표준 508 5" xfId="3799" xr:uid="{00000000-0005-0000-0000-00001E080000}"/>
    <cellStyle name="표준 508 6" xfId="5389" xr:uid="{00000000-0005-0000-0000-00001F080000}"/>
    <cellStyle name="표준 508_M.S" xfId="7158" xr:uid="{00000000-0005-0000-0000-000020080000}"/>
    <cellStyle name="표준 509" xfId="614" xr:uid="{00000000-0005-0000-0000-000021080000}"/>
    <cellStyle name="표준 509 2" xfId="619" xr:uid="{00000000-0005-0000-0000-000022080000}"/>
    <cellStyle name="표준 509 2 2" xfId="847" xr:uid="{00000000-0005-0000-0000-000023080000}"/>
    <cellStyle name="표준 509 2 2 2" xfId="2438" xr:uid="{00000000-0005-0000-0000-000024080000}"/>
    <cellStyle name="표준 509 2 2 3" xfId="4030" xr:uid="{00000000-0005-0000-0000-000025080000}"/>
    <cellStyle name="표준 509 2 2 4" xfId="5620" xr:uid="{00000000-0005-0000-0000-000026080000}"/>
    <cellStyle name="표준 509 2 2_M.S" xfId="7164" xr:uid="{00000000-0005-0000-0000-000027080000}"/>
    <cellStyle name="표준 509 2 3" xfId="2213" xr:uid="{00000000-0005-0000-0000-000028080000}"/>
    <cellStyle name="표준 509 2 4" xfId="3805" xr:uid="{00000000-0005-0000-0000-000029080000}"/>
    <cellStyle name="표준 509 2 5" xfId="5395" xr:uid="{00000000-0005-0000-0000-00002A080000}"/>
    <cellStyle name="표준 509 2_M.S" xfId="7163" xr:uid="{00000000-0005-0000-0000-00002B080000}"/>
    <cellStyle name="표준 509 3" xfId="842" xr:uid="{00000000-0005-0000-0000-00002C080000}"/>
    <cellStyle name="표준 509 3 2" xfId="2433" xr:uid="{00000000-0005-0000-0000-00002D080000}"/>
    <cellStyle name="표준 509 3 3" xfId="4025" xr:uid="{00000000-0005-0000-0000-00002E080000}"/>
    <cellStyle name="표준 509 3 4" xfId="5615" xr:uid="{00000000-0005-0000-0000-00002F080000}"/>
    <cellStyle name="표준 509 3_M.S" xfId="7165" xr:uid="{00000000-0005-0000-0000-000030080000}"/>
    <cellStyle name="표준 509 4" xfId="2208" xr:uid="{00000000-0005-0000-0000-000031080000}"/>
    <cellStyle name="표준 509 5" xfId="3800" xr:uid="{00000000-0005-0000-0000-000032080000}"/>
    <cellStyle name="표준 509 6" xfId="5390" xr:uid="{00000000-0005-0000-0000-000033080000}"/>
    <cellStyle name="표준 509_M.S" xfId="7162" xr:uid="{00000000-0005-0000-0000-000034080000}"/>
    <cellStyle name="표준 51" xfId="413" xr:uid="{00000000-0005-0000-0000-000035080000}"/>
    <cellStyle name="표준 510" xfId="615" xr:uid="{00000000-0005-0000-0000-000036080000}"/>
    <cellStyle name="표준 510 10" xfId="1690" xr:uid="{00000000-0005-0000-0000-000037080000}"/>
    <cellStyle name="표준 510 10 2" xfId="3281" xr:uid="{00000000-0005-0000-0000-000038080000}"/>
    <cellStyle name="표준 510 10 3" xfId="4873" xr:uid="{00000000-0005-0000-0000-000039080000}"/>
    <cellStyle name="표준 510 10 4" xfId="6463" xr:uid="{00000000-0005-0000-0000-00003A080000}"/>
    <cellStyle name="표준 510 10_M.S" xfId="7167" xr:uid="{00000000-0005-0000-0000-00003B080000}"/>
    <cellStyle name="표준 510 11" xfId="1758" xr:uid="{00000000-0005-0000-0000-00003C080000}"/>
    <cellStyle name="표준 510 11 2" xfId="3349" xr:uid="{00000000-0005-0000-0000-00003D080000}"/>
    <cellStyle name="표준 510 11 3" xfId="4941" xr:uid="{00000000-0005-0000-0000-00003E080000}"/>
    <cellStyle name="표준 510 11 4" xfId="6531" xr:uid="{00000000-0005-0000-0000-00003F080000}"/>
    <cellStyle name="표준 510 11_M.S" xfId="7168" xr:uid="{00000000-0005-0000-0000-000040080000}"/>
    <cellStyle name="표준 510 12" xfId="1859" xr:uid="{00000000-0005-0000-0000-000041080000}"/>
    <cellStyle name="표준 510 12 2" xfId="3449" xr:uid="{00000000-0005-0000-0000-000042080000}"/>
    <cellStyle name="표준 510 12 3" xfId="5041" xr:uid="{00000000-0005-0000-0000-000043080000}"/>
    <cellStyle name="표준 510 12 4" xfId="6631" xr:uid="{00000000-0005-0000-0000-000044080000}"/>
    <cellStyle name="표준 510 12_M.S" xfId="7169" xr:uid="{00000000-0005-0000-0000-000045080000}"/>
    <cellStyle name="표준 510 13" xfId="1922" xr:uid="{00000000-0005-0000-0000-000046080000}"/>
    <cellStyle name="표준 510 13 2" xfId="3512" xr:uid="{00000000-0005-0000-0000-000047080000}"/>
    <cellStyle name="표준 510 13 3" xfId="5104" xr:uid="{00000000-0005-0000-0000-000048080000}"/>
    <cellStyle name="표준 510 13 4" xfId="6694" xr:uid="{00000000-0005-0000-0000-000049080000}"/>
    <cellStyle name="표준 510 13_M.S" xfId="7170" xr:uid="{00000000-0005-0000-0000-00004A080000}"/>
    <cellStyle name="표준 510 14" xfId="1947" xr:uid="{00000000-0005-0000-0000-00004B080000}"/>
    <cellStyle name="표준 510 14 2" xfId="3537" xr:uid="{00000000-0005-0000-0000-00004C080000}"/>
    <cellStyle name="표준 510 14 3" xfId="5129" xr:uid="{00000000-0005-0000-0000-00004D080000}"/>
    <cellStyle name="표준 510 14 4" xfId="6719" xr:uid="{00000000-0005-0000-0000-00004E080000}"/>
    <cellStyle name="표준 510 14_M.S" xfId="7171" xr:uid="{00000000-0005-0000-0000-00004F080000}"/>
    <cellStyle name="표준 510 15" xfId="2046" xr:uid="{00000000-0005-0000-0000-000050080000}"/>
    <cellStyle name="표준 510 15 2" xfId="3636" xr:uid="{00000000-0005-0000-0000-000051080000}"/>
    <cellStyle name="표준 510 15 3" xfId="5228" xr:uid="{00000000-0005-0000-0000-000052080000}"/>
    <cellStyle name="표준 510 15 4" xfId="6818" xr:uid="{00000000-0005-0000-0000-000053080000}"/>
    <cellStyle name="표준 510 15_M.S" xfId="7172" xr:uid="{00000000-0005-0000-0000-000054080000}"/>
    <cellStyle name="표준 510 16" xfId="2209" xr:uid="{00000000-0005-0000-0000-000055080000}"/>
    <cellStyle name="표준 510 17" xfId="3801" xr:uid="{00000000-0005-0000-0000-000056080000}"/>
    <cellStyle name="표준 510 18" xfId="5391" xr:uid="{00000000-0005-0000-0000-000057080000}"/>
    <cellStyle name="표준 510 2" xfId="628" xr:uid="{00000000-0005-0000-0000-000058080000}"/>
    <cellStyle name="표준 510 2 2" xfId="856" xr:uid="{00000000-0005-0000-0000-000059080000}"/>
    <cellStyle name="표준 510 2 2 2" xfId="2447" xr:uid="{00000000-0005-0000-0000-00005A080000}"/>
    <cellStyle name="표준 510 2 2 3" xfId="4039" xr:uid="{00000000-0005-0000-0000-00005B080000}"/>
    <cellStyle name="표준 510 2 2 4" xfId="5629" xr:uid="{00000000-0005-0000-0000-00005C080000}"/>
    <cellStyle name="표준 510 2 2_M.S" xfId="7174" xr:uid="{00000000-0005-0000-0000-00005D080000}"/>
    <cellStyle name="표준 510 2 3" xfId="2222" xr:uid="{00000000-0005-0000-0000-00005E080000}"/>
    <cellStyle name="표준 510 2 4" xfId="3814" xr:uid="{00000000-0005-0000-0000-00005F080000}"/>
    <cellStyle name="표준 510 2 5" xfId="5404" xr:uid="{00000000-0005-0000-0000-000060080000}"/>
    <cellStyle name="표준 510 2_M.S" xfId="7173" xr:uid="{00000000-0005-0000-0000-000061080000}"/>
    <cellStyle name="표준 510 3" xfId="843" xr:uid="{00000000-0005-0000-0000-000062080000}"/>
    <cellStyle name="표준 510 3 2" xfId="2434" xr:uid="{00000000-0005-0000-0000-000063080000}"/>
    <cellStyle name="표준 510 3 3" xfId="4026" xr:uid="{00000000-0005-0000-0000-000064080000}"/>
    <cellStyle name="표준 510 3 4" xfId="5616" xr:uid="{00000000-0005-0000-0000-000065080000}"/>
    <cellStyle name="표준 510 3_M.S" xfId="7175" xr:uid="{00000000-0005-0000-0000-000066080000}"/>
    <cellStyle name="표준 510 4" xfId="1305" xr:uid="{00000000-0005-0000-0000-000067080000}"/>
    <cellStyle name="표준 510 4 2" xfId="2896" xr:uid="{00000000-0005-0000-0000-000068080000}"/>
    <cellStyle name="표준 510 4 3" xfId="4488" xr:uid="{00000000-0005-0000-0000-000069080000}"/>
    <cellStyle name="표준 510 4 4" xfId="6078" xr:uid="{00000000-0005-0000-0000-00006A080000}"/>
    <cellStyle name="표준 510 4_M.S" xfId="7176" xr:uid="{00000000-0005-0000-0000-00006B080000}"/>
    <cellStyle name="표준 510 5" xfId="1368" xr:uid="{00000000-0005-0000-0000-00006C080000}"/>
    <cellStyle name="표준 510 5 2" xfId="2959" xr:uid="{00000000-0005-0000-0000-00006D080000}"/>
    <cellStyle name="표준 510 5 3" xfId="4551" xr:uid="{00000000-0005-0000-0000-00006E080000}"/>
    <cellStyle name="표준 510 5 4" xfId="6141" xr:uid="{00000000-0005-0000-0000-00006F080000}"/>
    <cellStyle name="표준 510 5_M.S" xfId="7177" xr:uid="{00000000-0005-0000-0000-000070080000}"/>
    <cellStyle name="표준 510 6" xfId="1432" xr:uid="{00000000-0005-0000-0000-000071080000}"/>
    <cellStyle name="표준 510 6 2" xfId="3023" xr:uid="{00000000-0005-0000-0000-000072080000}"/>
    <cellStyle name="표준 510 6 3" xfId="4615" xr:uid="{00000000-0005-0000-0000-000073080000}"/>
    <cellStyle name="표준 510 6 4" xfId="6205" xr:uid="{00000000-0005-0000-0000-000074080000}"/>
    <cellStyle name="표준 510 6_M.S" xfId="7178" xr:uid="{00000000-0005-0000-0000-000075080000}"/>
    <cellStyle name="표준 510 7" xfId="1496" xr:uid="{00000000-0005-0000-0000-000076080000}"/>
    <cellStyle name="표준 510 7 2" xfId="3087" xr:uid="{00000000-0005-0000-0000-000077080000}"/>
    <cellStyle name="표준 510 7 3" xfId="4679" xr:uid="{00000000-0005-0000-0000-000078080000}"/>
    <cellStyle name="표준 510 7 4" xfId="6269" xr:uid="{00000000-0005-0000-0000-000079080000}"/>
    <cellStyle name="표준 510 7_M.S" xfId="7179" xr:uid="{00000000-0005-0000-0000-00007A080000}"/>
    <cellStyle name="표준 510 8" xfId="1600" xr:uid="{00000000-0005-0000-0000-00007B080000}"/>
    <cellStyle name="표준 510 8 2" xfId="3191" xr:uid="{00000000-0005-0000-0000-00007C080000}"/>
    <cellStyle name="표준 510 8 3" xfId="4783" xr:uid="{00000000-0005-0000-0000-00007D080000}"/>
    <cellStyle name="표준 510 8 4" xfId="6373" xr:uid="{00000000-0005-0000-0000-00007E080000}"/>
    <cellStyle name="표준 510 8_M.S" xfId="7180" xr:uid="{00000000-0005-0000-0000-00007F080000}"/>
    <cellStyle name="표준 510 9" xfId="1625" xr:uid="{00000000-0005-0000-0000-000080080000}"/>
    <cellStyle name="표준 510 9 2" xfId="3216" xr:uid="{00000000-0005-0000-0000-000081080000}"/>
    <cellStyle name="표준 510 9 3" xfId="4808" xr:uid="{00000000-0005-0000-0000-000082080000}"/>
    <cellStyle name="표준 510 9 4" xfId="6398" xr:uid="{00000000-0005-0000-0000-000083080000}"/>
    <cellStyle name="표준 510 9_M.S" xfId="7181" xr:uid="{00000000-0005-0000-0000-000084080000}"/>
    <cellStyle name="표준 510_M.S" xfId="7166" xr:uid="{00000000-0005-0000-0000-000085080000}"/>
    <cellStyle name="표준 511" xfId="616" xr:uid="{00000000-0005-0000-0000-000086080000}"/>
    <cellStyle name="표준 511 2" xfId="844" xr:uid="{00000000-0005-0000-0000-000087080000}"/>
    <cellStyle name="표준 511 2 2" xfId="2435" xr:uid="{00000000-0005-0000-0000-000088080000}"/>
    <cellStyle name="표준 511 2 3" xfId="4027" xr:uid="{00000000-0005-0000-0000-000089080000}"/>
    <cellStyle name="표준 511 2 4" xfId="5617" xr:uid="{00000000-0005-0000-0000-00008A080000}"/>
    <cellStyle name="표준 511 2_M.S" xfId="7183" xr:uid="{00000000-0005-0000-0000-00008B080000}"/>
    <cellStyle name="표준 511 3" xfId="2210" xr:uid="{00000000-0005-0000-0000-00008C080000}"/>
    <cellStyle name="표준 511 4" xfId="3802" xr:uid="{00000000-0005-0000-0000-00008D080000}"/>
    <cellStyle name="표준 511 5" xfId="5392" xr:uid="{00000000-0005-0000-0000-00008E080000}"/>
    <cellStyle name="표준 511_M.S" xfId="7182" xr:uid="{00000000-0005-0000-0000-00008F080000}"/>
    <cellStyle name="표준 512" xfId="629" xr:uid="{00000000-0005-0000-0000-000090080000}"/>
    <cellStyle name="표준 512 2" xfId="857" xr:uid="{00000000-0005-0000-0000-000091080000}"/>
    <cellStyle name="표준 512 2 2" xfId="2448" xr:uid="{00000000-0005-0000-0000-000092080000}"/>
    <cellStyle name="표준 512 2 3" xfId="4040" xr:uid="{00000000-0005-0000-0000-000093080000}"/>
    <cellStyle name="표준 512 2 4" xfId="5630" xr:uid="{00000000-0005-0000-0000-000094080000}"/>
    <cellStyle name="표준 512 2_M.S" xfId="7185" xr:uid="{00000000-0005-0000-0000-000095080000}"/>
    <cellStyle name="표준 512 3" xfId="2223" xr:uid="{00000000-0005-0000-0000-000096080000}"/>
    <cellStyle name="표준 512 4" xfId="3815" xr:uid="{00000000-0005-0000-0000-000097080000}"/>
    <cellStyle name="표준 512 5" xfId="5405" xr:uid="{00000000-0005-0000-0000-000098080000}"/>
    <cellStyle name="표준 512_M.S" xfId="7184" xr:uid="{00000000-0005-0000-0000-000099080000}"/>
    <cellStyle name="표준 513" xfId="630" xr:uid="{00000000-0005-0000-0000-00009A080000}"/>
    <cellStyle name="표준 513 10" xfId="1747" xr:uid="{00000000-0005-0000-0000-00009B080000}"/>
    <cellStyle name="표준 513 10 2" xfId="3338" xr:uid="{00000000-0005-0000-0000-00009C080000}"/>
    <cellStyle name="표준 513 10 3" xfId="4930" xr:uid="{00000000-0005-0000-0000-00009D080000}"/>
    <cellStyle name="표준 513 10 4" xfId="6520" xr:uid="{00000000-0005-0000-0000-00009E080000}"/>
    <cellStyle name="표준 513 10_M.S" xfId="7187" xr:uid="{00000000-0005-0000-0000-00009F080000}"/>
    <cellStyle name="표준 513 11" xfId="1865" xr:uid="{00000000-0005-0000-0000-0000A0080000}"/>
    <cellStyle name="표준 513 11 2" xfId="3455" xr:uid="{00000000-0005-0000-0000-0000A1080000}"/>
    <cellStyle name="표준 513 11 3" xfId="5047" xr:uid="{00000000-0005-0000-0000-0000A2080000}"/>
    <cellStyle name="표준 513 11 4" xfId="6637" xr:uid="{00000000-0005-0000-0000-0000A3080000}"/>
    <cellStyle name="표준 513 11_M.S" xfId="7188" xr:uid="{00000000-0005-0000-0000-0000A4080000}"/>
    <cellStyle name="표준 513 12" xfId="1928" xr:uid="{00000000-0005-0000-0000-0000A5080000}"/>
    <cellStyle name="표준 513 12 2" xfId="3518" xr:uid="{00000000-0005-0000-0000-0000A6080000}"/>
    <cellStyle name="표준 513 12 3" xfId="5110" xr:uid="{00000000-0005-0000-0000-0000A7080000}"/>
    <cellStyle name="표준 513 12 4" xfId="6700" xr:uid="{00000000-0005-0000-0000-0000A8080000}"/>
    <cellStyle name="표준 513 12_M.S" xfId="7189" xr:uid="{00000000-0005-0000-0000-0000A9080000}"/>
    <cellStyle name="표준 513 13" xfId="1936" xr:uid="{00000000-0005-0000-0000-0000AA080000}"/>
    <cellStyle name="표준 513 13 2" xfId="3526" xr:uid="{00000000-0005-0000-0000-0000AB080000}"/>
    <cellStyle name="표준 513 13 3" xfId="5118" xr:uid="{00000000-0005-0000-0000-0000AC080000}"/>
    <cellStyle name="표준 513 13 4" xfId="6708" xr:uid="{00000000-0005-0000-0000-0000AD080000}"/>
    <cellStyle name="표준 513 13_M.S" xfId="7190" xr:uid="{00000000-0005-0000-0000-0000AE080000}"/>
    <cellStyle name="표준 513 14" xfId="2052" xr:uid="{00000000-0005-0000-0000-0000AF080000}"/>
    <cellStyle name="표준 513 14 2" xfId="3642" xr:uid="{00000000-0005-0000-0000-0000B0080000}"/>
    <cellStyle name="표준 513 14 3" xfId="5234" xr:uid="{00000000-0005-0000-0000-0000B1080000}"/>
    <cellStyle name="표준 513 14 4" xfId="6824" xr:uid="{00000000-0005-0000-0000-0000B2080000}"/>
    <cellStyle name="표준 513 14_M.S" xfId="7191" xr:uid="{00000000-0005-0000-0000-0000B3080000}"/>
    <cellStyle name="표준 513 15" xfId="2224" xr:uid="{00000000-0005-0000-0000-0000B4080000}"/>
    <cellStyle name="표준 513 16" xfId="3816" xr:uid="{00000000-0005-0000-0000-0000B5080000}"/>
    <cellStyle name="표준 513 17" xfId="5406" xr:uid="{00000000-0005-0000-0000-0000B6080000}"/>
    <cellStyle name="표준 513 2" xfId="858" xr:uid="{00000000-0005-0000-0000-0000B7080000}"/>
    <cellStyle name="표준 513 2 2" xfId="2449" xr:uid="{00000000-0005-0000-0000-0000B8080000}"/>
    <cellStyle name="표준 513 2 3" xfId="4041" xr:uid="{00000000-0005-0000-0000-0000B9080000}"/>
    <cellStyle name="표준 513 2 4" xfId="5631" xr:uid="{00000000-0005-0000-0000-0000BA080000}"/>
    <cellStyle name="표준 513 2_M.S" xfId="7192" xr:uid="{00000000-0005-0000-0000-0000BB080000}"/>
    <cellStyle name="표준 513 3" xfId="1294" xr:uid="{00000000-0005-0000-0000-0000BC080000}"/>
    <cellStyle name="표준 513 3 2" xfId="2885" xr:uid="{00000000-0005-0000-0000-0000BD080000}"/>
    <cellStyle name="표준 513 3 3" xfId="4477" xr:uid="{00000000-0005-0000-0000-0000BE080000}"/>
    <cellStyle name="표준 513 3 4" xfId="6067" xr:uid="{00000000-0005-0000-0000-0000BF080000}"/>
    <cellStyle name="표준 513 3_M.S" xfId="7193" xr:uid="{00000000-0005-0000-0000-0000C0080000}"/>
    <cellStyle name="표준 513 4" xfId="1357" xr:uid="{00000000-0005-0000-0000-0000C1080000}"/>
    <cellStyle name="표준 513 4 2" xfId="2948" xr:uid="{00000000-0005-0000-0000-0000C2080000}"/>
    <cellStyle name="표준 513 4 3" xfId="4540" xr:uid="{00000000-0005-0000-0000-0000C3080000}"/>
    <cellStyle name="표준 513 4 4" xfId="6130" xr:uid="{00000000-0005-0000-0000-0000C4080000}"/>
    <cellStyle name="표준 513 4_M.S" xfId="7194" xr:uid="{00000000-0005-0000-0000-0000C5080000}"/>
    <cellStyle name="표준 513 5" xfId="1421" xr:uid="{00000000-0005-0000-0000-0000C6080000}"/>
    <cellStyle name="표준 513 5 2" xfId="3012" xr:uid="{00000000-0005-0000-0000-0000C7080000}"/>
    <cellStyle name="표준 513 5 3" xfId="4604" xr:uid="{00000000-0005-0000-0000-0000C8080000}"/>
    <cellStyle name="표준 513 5 4" xfId="6194" xr:uid="{00000000-0005-0000-0000-0000C9080000}"/>
    <cellStyle name="표준 513 5_M.S" xfId="7195" xr:uid="{00000000-0005-0000-0000-0000CA080000}"/>
    <cellStyle name="표준 513 6" xfId="1485" xr:uid="{00000000-0005-0000-0000-0000CB080000}"/>
    <cellStyle name="표준 513 6 2" xfId="3076" xr:uid="{00000000-0005-0000-0000-0000CC080000}"/>
    <cellStyle name="표준 513 6 3" xfId="4668" xr:uid="{00000000-0005-0000-0000-0000CD080000}"/>
    <cellStyle name="표준 513 6 4" xfId="6258" xr:uid="{00000000-0005-0000-0000-0000CE080000}"/>
    <cellStyle name="표준 513 6_M.S" xfId="7196" xr:uid="{00000000-0005-0000-0000-0000CF080000}"/>
    <cellStyle name="표준 513 7" xfId="1606" xr:uid="{00000000-0005-0000-0000-0000D0080000}"/>
    <cellStyle name="표준 513 7 2" xfId="3197" xr:uid="{00000000-0005-0000-0000-0000D1080000}"/>
    <cellStyle name="표준 513 7 3" xfId="4789" xr:uid="{00000000-0005-0000-0000-0000D2080000}"/>
    <cellStyle name="표준 513 7 4" xfId="6379" xr:uid="{00000000-0005-0000-0000-0000D3080000}"/>
    <cellStyle name="표준 513 7_M.S" xfId="7197" xr:uid="{00000000-0005-0000-0000-0000D4080000}"/>
    <cellStyle name="표준 513 8" xfId="1614" xr:uid="{00000000-0005-0000-0000-0000D5080000}"/>
    <cellStyle name="표준 513 8 2" xfId="3205" xr:uid="{00000000-0005-0000-0000-0000D6080000}"/>
    <cellStyle name="표준 513 8 3" xfId="4797" xr:uid="{00000000-0005-0000-0000-0000D7080000}"/>
    <cellStyle name="표준 513 8 4" xfId="6387" xr:uid="{00000000-0005-0000-0000-0000D8080000}"/>
    <cellStyle name="표준 513 8_M.S" xfId="7198" xr:uid="{00000000-0005-0000-0000-0000D9080000}"/>
    <cellStyle name="표준 513 9" xfId="1679" xr:uid="{00000000-0005-0000-0000-0000DA080000}"/>
    <cellStyle name="표준 513 9 2" xfId="3270" xr:uid="{00000000-0005-0000-0000-0000DB080000}"/>
    <cellStyle name="표준 513 9 3" xfId="4862" xr:uid="{00000000-0005-0000-0000-0000DC080000}"/>
    <cellStyle name="표준 513 9 4" xfId="6452" xr:uid="{00000000-0005-0000-0000-0000DD080000}"/>
    <cellStyle name="표준 513 9_M.S" xfId="7199" xr:uid="{00000000-0005-0000-0000-0000DE080000}"/>
    <cellStyle name="표준 513_M.S" xfId="7186" xr:uid="{00000000-0005-0000-0000-0000DF080000}"/>
    <cellStyle name="표준 514" xfId="631" xr:uid="{00000000-0005-0000-0000-0000E0080000}"/>
    <cellStyle name="표준 514 2" xfId="859" xr:uid="{00000000-0005-0000-0000-0000E1080000}"/>
    <cellStyle name="표준 514 2 2" xfId="2450" xr:uid="{00000000-0005-0000-0000-0000E2080000}"/>
    <cellStyle name="표준 514 2 3" xfId="4042" xr:uid="{00000000-0005-0000-0000-0000E3080000}"/>
    <cellStyle name="표준 514 2 4" xfId="5632" xr:uid="{00000000-0005-0000-0000-0000E4080000}"/>
    <cellStyle name="표준 514 2_M.S" xfId="7201" xr:uid="{00000000-0005-0000-0000-0000E5080000}"/>
    <cellStyle name="표준 514 3" xfId="2225" xr:uid="{00000000-0005-0000-0000-0000E6080000}"/>
    <cellStyle name="표준 514 4" xfId="3817" xr:uid="{00000000-0005-0000-0000-0000E7080000}"/>
    <cellStyle name="표준 514 5" xfId="5407" xr:uid="{00000000-0005-0000-0000-0000E8080000}"/>
    <cellStyle name="표준 514_M.S" xfId="7200" xr:uid="{00000000-0005-0000-0000-0000E9080000}"/>
    <cellStyle name="표준 515" xfId="632" xr:uid="{00000000-0005-0000-0000-0000EA080000}"/>
    <cellStyle name="표준 515 2" xfId="860" xr:uid="{00000000-0005-0000-0000-0000EB080000}"/>
    <cellStyle name="표준 515 2 2" xfId="2451" xr:uid="{00000000-0005-0000-0000-0000EC080000}"/>
    <cellStyle name="표준 515 2 3" xfId="4043" xr:uid="{00000000-0005-0000-0000-0000ED080000}"/>
    <cellStyle name="표준 515 2 4" xfId="5633" xr:uid="{00000000-0005-0000-0000-0000EE080000}"/>
    <cellStyle name="표준 515 2_M.S" xfId="7203" xr:uid="{00000000-0005-0000-0000-0000EF080000}"/>
    <cellStyle name="표준 515 3" xfId="2226" xr:uid="{00000000-0005-0000-0000-0000F0080000}"/>
    <cellStyle name="표준 515 4" xfId="3818" xr:uid="{00000000-0005-0000-0000-0000F1080000}"/>
    <cellStyle name="표준 515 5" xfId="5408" xr:uid="{00000000-0005-0000-0000-0000F2080000}"/>
    <cellStyle name="표준 515_M.S" xfId="7202" xr:uid="{00000000-0005-0000-0000-0000F3080000}"/>
    <cellStyle name="표준 516" xfId="633" xr:uid="{00000000-0005-0000-0000-0000F4080000}"/>
    <cellStyle name="표준 516 2" xfId="861" xr:uid="{00000000-0005-0000-0000-0000F5080000}"/>
    <cellStyle name="표준 516 2 2" xfId="2452" xr:uid="{00000000-0005-0000-0000-0000F6080000}"/>
    <cellStyle name="표준 516 2 3" xfId="4044" xr:uid="{00000000-0005-0000-0000-0000F7080000}"/>
    <cellStyle name="표준 516 2 4" xfId="5634" xr:uid="{00000000-0005-0000-0000-0000F8080000}"/>
    <cellStyle name="표준 516 2_M.S" xfId="7205" xr:uid="{00000000-0005-0000-0000-0000F9080000}"/>
    <cellStyle name="표준 516 3" xfId="2227" xr:uid="{00000000-0005-0000-0000-0000FA080000}"/>
    <cellStyle name="표준 516 4" xfId="3819" xr:uid="{00000000-0005-0000-0000-0000FB080000}"/>
    <cellStyle name="표준 516 5" xfId="5409" xr:uid="{00000000-0005-0000-0000-0000FC080000}"/>
    <cellStyle name="표준 516_M.S" xfId="7204" xr:uid="{00000000-0005-0000-0000-0000FD080000}"/>
    <cellStyle name="표준 517" xfId="634" xr:uid="{00000000-0005-0000-0000-0000FE080000}"/>
    <cellStyle name="표준 517 2" xfId="862" xr:uid="{00000000-0005-0000-0000-0000FF080000}"/>
    <cellStyle name="표준 517 2 2" xfId="2453" xr:uid="{00000000-0005-0000-0000-000000090000}"/>
    <cellStyle name="표준 517 2 3" xfId="4045" xr:uid="{00000000-0005-0000-0000-000001090000}"/>
    <cellStyle name="표준 517 2 4" xfId="5635" xr:uid="{00000000-0005-0000-0000-000002090000}"/>
    <cellStyle name="표준 517 2_M.S" xfId="7207" xr:uid="{00000000-0005-0000-0000-000003090000}"/>
    <cellStyle name="표준 517 3" xfId="2228" xr:uid="{00000000-0005-0000-0000-000004090000}"/>
    <cellStyle name="표준 517 4" xfId="3820" xr:uid="{00000000-0005-0000-0000-000005090000}"/>
    <cellStyle name="표준 517 5" xfId="5410" xr:uid="{00000000-0005-0000-0000-000006090000}"/>
    <cellStyle name="표준 517_M.S" xfId="7206" xr:uid="{00000000-0005-0000-0000-000007090000}"/>
    <cellStyle name="표준 518" xfId="635" xr:uid="{00000000-0005-0000-0000-000008090000}"/>
    <cellStyle name="표준 518 2" xfId="863" xr:uid="{00000000-0005-0000-0000-000009090000}"/>
    <cellStyle name="표준 518 2 2" xfId="2454" xr:uid="{00000000-0005-0000-0000-00000A090000}"/>
    <cellStyle name="표준 518 2 3" xfId="4046" xr:uid="{00000000-0005-0000-0000-00000B090000}"/>
    <cellStyle name="표준 518 2 4" xfId="5636" xr:uid="{00000000-0005-0000-0000-00000C090000}"/>
    <cellStyle name="표준 518 2_M.S" xfId="7209" xr:uid="{00000000-0005-0000-0000-00000D090000}"/>
    <cellStyle name="표준 518 3" xfId="2229" xr:uid="{00000000-0005-0000-0000-00000E090000}"/>
    <cellStyle name="표준 518 4" xfId="3821" xr:uid="{00000000-0005-0000-0000-00000F090000}"/>
    <cellStyle name="표준 518 5" xfId="5411" xr:uid="{00000000-0005-0000-0000-000010090000}"/>
    <cellStyle name="표준 518_M.S" xfId="7208" xr:uid="{00000000-0005-0000-0000-000011090000}"/>
    <cellStyle name="표준 519" xfId="636" xr:uid="{00000000-0005-0000-0000-000012090000}"/>
    <cellStyle name="표준 519 2" xfId="864" xr:uid="{00000000-0005-0000-0000-000013090000}"/>
    <cellStyle name="표준 519 2 2" xfId="2455" xr:uid="{00000000-0005-0000-0000-000014090000}"/>
    <cellStyle name="표준 519 2 3" xfId="4047" xr:uid="{00000000-0005-0000-0000-000015090000}"/>
    <cellStyle name="표준 519 2 4" xfId="5637" xr:uid="{00000000-0005-0000-0000-000016090000}"/>
    <cellStyle name="표준 519 2_M.S" xfId="7211" xr:uid="{00000000-0005-0000-0000-000017090000}"/>
    <cellStyle name="표준 519 3" xfId="2230" xr:uid="{00000000-0005-0000-0000-000018090000}"/>
    <cellStyle name="표준 519 4" xfId="3822" xr:uid="{00000000-0005-0000-0000-000019090000}"/>
    <cellStyle name="표준 519 5" xfId="5412" xr:uid="{00000000-0005-0000-0000-00001A090000}"/>
    <cellStyle name="표준 519_M.S" xfId="7210" xr:uid="{00000000-0005-0000-0000-00001B090000}"/>
    <cellStyle name="표준 52" xfId="414" xr:uid="{00000000-0005-0000-0000-00001C090000}"/>
    <cellStyle name="표준 520" xfId="637" xr:uid="{00000000-0005-0000-0000-00001D090000}"/>
    <cellStyle name="표준 520 2" xfId="865" xr:uid="{00000000-0005-0000-0000-00001E090000}"/>
    <cellStyle name="표준 520 2 2" xfId="2456" xr:uid="{00000000-0005-0000-0000-00001F090000}"/>
    <cellStyle name="표준 520 2 3" xfId="4048" xr:uid="{00000000-0005-0000-0000-000020090000}"/>
    <cellStyle name="표준 520 2 4" xfId="5638" xr:uid="{00000000-0005-0000-0000-000021090000}"/>
    <cellStyle name="표준 520 2_M.S" xfId="7213" xr:uid="{00000000-0005-0000-0000-000022090000}"/>
    <cellStyle name="표준 520 3" xfId="2231" xr:uid="{00000000-0005-0000-0000-000023090000}"/>
    <cellStyle name="표준 520 4" xfId="3823" xr:uid="{00000000-0005-0000-0000-000024090000}"/>
    <cellStyle name="표준 520 5" xfId="5413" xr:uid="{00000000-0005-0000-0000-000025090000}"/>
    <cellStyle name="표준 520_M.S" xfId="7212" xr:uid="{00000000-0005-0000-0000-000026090000}"/>
    <cellStyle name="표준 521" xfId="638" xr:uid="{00000000-0005-0000-0000-000027090000}"/>
    <cellStyle name="표준 521 2" xfId="866" xr:uid="{00000000-0005-0000-0000-000028090000}"/>
    <cellStyle name="표준 521 2 2" xfId="2457" xr:uid="{00000000-0005-0000-0000-000029090000}"/>
    <cellStyle name="표준 521 2 3" xfId="4049" xr:uid="{00000000-0005-0000-0000-00002A090000}"/>
    <cellStyle name="표준 521 2 4" xfId="5639" xr:uid="{00000000-0005-0000-0000-00002B090000}"/>
    <cellStyle name="표준 521 2_M.S" xfId="7215" xr:uid="{00000000-0005-0000-0000-00002C090000}"/>
    <cellStyle name="표준 521 3" xfId="2232" xr:uid="{00000000-0005-0000-0000-00002D090000}"/>
    <cellStyle name="표준 521 4" xfId="3824" xr:uid="{00000000-0005-0000-0000-00002E090000}"/>
    <cellStyle name="표준 521 5" xfId="5414" xr:uid="{00000000-0005-0000-0000-00002F090000}"/>
    <cellStyle name="표준 521_M.S" xfId="7214" xr:uid="{00000000-0005-0000-0000-000030090000}"/>
    <cellStyle name="표준 522" xfId="639" xr:uid="{00000000-0005-0000-0000-000031090000}"/>
    <cellStyle name="표준 522 2" xfId="867" xr:uid="{00000000-0005-0000-0000-000032090000}"/>
    <cellStyle name="표준 522 2 2" xfId="2458" xr:uid="{00000000-0005-0000-0000-000033090000}"/>
    <cellStyle name="표준 522 2 3" xfId="4050" xr:uid="{00000000-0005-0000-0000-000034090000}"/>
    <cellStyle name="표준 522 2 4" xfId="5640" xr:uid="{00000000-0005-0000-0000-000035090000}"/>
    <cellStyle name="표준 522 2_M.S" xfId="7217" xr:uid="{00000000-0005-0000-0000-000036090000}"/>
    <cellStyle name="표준 522 3" xfId="2233" xr:uid="{00000000-0005-0000-0000-000037090000}"/>
    <cellStyle name="표준 522 4" xfId="3825" xr:uid="{00000000-0005-0000-0000-000038090000}"/>
    <cellStyle name="표준 522 5" xfId="5415" xr:uid="{00000000-0005-0000-0000-000039090000}"/>
    <cellStyle name="표준 522_M.S" xfId="7216" xr:uid="{00000000-0005-0000-0000-00003A090000}"/>
    <cellStyle name="표준 523" xfId="640" xr:uid="{00000000-0005-0000-0000-00003B090000}"/>
    <cellStyle name="표준 523 2" xfId="868" xr:uid="{00000000-0005-0000-0000-00003C090000}"/>
    <cellStyle name="표준 523 2 2" xfId="2459" xr:uid="{00000000-0005-0000-0000-00003D090000}"/>
    <cellStyle name="표준 523 2 3" xfId="4051" xr:uid="{00000000-0005-0000-0000-00003E090000}"/>
    <cellStyle name="표준 523 2 4" xfId="5641" xr:uid="{00000000-0005-0000-0000-00003F090000}"/>
    <cellStyle name="표준 523 2_M.S" xfId="7219" xr:uid="{00000000-0005-0000-0000-000040090000}"/>
    <cellStyle name="표준 523 3" xfId="2234" xr:uid="{00000000-0005-0000-0000-000041090000}"/>
    <cellStyle name="표준 523 4" xfId="3826" xr:uid="{00000000-0005-0000-0000-000042090000}"/>
    <cellStyle name="표준 523 5" xfId="5416" xr:uid="{00000000-0005-0000-0000-000043090000}"/>
    <cellStyle name="표준 523_M.S" xfId="7218" xr:uid="{00000000-0005-0000-0000-000044090000}"/>
    <cellStyle name="표준 524" xfId="641" xr:uid="{00000000-0005-0000-0000-000045090000}"/>
    <cellStyle name="표준 524 2" xfId="869" xr:uid="{00000000-0005-0000-0000-000046090000}"/>
    <cellStyle name="표준 524 2 2" xfId="2460" xr:uid="{00000000-0005-0000-0000-000047090000}"/>
    <cellStyle name="표준 524 2 3" xfId="4052" xr:uid="{00000000-0005-0000-0000-000048090000}"/>
    <cellStyle name="표준 524 2 4" xfId="5642" xr:uid="{00000000-0005-0000-0000-000049090000}"/>
    <cellStyle name="표준 524 2_M.S" xfId="7221" xr:uid="{00000000-0005-0000-0000-00004A090000}"/>
    <cellStyle name="표준 524 3" xfId="2235" xr:uid="{00000000-0005-0000-0000-00004B090000}"/>
    <cellStyle name="표준 524 4" xfId="3827" xr:uid="{00000000-0005-0000-0000-00004C090000}"/>
    <cellStyle name="표준 524 5" xfId="5417" xr:uid="{00000000-0005-0000-0000-00004D090000}"/>
    <cellStyle name="표준 524_M.S" xfId="7220" xr:uid="{00000000-0005-0000-0000-00004E090000}"/>
    <cellStyle name="표준 525" xfId="642" xr:uid="{00000000-0005-0000-0000-00004F090000}"/>
    <cellStyle name="표준 525 2" xfId="870" xr:uid="{00000000-0005-0000-0000-000050090000}"/>
    <cellStyle name="표준 525 2 2" xfId="2461" xr:uid="{00000000-0005-0000-0000-000051090000}"/>
    <cellStyle name="표준 525 2 3" xfId="4053" xr:uid="{00000000-0005-0000-0000-000052090000}"/>
    <cellStyle name="표준 525 2 4" xfId="5643" xr:uid="{00000000-0005-0000-0000-000053090000}"/>
    <cellStyle name="표준 525 2_M.S" xfId="7223" xr:uid="{00000000-0005-0000-0000-000054090000}"/>
    <cellStyle name="표준 525 3" xfId="2236" xr:uid="{00000000-0005-0000-0000-000055090000}"/>
    <cellStyle name="표준 525 4" xfId="3828" xr:uid="{00000000-0005-0000-0000-000056090000}"/>
    <cellStyle name="표준 525 5" xfId="5418" xr:uid="{00000000-0005-0000-0000-000057090000}"/>
    <cellStyle name="표준 525_M.S" xfId="7222" xr:uid="{00000000-0005-0000-0000-000058090000}"/>
    <cellStyle name="표준 526" xfId="643" xr:uid="{00000000-0005-0000-0000-000059090000}"/>
    <cellStyle name="표준 526 2" xfId="871" xr:uid="{00000000-0005-0000-0000-00005A090000}"/>
    <cellStyle name="표준 526 2 2" xfId="2462" xr:uid="{00000000-0005-0000-0000-00005B090000}"/>
    <cellStyle name="표준 526 2 3" xfId="4054" xr:uid="{00000000-0005-0000-0000-00005C090000}"/>
    <cellStyle name="표준 526 2 4" xfId="5644" xr:uid="{00000000-0005-0000-0000-00005D090000}"/>
    <cellStyle name="표준 526 2_M.S" xfId="7225" xr:uid="{00000000-0005-0000-0000-00005E090000}"/>
    <cellStyle name="표준 526 3" xfId="2237" xr:uid="{00000000-0005-0000-0000-00005F090000}"/>
    <cellStyle name="표준 526 4" xfId="3829" xr:uid="{00000000-0005-0000-0000-000060090000}"/>
    <cellStyle name="표준 526 5" xfId="5419" xr:uid="{00000000-0005-0000-0000-000061090000}"/>
    <cellStyle name="표준 526_M.S" xfId="7224" xr:uid="{00000000-0005-0000-0000-000062090000}"/>
    <cellStyle name="표준 527" xfId="647" xr:uid="{00000000-0005-0000-0000-000063090000}"/>
    <cellStyle name="표준 527 2" xfId="874" xr:uid="{00000000-0005-0000-0000-000064090000}"/>
    <cellStyle name="표준 527 2 2" xfId="2465" xr:uid="{00000000-0005-0000-0000-000065090000}"/>
    <cellStyle name="표준 527 2 3" xfId="4057" xr:uid="{00000000-0005-0000-0000-000066090000}"/>
    <cellStyle name="표준 527 2 4" xfId="5647" xr:uid="{00000000-0005-0000-0000-000067090000}"/>
    <cellStyle name="표준 527 2_M.S" xfId="7227" xr:uid="{00000000-0005-0000-0000-000068090000}"/>
    <cellStyle name="표준 527 3" xfId="2240" xr:uid="{00000000-0005-0000-0000-000069090000}"/>
    <cellStyle name="표준 527 4" xfId="3832" xr:uid="{00000000-0005-0000-0000-00006A090000}"/>
    <cellStyle name="표준 527 5" xfId="5422" xr:uid="{00000000-0005-0000-0000-00006B090000}"/>
    <cellStyle name="표준 527_M.S" xfId="7226" xr:uid="{00000000-0005-0000-0000-00006C090000}"/>
    <cellStyle name="표준 528" xfId="648" xr:uid="{00000000-0005-0000-0000-00006D090000}"/>
    <cellStyle name="표준 528 2" xfId="875" xr:uid="{00000000-0005-0000-0000-00006E090000}"/>
    <cellStyle name="표준 528 2 2" xfId="2466" xr:uid="{00000000-0005-0000-0000-00006F090000}"/>
    <cellStyle name="표준 528 2 3" xfId="4058" xr:uid="{00000000-0005-0000-0000-000070090000}"/>
    <cellStyle name="표준 528 2 4" xfId="5648" xr:uid="{00000000-0005-0000-0000-000071090000}"/>
    <cellStyle name="표준 528 2_M.S" xfId="7229" xr:uid="{00000000-0005-0000-0000-000072090000}"/>
    <cellStyle name="표준 528 3" xfId="2241" xr:uid="{00000000-0005-0000-0000-000073090000}"/>
    <cellStyle name="표준 528 4" xfId="3833" xr:uid="{00000000-0005-0000-0000-000074090000}"/>
    <cellStyle name="표준 528 5" xfId="5423" xr:uid="{00000000-0005-0000-0000-000075090000}"/>
    <cellStyle name="표준 528_M.S" xfId="7228" xr:uid="{00000000-0005-0000-0000-000076090000}"/>
    <cellStyle name="표준 529" xfId="649" xr:uid="{00000000-0005-0000-0000-000077090000}"/>
    <cellStyle name="표준 529 2" xfId="876" xr:uid="{00000000-0005-0000-0000-000078090000}"/>
    <cellStyle name="표준 529 2 2" xfId="2467" xr:uid="{00000000-0005-0000-0000-000079090000}"/>
    <cellStyle name="표준 529 2 3" xfId="4059" xr:uid="{00000000-0005-0000-0000-00007A090000}"/>
    <cellStyle name="표준 529 2 4" xfId="5649" xr:uid="{00000000-0005-0000-0000-00007B090000}"/>
    <cellStyle name="표준 529 2_M.S" xfId="7231" xr:uid="{00000000-0005-0000-0000-00007C090000}"/>
    <cellStyle name="표준 529 3" xfId="2242" xr:uid="{00000000-0005-0000-0000-00007D090000}"/>
    <cellStyle name="표준 529 4" xfId="3834" xr:uid="{00000000-0005-0000-0000-00007E090000}"/>
    <cellStyle name="표준 529 5" xfId="5424" xr:uid="{00000000-0005-0000-0000-00007F090000}"/>
    <cellStyle name="표준 529_M.S" xfId="7230" xr:uid="{00000000-0005-0000-0000-000080090000}"/>
    <cellStyle name="표준 53" xfId="415" xr:uid="{00000000-0005-0000-0000-000081090000}"/>
    <cellStyle name="표준 530" xfId="650" xr:uid="{00000000-0005-0000-0000-000082090000}"/>
    <cellStyle name="표준 530 2" xfId="877" xr:uid="{00000000-0005-0000-0000-000083090000}"/>
    <cellStyle name="표준 530 2 2" xfId="2468" xr:uid="{00000000-0005-0000-0000-000084090000}"/>
    <cellStyle name="표준 530 2 3" xfId="4060" xr:uid="{00000000-0005-0000-0000-000085090000}"/>
    <cellStyle name="표준 530 2 4" xfId="5650" xr:uid="{00000000-0005-0000-0000-000086090000}"/>
    <cellStyle name="표준 530 2_M.S" xfId="7233" xr:uid="{00000000-0005-0000-0000-000087090000}"/>
    <cellStyle name="표준 530 3" xfId="2243" xr:uid="{00000000-0005-0000-0000-000088090000}"/>
    <cellStyle name="표준 530 4" xfId="3835" xr:uid="{00000000-0005-0000-0000-000089090000}"/>
    <cellStyle name="표준 530 5" xfId="5425" xr:uid="{00000000-0005-0000-0000-00008A090000}"/>
    <cellStyle name="표준 530_M.S" xfId="7232" xr:uid="{00000000-0005-0000-0000-00008B090000}"/>
    <cellStyle name="표준 531" xfId="651" xr:uid="{00000000-0005-0000-0000-00008C090000}"/>
    <cellStyle name="표준 531 2" xfId="878" xr:uid="{00000000-0005-0000-0000-00008D090000}"/>
    <cellStyle name="표준 531 2 2" xfId="2469" xr:uid="{00000000-0005-0000-0000-00008E090000}"/>
    <cellStyle name="표준 531 2 3" xfId="4061" xr:uid="{00000000-0005-0000-0000-00008F090000}"/>
    <cellStyle name="표준 531 2 4" xfId="5651" xr:uid="{00000000-0005-0000-0000-000090090000}"/>
    <cellStyle name="표준 531 2_M.S" xfId="7235" xr:uid="{00000000-0005-0000-0000-000091090000}"/>
    <cellStyle name="표준 531 3" xfId="2244" xr:uid="{00000000-0005-0000-0000-000092090000}"/>
    <cellStyle name="표준 531 4" xfId="3836" xr:uid="{00000000-0005-0000-0000-000093090000}"/>
    <cellStyle name="표준 531 5" xfId="5426" xr:uid="{00000000-0005-0000-0000-000094090000}"/>
    <cellStyle name="표준 531_M.S" xfId="7234" xr:uid="{00000000-0005-0000-0000-000095090000}"/>
    <cellStyle name="표준 532" xfId="652" xr:uid="{00000000-0005-0000-0000-000096090000}"/>
    <cellStyle name="표준 532 2" xfId="879" xr:uid="{00000000-0005-0000-0000-000097090000}"/>
    <cellStyle name="표준 532 2 2" xfId="2470" xr:uid="{00000000-0005-0000-0000-000098090000}"/>
    <cellStyle name="표준 532 2 3" xfId="4062" xr:uid="{00000000-0005-0000-0000-000099090000}"/>
    <cellStyle name="표준 532 2 4" xfId="5652" xr:uid="{00000000-0005-0000-0000-00009A090000}"/>
    <cellStyle name="표준 532 2_M.S" xfId="7237" xr:uid="{00000000-0005-0000-0000-00009B090000}"/>
    <cellStyle name="표준 532 3" xfId="2245" xr:uid="{00000000-0005-0000-0000-00009C090000}"/>
    <cellStyle name="표준 532 4" xfId="3837" xr:uid="{00000000-0005-0000-0000-00009D090000}"/>
    <cellStyle name="표준 532 5" xfId="5427" xr:uid="{00000000-0005-0000-0000-00009E090000}"/>
    <cellStyle name="표준 532_M.S" xfId="7236" xr:uid="{00000000-0005-0000-0000-00009F090000}"/>
    <cellStyle name="표준 533" xfId="653" xr:uid="{00000000-0005-0000-0000-0000A0090000}"/>
    <cellStyle name="표준 533 2" xfId="880" xr:uid="{00000000-0005-0000-0000-0000A1090000}"/>
    <cellStyle name="표준 533 2 2" xfId="2471" xr:uid="{00000000-0005-0000-0000-0000A2090000}"/>
    <cellStyle name="표준 533 2 3" xfId="4063" xr:uid="{00000000-0005-0000-0000-0000A3090000}"/>
    <cellStyle name="표준 533 2 4" xfId="5653" xr:uid="{00000000-0005-0000-0000-0000A4090000}"/>
    <cellStyle name="표준 533 2_M.S" xfId="7239" xr:uid="{00000000-0005-0000-0000-0000A5090000}"/>
    <cellStyle name="표준 533 3" xfId="2246" xr:uid="{00000000-0005-0000-0000-0000A6090000}"/>
    <cellStyle name="표준 533 4" xfId="3838" xr:uid="{00000000-0005-0000-0000-0000A7090000}"/>
    <cellStyle name="표준 533 5" xfId="5428" xr:uid="{00000000-0005-0000-0000-0000A8090000}"/>
    <cellStyle name="표준 533_M.S" xfId="7238" xr:uid="{00000000-0005-0000-0000-0000A9090000}"/>
    <cellStyle name="표준 534" xfId="654" xr:uid="{00000000-0005-0000-0000-0000AA090000}"/>
    <cellStyle name="표준 534 2" xfId="881" xr:uid="{00000000-0005-0000-0000-0000AB090000}"/>
    <cellStyle name="표준 534 2 2" xfId="2472" xr:uid="{00000000-0005-0000-0000-0000AC090000}"/>
    <cellStyle name="표준 534 2 3" xfId="4064" xr:uid="{00000000-0005-0000-0000-0000AD090000}"/>
    <cellStyle name="표준 534 2 4" xfId="5654" xr:uid="{00000000-0005-0000-0000-0000AE090000}"/>
    <cellStyle name="표준 534 2_M.S" xfId="7241" xr:uid="{00000000-0005-0000-0000-0000AF090000}"/>
    <cellStyle name="표준 534 3" xfId="2247" xr:uid="{00000000-0005-0000-0000-0000B0090000}"/>
    <cellStyle name="표준 534 4" xfId="3839" xr:uid="{00000000-0005-0000-0000-0000B1090000}"/>
    <cellStyle name="표준 534 5" xfId="5429" xr:uid="{00000000-0005-0000-0000-0000B2090000}"/>
    <cellStyle name="표준 534_M.S" xfId="7240" xr:uid="{00000000-0005-0000-0000-0000B3090000}"/>
    <cellStyle name="표준 535" xfId="655" xr:uid="{00000000-0005-0000-0000-0000B4090000}"/>
    <cellStyle name="표준 535 2" xfId="882" xr:uid="{00000000-0005-0000-0000-0000B5090000}"/>
    <cellStyle name="표준 535 2 2" xfId="2473" xr:uid="{00000000-0005-0000-0000-0000B6090000}"/>
    <cellStyle name="표준 535 2 3" xfId="4065" xr:uid="{00000000-0005-0000-0000-0000B7090000}"/>
    <cellStyle name="표준 535 2 4" xfId="5655" xr:uid="{00000000-0005-0000-0000-0000B8090000}"/>
    <cellStyle name="표준 535 2_M.S" xfId="7243" xr:uid="{00000000-0005-0000-0000-0000B9090000}"/>
    <cellStyle name="표준 535 3" xfId="2248" xr:uid="{00000000-0005-0000-0000-0000BA090000}"/>
    <cellStyle name="표준 535 4" xfId="3840" xr:uid="{00000000-0005-0000-0000-0000BB090000}"/>
    <cellStyle name="표준 535 5" xfId="5430" xr:uid="{00000000-0005-0000-0000-0000BC090000}"/>
    <cellStyle name="표준 535_M.S" xfId="7242" xr:uid="{00000000-0005-0000-0000-0000BD090000}"/>
    <cellStyle name="표준 536" xfId="656" xr:uid="{00000000-0005-0000-0000-0000BE090000}"/>
    <cellStyle name="표준 536 2" xfId="883" xr:uid="{00000000-0005-0000-0000-0000BF090000}"/>
    <cellStyle name="표준 536 2 2" xfId="2474" xr:uid="{00000000-0005-0000-0000-0000C0090000}"/>
    <cellStyle name="표준 536 2 3" xfId="4066" xr:uid="{00000000-0005-0000-0000-0000C1090000}"/>
    <cellStyle name="표준 536 2 4" xfId="5656" xr:uid="{00000000-0005-0000-0000-0000C2090000}"/>
    <cellStyle name="표준 536 2_M.S" xfId="7245" xr:uid="{00000000-0005-0000-0000-0000C3090000}"/>
    <cellStyle name="표준 536 3" xfId="2249" xr:uid="{00000000-0005-0000-0000-0000C4090000}"/>
    <cellStyle name="표준 536 4" xfId="3841" xr:uid="{00000000-0005-0000-0000-0000C5090000}"/>
    <cellStyle name="표준 536 5" xfId="5431" xr:uid="{00000000-0005-0000-0000-0000C6090000}"/>
    <cellStyle name="표준 536_M.S" xfId="7244" xr:uid="{00000000-0005-0000-0000-0000C7090000}"/>
    <cellStyle name="표준 537" xfId="657" xr:uid="{00000000-0005-0000-0000-0000C8090000}"/>
    <cellStyle name="표준 537 2" xfId="884" xr:uid="{00000000-0005-0000-0000-0000C9090000}"/>
    <cellStyle name="표준 537 2 2" xfId="2475" xr:uid="{00000000-0005-0000-0000-0000CA090000}"/>
    <cellStyle name="표준 537 2 3" xfId="4067" xr:uid="{00000000-0005-0000-0000-0000CB090000}"/>
    <cellStyle name="표준 537 2 4" xfId="5657" xr:uid="{00000000-0005-0000-0000-0000CC090000}"/>
    <cellStyle name="표준 537 2_M.S" xfId="7247" xr:uid="{00000000-0005-0000-0000-0000CD090000}"/>
    <cellStyle name="표준 537 3" xfId="2250" xr:uid="{00000000-0005-0000-0000-0000CE090000}"/>
    <cellStyle name="표준 537 4" xfId="3842" xr:uid="{00000000-0005-0000-0000-0000CF090000}"/>
    <cellStyle name="표준 537 5" xfId="5432" xr:uid="{00000000-0005-0000-0000-0000D0090000}"/>
    <cellStyle name="표준 537_M.S" xfId="7246" xr:uid="{00000000-0005-0000-0000-0000D1090000}"/>
    <cellStyle name="표준 538" xfId="658" xr:uid="{00000000-0005-0000-0000-0000D2090000}"/>
    <cellStyle name="표준 538 2" xfId="885" xr:uid="{00000000-0005-0000-0000-0000D3090000}"/>
    <cellStyle name="표준 538 2 2" xfId="2476" xr:uid="{00000000-0005-0000-0000-0000D4090000}"/>
    <cellStyle name="표준 538 2 3" xfId="4068" xr:uid="{00000000-0005-0000-0000-0000D5090000}"/>
    <cellStyle name="표준 538 2 4" xfId="5658" xr:uid="{00000000-0005-0000-0000-0000D6090000}"/>
    <cellStyle name="표준 538 2_M.S" xfId="7249" xr:uid="{00000000-0005-0000-0000-0000D7090000}"/>
    <cellStyle name="표준 538 3" xfId="2251" xr:uid="{00000000-0005-0000-0000-0000D8090000}"/>
    <cellStyle name="표준 538 4" xfId="3843" xr:uid="{00000000-0005-0000-0000-0000D9090000}"/>
    <cellStyle name="표준 538 5" xfId="5433" xr:uid="{00000000-0005-0000-0000-0000DA090000}"/>
    <cellStyle name="표준 538_M.S" xfId="7248" xr:uid="{00000000-0005-0000-0000-0000DB090000}"/>
    <cellStyle name="표준 539" xfId="659" xr:uid="{00000000-0005-0000-0000-0000DC090000}"/>
    <cellStyle name="표준 539 2" xfId="886" xr:uid="{00000000-0005-0000-0000-0000DD090000}"/>
    <cellStyle name="표준 539 2 2" xfId="2477" xr:uid="{00000000-0005-0000-0000-0000DE090000}"/>
    <cellStyle name="표준 539 2 3" xfId="4069" xr:uid="{00000000-0005-0000-0000-0000DF090000}"/>
    <cellStyle name="표준 539 2 4" xfId="5659" xr:uid="{00000000-0005-0000-0000-0000E0090000}"/>
    <cellStyle name="표준 539 2_M.S" xfId="7251" xr:uid="{00000000-0005-0000-0000-0000E1090000}"/>
    <cellStyle name="표준 539 3" xfId="2252" xr:uid="{00000000-0005-0000-0000-0000E2090000}"/>
    <cellStyle name="표준 539 4" xfId="3844" xr:uid="{00000000-0005-0000-0000-0000E3090000}"/>
    <cellStyle name="표준 539 5" xfId="5434" xr:uid="{00000000-0005-0000-0000-0000E4090000}"/>
    <cellStyle name="표준 539_M.S" xfId="7250" xr:uid="{00000000-0005-0000-0000-0000E5090000}"/>
    <cellStyle name="표준 54" xfId="416" xr:uid="{00000000-0005-0000-0000-0000E6090000}"/>
    <cellStyle name="표준 540" xfId="660" xr:uid="{00000000-0005-0000-0000-0000E7090000}"/>
    <cellStyle name="표준 540 2" xfId="887" xr:uid="{00000000-0005-0000-0000-0000E8090000}"/>
    <cellStyle name="표준 540 2 2" xfId="2478" xr:uid="{00000000-0005-0000-0000-0000E9090000}"/>
    <cellStyle name="표준 540 2 3" xfId="4070" xr:uid="{00000000-0005-0000-0000-0000EA090000}"/>
    <cellStyle name="표준 540 2 4" xfId="5660" xr:uid="{00000000-0005-0000-0000-0000EB090000}"/>
    <cellStyle name="표준 540 2_M.S" xfId="7253" xr:uid="{00000000-0005-0000-0000-0000EC090000}"/>
    <cellStyle name="표준 540 3" xfId="2253" xr:uid="{00000000-0005-0000-0000-0000ED090000}"/>
    <cellStyle name="표준 540 4" xfId="3845" xr:uid="{00000000-0005-0000-0000-0000EE090000}"/>
    <cellStyle name="표준 540 5" xfId="5435" xr:uid="{00000000-0005-0000-0000-0000EF090000}"/>
    <cellStyle name="표준 540_M.S" xfId="7252" xr:uid="{00000000-0005-0000-0000-0000F0090000}"/>
    <cellStyle name="표준 541" xfId="661" xr:uid="{00000000-0005-0000-0000-0000F1090000}"/>
    <cellStyle name="표준 541 2" xfId="888" xr:uid="{00000000-0005-0000-0000-0000F2090000}"/>
    <cellStyle name="표준 541 2 2" xfId="2479" xr:uid="{00000000-0005-0000-0000-0000F3090000}"/>
    <cellStyle name="표준 541 2 3" xfId="4071" xr:uid="{00000000-0005-0000-0000-0000F4090000}"/>
    <cellStyle name="표준 541 2 4" xfId="5661" xr:uid="{00000000-0005-0000-0000-0000F5090000}"/>
    <cellStyle name="표준 541 2_M.S" xfId="7255" xr:uid="{00000000-0005-0000-0000-0000F6090000}"/>
    <cellStyle name="표준 541 3" xfId="2254" xr:uid="{00000000-0005-0000-0000-0000F7090000}"/>
    <cellStyle name="표준 541 4" xfId="3846" xr:uid="{00000000-0005-0000-0000-0000F8090000}"/>
    <cellStyle name="표준 541 5" xfId="5436" xr:uid="{00000000-0005-0000-0000-0000F9090000}"/>
    <cellStyle name="표준 541_M.S" xfId="7254" xr:uid="{00000000-0005-0000-0000-0000FA090000}"/>
    <cellStyle name="표준 542" xfId="662" xr:uid="{00000000-0005-0000-0000-0000FB090000}"/>
    <cellStyle name="표준 542 2" xfId="889" xr:uid="{00000000-0005-0000-0000-0000FC090000}"/>
    <cellStyle name="표준 542 2 2" xfId="2480" xr:uid="{00000000-0005-0000-0000-0000FD090000}"/>
    <cellStyle name="표준 542 2 3" xfId="4072" xr:uid="{00000000-0005-0000-0000-0000FE090000}"/>
    <cellStyle name="표준 542 2 4" xfId="5662" xr:uid="{00000000-0005-0000-0000-0000FF090000}"/>
    <cellStyle name="표준 542 2_M.S" xfId="7257" xr:uid="{00000000-0005-0000-0000-0000000A0000}"/>
    <cellStyle name="표준 542 3" xfId="2255" xr:uid="{00000000-0005-0000-0000-0000010A0000}"/>
    <cellStyle name="표준 542 4" xfId="3847" xr:uid="{00000000-0005-0000-0000-0000020A0000}"/>
    <cellStyle name="표준 542 5" xfId="5437" xr:uid="{00000000-0005-0000-0000-0000030A0000}"/>
    <cellStyle name="표준 542_M.S" xfId="7256" xr:uid="{00000000-0005-0000-0000-0000040A0000}"/>
    <cellStyle name="표준 543" xfId="663" xr:uid="{00000000-0005-0000-0000-0000050A0000}"/>
    <cellStyle name="표준 543 2" xfId="890" xr:uid="{00000000-0005-0000-0000-0000060A0000}"/>
    <cellStyle name="표준 543 2 2" xfId="2481" xr:uid="{00000000-0005-0000-0000-0000070A0000}"/>
    <cellStyle name="표준 543 2 3" xfId="4073" xr:uid="{00000000-0005-0000-0000-0000080A0000}"/>
    <cellStyle name="표준 543 2 4" xfId="5663" xr:uid="{00000000-0005-0000-0000-0000090A0000}"/>
    <cellStyle name="표준 543 2_M.S" xfId="7259" xr:uid="{00000000-0005-0000-0000-00000A0A0000}"/>
    <cellStyle name="표준 543 3" xfId="2256" xr:uid="{00000000-0005-0000-0000-00000B0A0000}"/>
    <cellStyle name="표준 543 4" xfId="3848" xr:uid="{00000000-0005-0000-0000-00000C0A0000}"/>
    <cellStyle name="표준 543 5" xfId="5438" xr:uid="{00000000-0005-0000-0000-00000D0A0000}"/>
    <cellStyle name="표준 543_M.S" xfId="7258" xr:uid="{00000000-0005-0000-0000-00000E0A0000}"/>
    <cellStyle name="표준 544" xfId="664" xr:uid="{00000000-0005-0000-0000-00000F0A0000}"/>
    <cellStyle name="표준 544 2" xfId="891" xr:uid="{00000000-0005-0000-0000-0000100A0000}"/>
    <cellStyle name="표준 544 2 2" xfId="2482" xr:uid="{00000000-0005-0000-0000-0000110A0000}"/>
    <cellStyle name="표준 544 2 3" xfId="4074" xr:uid="{00000000-0005-0000-0000-0000120A0000}"/>
    <cellStyle name="표준 544 2 4" xfId="5664" xr:uid="{00000000-0005-0000-0000-0000130A0000}"/>
    <cellStyle name="표준 544 2_M.S" xfId="7261" xr:uid="{00000000-0005-0000-0000-0000140A0000}"/>
    <cellStyle name="표준 544 3" xfId="2257" xr:uid="{00000000-0005-0000-0000-0000150A0000}"/>
    <cellStyle name="표준 544 4" xfId="3849" xr:uid="{00000000-0005-0000-0000-0000160A0000}"/>
    <cellStyle name="표준 544 5" xfId="5439" xr:uid="{00000000-0005-0000-0000-0000170A0000}"/>
    <cellStyle name="표준 544_M.S" xfId="7260" xr:uid="{00000000-0005-0000-0000-0000180A0000}"/>
    <cellStyle name="표준 545" xfId="665" xr:uid="{00000000-0005-0000-0000-0000190A0000}"/>
    <cellStyle name="표준 545 2" xfId="892" xr:uid="{00000000-0005-0000-0000-00001A0A0000}"/>
    <cellStyle name="표준 545 2 2" xfId="2483" xr:uid="{00000000-0005-0000-0000-00001B0A0000}"/>
    <cellStyle name="표준 545 2 3" xfId="4075" xr:uid="{00000000-0005-0000-0000-00001C0A0000}"/>
    <cellStyle name="표준 545 2 4" xfId="5665" xr:uid="{00000000-0005-0000-0000-00001D0A0000}"/>
    <cellStyle name="표준 545 2_M.S" xfId="7263" xr:uid="{00000000-0005-0000-0000-00001E0A0000}"/>
    <cellStyle name="표준 545 3" xfId="2258" xr:uid="{00000000-0005-0000-0000-00001F0A0000}"/>
    <cellStyle name="표준 545 4" xfId="3850" xr:uid="{00000000-0005-0000-0000-0000200A0000}"/>
    <cellStyle name="표준 545 5" xfId="5440" xr:uid="{00000000-0005-0000-0000-0000210A0000}"/>
    <cellStyle name="표준 545_M.S" xfId="7262" xr:uid="{00000000-0005-0000-0000-0000220A0000}"/>
    <cellStyle name="표준 546" xfId="666" xr:uid="{00000000-0005-0000-0000-0000230A0000}"/>
    <cellStyle name="표준 546 2" xfId="893" xr:uid="{00000000-0005-0000-0000-0000240A0000}"/>
    <cellStyle name="표준 546 2 2" xfId="2484" xr:uid="{00000000-0005-0000-0000-0000250A0000}"/>
    <cellStyle name="표준 546 2 3" xfId="4076" xr:uid="{00000000-0005-0000-0000-0000260A0000}"/>
    <cellStyle name="표준 546 2 4" xfId="5666" xr:uid="{00000000-0005-0000-0000-0000270A0000}"/>
    <cellStyle name="표준 546 2_M.S" xfId="7265" xr:uid="{00000000-0005-0000-0000-0000280A0000}"/>
    <cellStyle name="표준 546 3" xfId="2259" xr:uid="{00000000-0005-0000-0000-0000290A0000}"/>
    <cellStyle name="표준 546 4" xfId="3851" xr:uid="{00000000-0005-0000-0000-00002A0A0000}"/>
    <cellStyle name="표준 546 5" xfId="5441" xr:uid="{00000000-0005-0000-0000-00002B0A0000}"/>
    <cellStyle name="표준 546_M.S" xfId="7264" xr:uid="{00000000-0005-0000-0000-00002C0A0000}"/>
    <cellStyle name="표준 547" xfId="667" xr:uid="{00000000-0005-0000-0000-00002D0A0000}"/>
    <cellStyle name="표준 547 2" xfId="894" xr:uid="{00000000-0005-0000-0000-00002E0A0000}"/>
    <cellStyle name="표준 547 2 2" xfId="2485" xr:uid="{00000000-0005-0000-0000-00002F0A0000}"/>
    <cellStyle name="표준 547 2 3" xfId="4077" xr:uid="{00000000-0005-0000-0000-0000300A0000}"/>
    <cellStyle name="표준 547 2 4" xfId="5667" xr:uid="{00000000-0005-0000-0000-0000310A0000}"/>
    <cellStyle name="표준 547 2_M.S" xfId="7267" xr:uid="{00000000-0005-0000-0000-0000320A0000}"/>
    <cellStyle name="표준 547 3" xfId="2260" xr:uid="{00000000-0005-0000-0000-0000330A0000}"/>
    <cellStyle name="표준 547 4" xfId="3852" xr:uid="{00000000-0005-0000-0000-0000340A0000}"/>
    <cellStyle name="표준 547 5" xfId="5442" xr:uid="{00000000-0005-0000-0000-0000350A0000}"/>
    <cellStyle name="표준 547_M.S" xfId="7266" xr:uid="{00000000-0005-0000-0000-0000360A0000}"/>
    <cellStyle name="표준 548" xfId="668" xr:uid="{00000000-0005-0000-0000-0000370A0000}"/>
    <cellStyle name="표준 548 2" xfId="895" xr:uid="{00000000-0005-0000-0000-0000380A0000}"/>
    <cellStyle name="표준 548 2 2" xfId="2486" xr:uid="{00000000-0005-0000-0000-0000390A0000}"/>
    <cellStyle name="표준 548 2 3" xfId="4078" xr:uid="{00000000-0005-0000-0000-00003A0A0000}"/>
    <cellStyle name="표준 548 2 4" xfId="5668" xr:uid="{00000000-0005-0000-0000-00003B0A0000}"/>
    <cellStyle name="표준 548 2_M.S" xfId="7269" xr:uid="{00000000-0005-0000-0000-00003C0A0000}"/>
    <cellStyle name="표준 548 3" xfId="2261" xr:uid="{00000000-0005-0000-0000-00003D0A0000}"/>
    <cellStyle name="표준 548 4" xfId="3853" xr:uid="{00000000-0005-0000-0000-00003E0A0000}"/>
    <cellStyle name="표준 548 5" xfId="5443" xr:uid="{00000000-0005-0000-0000-00003F0A0000}"/>
    <cellStyle name="표준 548_M.S" xfId="7268" xr:uid="{00000000-0005-0000-0000-0000400A0000}"/>
    <cellStyle name="표준 549" xfId="669" xr:uid="{00000000-0005-0000-0000-0000410A0000}"/>
    <cellStyle name="표준 549 2" xfId="896" xr:uid="{00000000-0005-0000-0000-0000420A0000}"/>
    <cellStyle name="표준 549 2 2" xfId="2487" xr:uid="{00000000-0005-0000-0000-0000430A0000}"/>
    <cellStyle name="표준 549 2 3" xfId="4079" xr:uid="{00000000-0005-0000-0000-0000440A0000}"/>
    <cellStyle name="표준 549 2 4" xfId="5669" xr:uid="{00000000-0005-0000-0000-0000450A0000}"/>
    <cellStyle name="표준 549 2_M.S" xfId="7271" xr:uid="{00000000-0005-0000-0000-0000460A0000}"/>
    <cellStyle name="표준 549 3" xfId="2262" xr:uid="{00000000-0005-0000-0000-0000470A0000}"/>
    <cellStyle name="표준 549 4" xfId="3854" xr:uid="{00000000-0005-0000-0000-0000480A0000}"/>
    <cellStyle name="표준 549 5" xfId="5444" xr:uid="{00000000-0005-0000-0000-0000490A0000}"/>
    <cellStyle name="표준 549_M.S" xfId="7270" xr:uid="{00000000-0005-0000-0000-00004A0A0000}"/>
    <cellStyle name="표준 55" xfId="417" xr:uid="{00000000-0005-0000-0000-00004B0A0000}"/>
    <cellStyle name="표준 550" xfId="670" xr:uid="{00000000-0005-0000-0000-00004C0A0000}"/>
    <cellStyle name="표준 550 2" xfId="897" xr:uid="{00000000-0005-0000-0000-00004D0A0000}"/>
    <cellStyle name="표준 550 2 2" xfId="2488" xr:uid="{00000000-0005-0000-0000-00004E0A0000}"/>
    <cellStyle name="표준 550 2 3" xfId="4080" xr:uid="{00000000-0005-0000-0000-00004F0A0000}"/>
    <cellStyle name="표준 550 2 4" xfId="5670" xr:uid="{00000000-0005-0000-0000-0000500A0000}"/>
    <cellStyle name="표준 550 2_M.S" xfId="7273" xr:uid="{00000000-0005-0000-0000-0000510A0000}"/>
    <cellStyle name="표준 550 3" xfId="2263" xr:uid="{00000000-0005-0000-0000-0000520A0000}"/>
    <cellStyle name="표준 550 4" xfId="3855" xr:uid="{00000000-0005-0000-0000-0000530A0000}"/>
    <cellStyle name="표준 550 5" xfId="5445" xr:uid="{00000000-0005-0000-0000-0000540A0000}"/>
    <cellStyle name="표준 550_M.S" xfId="7272" xr:uid="{00000000-0005-0000-0000-0000550A0000}"/>
    <cellStyle name="표준 551" xfId="671" xr:uid="{00000000-0005-0000-0000-0000560A0000}"/>
    <cellStyle name="표준 551 2" xfId="898" xr:uid="{00000000-0005-0000-0000-0000570A0000}"/>
    <cellStyle name="표준 551 2 2" xfId="2489" xr:uid="{00000000-0005-0000-0000-0000580A0000}"/>
    <cellStyle name="표준 551 2 3" xfId="4081" xr:uid="{00000000-0005-0000-0000-0000590A0000}"/>
    <cellStyle name="표준 551 2 4" xfId="5671" xr:uid="{00000000-0005-0000-0000-00005A0A0000}"/>
    <cellStyle name="표준 551 2_M.S" xfId="7275" xr:uid="{00000000-0005-0000-0000-00005B0A0000}"/>
    <cellStyle name="표준 551 3" xfId="2264" xr:uid="{00000000-0005-0000-0000-00005C0A0000}"/>
    <cellStyle name="표준 551 4" xfId="3856" xr:uid="{00000000-0005-0000-0000-00005D0A0000}"/>
    <cellStyle name="표준 551 5" xfId="5446" xr:uid="{00000000-0005-0000-0000-00005E0A0000}"/>
    <cellStyle name="표준 551_M.S" xfId="7274" xr:uid="{00000000-0005-0000-0000-00005F0A0000}"/>
    <cellStyle name="표준 552" xfId="672" xr:uid="{00000000-0005-0000-0000-0000600A0000}"/>
    <cellStyle name="표준 552 10" xfId="1796" xr:uid="{00000000-0005-0000-0000-0000610A0000}"/>
    <cellStyle name="표준 552 10 2" xfId="3387" xr:uid="{00000000-0005-0000-0000-0000620A0000}"/>
    <cellStyle name="표준 552 10 3" xfId="4979" xr:uid="{00000000-0005-0000-0000-0000630A0000}"/>
    <cellStyle name="표준 552 10 4" xfId="6569" xr:uid="{00000000-0005-0000-0000-0000640A0000}"/>
    <cellStyle name="표준 552 10_M.S" xfId="7277" xr:uid="{00000000-0005-0000-0000-0000650A0000}"/>
    <cellStyle name="표준 552 11" xfId="1828" xr:uid="{00000000-0005-0000-0000-0000660A0000}"/>
    <cellStyle name="표준 552 11 2" xfId="3418" xr:uid="{00000000-0005-0000-0000-0000670A0000}"/>
    <cellStyle name="표준 552 11 3" xfId="5010" xr:uid="{00000000-0005-0000-0000-0000680A0000}"/>
    <cellStyle name="표준 552 11 4" xfId="6600" xr:uid="{00000000-0005-0000-0000-0000690A0000}"/>
    <cellStyle name="표준 552 11_M.S" xfId="7278" xr:uid="{00000000-0005-0000-0000-00006A0A0000}"/>
    <cellStyle name="표준 552 12" xfId="1891" xr:uid="{00000000-0005-0000-0000-00006B0A0000}"/>
    <cellStyle name="표준 552 12 2" xfId="3481" xr:uid="{00000000-0005-0000-0000-00006C0A0000}"/>
    <cellStyle name="표준 552 12 3" xfId="5073" xr:uid="{00000000-0005-0000-0000-00006D0A0000}"/>
    <cellStyle name="표준 552 12 4" xfId="6663" xr:uid="{00000000-0005-0000-0000-00006E0A0000}"/>
    <cellStyle name="표준 552 12_M.S" xfId="7279" xr:uid="{00000000-0005-0000-0000-00006F0A0000}"/>
    <cellStyle name="표준 552 13" xfId="1985" xr:uid="{00000000-0005-0000-0000-0000700A0000}"/>
    <cellStyle name="표준 552 13 2" xfId="3575" xr:uid="{00000000-0005-0000-0000-0000710A0000}"/>
    <cellStyle name="표준 552 13 3" xfId="5167" xr:uid="{00000000-0005-0000-0000-0000720A0000}"/>
    <cellStyle name="표준 552 13 4" xfId="6757" xr:uid="{00000000-0005-0000-0000-0000730A0000}"/>
    <cellStyle name="표준 552 13_M.S" xfId="7280" xr:uid="{00000000-0005-0000-0000-0000740A0000}"/>
    <cellStyle name="표준 552 14" xfId="2015" xr:uid="{00000000-0005-0000-0000-0000750A0000}"/>
    <cellStyle name="표준 552 14 2" xfId="3605" xr:uid="{00000000-0005-0000-0000-0000760A0000}"/>
    <cellStyle name="표준 552 14 3" xfId="5197" xr:uid="{00000000-0005-0000-0000-0000770A0000}"/>
    <cellStyle name="표준 552 14 4" xfId="6787" xr:uid="{00000000-0005-0000-0000-0000780A0000}"/>
    <cellStyle name="표준 552 14_M.S" xfId="7281" xr:uid="{00000000-0005-0000-0000-0000790A0000}"/>
    <cellStyle name="표준 552 15" xfId="2265" xr:uid="{00000000-0005-0000-0000-00007A0A0000}"/>
    <cellStyle name="표준 552 16" xfId="3857" xr:uid="{00000000-0005-0000-0000-00007B0A0000}"/>
    <cellStyle name="표준 552 17" xfId="5447" xr:uid="{00000000-0005-0000-0000-00007C0A0000}"/>
    <cellStyle name="표준 552 2" xfId="899" xr:uid="{00000000-0005-0000-0000-00007D0A0000}"/>
    <cellStyle name="표준 552 2 2" xfId="2490" xr:uid="{00000000-0005-0000-0000-00007E0A0000}"/>
    <cellStyle name="표준 552 2 3" xfId="4082" xr:uid="{00000000-0005-0000-0000-00007F0A0000}"/>
    <cellStyle name="표준 552 2 4" xfId="5672" xr:uid="{00000000-0005-0000-0000-0000800A0000}"/>
    <cellStyle name="표준 552 2_M.S" xfId="7282" xr:uid="{00000000-0005-0000-0000-0000810A0000}"/>
    <cellStyle name="표준 552 3" xfId="1346" xr:uid="{00000000-0005-0000-0000-0000820A0000}"/>
    <cellStyle name="표준 552 3 2" xfId="2937" xr:uid="{00000000-0005-0000-0000-0000830A0000}"/>
    <cellStyle name="표준 552 3 3" xfId="4529" xr:uid="{00000000-0005-0000-0000-0000840A0000}"/>
    <cellStyle name="표준 552 3 4" xfId="6119" xr:uid="{00000000-0005-0000-0000-0000850A0000}"/>
    <cellStyle name="표준 552 3_M.S" xfId="7283" xr:uid="{00000000-0005-0000-0000-0000860A0000}"/>
    <cellStyle name="표준 552 4" xfId="1408" xr:uid="{00000000-0005-0000-0000-0000870A0000}"/>
    <cellStyle name="표준 552 4 2" xfId="2999" xr:uid="{00000000-0005-0000-0000-0000880A0000}"/>
    <cellStyle name="표준 552 4 3" xfId="4591" xr:uid="{00000000-0005-0000-0000-0000890A0000}"/>
    <cellStyle name="표준 552 4 4" xfId="6181" xr:uid="{00000000-0005-0000-0000-00008A0A0000}"/>
    <cellStyle name="표준 552 4_M.S" xfId="7284" xr:uid="{00000000-0005-0000-0000-00008B0A0000}"/>
    <cellStyle name="표준 552 5" xfId="1474" xr:uid="{00000000-0005-0000-0000-00008C0A0000}"/>
    <cellStyle name="표준 552 5 2" xfId="3065" xr:uid="{00000000-0005-0000-0000-00008D0A0000}"/>
    <cellStyle name="표준 552 5 3" xfId="4657" xr:uid="{00000000-0005-0000-0000-00008E0A0000}"/>
    <cellStyle name="표준 552 5 4" xfId="6247" xr:uid="{00000000-0005-0000-0000-00008F0A0000}"/>
    <cellStyle name="표준 552 5_M.S" xfId="7285" xr:uid="{00000000-0005-0000-0000-0000900A0000}"/>
    <cellStyle name="표준 552 6" xfId="1538" xr:uid="{00000000-0005-0000-0000-0000910A0000}"/>
    <cellStyle name="표준 552 6 2" xfId="3129" xr:uid="{00000000-0005-0000-0000-0000920A0000}"/>
    <cellStyle name="표준 552 6 3" xfId="4721" xr:uid="{00000000-0005-0000-0000-0000930A0000}"/>
    <cellStyle name="표준 552 6 4" xfId="6311" xr:uid="{00000000-0005-0000-0000-0000940A0000}"/>
    <cellStyle name="표준 552 6_M.S" xfId="7286" xr:uid="{00000000-0005-0000-0000-0000950A0000}"/>
    <cellStyle name="표준 552 7" xfId="1567" xr:uid="{00000000-0005-0000-0000-0000960A0000}"/>
    <cellStyle name="표준 552 7 2" xfId="3158" xr:uid="{00000000-0005-0000-0000-0000970A0000}"/>
    <cellStyle name="표준 552 7 3" xfId="4750" xr:uid="{00000000-0005-0000-0000-0000980A0000}"/>
    <cellStyle name="표준 552 7 4" xfId="6340" xr:uid="{00000000-0005-0000-0000-0000990A0000}"/>
    <cellStyle name="표준 552 7_M.S" xfId="7287" xr:uid="{00000000-0005-0000-0000-00009A0A0000}"/>
    <cellStyle name="표준 552 8" xfId="1667" xr:uid="{00000000-0005-0000-0000-00009B0A0000}"/>
    <cellStyle name="표준 552 8 2" xfId="3258" xr:uid="{00000000-0005-0000-0000-00009C0A0000}"/>
    <cellStyle name="표준 552 8 3" xfId="4850" xr:uid="{00000000-0005-0000-0000-00009D0A0000}"/>
    <cellStyle name="표준 552 8 4" xfId="6440" xr:uid="{00000000-0005-0000-0000-00009E0A0000}"/>
    <cellStyle name="표준 552 8_M.S" xfId="7288" xr:uid="{00000000-0005-0000-0000-00009F0A0000}"/>
    <cellStyle name="표준 552 9" xfId="1732" xr:uid="{00000000-0005-0000-0000-0000A00A0000}"/>
    <cellStyle name="표준 552 9 2" xfId="3323" xr:uid="{00000000-0005-0000-0000-0000A10A0000}"/>
    <cellStyle name="표준 552 9 3" xfId="4915" xr:uid="{00000000-0005-0000-0000-0000A20A0000}"/>
    <cellStyle name="표준 552 9 4" xfId="6505" xr:uid="{00000000-0005-0000-0000-0000A30A0000}"/>
    <cellStyle name="표준 552 9_M.S" xfId="7289" xr:uid="{00000000-0005-0000-0000-0000A40A0000}"/>
    <cellStyle name="표준 552_M.S" xfId="7276" xr:uid="{00000000-0005-0000-0000-0000A50A0000}"/>
    <cellStyle name="표준 553" xfId="673" xr:uid="{00000000-0005-0000-0000-0000A60A0000}"/>
    <cellStyle name="표준 553 2" xfId="900" xr:uid="{00000000-0005-0000-0000-0000A70A0000}"/>
    <cellStyle name="표준 553 2 2" xfId="2491" xr:uid="{00000000-0005-0000-0000-0000A80A0000}"/>
    <cellStyle name="표준 553 2 3" xfId="4083" xr:uid="{00000000-0005-0000-0000-0000A90A0000}"/>
    <cellStyle name="표준 553 2 4" xfId="5673" xr:uid="{00000000-0005-0000-0000-0000AA0A0000}"/>
    <cellStyle name="표준 553 2_M.S" xfId="7291" xr:uid="{00000000-0005-0000-0000-0000AB0A0000}"/>
    <cellStyle name="표준 553 3" xfId="2266" xr:uid="{00000000-0005-0000-0000-0000AC0A0000}"/>
    <cellStyle name="표준 553 4" xfId="3858" xr:uid="{00000000-0005-0000-0000-0000AD0A0000}"/>
    <cellStyle name="표준 553 5" xfId="5448" xr:uid="{00000000-0005-0000-0000-0000AE0A0000}"/>
    <cellStyle name="표준 553_M.S" xfId="7290" xr:uid="{00000000-0005-0000-0000-0000AF0A0000}"/>
    <cellStyle name="표준 554" xfId="674" xr:uid="{00000000-0005-0000-0000-0000B00A0000}"/>
    <cellStyle name="표준 554 10" xfId="1752" xr:uid="{00000000-0005-0000-0000-0000B10A0000}"/>
    <cellStyle name="표준 554 10 2" xfId="3343" xr:uid="{00000000-0005-0000-0000-0000B20A0000}"/>
    <cellStyle name="표준 554 10 3" xfId="4935" xr:uid="{00000000-0005-0000-0000-0000B30A0000}"/>
    <cellStyle name="표준 554 10 4" xfId="6525" xr:uid="{00000000-0005-0000-0000-0000B40A0000}"/>
    <cellStyle name="표준 554 10_M.S" xfId="7293" xr:uid="{00000000-0005-0000-0000-0000B50A0000}"/>
    <cellStyle name="표준 554 11" xfId="1862" xr:uid="{00000000-0005-0000-0000-0000B60A0000}"/>
    <cellStyle name="표준 554 11 2" xfId="3452" xr:uid="{00000000-0005-0000-0000-0000B70A0000}"/>
    <cellStyle name="표준 554 11 3" xfId="5044" xr:uid="{00000000-0005-0000-0000-0000B80A0000}"/>
    <cellStyle name="표준 554 11 4" xfId="6634" xr:uid="{00000000-0005-0000-0000-0000B90A0000}"/>
    <cellStyle name="표준 554 11_M.S" xfId="7294" xr:uid="{00000000-0005-0000-0000-0000BA0A0000}"/>
    <cellStyle name="표준 554 12" xfId="1925" xr:uid="{00000000-0005-0000-0000-0000BB0A0000}"/>
    <cellStyle name="표준 554 12 2" xfId="3515" xr:uid="{00000000-0005-0000-0000-0000BC0A0000}"/>
    <cellStyle name="표준 554 12 3" xfId="5107" xr:uid="{00000000-0005-0000-0000-0000BD0A0000}"/>
    <cellStyle name="표준 554 12 4" xfId="6697" xr:uid="{00000000-0005-0000-0000-0000BE0A0000}"/>
    <cellStyle name="표준 554 12_M.S" xfId="7295" xr:uid="{00000000-0005-0000-0000-0000BF0A0000}"/>
    <cellStyle name="표준 554 13" xfId="1941" xr:uid="{00000000-0005-0000-0000-0000C00A0000}"/>
    <cellStyle name="표준 554 13 2" xfId="3531" xr:uid="{00000000-0005-0000-0000-0000C10A0000}"/>
    <cellStyle name="표준 554 13 3" xfId="5123" xr:uid="{00000000-0005-0000-0000-0000C20A0000}"/>
    <cellStyle name="표준 554 13 4" xfId="6713" xr:uid="{00000000-0005-0000-0000-0000C30A0000}"/>
    <cellStyle name="표준 554 13_M.S" xfId="7296" xr:uid="{00000000-0005-0000-0000-0000C40A0000}"/>
    <cellStyle name="표준 554 14" xfId="2049" xr:uid="{00000000-0005-0000-0000-0000C50A0000}"/>
    <cellStyle name="표준 554 14 2" xfId="3639" xr:uid="{00000000-0005-0000-0000-0000C60A0000}"/>
    <cellStyle name="표준 554 14 3" xfId="5231" xr:uid="{00000000-0005-0000-0000-0000C70A0000}"/>
    <cellStyle name="표준 554 14 4" xfId="6821" xr:uid="{00000000-0005-0000-0000-0000C80A0000}"/>
    <cellStyle name="표준 554 14_M.S" xfId="7297" xr:uid="{00000000-0005-0000-0000-0000C90A0000}"/>
    <cellStyle name="표준 554 15" xfId="2267" xr:uid="{00000000-0005-0000-0000-0000CA0A0000}"/>
    <cellStyle name="표준 554 16" xfId="3859" xr:uid="{00000000-0005-0000-0000-0000CB0A0000}"/>
    <cellStyle name="표준 554 17" xfId="5449" xr:uid="{00000000-0005-0000-0000-0000CC0A0000}"/>
    <cellStyle name="표준 554 2" xfId="901" xr:uid="{00000000-0005-0000-0000-0000CD0A0000}"/>
    <cellStyle name="표준 554 2 2" xfId="2492" xr:uid="{00000000-0005-0000-0000-0000CE0A0000}"/>
    <cellStyle name="표준 554 2 3" xfId="4084" xr:uid="{00000000-0005-0000-0000-0000CF0A0000}"/>
    <cellStyle name="표준 554 2 4" xfId="5674" xr:uid="{00000000-0005-0000-0000-0000D00A0000}"/>
    <cellStyle name="표준 554 2_M.S" xfId="7298" xr:uid="{00000000-0005-0000-0000-0000D10A0000}"/>
    <cellStyle name="표준 554 3" xfId="1299" xr:uid="{00000000-0005-0000-0000-0000D20A0000}"/>
    <cellStyle name="표준 554 3 2" xfId="2890" xr:uid="{00000000-0005-0000-0000-0000D30A0000}"/>
    <cellStyle name="표준 554 3 3" xfId="4482" xr:uid="{00000000-0005-0000-0000-0000D40A0000}"/>
    <cellStyle name="표준 554 3 4" xfId="6072" xr:uid="{00000000-0005-0000-0000-0000D50A0000}"/>
    <cellStyle name="표준 554 3_M.S" xfId="7299" xr:uid="{00000000-0005-0000-0000-0000D60A0000}"/>
    <cellStyle name="표준 554 4" xfId="1362" xr:uid="{00000000-0005-0000-0000-0000D70A0000}"/>
    <cellStyle name="표준 554 4 2" xfId="2953" xr:uid="{00000000-0005-0000-0000-0000D80A0000}"/>
    <cellStyle name="표준 554 4 3" xfId="4545" xr:uid="{00000000-0005-0000-0000-0000D90A0000}"/>
    <cellStyle name="표준 554 4 4" xfId="6135" xr:uid="{00000000-0005-0000-0000-0000DA0A0000}"/>
    <cellStyle name="표준 554 4_M.S" xfId="7300" xr:uid="{00000000-0005-0000-0000-0000DB0A0000}"/>
    <cellStyle name="표준 554 5" xfId="1426" xr:uid="{00000000-0005-0000-0000-0000DC0A0000}"/>
    <cellStyle name="표준 554 5 2" xfId="3017" xr:uid="{00000000-0005-0000-0000-0000DD0A0000}"/>
    <cellStyle name="표준 554 5 3" xfId="4609" xr:uid="{00000000-0005-0000-0000-0000DE0A0000}"/>
    <cellStyle name="표준 554 5 4" xfId="6199" xr:uid="{00000000-0005-0000-0000-0000DF0A0000}"/>
    <cellStyle name="표준 554 5_M.S" xfId="7301" xr:uid="{00000000-0005-0000-0000-0000E00A0000}"/>
    <cellStyle name="표준 554 6" xfId="1490" xr:uid="{00000000-0005-0000-0000-0000E10A0000}"/>
    <cellStyle name="표준 554 6 2" xfId="3081" xr:uid="{00000000-0005-0000-0000-0000E20A0000}"/>
    <cellStyle name="표준 554 6 3" xfId="4673" xr:uid="{00000000-0005-0000-0000-0000E30A0000}"/>
    <cellStyle name="표준 554 6 4" xfId="6263" xr:uid="{00000000-0005-0000-0000-0000E40A0000}"/>
    <cellStyle name="표준 554 6_M.S" xfId="7302" xr:uid="{00000000-0005-0000-0000-0000E50A0000}"/>
    <cellStyle name="표준 554 7" xfId="1603" xr:uid="{00000000-0005-0000-0000-0000E60A0000}"/>
    <cellStyle name="표준 554 7 2" xfId="3194" xr:uid="{00000000-0005-0000-0000-0000E70A0000}"/>
    <cellStyle name="표준 554 7 3" xfId="4786" xr:uid="{00000000-0005-0000-0000-0000E80A0000}"/>
    <cellStyle name="표준 554 7 4" xfId="6376" xr:uid="{00000000-0005-0000-0000-0000E90A0000}"/>
    <cellStyle name="표준 554 7_M.S" xfId="7303" xr:uid="{00000000-0005-0000-0000-0000EA0A0000}"/>
    <cellStyle name="표준 554 8" xfId="1619" xr:uid="{00000000-0005-0000-0000-0000EB0A0000}"/>
    <cellStyle name="표준 554 8 2" xfId="3210" xr:uid="{00000000-0005-0000-0000-0000EC0A0000}"/>
    <cellStyle name="표준 554 8 3" xfId="4802" xr:uid="{00000000-0005-0000-0000-0000ED0A0000}"/>
    <cellStyle name="표준 554 8 4" xfId="6392" xr:uid="{00000000-0005-0000-0000-0000EE0A0000}"/>
    <cellStyle name="표준 554 8_M.S" xfId="7304" xr:uid="{00000000-0005-0000-0000-0000EF0A0000}"/>
    <cellStyle name="표준 554 9" xfId="1684" xr:uid="{00000000-0005-0000-0000-0000F00A0000}"/>
    <cellStyle name="표준 554 9 2" xfId="3275" xr:uid="{00000000-0005-0000-0000-0000F10A0000}"/>
    <cellStyle name="표준 554 9 3" xfId="4867" xr:uid="{00000000-0005-0000-0000-0000F20A0000}"/>
    <cellStyle name="표준 554 9 4" xfId="6457" xr:uid="{00000000-0005-0000-0000-0000F30A0000}"/>
    <cellStyle name="표준 554 9_M.S" xfId="7305" xr:uid="{00000000-0005-0000-0000-0000F40A0000}"/>
    <cellStyle name="표준 554_M.S" xfId="7292" xr:uid="{00000000-0005-0000-0000-0000F50A0000}"/>
    <cellStyle name="표준 555" xfId="675" xr:uid="{00000000-0005-0000-0000-0000F60A0000}"/>
    <cellStyle name="표준 555 2" xfId="902" xr:uid="{00000000-0005-0000-0000-0000F70A0000}"/>
    <cellStyle name="표준 555 2 2" xfId="2493" xr:uid="{00000000-0005-0000-0000-0000F80A0000}"/>
    <cellStyle name="표준 555 2 3" xfId="4085" xr:uid="{00000000-0005-0000-0000-0000F90A0000}"/>
    <cellStyle name="표준 555 2 4" xfId="5675" xr:uid="{00000000-0005-0000-0000-0000FA0A0000}"/>
    <cellStyle name="표준 555 2_M.S" xfId="7307" xr:uid="{00000000-0005-0000-0000-0000FB0A0000}"/>
    <cellStyle name="표준 555 3" xfId="2268" xr:uid="{00000000-0005-0000-0000-0000FC0A0000}"/>
    <cellStyle name="표준 555 4" xfId="3860" xr:uid="{00000000-0005-0000-0000-0000FD0A0000}"/>
    <cellStyle name="표준 555 5" xfId="5450" xr:uid="{00000000-0005-0000-0000-0000FE0A0000}"/>
    <cellStyle name="표준 555_M.S" xfId="7306" xr:uid="{00000000-0005-0000-0000-0000FF0A0000}"/>
    <cellStyle name="표준 556" xfId="676" xr:uid="{00000000-0005-0000-0000-0000000B0000}"/>
    <cellStyle name="표준 556 2" xfId="903" xr:uid="{00000000-0005-0000-0000-0000010B0000}"/>
    <cellStyle name="표준 556 2 2" xfId="2494" xr:uid="{00000000-0005-0000-0000-0000020B0000}"/>
    <cellStyle name="표준 556 2 3" xfId="4086" xr:uid="{00000000-0005-0000-0000-0000030B0000}"/>
    <cellStyle name="표준 556 2 4" xfId="5676" xr:uid="{00000000-0005-0000-0000-0000040B0000}"/>
    <cellStyle name="표준 556 2_M.S" xfId="7309" xr:uid="{00000000-0005-0000-0000-0000050B0000}"/>
    <cellStyle name="표준 556 3" xfId="2269" xr:uid="{00000000-0005-0000-0000-0000060B0000}"/>
    <cellStyle name="표준 556 4" xfId="3861" xr:uid="{00000000-0005-0000-0000-0000070B0000}"/>
    <cellStyle name="표준 556 5" xfId="5451" xr:uid="{00000000-0005-0000-0000-0000080B0000}"/>
    <cellStyle name="표준 556_M.S" xfId="7308" xr:uid="{00000000-0005-0000-0000-0000090B0000}"/>
    <cellStyle name="표준 557" xfId="677" xr:uid="{00000000-0005-0000-0000-00000A0B0000}"/>
    <cellStyle name="표준 557 2" xfId="904" xr:uid="{00000000-0005-0000-0000-00000B0B0000}"/>
    <cellStyle name="표준 557 2 2" xfId="2495" xr:uid="{00000000-0005-0000-0000-00000C0B0000}"/>
    <cellStyle name="표준 557 2 3" xfId="4087" xr:uid="{00000000-0005-0000-0000-00000D0B0000}"/>
    <cellStyle name="표준 557 2 4" xfId="5677" xr:uid="{00000000-0005-0000-0000-00000E0B0000}"/>
    <cellStyle name="표준 557 2_M.S" xfId="7311" xr:uid="{00000000-0005-0000-0000-00000F0B0000}"/>
    <cellStyle name="표준 557 3" xfId="2270" xr:uid="{00000000-0005-0000-0000-0000100B0000}"/>
    <cellStyle name="표준 557 4" xfId="3862" xr:uid="{00000000-0005-0000-0000-0000110B0000}"/>
    <cellStyle name="표준 557 5" xfId="5452" xr:uid="{00000000-0005-0000-0000-0000120B0000}"/>
    <cellStyle name="표준 557_M.S" xfId="7310" xr:uid="{00000000-0005-0000-0000-0000130B0000}"/>
    <cellStyle name="표준 558" xfId="678" xr:uid="{00000000-0005-0000-0000-0000140B0000}"/>
    <cellStyle name="표준 558 2" xfId="905" xr:uid="{00000000-0005-0000-0000-0000150B0000}"/>
    <cellStyle name="표준 558 2 2" xfId="2496" xr:uid="{00000000-0005-0000-0000-0000160B0000}"/>
    <cellStyle name="표준 558 2 3" xfId="4088" xr:uid="{00000000-0005-0000-0000-0000170B0000}"/>
    <cellStyle name="표준 558 2 4" xfId="5678" xr:uid="{00000000-0005-0000-0000-0000180B0000}"/>
    <cellStyle name="표준 558 2_M.S" xfId="7313" xr:uid="{00000000-0005-0000-0000-0000190B0000}"/>
    <cellStyle name="표준 558 3" xfId="2271" xr:uid="{00000000-0005-0000-0000-00001A0B0000}"/>
    <cellStyle name="표준 558 4" xfId="3863" xr:uid="{00000000-0005-0000-0000-00001B0B0000}"/>
    <cellStyle name="표준 558 5" xfId="5453" xr:uid="{00000000-0005-0000-0000-00001C0B0000}"/>
    <cellStyle name="표준 558_M.S" xfId="7312" xr:uid="{00000000-0005-0000-0000-00001D0B0000}"/>
    <cellStyle name="표준 559" xfId="679" xr:uid="{00000000-0005-0000-0000-00001E0B0000}"/>
    <cellStyle name="표준 559 2" xfId="906" xr:uid="{00000000-0005-0000-0000-00001F0B0000}"/>
    <cellStyle name="표준 559 2 2" xfId="2497" xr:uid="{00000000-0005-0000-0000-0000200B0000}"/>
    <cellStyle name="표준 559 2 3" xfId="4089" xr:uid="{00000000-0005-0000-0000-0000210B0000}"/>
    <cellStyle name="표준 559 2 4" xfId="5679" xr:uid="{00000000-0005-0000-0000-0000220B0000}"/>
    <cellStyle name="표준 559 2_M.S" xfId="7315" xr:uid="{00000000-0005-0000-0000-0000230B0000}"/>
    <cellStyle name="표준 559 3" xfId="2272" xr:uid="{00000000-0005-0000-0000-0000240B0000}"/>
    <cellStyle name="표준 559 4" xfId="3864" xr:uid="{00000000-0005-0000-0000-0000250B0000}"/>
    <cellStyle name="표준 559 5" xfId="5454" xr:uid="{00000000-0005-0000-0000-0000260B0000}"/>
    <cellStyle name="표준 559_M.S" xfId="7314" xr:uid="{00000000-0005-0000-0000-0000270B0000}"/>
    <cellStyle name="표준 56" xfId="418" xr:uid="{00000000-0005-0000-0000-0000280B0000}"/>
    <cellStyle name="표준 560" xfId="680" xr:uid="{00000000-0005-0000-0000-0000290B0000}"/>
    <cellStyle name="표준 560 2" xfId="907" xr:uid="{00000000-0005-0000-0000-00002A0B0000}"/>
    <cellStyle name="표준 560 2 2" xfId="2498" xr:uid="{00000000-0005-0000-0000-00002B0B0000}"/>
    <cellStyle name="표준 560 2 3" xfId="4090" xr:uid="{00000000-0005-0000-0000-00002C0B0000}"/>
    <cellStyle name="표준 560 2 4" xfId="5680" xr:uid="{00000000-0005-0000-0000-00002D0B0000}"/>
    <cellStyle name="표준 560 2_M.S" xfId="7317" xr:uid="{00000000-0005-0000-0000-00002E0B0000}"/>
    <cellStyle name="표준 560 3" xfId="2273" xr:uid="{00000000-0005-0000-0000-00002F0B0000}"/>
    <cellStyle name="표준 560 4" xfId="3865" xr:uid="{00000000-0005-0000-0000-0000300B0000}"/>
    <cellStyle name="표준 560 5" xfId="5455" xr:uid="{00000000-0005-0000-0000-0000310B0000}"/>
    <cellStyle name="표준 560_M.S" xfId="7316" xr:uid="{00000000-0005-0000-0000-0000320B0000}"/>
    <cellStyle name="표준 561" xfId="681" xr:uid="{00000000-0005-0000-0000-0000330B0000}"/>
    <cellStyle name="표준 561 10" xfId="1788" xr:uid="{00000000-0005-0000-0000-0000340B0000}"/>
    <cellStyle name="표준 561 10 2" xfId="3379" xr:uid="{00000000-0005-0000-0000-0000350B0000}"/>
    <cellStyle name="표준 561 10 3" xfId="4971" xr:uid="{00000000-0005-0000-0000-0000360B0000}"/>
    <cellStyle name="표준 561 10 4" xfId="6561" xr:uid="{00000000-0005-0000-0000-0000370B0000}"/>
    <cellStyle name="표준 561 10_M.S" xfId="7319" xr:uid="{00000000-0005-0000-0000-0000380B0000}"/>
    <cellStyle name="표준 561 11" xfId="1813" xr:uid="{00000000-0005-0000-0000-0000390B0000}"/>
    <cellStyle name="표준 561 11 2" xfId="3403" xr:uid="{00000000-0005-0000-0000-00003A0B0000}"/>
    <cellStyle name="표준 561 11 3" xfId="4995" xr:uid="{00000000-0005-0000-0000-00003B0B0000}"/>
    <cellStyle name="표준 561 11 4" xfId="6585" xr:uid="{00000000-0005-0000-0000-00003C0B0000}"/>
    <cellStyle name="표준 561 11_M.S" xfId="7320" xr:uid="{00000000-0005-0000-0000-00003D0B0000}"/>
    <cellStyle name="표준 561 12" xfId="1876" xr:uid="{00000000-0005-0000-0000-00003E0B0000}"/>
    <cellStyle name="표준 561 12 2" xfId="3466" xr:uid="{00000000-0005-0000-0000-00003F0B0000}"/>
    <cellStyle name="표준 561 12 3" xfId="5058" xr:uid="{00000000-0005-0000-0000-0000400B0000}"/>
    <cellStyle name="표준 561 12 4" xfId="6648" xr:uid="{00000000-0005-0000-0000-0000410B0000}"/>
    <cellStyle name="표준 561 12_M.S" xfId="7321" xr:uid="{00000000-0005-0000-0000-0000420B0000}"/>
    <cellStyle name="표준 561 13" xfId="1977" xr:uid="{00000000-0005-0000-0000-0000430B0000}"/>
    <cellStyle name="표준 561 13 2" xfId="3567" xr:uid="{00000000-0005-0000-0000-0000440B0000}"/>
    <cellStyle name="표준 561 13 3" xfId="5159" xr:uid="{00000000-0005-0000-0000-0000450B0000}"/>
    <cellStyle name="표준 561 13 4" xfId="6749" xr:uid="{00000000-0005-0000-0000-0000460B0000}"/>
    <cellStyle name="표준 561 13_M.S" xfId="7322" xr:uid="{00000000-0005-0000-0000-0000470B0000}"/>
    <cellStyle name="표준 561 14" xfId="2000" xr:uid="{00000000-0005-0000-0000-0000480B0000}"/>
    <cellStyle name="표준 561 14 2" xfId="3590" xr:uid="{00000000-0005-0000-0000-0000490B0000}"/>
    <cellStyle name="표준 561 14 3" xfId="5182" xr:uid="{00000000-0005-0000-0000-00004A0B0000}"/>
    <cellStyle name="표준 561 14 4" xfId="6772" xr:uid="{00000000-0005-0000-0000-00004B0B0000}"/>
    <cellStyle name="표준 561 14_M.S" xfId="7323" xr:uid="{00000000-0005-0000-0000-00004C0B0000}"/>
    <cellStyle name="표준 561 15" xfId="2274" xr:uid="{00000000-0005-0000-0000-00004D0B0000}"/>
    <cellStyle name="표준 561 16" xfId="3866" xr:uid="{00000000-0005-0000-0000-00004E0B0000}"/>
    <cellStyle name="표준 561 17" xfId="5456" xr:uid="{00000000-0005-0000-0000-00004F0B0000}"/>
    <cellStyle name="표준 561 2" xfId="908" xr:uid="{00000000-0005-0000-0000-0000500B0000}"/>
    <cellStyle name="표준 561 2 2" xfId="2499" xr:uid="{00000000-0005-0000-0000-0000510B0000}"/>
    <cellStyle name="표준 561 2 3" xfId="4091" xr:uid="{00000000-0005-0000-0000-0000520B0000}"/>
    <cellStyle name="표준 561 2 4" xfId="5681" xr:uid="{00000000-0005-0000-0000-0000530B0000}"/>
    <cellStyle name="표준 561 2_M.S" xfId="7324" xr:uid="{00000000-0005-0000-0000-0000540B0000}"/>
    <cellStyle name="표준 561 3" xfId="1336" xr:uid="{00000000-0005-0000-0000-0000550B0000}"/>
    <cellStyle name="표준 561 3 2" xfId="2927" xr:uid="{00000000-0005-0000-0000-0000560B0000}"/>
    <cellStyle name="표준 561 3 3" xfId="4519" xr:uid="{00000000-0005-0000-0000-0000570B0000}"/>
    <cellStyle name="표준 561 3 4" xfId="6109" xr:uid="{00000000-0005-0000-0000-0000580B0000}"/>
    <cellStyle name="표준 561 3_M.S" xfId="7325" xr:uid="{00000000-0005-0000-0000-0000590B0000}"/>
    <cellStyle name="표준 561 4" xfId="1398" xr:uid="{00000000-0005-0000-0000-00005A0B0000}"/>
    <cellStyle name="표준 561 4 2" xfId="2989" xr:uid="{00000000-0005-0000-0000-00005B0B0000}"/>
    <cellStyle name="표준 561 4 3" xfId="4581" xr:uid="{00000000-0005-0000-0000-00005C0B0000}"/>
    <cellStyle name="표준 561 4 4" xfId="6171" xr:uid="{00000000-0005-0000-0000-00005D0B0000}"/>
    <cellStyle name="표준 561 4_M.S" xfId="7326" xr:uid="{00000000-0005-0000-0000-00005E0B0000}"/>
    <cellStyle name="표준 561 5" xfId="1464" xr:uid="{00000000-0005-0000-0000-00005F0B0000}"/>
    <cellStyle name="표준 561 5 2" xfId="3055" xr:uid="{00000000-0005-0000-0000-0000600B0000}"/>
    <cellStyle name="표준 561 5 3" xfId="4647" xr:uid="{00000000-0005-0000-0000-0000610B0000}"/>
    <cellStyle name="표준 561 5 4" xfId="6237" xr:uid="{00000000-0005-0000-0000-0000620B0000}"/>
    <cellStyle name="표준 561 5_M.S" xfId="7327" xr:uid="{00000000-0005-0000-0000-0000630B0000}"/>
    <cellStyle name="표준 561 6" xfId="1528" xr:uid="{00000000-0005-0000-0000-0000640B0000}"/>
    <cellStyle name="표준 561 6 2" xfId="3119" xr:uid="{00000000-0005-0000-0000-0000650B0000}"/>
    <cellStyle name="표준 561 6 3" xfId="4711" xr:uid="{00000000-0005-0000-0000-0000660B0000}"/>
    <cellStyle name="표준 561 6 4" xfId="6301" xr:uid="{00000000-0005-0000-0000-0000670B0000}"/>
    <cellStyle name="표준 561 6_M.S" xfId="7328" xr:uid="{00000000-0005-0000-0000-0000680B0000}"/>
    <cellStyle name="표준 561 7" xfId="1552" xr:uid="{00000000-0005-0000-0000-0000690B0000}"/>
    <cellStyle name="표준 561 7 2" xfId="3143" xr:uid="{00000000-0005-0000-0000-00006A0B0000}"/>
    <cellStyle name="표준 561 7 3" xfId="4735" xr:uid="{00000000-0005-0000-0000-00006B0B0000}"/>
    <cellStyle name="표준 561 7 4" xfId="6325" xr:uid="{00000000-0005-0000-0000-00006C0B0000}"/>
    <cellStyle name="표준 561 7_M.S" xfId="7329" xr:uid="{00000000-0005-0000-0000-00006D0B0000}"/>
    <cellStyle name="표준 561 8" xfId="1657" xr:uid="{00000000-0005-0000-0000-00006E0B0000}"/>
    <cellStyle name="표준 561 8 2" xfId="3248" xr:uid="{00000000-0005-0000-0000-00006F0B0000}"/>
    <cellStyle name="표준 561 8 3" xfId="4840" xr:uid="{00000000-0005-0000-0000-0000700B0000}"/>
    <cellStyle name="표준 561 8 4" xfId="6430" xr:uid="{00000000-0005-0000-0000-0000710B0000}"/>
    <cellStyle name="표준 561 8_M.S" xfId="7330" xr:uid="{00000000-0005-0000-0000-0000720B0000}"/>
    <cellStyle name="표준 561 9" xfId="1722" xr:uid="{00000000-0005-0000-0000-0000730B0000}"/>
    <cellStyle name="표준 561 9 2" xfId="3313" xr:uid="{00000000-0005-0000-0000-0000740B0000}"/>
    <cellStyle name="표준 561 9 3" xfId="4905" xr:uid="{00000000-0005-0000-0000-0000750B0000}"/>
    <cellStyle name="표준 561 9 4" xfId="6495" xr:uid="{00000000-0005-0000-0000-0000760B0000}"/>
    <cellStyle name="표준 561 9_M.S" xfId="7331" xr:uid="{00000000-0005-0000-0000-0000770B0000}"/>
    <cellStyle name="표준 561_M.S" xfId="7318" xr:uid="{00000000-0005-0000-0000-0000780B0000}"/>
    <cellStyle name="표준 562" xfId="682" xr:uid="{00000000-0005-0000-0000-0000790B0000}"/>
    <cellStyle name="표준 562 2" xfId="909" xr:uid="{00000000-0005-0000-0000-00007A0B0000}"/>
    <cellStyle name="표준 562 2 2" xfId="2500" xr:uid="{00000000-0005-0000-0000-00007B0B0000}"/>
    <cellStyle name="표준 562 2 3" xfId="4092" xr:uid="{00000000-0005-0000-0000-00007C0B0000}"/>
    <cellStyle name="표준 562 2 4" xfId="5682" xr:uid="{00000000-0005-0000-0000-00007D0B0000}"/>
    <cellStyle name="표준 562 2_M.S" xfId="7333" xr:uid="{00000000-0005-0000-0000-00007E0B0000}"/>
    <cellStyle name="표준 562 3" xfId="2275" xr:uid="{00000000-0005-0000-0000-00007F0B0000}"/>
    <cellStyle name="표준 562 4" xfId="3867" xr:uid="{00000000-0005-0000-0000-0000800B0000}"/>
    <cellStyle name="표준 562 5" xfId="5457" xr:uid="{00000000-0005-0000-0000-0000810B0000}"/>
    <cellStyle name="표준 562_M.S" xfId="7332" xr:uid="{00000000-0005-0000-0000-0000820B0000}"/>
    <cellStyle name="표준 563" xfId="683" xr:uid="{00000000-0005-0000-0000-0000830B0000}"/>
    <cellStyle name="표준 563 10" xfId="1769" xr:uid="{00000000-0005-0000-0000-0000840B0000}"/>
    <cellStyle name="표준 563 10 2" xfId="3360" xr:uid="{00000000-0005-0000-0000-0000850B0000}"/>
    <cellStyle name="표준 563 10 3" xfId="4952" xr:uid="{00000000-0005-0000-0000-0000860B0000}"/>
    <cellStyle name="표준 563 10 4" xfId="6542" xr:uid="{00000000-0005-0000-0000-0000870B0000}"/>
    <cellStyle name="표준 563 10_M.S" xfId="7335" xr:uid="{00000000-0005-0000-0000-0000880B0000}"/>
    <cellStyle name="표준 563 11" xfId="1849" xr:uid="{00000000-0005-0000-0000-0000890B0000}"/>
    <cellStyle name="표준 563 11 2" xfId="3439" xr:uid="{00000000-0005-0000-0000-00008A0B0000}"/>
    <cellStyle name="표준 563 11 3" xfId="5031" xr:uid="{00000000-0005-0000-0000-00008B0B0000}"/>
    <cellStyle name="표준 563 11 4" xfId="6621" xr:uid="{00000000-0005-0000-0000-00008C0B0000}"/>
    <cellStyle name="표준 563 11_M.S" xfId="7336" xr:uid="{00000000-0005-0000-0000-00008D0B0000}"/>
    <cellStyle name="표준 563 12" xfId="1912" xr:uid="{00000000-0005-0000-0000-00008E0B0000}"/>
    <cellStyle name="표준 563 12 2" xfId="3502" xr:uid="{00000000-0005-0000-0000-00008F0B0000}"/>
    <cellStyle name="표준 563 12 3" xfId="5094" xr:uid="{00000000-0005-0000-0000-0000900B0000}"/>
    <cellStyle name="표준 563 12 4" xfId="6684" xr:uid="{00000000-0005-0000-0000-0000910B0000}"/>
    <cellStyle name="표준 563 12_M.S" xfId="7337" xr:uid="{00000000-0005-0000-0000-0000920B0000}"/>
    <cellStyle name="표준 563 13" xfId="1958" xr:uid="{00000000-0005-0000-0000-0000930B0000}"/>
    <cellStyle name="표준 563 13 2" xfId="3548" xr:uid="{00000000-0005-0000-0000-0000940B0000}"/>
    <cellStyle name="표준 563 13 3" xfId="5140" xr:uid="{00000000-0005-0000-0000-0000950B0000}"/>
    <cellStyle name="표준 563 13 4" xfId="6730" xr:uid="{00000000-0005-0000-0000-0000960B0000}"/>
    <cellStyle name="표준 563 13_M.S" xfId="7338" xr:uid="{00000000-0005-0000-0000-0000970B0000}"/>
    <cellStyle name="표준 563 14" xfId="2036" xr:uid="{00000000-0005-0000-0000-0000980B0000}"/>
    <cellStyle name="표준 563 14 2" xfId="3626" xr:uid="{00000000-0005-0000-0000-0000990B0000}"/>
    <cellStyle name="표준 563 14 3" xfId="5218" xr:uid="{00000000-0005-0000-0000-00009A0B0000}"/>
    <cellStyle name="표준 563 14 4" xfId="6808" xr:uid="{00000000-0005-0000-0000-00009B0B0000}"/>
    <cellStyle name="표준 563 14_M.S" xfId="7339" xr:uid="{00000000-0005-0000-0000-00009C0B0000}"/>
    <cellStyle name="표준 563 15" xfId="2276" xr:uid="{00000000-0005-0000-0000-00009D0B0000}"/>
    <cellStyle name="표준 563 16" xfId="3868" xr:uid="{00000000-0005-0000-0000-00009E0B0000}"/>
    <cellStyle name="표준 563 17" xfId="5458" xr:uid="{00000000-0005-0000-0000-00009F0B0000}"/>
    <cellStyle name="표준 563 2" xfId="910" xr:uid="{00000000-0005-0000-0000-0000A00B0000}"/>
    <cellStyle name="표준 563 2 2" xfId="2501" xr:uid="{00000000-0005-0000-0000-0000A10B0000}"/>
    <cellStyle name="표준 563 2 3" xfId="4093" xr:uid="{00000000-0005-0000-0000-0000A20B0000}"/>
    <cellStyle name="표준 563 2 4" xfId="5683" xr:uid="{00000000-0005-0000-0000-0000A30B0000}"/>
    <cellStyle name="표준 563 2_M.S" xfId="7340" xr:uid="{00000000-0005-0000-0000-0000A40B0000}"/>
    <cellStyle name="표준 563 3" xfId="1316" xr:uid="{00000000-0005-0000-0000-0000A50B0000}"/>
    <cellStyle name="표준 563 3 2" xfId="2907" xr:uid="{00000000-0005-0000-0000-0000A60B0000}"/>
    <cellStyle name="표준 563 3 3" xfId="4499" xr:uid="{00000000-0005-0000-0000-0000A70B0000}"/>
    <cellStyle name="표준 563 3 4" xfId="6089" xr:uid="{00000000-0005-0000-0000-0000A80B0000}"/>
    <cellStyle name="표준 563 3_M.S" xfId="7341" xr:uid="{00000000-0005-0000-0000-0000A90B0000}"/>
    <cellStyle name="표준 563 4" xfId="1379" xr:uid="{00000000-0005-0000-0000-0000AA0B0000}"/>
    <cellStyle name="표준 563 4 2" xfId="2970" xr:uid="{00000000-0005-0000-0000-0000AB0B0000}"/>
    <cellStyle name="표준 563 4 3" xfId="4562" xr:uid="{00000000-0005-0000-0000-0000AC0B0000}"/>
    <cellStyle name="표준 563 4 4" xfId="6152" xr:uid="{00000000-0005-0000-0000-0000AD0B0000}"/>
    <cellStyle name="표준 563 4_M.S" xfId="7342" xr:uid="{00000000-0005-0000-0000-0000AE0B0000}"/>
    <cellStyle name="표준 563 5" xfId="1443" xr:uid="{00000000-0005-0000-0000-0000AF0B0000}"/>
    <cellStyle name="표준 563 5 2" xfId="3034" xr:uid="{00000000-0005-0000-0000-0000B00B0000}"/>
    <cellStyle name="표준 563 5 3" xfId="4626" xr:uid="{00000000-0005-0000-0000-0000B10B0000}"/>
    <cellStyle name="표준 563 5 4" xfId="6216" xr:uid="{00000000-0005-0000-0000-0000B20B0000}"/>
    <cellStyle name="표준 563 5_M.S" xfId="7343" xr:uid="{00000000-0005-0000-0000-0000B30B0000}"/>
    <cellStyle name="표준 563 6" xfId="1507" xr:uid="{00000000-0005-0000-0000-0000B40B0000}"/>
    <cellStyle name="표준 563 6 2" xfId="3098" xr:uid="{00000000-0005-0000-0000-0000B50B0000}"/>
    <cellStyle name="표준 563 6 3" xfId="4690" xr:uid="{00000000-0005-0000-0000-0000B60B0000}"/>
    <cellStyle name="표준 563 6 4" xfId="6280" xr:uid="{00000000-0005-0000-0000-0000B70B0000}"/>
    <cellStyle name="표준 563 6_M.S" xfId="7344" xr:uid="{00000000-0005-0000-0000-0000B80B0000}"/>
    <cellStyle name="표준 563 7" xfId="1590" xr:uid="{00000000-0005-0000-0000-0000B90B0000}"/>
    <cellStyle name="표준 563 7 2" xfId="3181" xr:uid="{00000000-0005-0000-0000-0000BA0B0000}"/>
    <cellStyle name="표준 563 7 3" xfId="4773" xr:uid="{00000000-0005-0000-0000-0000BB0B0000}"/>
    <cellStyle name="표준 563 7 4" xfId="6363" xr:uid="{00000000-0005-0000-0000-0000BC0B0000}"/>
    <cellStyle name="표준 563 7_M.S" xfId="7345" xr:uid="{00000000-0005-0000-0000-0000BD0B0000}"/>
    <cellStyle name="표준 563 8" xfId="1636" xr:uid="{00000000-0005-0000-0000-0000BE0B0000}"/>
    <cellStyle name="표준 563 8 2" xfId="3227" xr:uid="{00000000-0005-0000-0000-0000BF0B0000}"/>
    <cellStyle name="표준 563 8 3" xfId="4819" xr:uid="{00000000-0005-0000-0000-0000C00B0000}"/>
    <cellStyle name="표준 563 8 4" xfId="6409" xr:uid="{00000000-0005-0000-0000-0000C10B0000}"/>
    <cellStyle name="표준 563 8_M.S" xfId="7346" xr:uid="{00000000-0005-0000-0000-0000C20B0000}"/>
    <cellStyle name="표준 563 9" xfId="1701" xr:uid="{00000000-0005-0000-0000-0000C30B0000}"/>
    <cellStyle name="표준 563 9 2" xfId="3292" xr:uid="{00000000-0005-0000-0000-0000C40B0000}"/>
    <cellStyle name="표준 563 9 3" xfId="4884" xr:uid="{00000000-0005-0000-0000-0000C50B0000}"/>
    <cellStyle name="표준 563 9 4" xfId="6474" xr:uid="{00000000-0005-0000-0000-0000C60B0000}"/>
    <cellStyle name="표준 563 9_M.S" xfId="7347" xr:uid="{00000000-0005-0000-0000-0000C70B0000}"/>
    <cellStyle name="표준 563_M.S" xfId="7334" xr:uid="{00000000-0005-0000-0000-0000C80B0000}"/>
    <cellStyle name="표준 564" xfId="684" xr:uid="{00000000-0005-0000-0000-0000C90B0000}"/>
    <cellStyle name="표준 564 10" xfId="1782" xr:uid="{00000000-0005-0000-0000-0000CA0B0000}"/>
    <cellStyle name="표준 564 10 2" xfId="3373" xr:uid="{00000000-0005-0000-0000-0000CB0B0000}"/>
    <cellStyle name="표준 564 10 3" xfId="4965" xr:uid="{00000000-0005-0000-0000-0000CC0B0000}"/>
    <cellStyle name="표준 564 10 4" xfId="6555" xr:uid="{00000000-0005-0000-0000-0000CD0B0000}"/>
    <cellStyle name="표준 564 10_M.S" xfId="7349" xr:uid="{00000000-0005-0000-0000-0000CE0B0000}"/>
    <cellStyle name="표준 564 11" xfId="1815" xr:uid="{00000000-0005-0000-0000-0000CF0B0000}"/>
    <cellStyle name="표준 564 11 2" xfId="3405" xr:uid="{00000000-0005-0000-0000-0000D00B0000}"/>
    <cellStyle name="표준 564 11 3" xfId="4997" xr:uid="{00000000-0005-0000-0000-0000D10B0000}"/>
    <cellStyle name="표준 564 11 4" xfId="6587" xr:uid="{00000000-0005-0000-0000-0000D20B0000}"/>
    <cellStyle name="표준 564 11_M.S" xfId="7350" xr:uid="{00000000-0005-0000-0000-0000D30B0000}"/>
    <cellStyle name="표준 564 12" xfId="1878" xr:uid="{00000000-0005-0000-0000-0000D40B0000}"/>
    <cellStyle name="표준 564 12 2" xfId="3468" xr:uid="{00000000-0005-0000-0000-0000D50B0000}"/>
    <cellStyle name="표준 564 12 3" xfId="5060" xr:uid="{00000000-0005-0000-0000-0000D60B0000}"/>
    <cellStyle name="표준 564 12 4" xfId="6650" xr:uid="{00000000-0005-0000-0000-0000D70B0000}"/>
    <cellStyle name="표준 564 12_M.S" xfId="7351" xr:uid="{00000000-0005-0000-0000-0000D80B0000}"/>
    <cellStyle name="표준 564 13" xfId="1971" xr:uid="{00000000-0005-0000-0000-0000D90B0000}"/>
    <cellStyle name="표준 564 13 2" xfId="3561" xr:uid="{00000000-0005-0000-0000-0000DA0B0000}"/>
    <cellStyle name="표준 564 13 3" xfId="5153" xr:uid="{00000000-0005-0000-0000-0000DB0B0000}"/>
    <cellStyle name="표준 564 13 4" xfId="6743" xr:uid="{00000000-0005-0000-0000-0000DC0B0000}"/>
    <cellStyle name="표준 564 13_M.S" xfId="7352" xr:uid="{00000000-0005-0000-0000-0000DD0B0000}"/>
    <cellStyle name="표준 564 14" xfId="2002" xr:uid="{00000000-0005-0000-0000-0000DE0B0000}"/>
    <cellStyle name="표준 564 14 2" xfId="3592" xr:uid="{00000000-0005-0000-0000-0000DF0B0000}"/>
    <cellStyle name="표준 564 14 3" xfId="5184" xr:uid="{00000000-0005-0000-0000-0000E00B0000}"/>
    <cellStyle name="표준 564 14 4" xfId="6774" xr:uid="{00000000-0005-0000-0000-0000E10B0000}"/>
    <cellStyle name="표준 564 14_M.S" xfId="7353" xr:uid="{00000000-0005-0000-0000-0000E20B0000}"/>
    <cellStyle name="표준 564 15" xfId="2277" xr:uid="{00000000-0005-0000-0000-0000E30B0000}"/>
    <cellStyle name="표준 564 16" xfId="3869" xr:uid="{00000000-0005-0000-0000-0000E40B0000}"/>
    <cellStyle name="표준 564 17" xfId="5459" xr:uid="{00000000-0005-0000-0000-0000E50B0000}"/>
    <cellStyle name="표준 564 2" xfId="911" xr:uid="{00000000-0005-0000-0000-0000E60B0000}"/>
    <cellStyle name="표준 564 2 2" xfId="2502" xr:uid="{00000000-0005-0000-0000-0000E70B0000}"/>
    <cellStyle name="표준 564 2 3" xfId="4094" xr:uid="{00000000-0005-0000-0000-0000E80B0000}"/>
    <cellStyle name="표준 564 2 4" xfId="5684" xr:uid="{00000000-0005-0000-0000-0000E90B0000}"/>
    <cellStyle name="표준 564 2_M.S" xfId="7354" xr:uid="{00000000-0005-0000-0000-0000EA0B0000}"/>
    <cellStyle name="표준 564 3" xfId="1330" xr:uid="{00000000-0005-0000-0000-0000EB0B0000}"/>
    <cellStyle name="표준 564 3 2" xfId="2921" xr:uid="{00000000-0005-0000-0000-0000EC0B0000}"/>
    <cellStyle name="표준 564 3 3" xfId="4513" xr:uid="{00000000-0005-0000-0000-0000ED0B0000}"/>
    <cellStyle name="표준 564 3 4" xfId="6103" xr:uid="{00000000-0005-0000-0000-0000EE0B0000}"/>
    <cellStyle name="표준 564 3_M.S" xfId="7355" xr:uid="{00000000-0005-0000-0000-0000EF0B0000}"/>
    <cellStyle name="표준 564 4" xfId="1393" xr:uid="{00000000-0005-0000-0000-0000F00B0000}"/>
    <cellStyle name="표준 564 4 2" xfId="2984" xr:uid="{00000000-0005-0000-0000-0000F10B0000}"/>
    <cellStyle name="표준 564 4 3" xfId="4576" xr:uid="{00000000-0005-0000-0000-0000F20B0000}"/>
    <cellStyle name="표준 564 4 4" xfId="6166" xr:uid="{00000000-0005-0000-0000-0000F30B0000}"/>
    <cellStyle name="표준 564 4_M.S" xfId="7356" xr:uid="{00000000-0005-0000-0000-0000F40B0000}"/>
    <cellStyle name="표준 564 5" xfId="1458" xr:uid="{00000000-0005-0000-0000-0000F50B0000}"/>
    <cellStyle name="표준 564 5 2" xfId="3049" xr:uid="{00000000-0005-0000-0000-0000F60B0000}"/>
    <cellStyle name="표준 564 5 3" xfId="4641" xr:uid="{00000000-0005-0000-0000-0000F70B0000}"/>
    <cellStyle name="표준 564 5 4" xfId="6231" xr:uid="{00000000-0005-0000-0000-0000F80B0000}"/>
    <cellStyle name="표준 564 5_M.S" xfId="7357" xr:uid="{00000000-0005-0000-0000-0000F90B0000}"/>
    <cellStyle name="표준 564 6" xfId="1522" xr:uid="{00000000-0005-0000-0000-0000FA0B0000}"/>
    <cellStyle name="표준 564 6 2" xfId="3113" xr:uid="{00000000-0005-0000-0000-0000FB0B0000}"/>
    <cellStyle name="표준 564 6 3" xfId="4705" xr:uid="{00000000-0005-0000-0000-0000FC0B0000}"/>
    <cellStyle name="표준 564 6 4" xfId="6295" xr:uid="{00000000-0005-0000-0000-0000FD0B0000}"/>
    <cellStyle name="표준 564 6_M.S" xfId="7358" xr:uid="{00000000-0005-0000-0000-0000FE0B0000}"/>
    <cellStyle name="표준 564 7" xfId="1554" xr:uid="{00000000-0005-0000-0000-0000FF0B0000}"/>
    <cellStyle name="표준 564 7 2" xfId="3145" xr:uid="{00000000-0005-0000-0000-0000000C0000}"/>
    <cellStyle name="표준 564 7 3" xfId="4737" xr:uid="{00000000-0005-0000-0000-0000010C0000}"/>
    <cellStyle name="표준 564 7 4" xfId="6327" xr:uid="{00000000-0005-0000-0000-0000020C0000}"/>
    <cellStyle name="표준 564 7_M.S" xfId="7359" xr:uid="{00000000-0005-0000-0000-0000030C0000}"/>
    <cellStyle name="표준 564 8" xfId="1651" xr:uid="{00000000-0005-0000-0000-0000040C0000}"/>
    <cellStyle name="표준 564 8 2" xfId="3242" xr:uid="{00000000-0005-0000-0000-0000050C0000}"/>
    <cellStyle name="표준 564 8 3" xfId="4834" xr:uid="{00000000-0005-0000-0000-0000060C0000}"/>
    <cellStyle name="표준 564 8 4" xfId="6424" xr:uid="{00000000-0005-0000-0000-0000070C0000}"/>
    <cellStyle name="표준 564 8_M.S" xfId="7360" xr:uid="{00000000-0005-0000-0000-0000080C0000}"/>
    <cellStyle name="표준 564 9" xfId="1716" xr:uid="{00000000-0005-0000-0000-0000090C0000}"/>
    <cellStyle name="표준 564 9 2" xfId="3307" xr:uid="{00000000-0005-0000-0000-00000A0C0000}"/>
    <cellStyle name="표준 564 9 3" xfId="4899" xr:uid="{00000000-0005-0000-0000-00000B0C0000}"/>
    <cellStyle name="표준 564 9 4" xfId="6489" xr:uid="{00000000-0005-0000-0000-00000C0C0000}"/>
    <cellStyle name="표준 564 9_M.S" xfId="7361" xr:uid="{00000000-0005-0000-0000-00000D0C0000}"/>
    <cellStyle name="표준 564_M.S" xfId="7348" xr:uid="{00000000-0005-0000-0000-00000E0C0000}"/>
    <cellStyle name="표준 565" xfId="685" xr:uid="{00000000-0005-0000-0000-00000F0C0000}"/>
    <cellStyle name="표준 565 10" xfId="1791" xr:uid="{00000000-0005-0000-0000-0000100C0000}"/>
    <cellStyle name="표준 565 10 2" xfId="3382" xr:uid="{00000000-0005-0000-0000-0000110C0000}"/>
    <cellStyle name="표준 565 10 3" xfId="4974" xr:uid="{00000000-0005-0000-0000-0000120C0000}"/>
    <cellStyle name="표준 565 10 4" xfId="6564" xr:uid="{00000000-0005-0000-0000-0000130C0000}"/>
    <cellStyle name="표준 565 10_M.S" xfId="7363" xr:uid="{00000000-0005-0000-0000-0000140C0000}"/>
    <cellStyle name="표준 565 11" xfId="1822" xr:uid="{00000000-0005-0000-0000-0000150C0000}"/>
    <cellStyle name="표준 565 11 2" xfId="3412" xr:uid="{00000000-0005-0000-0000-0000160C0000}"/>
    <cellStyle name="표준 565 11 3" xfId="5004" xr:uid="{00000000-0005-0000-0000-0000170C0000}"/>
    <cellStyle name="표준 565 11 4" xfId="6594" xr:uid="{00000000-0005-0000-0000-0000180C0000}"/>
    <cellStyle name="표준 565 11_M.S" xfId="7364" xr:uid="{00000000-0005-0000-0000-0000190C0000}"/>
    <cellStyle name="표준 565 12" xfId="1885" xr:uid="{00000000-0005-0000-0000-00001A0C0000}"/>
    <cellStyle name="표준 565 12 2" xfId="3475" xr:uid="{00000000-0005-0000-0000-00001B0C0000}"/>
    <cellStyle name="표준 565 12 3" xfId="5067" xr:uid="{00000000-0005-0000-0000-00001C0C0000}"/>
    <cellStyle name="표준 565 12 4" xfId="6657" xr:uid="{00000000-0005-0000-0000-00001D0C0000}"/>
    <cellStyle name="표준 565 12_M.S" xfId="7365" xr:uid="{00000000-0005-0000-0000-00001E0C0000}"/>
    <cellStyle name="표준 565 13" xfId="1980" xr:uid="{00000000-0005-0000-0000-00001F0C0000}"/>
    <cellStyle name="표준 565 13 2" xfId="3570" xr:uid="{00000000-0005-0000-0000-0000200C0000}"/>
    <cellStyle name="표준 565 13 3" xfId="5162" xr:uid="{00000000-0005-0000-0000-0000210C0000}"/>
    <cellStyle name="표준 565 13 4" xfId="6752" xr:uid="{00000000-0005-0000-0000-0000220C0000}"/>
    <cellStyle name="표준 565 13_M.S" xfId="7366" xr:uid="{00000000-0005-0000-0000-0000230C0000}"/>
    <cellStyle name="표준 565 14" xfId="2009" xr:uid="{00000000-0005-0000-0000-0000240C0000}"/>
    <cellStyle name="표준 565 14 2" xfId="3599" xr:uid="{00000000-0005-0000-0000-0000250C0000}"/>
    <cellStyle name="표준 565 14 3" xfId="5191" xr:uid="{00000000-0005-0000-0000-0000260C0000}"/>
    <cellStyle name="표준 565 14 4" xfId="6781" xr:uid="{00000000-0005-0000-0000-0000270C0000}"/>
    <cellStyle name="표준 565 14_M.S" xfId="7367" xr:uid="{00000000-0005-0000-0000-0000280C0000}"/>
    <cellStyle name="표준 565 15" xfId="2278" xr:uid="{00000000-0005-0000-0000-0000290C0000}"/>
    <cellStyle name="표준 565 16" xfId="3870" xr:uid="{00000000-0005-0000-0000-00002A0C0000}"/>
    <cellStyle name="표준 565 17" xfId="5460" xr:uid="{00000000-0005-0000-0000-00002B0C0000}"/>
    <cellStyle name="표준 565 2" xfId="912" xr:uid="{00000000-0005-0000-0000-00002C0C0000}"/>
    <cellStyle name="표준 565 2 2" xfId="2503" xr:uid="{00000000-0005-0000-0000-00002D0C0000}"/>
    <cellStyle name="표준 565 2 3" xfId="4095" xr:uid="{00000000-0005-0000-0000-00002E0C0000}"/>
    <cellStyle name="표준 565 2 4" xfId="5685" xr:uid="{00000000-0005-0000-0000-00002F0C0000}"/>
    <cellStyle name="표준 565 2_M.S" xfId="7368" xr:uid="{00000000-0005-0000-0000-0000300C0000}"/>
    <cellStyle name="표준 565 3" xfId="1323" xr:uid="{00000000-0005-0000-0000-0000310C0000}"/>
    <cellStyle name="표준 565 3 2" xfId="2914" xr:uid="{00000000-0005-0000-0000-0000320C0000}"/>
    <cellStyle name="표준 565 3 3" xfId="4506" xr:uid="{00000000-0005-0000-0000-0000330C0000}"/>
    <cellStyle name="표준 565 3 4" xfId="6096" xr:uid="{00000000-0005-0000-0000-0000340C0000}"/>
    <cellStyle name="표준 565 3_M.S" xfId="7369" xr:uid="{00000000-0005-0000-0000-0000350C0000}"/>
    <cellStyle name="표준 565 4" xfId="1386" xr:uid="{00000000-0005-0000-0000-0000360C0000}"/>
    <cellStyle name="표준 565 4 2" xfId="2977" xr:uid="{00000000-0005-0000-0000-0000370C0000}"/>
    <cellStyle name="표준 565 4 3" xfId="4569" xr:uid="{00000000-0005-0000-0000-0000380C0000}"/>
    <cellStyle name="표준 565 4 4" xfId="6159" xr:uid="{00000000-0005-0000-0000-0000390C0000}"/>
    <cellStyle name="표준 565 4_M.S" xfId="7370" xr:uid="{00000000-0005-0000-0000-00003A0C0000}"/>
    <cellStyle name="표준 565 5" xfId="1450" xr:uid="{00000000-0005-0000-0000-00003B0C0000}"/>
    <cellStyle name="표준 565 5 2" xfId="3041" xr:uid="{00000000-0005-0000-0000-00003C0C0000}"/>
    <cellStyle name="표준 565 5 3" xfId="4633" xr:uid="{00000000-0005-0000-0000-00003D0C0000}"/>
    <cellStyle name="표준 565 5 4" xfId="6223" xr:uid="{00000000-0005-0000-0000-00003E0C0000}"/>
    <cellStyle name="표준 565 5_M.S" xfId="7371" xr:uid="{00000000-0005-0000-0000-00003F0C0000}"/>
    <cellStyle name="표준 565 6" xfId="1514" xr:uid="{00000000-0005-0000-0000-0000400C0000}"/>
    <cellStyle name="표준 565 6 2" xfId="3105" xr:uid="{00000000-0005-0000-0000-0000410C0000}"/>
    <cellStyle name="표준 565 6 3" xfId="4697" xr:uid="{00000000-0005-0000-0000-0000420C0000}"/>
    <cellStyle name="표준 565 6 4" xfId="6287" xr:uid="{00000000-0005-0000-0000-0000430C0000}"/>
    <cellStyle name="표준 565 6_M.S" xfId="7372" xr:uid="{00000000-0005-0000-0000-0000440C0000}"/>
    <cellStyle name="표준 565 7" xfId="1561" xr:uid="{00000000-0005-0000-0000-0000450C0000}"/>
    <cellStyle name="표준 565 7 2" xfId="3152" xr:uid="{00000000-0005-0000-0000-0000460C0000}"/>
    <cellStyle name="표준 565 7 3" xfId="4744" xr:uid="{00000000-0005-0000-0000-0000470C0000}"/>
    <cellStyle name="표준 565 7 4" xfId="6334" xr:uid="{00000000-0005-0000-0000-0000480C0000}"/>
    <cellStyle name="표준 565 7_M.S" xfId="7373" xr:uid="{00000000-0005-0000-0000-0000490C0000}"/>
    <cellStyle name="표준 565 8" xfId="1643" xr:uid="{00000000-0005-0000-0000-00004A0C0000}"/>
    <cellStyle name="표준 565 8 2" xfId="3234" xr:uid="{00000000-0005-0000-0000-00004B0C0000}"/>
    <cellStyle name="표준 565 8 3" xfId="4826" xr:uid="{00000000-0005-0000-0000-00004C0C0000}"/>
    <cellStyle name="표준 565 8 4" xfId="6416" xr:uid="{00000000-0005-0000-0000-00004D0C0000}"/>
    <cellStyle name="표준 565 8_M.S" xfId="7374" xr:uid="{00000000-0005-0000-0000-00004E0C0000}"/>
    <cellStyle name="표준 565 9" xfId="1708" xr:uid="{00000000-0005-0000-0000-00004F0C0000}"/>
    <cellStyle name="표준 565 9 2" xfId="3299" xr:uid="{00000000-0005-0000-0000-0000500C0000}"/>
    <cellStyle name="표준 565 9 3" xfId="4891" xr:uid="{00000000-0005-0000-0000-0000510C0000}"/>
    <cellStyle name="표준 565 9 4" xfId="6481" xr:uid="{00000000-0005-0000-0000-0000520C0000}"/>
    <cellStyle name="표준 565 9_M.S" xfId="7375" xr:uid="{00000000-0005-0000-0000-0000530C0000}"/>
    <cellStyle name="표준 565_M.S" xfId="7362" xr:uid="{00000000-0005-0000-0000-0000540C0000}"/>
    <cellStyle name="표준 566" xfId="686" xr:uid="{00000000-0005-0000-0000-0000550C0000}"/>
    <cellStyle name="표준 566 2" xfId="913" xr:uid="{00000000-0005-0000-0000-0000560C0000}"/>
    <cellStyle name="표준 566 2 2" xfId="2504" xr:uid="{00000000-0005-0000-0000-0000570C0000}"/>
    <cellStyle name="표준 566 2 3" xfId="4096" xr:uid="{00000000-0005-0000-0000-0000580C0000}"/>
    <cellStyle name="표준 566 2 4" xfId="5686" xr:uid="{00000000-0005-0000-0000-0000590C0000}"/>
    <cellStyle name="표준 566 2_M.S" xfId="7377" xr:uid="{00000000-0005-0000-0000-00005A0C0000}"/>
    <cellStyle name="표준 566 3" xfId="2279" xr:uid="{00000000-0005-0000-0000-00005B0C0000}"/>
    <cellStyle name="표준 566 4" xfId="3871" xr:uid="{00000000-0005-0000-0000-00005C0C0000}"/>
    <cellStyle name="표준 566 5" xfId="5461" xr:uid="{00000000-0005-0000-0000-00005D0C0000}"/>
    <cellStyle name="표준 566_M.S" xfId="7376" xr:uid="{00000000-0005-0000-0000-00005E0C0000}"/>
    <cellStyle name="표준 567" xfId="687" xr:uid="{00000000-0005-0000-0000-00005F0C0000}"/>
    <cellStyle name="표준 567 2" xfId="914" xr:uid="{00000000-0005-0000-0000-0000600C0000}"/>
    <cellStyle name="표준 567 2 2" xfId="2505" xr:uid="{00000000-0005-0000-0000-0000610C0000}"/>
    <cellStyle name="표준 567 2 3" xfId="4097" xr:uid="{00000000-0005-0000-0000-0000620C0000}"/>
    <cellStyle name="표준 567 2 4" xfId="5687" xr:uid="{00000000-0005-0000-0000-0000630C0000}"/>
    <cellStyle name="표준 567 2_M.S" xfId="7379" xr:uid="{00000000-0005-0000-0000-0000640C0000}"/>
    <cellStyle name="표준 567 3" xfId="2280" xr:uid="{00000000-0005-0000-0000-0000650C0000}"/>
    <cellStyle name="표준 567 4" xfId="3872" xr:uid="{00000000-0005-0000-0000-0000660C0000}"/>
    <cellStyle name="표준 567 5" xfId="5462" xr:uid="{00000000-0005-0000-0000-0000670C0000}"/>
    <cellStyle name="표준 567_M.S" xfId="7378" xr:uid="{00000000-0005-0000-0000-0000680C0000}"/>
    <cellStyle name="표준 568" xfId="688" xr:uid="{00000000-0005-0000-0000-0000690C0000}"/>
    <cellStyle name="표준 568 2" xfId="915" xr:uid="{00000000-0005-0000-0000-00006A0C0000}"/>
    <cellStyle name="표준 568 2 2" xfId="2506" xr:uid="{00000000-0005-0000-0000-00006B0C0000}"/>
    <cellStyle name="표준 568 2 3" xfId="4098" xr:uid="{00000000-0005-0000-0000-00006C0C0000}"/>
    <cellStyle name="표준 568 2 4" xfId="5688" xr:uid="{00000000-0005-0000-0000-00006D0C0000}"/>
    <cellStyle name="표준 568 2_M.S" xfId="7381" xr:uid="{00000000-0005-0000-0000-00006E0C0000}"/>
    <cellStyle name="표준 568 3" xfId="2281" xr:uid="{00000000-0005-0000-0000-00006F0C0000}"/>
    <cellStyle name="표준 568 4" xfId="3873" xr:uid="{00000000-0005-0000-0000-0000700C0000}"/>
    <cellStyle name="표준 568 5" xfId="5463" xr:uid="{00000000-0005-0000-0000-0000710C0000}"/>
    <cellStyle name="표준 568_M.S" xfId="7380" xr:uid="{00000000-0005-0000-0000-0000720C0000}"/>
    <cellStyle name="표준 569" xfId="689" xr:uid="{00000000-0005-0000-0000-0000730C0000}"/>
    <cellStyle name="표준 569 10" xfId="1780" xr:uid="{00000000-0005-0000-0000-0000740C0000}"/>
    <cellStyle name="표준 569 10 2" xfId="3371" xr:uid="{00000000-0005-0000-0000-0000750C0000}"/>
    <cellStyle name="표준 569 10 3" xfId="4963" xr:uid="{00000000-0005-0000-0000-0000760C0000}"/>
    <cellStyle name="표준 569 10 4" xfId="6553" xr:uid="{00000000-0005-0000-0000-0000770C0000}"/>
    <cellStyle name="표준 569 10_M.S" xfId="7383" xr:uid="{00000000-0005-0000-0000-0000780C0000}"/>
    <cellStyle name="표준 569 11" xfId="1808" xr:uid="{00000000-0005-0000-0000-0000790C0000}"/>
    <cellStyle name="표준 569 11 2" xfId="3398" xr:uid="{00000000-0005-0000-0000-00007A0C0000}"/>
    <cellStyle name="표준 569 11 3" xfId="4990" xr:uid="{00000000-0005-0000-0000-00007B0C0000}"/>
    <cellStyle name="표준 569 11 4" xfId="6580" xr:uid="{00000000-0005-0000-0000-00007C0C0000}"/>
    <cellStyle name="표준 569 11_M.S" xfId="7384" xr:uid="{00000000-0005-0000-0000-00007D0C0000}"/>
    <cellStyle name="표준 569 12" xfId="1871" xr:uid="{00000000-0005-0000-0000-00007E0C0000}"/>
    <cellStyle name="표준 569 12 2" xfId="3461" xr:uid="{00000000-0005-0000-0000-00007F0C0000}"/>
    <cellStyle name="표준 569 12 3" xfId="5053" xr:uid="{00000000-0005-0000-0000-0000800C0000}"/>
    <cellStyle name="표준 569 12 4" xfId="6643" xr:uid="{00000000-0005-0000-0000-0000810C0000}"/>
    <cellStyle name="표준 569 12_M.S" xfId="7385" xr:uid="{00000000-0005-0000-0000-0000820C0000}"/>
    <cellStyle name="표준 569 13" xfId="1969" xr:uid="{00000000-0005-0000-0000-0000830C0000}"/>
    <cellStyle name="표준 569 13 2" xfId="3559" xr:uid="{00000000-0005-0000-0000-0000840C0000}"/>
    <cellStyle name="표준 569 13 3" xfId="5151" xr:uid="{00000000-0005-0000-0000-0000850C0000}"/>
    <cellStyle name="표준 569 13 4" xfId="6741" xr:uid="{00000000-0005-0000-0000-0000860C0000}"/>
    <cellStyle name="표준 569 13_M.S" xfId="7386" xr:uid="{00000000-0005-0000-0000-0000870C0000}"/>
    <cellStyle name="표준 569 14" xfId="1995" xr:uid="{00000000-0005-0000-0000-0000880C0000}"/>
    <cellStyle name="표준 569 14 2" xfId="3585" xr:uid="{00000000-0005-0000-0000-0000890C0000}"/>
    <cellStyle name="표준 569 14 3" xfId="5177" xr:uid="{00000000-0005-0000-0000-00008A0C0000}"/>
    <cellStyle name="표준 569 14 4" xfId="6767" xr:uid="{00000000-0005-0000-0000-00008B0C0000}"/>
    <cellStyle name="표준 569 14_M.S" xfId="7387" xr:uid="{00000000-0005-0000-0000-00008C0C0000}"/>
    <cellStyle name="표준 569 15" xfId="2282" xr:uid="{00000000-0005-0000-0000-00008D0C0000}"/>
    <cellStyle name="표준 569 16" xfId="3874" xr:uid="{00000000-0005-0000-0000-00008E0C0000}"/>
    <cellStyle name="표준 569 17" xfId="5464" xr:uid="{00000000-0005-0000-0000-00008F0C0000}"/>
    <cellStyle name="표준 569 2" xfId="916" xr:uid="{00000000-0005-0000-0000-0000900C0000}"/>
    <cellStyle name="표준 569 2 2" xfId="2507" xr:uid="{00000000-0005-0000-0000-0000910C0000}"/>
    <cellStyle name="표준 569 2 3" xfId="4099" xr:uid="{00000000-0005-0000-0000-0000920C0000}"/>
    <cellStyle name="표준 569 2 4" xfId="5689" xr:uid="{00000000-0005-0000-0000-0000930C0000}"/>
    <cellStyle name="표준 569 2_M.S" xfId="7388" xr:uid="{00000000-0005-0000-0000-0000940C0000}"/>
    <cellStyle name="표준 569 3" xfId="1328" xr:uid="{00000000-0005-0000-0000-0000950C0000}"/>
    <cellStyle name="표준 569 3 2" xfId="2919" xr:uid="{00000000-0005-0000-0000-0000960C0000}"/>
    <cellStyle name="표준 569 3 3" xfId="4511" xr:uid="{00000000-0005-0000-0000-0000970C0000}"/>
    <cellStyle name="표준 569 3 4" xfId="6101" xr:uid="{00000000-0005-0000-0000-0000980C0000}"/>
    <cellStyle name="표준 569 3_M.S" xfId="7389" xr:uid="{00000000-0005-0000-0000-0000990C0000}"/>
    <cellStyle name="표준 569 4" xfId="1391" xr:uid="{00000000-0005-0000-0000-00009A0C0000}"/>
    <cellStyle name="표준 569 4 2" xfId="2982" xr:uid="{00000000-0005-0000-0000-00009B0C0000}"/>
    <cellStyle name="표준 569 4 3" xfId="4574" xr:uid="{00000000-0005-0000-0000-00009C0C0000}"/>
    <cellStyle name="표준 569 4 4" xfId="6164" xr:uid="{00000000-0005-0000-0000-00009D0C0000}"/>
    <cellStyle name="표준 569 4_M.S" xfId="7390" xr:uid="{00000000-0005-0000-0000-00009E0C0000}"/>
    <cellStyle name="표준 569 5" xfId="1456" xr:uid="{00000000-0005-0000-0000-00009F0C0000}"/>
    <cellStyle name="표준 569 5 2" xfId="3047" xr:uid="{00000000-0005-0000-0000-0000A00C0000}"/>
    <cellStyle name="표준 569 5 3" xfId="4639" xr:uid="{00000000-0005-0000-0000-0000A10C0000}"/>
    <cellStyle name="표준 569 5 4" xfId="6229" xr:uid="{00000000-0005-0000-0000-0000A20C0000}"/>
    <cellStyle name="표준 569 5_M.S" xfId="7391" xr:uid="{00000000-0005-0000-0000-0000A30C0000}"/>
    <cellStyle name="표준 569 6" xfId="1520" xr:uid="{00000000-0005-0000-0000-0000A40C0000}"/>
    <cellStyle name="표준 569 6 2" xfId="3111" xr:uid="{00000000-0005-0000-0000-0000A50C0000}"/>
    <cellStyle name="표준 569 6 3" xfId="4703" xr:uid="{00000000-0005-0000-0000-0000A60C0000}"/>
    <cellStyle name="표준 569 6 4" xfId="6293" xr:uid="{00000000-0005-0000-0000-0000A70C0000}"/>
    <cellStyle name="표준 569 6_M.S" xfId="7392" xr:uid="{00000000-0005-0000-0000-0000A80C0000}"/>
    <cellStyle name="표준 569 7" xfId="1547" xr:uid="{00000000-0005-0000-0000-0000A90C0000}"/>
    <cellStyle name="표준 569 7 2" xfId="3138" xr:uid="{00000000-0005-0000-0000-0000AA0C0000}"/>
    <cellStyle name="표준 569 7 3" xfId="4730" xr:uid="{00000000-0005-0000-0000-0000AB0C0000}"/>
    <cellStyle name="표준 569 7 4" xfId="6320" xr:uid="{00000000-0005-0000-0000-0000AC0C0000}"/>
    <cellStyle name="표준 569 7_M.S" xfId="7393" xr:uid="{00000000-0005-0000-0000-0000AD0C0000}"/>
    <cellStyle name="표준 569 8" xfId="1649" xr:uid="{00000000-0005-0000-0000-0000AE0C0000}"/>
    <cellStyle name="표준 569 8 2" xfId="3240" xr:uid="{00000000-0005-0000-0000-0000AF0C0000}"/>
    <cellStyle name="표준 569 8 3" xfId="4832" xr:uid="{00000000-0005-0000-0000-0000B00C0000}"/>
    <cellStyle name="표준 569 8 4" xfId="6422" xr:uid="{00000000-0005-0000-0000-0000B10C0000}"/>
    <cellStyle name="표준 569 8_M.S" xfId="7394" xr:uid="{00000000-0005-0000-0000-0000B20C0000}"/>
    <cellStyle name="표준 569 9" xfId="1714" xr:uid="{00000000-0005-0000-0000-0000B30C0000}"/>
    <cellStyle name="표준 569 9 2" xfId="3305" xr:uid="{00000000-0005-0000-0000-0000B40C0000}"/>
    <cellStyle name="표준 569 9 3" xfId="4897" xr:uid="{00000000-0005-0000-0000-0000B50C0000}"/>
    <cellStyle name="표준 569 9 4" xfId="6487" xr:uid="{00000000-0005-0000-0000-0000B60C0000}"/>
    <cellStyle name="표준 569 9_M.S" xfId="7395" xr:uid="{00000000-0005-0000-0000-0000B70C0000}"/>
    <cellStyle name="표준 569_M.S" xfId="7382" xr:uid="{00000000-0005-0000-0000-0000B80C0000}"/>
    <cellStyle name="표준 57" xfId="419" xr:uid="{00000000-0005-0000-0000-0000B90C0000}"/>
    <cellStyle name="표준 570" xfId="690" xr:uid="{00000000-0005-0000-0000-0000BA0C0000}"/>
    <cellStyle name="표준 570 10" xfId="1776" xr:uid="{00000000-0005-0000-0000-0000BB0C0000}"/>
    <cellStyle name="표준 570 10 2" xfId="3367" xr:uid="{00000000-0005-0000-0000-0000BC0C0000}"/>
    <cellStyle name="표준 570 10 3" xfId="4959" xr:uid="{00000000-0005-0000-0000-0000BD0C0000}"/>
    <cellStyle name="표준 570 10 4" xfId="6549" xr:uid="{00000000-0005-0000-0000-0000BE0C0000}"/>
    <cellStyle name="표준 570 10_M.S" xfId="7397" xr:uid="{00000000-0005-0000-0000-0000BF0C0000}"/>
    <cellStyle name="표준 570 11" xfId="1834" xr:uid="{00000000-0005-0000-0000-0000C00C0000}"/>
    <cellStyle name="표준 570 11 2" xfId="3424" xr:uid="{00000000-0005-0000-0000-0000C10C0000}"/>
    <cellStyle name="표준 570 11 3" xfId="5016" xr:uid="{00000000-0005-0000-0000-0000C20C0000}"/>
    <cellStyle name="표준 570 11 4" xfId="6606" xr:uid="{00000000-0005-0000-0000-0000C30C0000}"/>
    <cellStyle name="표준 570 11_M.S" xfId="7398" xr:uid="{00000000-0005-0000-0000-0000C40C0000}"/>
    <cellStyle name="표준 570 12" xfId="1897" xr:uid="{00000000-0005-0000-0000-0000C50C0000}"/>
    <cellStyle name="표준 570 12 2" xfId="3487" xr:uid="{00000000-0005-0000-0000-0000C60C0000}"/>
    <cellStyle name="표준 570 12 3" xfId="5079" xr:uid="{00000000-0005-0000-0000-0000C70C0000}"/>
    <cellStyle name="표준 570 12 4" xfId="6669" xr:uid="{00000000-0005-0000-0000-0000C80C0000}"/>
    <cellStyle name="표준 570 12_M.S" xfId="7399" xr:uid="{00000000-0005-0000-0000-0000C90C0000}"/>
    <cellStyle name="표준 570 13" xfId="1965" xr:uid="{00000000-0005-0000-0000-0000CA0C0000}"/>
    <cellStyle name="표준 570 13 2" xfId="3555" xr:uid="{00000000-0005-0000-0000-0000CB0C0000}"/>
    <cellStyle name="표준 570 13 3" xfId="5147" xr:uid="{00000000-0005-0000-0000-0000CC0C0000}"/>
    <cellStyle name="표준 570 13 4" xfId="6737" xr:uid="{00000000-0005-0000-0000-0000CD0C0000}"/>
    <cellStyle name="표준 570 13_M.S" xfId="7400" xr:uid="{00000000-0005-0000-0000-0000CE0C0000}"/>
    <cellStyle name="표준 570 14" xfId="2021" xr:uid="{00000000-0005-0000-0000-0000CF0C0000}"/>
    <cellStyle name="표준 570 14 2" xfId="3611" xr:uid="{00000000-0005-0000-0000-0000D00C0000}"/>
    <cellStyle name="표준 570 14 3" xfId="5203" xr:uid="{00000000-0005-0000-0000-0000D10C0000}"/>
    <cellStyle name="표준 570 14 4" xfId="6793" xr:uid="{00000000-0005-0000-0000-0000D20C0000}"/>
    <cellStyle name="표준 570 14_M.S" xfId="7401" xr:uid="{00000000-0005-0000-0000-0000D30C0000}"/>
    <cellStyle name="표준 570 15" xfId="2283" xr:uid="{00000000-0005-0000-0000-0000D40C0000}"/>
    <cellStyle name="표준 570 16" xfId="3875" xr:uid="{00000000-0005-0000-0000-0000D50C0000}"/>
    <cellStyle name="표준 570 17" xfId="5465" xr:uid="{00000000-0005-0000-0000-0000D60C0000}"/>
    <cellStyle name="표준 570 2" xfId="917" xr:uid="{00000000-0005-0000-0000-0000D70C0000}"/>
    <cellStyle name="표준 570 2 2" xfId="2508" xr:uid="{00000000-0005-0000-0000-0000D80C0000}"/>
    <cellStyle name="표준 570 2 3" xfId="4100" xr:uid="{00000000-0005-0000-0000-0000D90C0000}"/>
    <cellStyle name="표준 570 2 4" xfId="5690" xr:uid="{00000000-0005-0000-0000-0000DA0C0000}"/>
    <cellStyle name="표준 570 2_M.S" xfId="7402" xr:uid="{00000000-0005-0000-0000-0000DB0C0000}"/>
    <cellStyle name="표준 570 3" xfId="1324" xr:uid="{00000000-0005-0000-0000-0000DC0C0000}"/>
    <cellStyle name="표준 570 3 2" xfId="2915" xr:uid="{00000000-0005-0000-0000-0000DD0C0000}"/>
    <cellStyle name="표준 570 3 3" xfId="4507" xr:uid="{00000000-0005-0000-0000-0000DE0C0000}"/>
    <cellStyle name="표준 570 3 4" xfId="6097" xr:uid="{00000000-0005-0000-0000-0000DF0C0000}"/>
    <cellStyle name="표준 570 3_M.S" xfId="7403" xr:uid="{00000000-0005-0000-0000-0000E00C0000}"/>
    <cellStyle name="표준 570 4" xfId="1387" xr:uid="{00000000-0005-0000-0000-0000E10C0000}"/>
    <cellStyle name="표준 570 4 2" xfId="2978" xr:uid="{00000000-0005-0000-0000-0000E20C0000}"/>
    <cellStyle name="표준 570 4 3" xfId="4570" xr:uid="{00000000-0005-0000-0000-0000E30C0000}"/>
    <cellStyle name="표준 570 4 4" xfId="6160" xr:uid="{00000000-0005-0000-0000-0000E40C0000}"/>
    <cellStyle name="표준 570 4_M.S" xfId="7404" xr:uid="{00000000-0005-0000-0000-0000E50C0000}"/>
    <cellStyle name="표준 570 5" xfId="1451" xr:uid="{00000000-0005-0000-0000-0000E60C0000}"/>
    <cellStyle name="표준 570 5 2" xfId="3042" xr:uid="{00000000-0005-0000-0000-0000E70C0000}"/>
    <cellStyle name="표준 570 5 3" xfId="4634" xr:uid="{00000000-0005-0000-0000-0000E80C0000}"/>
    <cellStyle name="표준 570 5 4" xfId="6224" xr:uid="{00000000-0005-0000-0000-0000E90C0000}"/>
    <cellStyle name="표준 570 5_M.S" xfId="7405" xr:uid="{00000000-0005-0000-0000-0000EA0C0000}"/>
    <cellStyle name="표준 570 6" xfId="1515" xr:uid="{00000000-0005-0000-0000-0000EB0C0000}"/>
    <cellStyle name="표준 570 6 2" xfId="3106" xr:uid="{00000000-0005-0000-0000-0000EC0C0000}"/>
    <cellStyle name="표준 570 6 3" xfId="4698" xr:uid="{00000000-0005-0000-0000-0000ED0C0000}"/>
    <cellStyle name="표준 570 6 4" xfId="6288" xr:uid="{00000000-0005-0000-0000-0000EE0C0000}"/>
    <cellStyle name="표준 570 6_M.S" xfId="7406" xr:uid="{00000000-0005-0000-0000-0000EF0C0000}"/>
    <cellStyle name="표준 570 7" xfId="1574" xr:uid="{00000000-0005-0000-0000-0000F00C0000}"/>
    <cellStyle name="표준 570 7 2" xfId="3165" xr:uid="{00000000-0005-0000-0000-0000F10C0000}"/>
    <cellStyle name="표준 570 7 3" xfId="4757" xr:uid="{00000000-0005-0000-0000-0000F20C0000}"/>
    <cellStyle name="표준 570 7 4" xfId="6347" xr:uid="{00000000-0005-0000-0000-0000F30C0000}"/>
    <cellStyle name="표준 570 7_M.S" xfId="7407" xr:uid="{00000000-0005-0000-0000-0000F40C0000}"/>
    <cellStyle name="표준 570 8" xfId="1644" xr:uid="{00000000-0005-0000-0000-0000F50C0000}"/>
    <cellStyle name="표준 570 8 2" xfId="3235" xr:uid="{00000000-0005-0000-0000-0000F60C0000}"/>
    <cellStyle name="표준 570 8 3" xfId="4827" xr:uid="{00000000-0005-0000-0000-0000F70C0000}"/>
    <cellStyle name="표준 570 8 4" xfId="6417" xr:uid="{00000000-0005-0000-0000-0000F80C0000}"/>
    <cellStyle name="표준 570 8_M.S" xfId="7408" xr:uid="{00000000-0005-0000-0000-0000F90C0000}"/>
    <cellStyle name="표준 570 9" xfId="1709" xr:uid="{00000000-0005-0000-0000-0000FA0C0000}"/>
    <cellStyle name="표준 570 9 2" xfId="3300" xr:uid="{00000000-0005-0000-0000-0000FB0C0000}"/>
    <cellStyle name="표준 570 9 3" xfId="4892" xr:uid="{00000000-0005-0000-0000-0000FC0C0000}"/>
    <cellStyle name="표준 570 9 4" xfId="6482" xr:uid="{00000000-0005-0000-0000-0000FD0C0000}"/>
    <cellStyle name="표준 570 9_M.S" xfId="7409" xr:uid="{00000000-0005-0000-0000-0000FE0C0000}"/>
    <cellStyle name="표준 570_M.S" xfId="7396" xr:uid="{00000000-0005-0000-0000-0000FF0C0000}"/>
    <cellStyle name="표준 571" xfId="691" xr:uid="{00000000-0005-0000-0000-0000000D0000}"/>
    <cellStyle name="표준 571 2" xfId="2284" xr:uid="{00000000-0005-0000-0000-0000010D0000}"/>
    <cellStyle name="표준 571 3" xfId="3876" xr:uid="{00000000-0005-0000-0000-0000020D0000}"/>
    <cellStyle name="표준 571 4" xfId="5466" xr:uid="{00000000-0005-0000-0000-0000030D0000}"/>
    <cellStyle name="표준 571_M.S" xfId="7410" xr:uid="{00000000-0005-0000-0000-0000040D0000}"/>
    <cellStyle name="표준 572" xfId="692" xr:uid="{00000000-0005-0000-0000-0000050D0000}"/>
    <cellStyle name="표준 573" xfId="918" xr:uid="{00000000-0005-0000-0000-0000060D0000}"/>
    <cellStyle name="표준 573 2" xfId="2509" xr:uid="{00000000-0005-0000-0000-0000070D0000}"/>
    <cellStyle name="표준 573 3" xfId="4101" xr:uid="{00000000-0005-0000-0000-0000080D0000}"/>
    <cellStyle name="표준 573 4" xfId="5691" xr:uid="{00000000-0005-0000-0000-0000090D0000}"/>
    <cellStyle name="표준 573_M.S" xfId="7411" xr:uid="{00000000-0005-0000-0000-00000A0D0000}"/>
    <cellStyle name="표준 574" xfId="919" xr:uid="{00000000-0005-0000-0000-00000B0D0000}"/>
    <cellStyle name="표준 574 2" xfId="2510" xr:uid="{00000000-0005-0000-0000-00000C0D0000}"/>
    <cellStyle name="표준 574 3" xfId="4102" xr:uid="{00000000-0005-0000-0000-00000D0D0000}"/>
    <cellStyle name="표준 574 4" xfId="5692" xr:uid="{00000000-0005-0000-0000-00000E0D0000}"/>
    <cellStyle name="표준 574_M.S" xfId="7412" xr:uid="{00000000-0005-0000-0000-00000F0D0000}"/>
    <cellStyle name="표준 575" xfId="920" xr:uid="{00000000-0005-0000-0000-0000100D0000}"/>
    <cellStyle name="표준 575 2" xfId="2511" xr:uid="{00000000-0005-0000-0000-0000110D0000}"/>
    <cellStyle name="표준 575 3" xfId="4103" xr:uid="{00000000-0005-0000-0000-0000120D0000}"/>
    <cellStyle name="표준 575 4" xfId="5693" xr:uid="{00000000-0005-0000-0000-0000130D0000}"/>
    <cellStyle name="표준 575_M.S" xfId="7413" xr:uid="{00000000-0005-0000-0000-0000140D0000}"/>
    <cellStyle name="표준 576" xfId="921" xr:uid="{00000000-0005-0000-0000-0000150D0000}"/>
    <cellStyle name="표준 576 2" xfId="2512" xr:uid="{00000000-0005-0000-0000-0000160D0000}"/>
    <cellStyle name="표준 576 3" xfId="4104" xr:uid="{00000000-0005-0000-0000-0000170D0000}"/>
    <cellStyle name="표준 576 4" xfId="5694" xr:uid="{00000000-0005-0000-0000-0000180D0000}"/>
    <cellStyle name="표준 576_M.S" xfId="7414" xr:uid="{00000000-0005-0000-0000-0000190D0000}"/>
    <cellStyle name="표준 577" xfId="922" xr:uid="{00000000-0005-0000-0000-00001A0D0000}"/>
    <cellStyle name="표준 577 10" xfId="1833" xr:uid="{00000000-0005-0000-0000-00001B0D0000}"/>
    <cellStyle name="표준 577 10 2" xfId="3423" xr:uid="{00000000-0005-0000-0000-00001C0D0000}"/>
    <cellStyle name="표준 577 10 3" xfId="5015" xr:uid="{00000000-0005-0000-0000-00001D0D0000}"/>
    <cellStyle name="표준 577 10 4" xfId="6605" xr:uid="{00000000-0005-0000-0000-00001E0D0000}"/>
    <cellStyle name="표준 577 10_M.S" xfId="7416" xr:uid="{00000000-0005-0000-0000-00001F0D0000}"/>
    <cellStyle name="표준 577 11" xfId="1896" xr:uid="{00000000-0005-0000-0000-0000200D0000}"/>
    <cellStyle name="표준 577 11 2" xfId="3486" xr:uid="{00000000-0005-0000-0000-0000210D0000}"/>
    <cellStyle name="표준 577 11 3" xfId="5078" xr:uid="{00000000-0005-0000-0000-0000220D0000}"/>
    <cellStyle name="표준 577 11 4" xfId="6668" xr:uid="{00000000-0005-0000-0000-0000230D0000}"/>
    <cellStyle name="표준 577 11_M.S" xfId="7417" xr:uid="{00000000-0005-0000-0000-0000240D0000}"/>
    <cellStyle name="표준 577 12" xfId="1979" xr:uid="{00000000-0005-0000-0000-0000250D0000}"/>
    <cellStyle name="표준 577 12 2" xfId="3569" xr:uid="{00000000-0005-0000-0000-0000260D0000}"/>
    <cellStyle name="표준 577 12 3" xfId="5161" xr:uid="{00000000-0005-0000-0000-0000270D0000}"/>
    <cellStyle name="표준 577 12 4" xfId="6751" xr:uid="{00000000-0005-0000-0000-0000280D0000}"/>
    <cellStyle name="표준 577 12_M.S" xfId="7418" xr:uid="{00000000-0005-0000-0000-0000290D0000}"/>
    <cellStyle name="표준 577 13" xfId="2020" xr:uid="{00000000-0005-0000-0000-00002A0D0000}"/>
    <cellStyle name="표준 577 13 2" xfId="3610" xr:uid="{00000000-0005-0000-0000-00002B0D0000}"/>
    <cellStyle name="표준 577 13 3" xfId="5202" xr:uid="{00000000-0005-0000-0000-00002C0D0000}"/>
    <cellStyle name="표준 577 13 4" xfId="6792" xr:uid="{00000000-0005-0000-0000-00002D0D0000}"/>
    <cellStyle name="표준 577 13_M.S" xfId="7419" xr:uid="{00000000-0005-0000-0000-00002E0D0000}"/>
    <cellStyle name="표준 577 14" xfId="2513" xr:uid="{00000000-0005-0000-0000-00002F0D0000}"/>
    <cellStyle name="표준 577 15" xfId="4105" xr:uid="{00000000-0005-0000-0000-0000300D0000}"/>
    <cellStyle name="표준 577 16" xfId="5695" xr:uid="{00000000-0005-0000-0000-0000310D0000}"/>
    <cellStyle name="표준 577 2" xfId="1338" xr:uid="{00000000-0005-0000-0000-0000320D0000}"/>
    <cellStyle name="표준 577 2 2" xfId="2929" xr:uid="{00000000-0005-0000-0000-0000330D0000}"/>
    <cellStyle name="표준 577 2 3" xfId="4521" xr:uid="{00000000-0005-0000-0000-0000340D0000}"/>
    <cellStyle name="표준 577 2 4" xfId="6111" xr:uid="{00000000-0005-0000-0000-0000350D0000}"/>
    <cellStyle name="표준 577 2_M.S" xfId="7420" xr:uid="{00000000-0005-0000-0000-0000360D0000}"/>
    <cellStyle name="표준 577 3" xfId="1400" xr:uid="{00000000-0005-0000-0000-0000370D0000}"/>
    <cellStyle name="표준 577 3 2" xfId="2991" xr:uid="{00000000-0005-0000-0000-0000380D0000}"/>
    <cellStyle name="표준 577 3 3" xfId="4583" xr:uid="{00000000-0005-0000-0000-0000390D0000}"/>
    <cellStyle name="표준 577 3 4" xfId="6173" xr:uid="{00000000-0005-0000-0000-00003A0D0000}"/>
    <cellStyle name="표준 577 3_M.S" xfId="7421" xr:uid="{00000000-0005-0000-0000-00003B0D0000}"/>
    <cellStyle name="표준 577 4" xfId="1466" xr:uid="{00000000-0005-0000-0000-00003C0D0000}"/>
    <cellStyle name="표준 577 4 2" xfId="3057" xr:uid="{00000000-0005-0000-0000-00003D0D0000}"/>
    <cellStyle name="표준 577 4 3" xfId="4649" xr:uid="{00000000-0005-0000-0000-00003E0D0000}"/>
    <cellStyle name="표준 577 4 4" xfId="6239" xr:uid="{00000000-0005-0000-0000-00003F0D0000}"/>
    <cellStyle name="표준 577 4_M.S" xfId="7422" xr:uid="{00000000-0005-0000-0000-0000400D0000}"/>
    <cellStyle name="표준 577 5" xfId="1530" xr:uid="{00000000-0005-0000-0000-0000410D0000}"/>
    <cellStyle name="표준 577 5 2" xfId="3121" xr:uid="{00000000-0005-0000-0000-0000420D0000}"/>
    <cellStyle name="표준 577 5 3" xfId="4713" xr:uid="{00000000-0005-0000-0000-0000430D0000}"/>
    <cellStyle name="표준 577 5 4" xfId="6303" xr:uid="{00000000-0005-0000-0000-0000440D0000}"/>
    <cellStyle name="표준 577 5_M.S" xfId="7423" xr:uid="{00000000-0005-0000-0000-0000450D0000}"/>
    <cellStyle name="표준 577 6" xfId="1573" xr:uid="{00000000-0005-0000-0000-0000460D0000}"/>
    <cellStyle name="표준 577 6 2" xfId="3164" xr:uid="{00000000-0005-0000-0000-0000470D0000}"/>
    <cellStyle name="표준 577 6 3" xfId="4756" xr:uid="{00000000-0005-0000-0000-0000480D0000}"/>
    <cellStyle name="표준 577 6 4" xfId="6346" xr:uid="{00000000-0005-0000-0000-0000490D0000}"/>
    <cellStyle name="표준 577 6_M.S" xfId="7424" xr:uid="{00000000-0005-0000-0000-00004A0D0000}"/>
    <cellStyle name="표준 577 7" xfId="1659" xr:uid="{00000000-0005-0000-0000-00004B0D0000}"/>
    <cellStyle name="표준 577 7 2" xfId="3250" xr:uid="{00000000-0005-0000-0000-00004C0D0000}"/>
    <cellStyle name="표준 577 7 3" xfId="4842" xr:uid="{00000000-0005-0000-0000-00004D0D0000}"/>
    <cellStyle name="표준 577 7 4" xfId="6432" xr:uid="{00000000-0005-0000-0000-00004E0D0000}"/>
    <cellStyle name="표준 577 7_M.S" xfId="7425" xr:uid="{00000000-0005-0000-0000-00004F0D0000}"/>
    <cellStyle name="표준 577 8" xfId="1724" xr:uid="{00000000-0005-0000-0000-0000500D0000}"/>
    <cellStyle name="표준 577 8 2" xfId="3315" xr:uid="{00000000-0005-0000-0000-0000510D0000}"/>
    <cellStyle name="표준 577 8 3" xfId="4907" xr:uid="{00000000-0005-0000-0000-0000520D0000}"/>
    <cellStyle name="표준 577 8 4" xfId="6497" xr:uid="{00000000-0005-0000-0000-0000530D0000}"/>
    <cellStyle name="표준 577 8_M.S" xfId="7426" xr:uid="{00000000-0005-0000-0000-0000540D0000}"/>
    <cellStyle name="표준 577 9" xfId="1790" xr:uid="{00000000-0005-0000-0000-0000550D0000}"/>
    <cellStyle name="표준 577 9 2" xfId="3381" xr:uid="{00000000-0005-0000-0000-0000560D0000}"/>
    <cellStyle name="표준 577 9 3" xfId="4973" xr:uid="{00000000-0005-0000-0000-0000570D0000}"/>
    <cellStyle name="표준 577 9 4" xfId="6563" xr:uid="{00000000-0005-0000-0000-0000580D0000}"/>
    <cellStyle name="표준 577 9_M.S" xfId="7427" xr:uid="{00000000-0005-0000-0000-0000590D0000}"/>
    <cellStyle name="표준 577_M.S" xfId="7415" xr:uid="{00000000-0005-0000-0000-00005A0D0000}"/>
    <cellStyle name="표준 578" xfId="923" xr:uid="{00000000-0005-0000-0000-00005B0D0000}"/>
    <cellStyle name="표준 578 2" xfId="2514" xr:uid="{00000000-0005-0000-0000-00005C0D0000}"/>
    <cellStyle name="표준 578 3" xfId="4106" xr:uid="{00000000-0005-0000-0000-00005D0D0000}"/>
    <cellStyle name="표준 578 4" xfId="5696" xr:uid="{00000000-0005-0000-0000-00005E0D0000}"/>
    <cellStyle name="표준 578_M.S" xfId="7428" xr:uid="{00000000-0005-0000-0000-00005F0D0000}"/>
    <cellStyle name="표준 579" xfId="924" xr:uid="{00000000-0005-0000-0000-0000600D0000}"/>
    <cellStyle name="표준 579 2" xfId="2515" xr:uid="{00000000-0005-0000-0000-0000610D0000}"/>
    <cellStyle name="표준 579 3" xfId="4107" xr:uid="{00000000-0005-0000-0000-0000620D0000}"/>
    <cellStyle name="표준 579 4" xfId="5697" xr:uid="{00000000-0005-0000-0000-0000630D0000}"/>
    <cellStyle name="표준 579_M.S" xfId="7429" xr:uid="{00000000-0005-0000-0000-0000640D0000}"/>
    <cellStyle name="표준 58" xfId="420" xr:uid="{00000000-0005-0000-0000-0000650D0000}"/>
    <cellStyle name="표준 580" xfId="925" xr:uid="{00000000-0005-0000-0000-0000660D0000}"/>
    <cellStyle name="표준 580 2" xfId="2516" xr:uid="{00000000-0005-0000-0000-0000670D0000}"/>
    <cellStyle name="표준 580 3" xfId="4108" xr:uid="{00000000-0005-0000-0000-0000680D0000}"/>
    <cellStyle name="표준 580 4" xfId="5698" xr:uid="{00000000-0005-0000-0000-0000690D0000}"/>
    <cellStyle name="표준 580_M.S" xfId="7430" xr:uid="{00000000-0005-0000-0000-00006A0D0000}"/>
    <cellStyle name="표준 581" xfId="926" xr:uid="{00000000-0005-0000-0000-00006B0D0000}"/>
    <cellStyle name="표준 581 2" xfId="2517" xr:uid="{00000000-0005-0000-0000-00006C0D0000}"/>
    <cellStyle name="표준 581 3" xfId="4109" xr:uid="{00000000-0005-0000-0000-00006D0D0000}"/>
    <cellStyle name="표준 581 4" xfId="5699" xr:uid="{00000000-0005-0000-0000-00006E0D0000}"/>
    <cellStyle name="표준 581_M.S" xfId="7431" xr:uid="{00000000-0005-0000-0000-00006F0D0000}"/>
    <cellStyle name="표준 582" xfId="927" xr:uid="{00000000-0005-0000-0000-0000700D0000}"/>
    <cellStyle name="표준 582 2" xfId="2518" xr:uid="{00000000-0005-0000-0000-0000710D0000}"/>
    <cellStyle name="표준 582 3" xfId="4110" xr:uid="{00000000-0005-0000-0000-0000720D0000}"/>
    <cellStyle name="표준 582 4" xfId="5700" xr:uid="{00000000-0005-0000-0000-0000730D0000}"/>
    <cellStyle name="표준 582_M.S" xfId="7432" xr:uid="{00000000-0005-0000-0000-0000740D0000}"/>
    <cellStyle name="표준 583" xfId="928" xr:uid="{00000000-0005-0000-0000-0000750D0000}"/>
    <cellStyle name="표준 583 2" xfId="2519" xr:uid="{00000000-0005-0000-0000-0000760D0000}"/>
    <cellStyle name="표준 583 3" xfId="4111" xr:uid="{00000000-0005-0000-0000-0000770D0000}"/>
    <cellStyle name="표준 583 4" xfId="5701" xr:uid="{00000000-0005-0000-0000-0000780D0000}"/>
    <cellStyle name="표준 583_M.S" xfId="7433" xr:uid="{00000000-0005-0000-0000-0000790D0000}"/>
    <cellStyle name="표준 584" xfId="929" xr:uid="{00000000-0005-0000-0000-00007A0D0000}"/>
    <cellStyle name="표준 584 2" xfId="2520" xr:uid="{00000000-0005-0000-0000-00007B0D0000}"/>
    <cellStyle name="표준 584 3" xfId="4112" xr:uid="{00000000-0005-0000-0000-00007C0D0000}"/>
    <cellStyle name="표준 584 4" xfId="5702" xr:uid="{00000000-0005-0000-0000-00007D0D0000}"/>
    <cellStyle name="표준 584_M.S" xfId="7434" xr:uid="{00000000-0005-0000-0000-00007E0D0000}"/>
    <cellStyle name="표준 585" xfId="930" xr:uid="{00000000-0005-0000-0000-00007F0D0000}"/>
    <cellStyle name="표준 585 2" xfId="2521" xr:uid="{00000000-0005-0000-0000-0000800D0000}"/>
    <cellStyle name="표준 585 3" xfId="4113" xr:uid="{00000000-0005-0000-0000-0000810D0000}"/>
    <cellStyle name="표준 585 4" xfId="5703" xr:uid="{00000000-0005-0000-0000-0000820D0000}"/>
    <cellStyle name="표준 585_M.S" xfId="7435" xr:uid="{00000000-0005-0000-0000-0000830D0000}"/>
    <cellStyle name="표준 586" xfId="931" xr:uid="{00000000-0005-0000-0000-0000840D0000}"/>
    <cellStyle name="표준 586 2" xfId="2522" xr:uid="{00000000-0005-0000-0000-0000850D0000}"/>
    <cellStyle name="표준 586 3" xfId="4114" xr:uid="{00000000-0005-0000-0000-0000860D0000}"/>
    <cellStyle name="표준 586 4" xfId="5704" xr:uid="{00000000-0005-0000-0000-0000870D0000}"/>
    <cellStyle name="표준 586_M.S" xfId="7436" xr:uid="{00000000-0005-0000-0000-0000880D0000}"/>
    <cellStyle name="표준 587" xfId="932" xr:uid="{00000000-0005-0000-0000-0000890D0000}"/>
    <cellStyle name="표준 587 2" xfId="2523" xr:uid="{00000000-0005-0000-0000-00008A0D0000}"/>
    <cellStyle name="표준 587 3" xfId="4115" xr:uid="{00000000-0005-0000-0000-00008B0D0000}"/>
    <cellStyle name="표준 587 4" xfId="5705" xr:uid="{00000000-0005-0000-0000-00008C0D0000}"/>
    <cellStyle name="표준 587_M.S" xfId="7437" xr:uid="{00000000-0005-0000-0000-00008D0D0000}"/>
    <cellStyle name="표준 588" xfId="933" xr:uid="{00000000-0005-0000-0000-00008E0D0000}"/>
    <cellStyle name="표준 588 2" xfId="2524" xr:uid="{00000000-0005-0000-0000-00008F0D0000}"/>
    <cellStyle name="표준 588 3" xfId="4116" xr:uid="{00000000-0005-0000-0000-0000900D0000}"/>
    <cellStyle name="표준 588 4" xfId="5706" xr:uid="{00000000-0005-0000-0000-0000910D0000}"/>
    <cellStyle name="표준 588_M.S" xfId="7438" xr:uid="{00000000-0005-0000-0000-0000920D0000}"/>
    <cellStyle name="표준 589" xfId="934" xr:uid="{00000000-0005-0000-0000-0000930D0000}"/>
    <cellStyle name="표준 589 2" xfId="2525" xr:uid="{00000000-0005-0000-0000-0000940D0000}"/>
    <cellStyle name="표준 589 3" xfId="4117" xr:uid="{00000000-0005-0000-0000-0000950D0000}"/>
    <cellStyle name="표준 589 4" xfId="5707" xr:uid="{00000000-0005-0000-0000-0000960D0000}"/>
    <cellStyle name="표준 589_M.S" xfId="7439" xr:uid="{00000000-0005-0000-0000-0000970D0000}"/>
    <cellStyle name="표준 59" xfId="421" xr:uid="{00000000-0005-0000-0000-0000980D0000}"/>
    <cellStyle name="표준 590" xfId="935" xr:uid="{00000000-0005-0000-0000-0000990D0000}"/>
    <cellStyle name="표준 590 2" xfId="2526" xr:uid="{00000000-0005-0000-0000-00009A0D0000}"/>
    <cellStyle name="표준 590 3" xfId="4118" xr:uid="{00000000-0005-0000-0000-00009B0D0000}"/>
    <cellStyle name="표준 590 4" xfId="5708" xr:uid="{00000000-0005-0000-0000-00009C0D0000}"/>
    <cellStyle name="표준 590_M.S" xfId="7440" xr:uid="{00000000-0005-0000-0000-00009D0D0000}"/>
    <cellStyle name="표준 591" xfId="936" xr:uid="{00000000-0005-0000-0000-00009E0D0000}"/>
    <cellStyle name="표준 591 2" xfId="2527" xr:uid="{00000000-0005-0000-0000-00009F0D0000}"/>
    <cellStyle name="표준 591 3" xfId="4119" xr:uid="{00000000-0005-0000-0000-0000A00D0000}"/>
    <cellStyle name="표준 591 4" xfId="5709" xr:uid="{00000000-0005-0000-0000-0000A10D0000}"/>
    <cellStyle name="표준 591_M.S" xfId="7441" xr:uid="{00000000-0005-0000-0000-0000A20D0000}"/>
    <cellStyle name="표준 592" xfId="937" xr:uid="{00000000-0005-0000-0000-0000A30D0000}"/>
    <cellStyle name="표준 592 2" xfId="2528" xr:uid="{00000000-0005-0000-0000-0000A40D0000}"/>
    <cellStyle name="표준 592 3" xfId="4120" xr:uid="{00000000-0005-0000-0000-0000A50D0000}"/>
    <cellStyle name="표준 592 4" xfId="5710" xr:uid="{00000000-0005-0000-0000-0000A60D0000}"/>
    <cellStyle name="표준 592_M.S" xfId="7442" xr:uid="{00000000-0005-0000-0000-0000A70D0000}"/>
    <cellStyle name="표준 593" xfId="938" xr:uid="{00000000-0005-0000-0000-0000A80D0000}"/>
    <cellStyle name="표준 593 2" xfId="2529" xr:uid="{00000000-0005-0000-0000-0000A90D0000}"/>
    <cellStyle name="표준 593 3" xfId="4121" xr:uid="{00000000-0005-0000-0000-0000AA0D0000}"/>
    <cellStyle name="표준 593 4" xfId="5711" xr:uid="{00000000-0005-0000-0000-0000AB0D0000}"/>
    <cellStyle name="표준 593_M.S" xfId="7443" xr:uid="{00000000-0005-0000-0000-0000AC0D0000}"/>
    <cellStyle name="표준 594" xfId="939" xr:uid="{00000000-0005-0000-0000-0000AD0D0000}"/>
    <cellStyle name="표준 594 2" xfId="2530" xr:uid="{00000000-0005-0000-0000-0000AE0D0000}"/>
    <cellStyle name="표준 594 3" xfId="4122" xr:uid="{00000000-0005-0000-0000-0000AF0D0000}"/>
    <cellStyle name="표준 594 4" xfId="5712" xr:uid="{00000000-0005-0000-0000-0000B00D0000}"/>
    <cellStyle name="표준 594_M.S" xfId="7444" xr:uid="{00000000-0005-0000-0000-0000B10D0000}"/>
    <cellStyle name="표준 595" xfId="940" xr:uid="{00000000-0005-0000-0000-0000B20D0000}"/>
    <cellStyle name="표준 595 2" xfId="2531" xr:uid="{00000000-0005-0000-0000-0000B30D0000}"/>
    <cellStyle name="표준 595 3" xfId="4123" xr:uid="{00000000-0005-0000-0000-0000B40D0000}"/>
    <cellStyle name="표준 595 4" xfId="5713" xr:uid="{00000000-0005-0000-0000-0000B50D0000}"/>
    <cellStyle name="표준 595_M.S" xfId="7445" xr:uid="{00000000-0005-0000-0000-0000B60D0000}"/>
    <cellStyle name="표준 596" xfId="941" xr:uid="{00000000-0005-0000-0000-0000B70D0000}"/>
    <cellStyle name="표준 596 2" xfId="2532" xr:uid="{00000000-0005-0000-0000-0000B80D0000}"/>
    <cellStyle name="표준 596 3" xfId="4124" xr:uid="{00000000-0005-0000-0000-0000B90D0000}"/>
    <cellStyle name="표준 596 4" xfId="5714" xr:uid="{00000000-0005-0000-0000-0000BA0D0000}"/>
    <cellStyle name="표준 596_M.S" xfId="7446" xr:uid="{00000000-0005-0000-0000-0000BB0D0000}"/>
    <cellStyle name="표준 597" xfId="942" xr:uid="{00000000-0005-0000-0000-0000BC0D0000}"/>
    <cellStyle name="표준 597 2" xfId="2533" xr:uid="{00000000-0005-0000-0000-0000BD0D0000}"/>
    <cellStyle name="표준 597 3" xfId="4125" xr:uid="{00000000-0005-0000-0000-0000BE0D0000}"/>
    <cellStyle name="표준 597 4" xfId="5715" xr:uid="{00000000-0005-0000-0000-0000BF0D0000}"/>
    <cellStyle name="표준 597_M.S" xfId="7447" xr:uid="{00000000-0005-0000-0000-0000C00D0000}"/>
    <cellStyle name="표준 598" xfId="943" xr:uid="{00000000-0005-0000-0000-0000C10D0000}"/>
    <cellStyle name="표준 598 2" xfId="2534" xr:uid="{00000000-0005-0000-0000-0000C20D0000}"/>
    <cellStyle name="표준 598 3" xfId="4126" xr:uid="{00000000-0005-0000-0000-0000C30D0000}"/>
    <cellStyle name="표준 598 4" xfId="5716" xr:uid="{00000000-0005-0000-0000-0000C40D0000}"/>
    <cellStyle name="표준 598_M.S" xfId="7448" xr:uid="{00000000-0005-0000-0000-0000C50D0000}"/>
    <cellStyle name="표준 599" xfId="944" xr:uid="{00000000-0005-0000-0000-0000C60D0000}"/>
    <cellStyle name="표준 599 2" xfId="2535" xr:uid="{00000000-0005-0000-0000-0000C70D0000}"/>
    <cellStyle name="표준 599 3" xfId="4127" xr:uid="{00000000-0005-0000-0000-0000C80D0000}"/>
    <cellStyle name="표준 599 4" xfId="5717" xr:uid="{00000000-0005-0000-0000-0000C90D0000}"/>
    <cellStyle name="표준 599_M.S" xfId="7449" xr:uid="{00000000-0005-0000-0000-0000CA0D0000}"/>
    <cellStyle name="표준 6" xfId="422" xr:uid="{00000000-0005-0000-0000-0000CB0D0000}"/>
    <cellStyle name="표준 60" xfId="423" xr:uid="{00000000-0005-0000-0000-0000CC0D0000}"/>
    <cellStyle name="표준 600" xfId="945" xr:uid="{00000000-0005-0000-0000-0000CD0D0000}"/>
    <cellStyle name="표준 600 2" xfId="2536" xr:uid="{00000000-0005-0000-0000-0000CE0D0000}"/>
    <cellStyle name="표준 600 3" xfId="4128" xr:uid="{00000000-0005-0000-0000-0000CF0D0000}"/>
    <cellStyle name="표준 600 4" xfId="5718" xr:uid="{00000000-0005-0000-0000-0000D00D0000}"/>
    <cellStyle name="표준 600_M.S" xfId="7450" xr:uid="{00000000-0005-0000-0000-0000D10D0000}"/>
    <cellStyle name="표준 601" xfId="946" xr:uid="{00000000-0005-0000-0000-0000D20D0000}"/>
    <cellStyle name="표준 601 2" xfId="2537" xr:uid="{00000000-0005-0000-0000-0000D30D0000}"/>
    <cellStyle name="표준 601 3" xfId="4129" xr:uid="{00000000-0005-0000-0000-0000D40D0000}"/>
    <cellStyle name="표준 601 4" xfId="5719" xr:uid="{00000000-0005-0000-0000-0000D50D0000}"/>
    <cellStyle name="표준 601_M.S" xfId="7451" xr:uid="{00000000-0005-0000-0000-0000D60D0000}"/>
    <cellStyle name="표준 602" xfId="947" xr:uid="{00000000-0005-0000-0000-0000D70D0000}"/>
    <cellStyle name="표준 602 2" xfId="2538" xr:uid="{00000000-0005-0000-0000-0000D80D0000}"/>
    <cellStyle name="표준 602 3" xfId="4130" xr:uid="{00000000-0005-0000-0000-0000D90D0000}"/>
    <cellStyle name="표준 602 4" xfId="5720" xr:uid="{00000000-0005-0000-0000-0000DA0D0000}"/>
    <cellStyle name="표준 602_M.S" xfId="7452" xr:uid="{00000000-0005-0000-0000-0000DB0D0000}"/>
    <cellStyle name="표준 603" xfId="948" xr:uid="{00000000-0005-0000-0000-0000DC0D0000}"/>
    <cellStyle name="표준 603 2" xfId="2539" xr:uid="{00000000-0005-0000-0000-0000DD0D0000}"/>
    <cellStyle name="표준 603 3" xfId="4131" xr:uid="{00000000-0005-0000-0000-0000DE0D0000}"/>
    <cellStyle name="표준 603 4" xfId="5721" xr:uid="{00000000-0005-0000-0000-0000DF0D0000}"/>
    <cellStyle name="표준 603_M.S" xfId="7453" xr:uid="{00000000-0005-0000-0000-0000E00D0000}"/>
    <cellStyle name="표준 604" xfId="949" xr:uid="{00000000-0005-0000-0000-0000E10D0000}"/>
    <cellStyle name="표준 604 2" xfId="2540" xr:uid="{00000000-0005-0000-0000-0000E20D0000}"/>
    <cellStyle name="표준 604 3" xfId="4132" xr:uid="{00000000-0005-0000-0000-0000E30D0000}"/>
    <cellStyle name="표준 604 4" xfId="5722" xr:uid="{00000000-0005-0000-0000-0000E40D0000}"/>
    <cellStyle name="표준 604_M.S" xfId="7454" xr:uid="{00000000-0005-0000-0000-0000E50D0000}"/>
    <cellStyle name="표준 605" xfId="950" xr:uid="{00000000-0005-0000-0000-0000E60D0000}"/>
    <cellStyle name="표준 605 2" xfId="2541" xr:uid="{00000000-0005-0000-0000-0000E70D0000}"/>
    <cellStyle name="표준 605 3" xfId="4133" xr:uid="{00000000-0005-0000-0000-0000E80D0000}"/>
    <cellStyle name="표준 605 4" xfId="5723" xr:uid="{00000000-0005-0000-0000-0000E90D0000}"/>
    <cellStyle name="표준 605_M.S" xfId="7455" xr:uid="{00000000-0005-0000-0000-0000EA0D0000}"/>
    <cellStyle name="표준 606" xfId="951" xr:uid="{00000000-0005-0000-0000-0000EB0D0000}"/>
    <cellStyle name="표준 606 2" xfId="2542" xr:uid="{00000000-0005-0000-0000-0000EC0D0000}"/>
    <cellStyle name="표준 606 3" xfId="4134" xr:uid="{00000000-0005-0000-0000-0000ED0D0000}"/>
    <cellStyle name="표준 606 4" xfId="5724" xr:uid="{00000000-0005-0000-0000-0000EE0D0000}"/>
    <cellStyle name="표준 606_M.S" xfId="7456" xr:uid="{00000000-0005-0000-0000-0000EF0D0000}"/>
    <cellStyle name="표준 607" xfId="952" xr:uid="{00000000-0005-0000-0000-0000F00D0000}"/>
    <cellStyle name="표준 607 2" xfId="2543" xr:uid="{00000000-0005-0000-0000-0000F10D0000}"/>
    <cellStyle name="표준 607 3" xfId="4135" xr:uid="{00000000-0005-0000-0000-0000F20D0000}"/>
    <cellStyle name="표준 607 4" xfId="5725" xr:uid="{00000000-0005-0000-0000-0000F30D0000}"/>
    <cellStyle name="표준 607_M.S" xfId="7457" xr:uid="{00000000-0005-0000-0000-0000F40D0000}"/>
    <cellStyle name="표준 608" xfId="953" xr:uid="{00000000-0005-0000-0000-0000F50D0000}"/>
    <cellStyle name="표준 608 2" xfId="2544" xr:uid="{00000000-0005-0000-0000-0000F60D0000}"/>
    <cellStyle name="표준 608 3" xfId="4136" xr:uid="{00000000-0005-0000-0000-0000F70D0000}"/>
    <cellStyle name="표준 608 4" xfId="5726" xr:uid="{00000000-0005-0000-0000-0000F80D0000}"/>
    <cellStyle name="표준 608_M.S" xfId="7458" xr:uid="{00000000-0005-0000-0000-0000F90D0000}"/>
    <cellStyle name="표준 609" xfId="954" xr:uid="{00000000-0005-0000-0000-0000FA0D0000}"/>
    <cellStyle name="표준 609 2" xfId="2545" xr:uid="{00000000-0005-0000-0000-0000FB0D0000}"/>
    <cellStyle name="표준 609 3" xfId="4137" xr:uid="{00000000-0005-0000-0000-0000FC0D0000}"/>
    <cellStyle name="표준 609 4" xfId="5727" xr:uid="{00000000-0005-0000-0000-0000FD0D0000}"/>
    <cellStyle name="표준 609_M.S" xfId="7459" xr:uid="{00000000-0005-0000-0000-0000FE0D0000}"/>
    <cellStyle name="표준 61" xfId="424" xr:uid="{00000000-0005-0000-0000-0000FF0D0000}"/>
    <cellStyle name="표준 610" xfId="955" xr:uid="{00000000-0005-0000-0000-0000000E0000}"/>
    <cellStyle name="표준 610 2" xfId="2546" xr:uid="{00000000-0005-0000-0000-0000010E0000}"/>
    <cellStyle name="표준 610 3" xfId="4138" xr:uid="{00000000-0005-0000-0000-0000020E0000}"/>
    <cellStyle name="표준 610 4" xfId="5728" xr:uid="{00000000-0005-0000-0000-0000030E0000}"/>
    <cellStyle name="표준 610_M.S" xfId="7460" xr:uid="{00000000-0005-0000-0000-0000040E0000}"/>
    <cellStyle name="표준 611" xfId="956" xr:uid="{00000000-0005-0000-0000-0000050E0000}"/>
    <cellStyle name="표준 611 2" xfId="2547" xr:uid="{00000000-0005-0000-0000-0000060E0000}"/>
    <cellStyle name="표준 611 3" xfId="4139" xr:uid="{00000000-0005-0000-0000-0000070E0000}"/>
    <cellStyle name="표준 611 4" xfId="5729" xr:uid="{00000000-0005-0000-0000-0000080E0000}"/>
    <cellStyle name="표준 611_M.S" xfId="7461" xr:uid="{00000000-0005-0000-0000-0000090E0000}"/>
    <cellStyle name="표준 612" xfId="957" xr:uid="{00000000-0005-0000-0000-00000A0E0000}"/>
    <cellStyle name="표준 612 2" xfId="2548" xr:uid="{00000000-0005-0000-0000-00000B0E0000}"/>
    <cellStyle name="표준 612 3" xfId="4140" xr:uid="{00000000-0005-0000-0000-00000C0E0000}"/>
    <cellStyle name="표준 612 4" xfId="5730" xr:uid="{00000000-0005-0000-0000-00000D0E0000}"/>
    <cellStyle name="표준 612_M.S" xfId="7462" xr:uid="{00000000-0005-0000-0000-00000E0E0000}"/>
    <cellStyle name="표준 613" xfId="958" xr:uid="{00000000-0005-0000-0000-00000F0E0000}"/>
    <cellStyle name="표준 613 2" xfId="2549" xr:uid="{00000000-0005-0000-0000-0000100E0000}"/>
    <cellStyle name="표준 613 3" xfId="4141" xr:uid="{00000000-0005-0000-0000-0000110E0000}"/>
    <cellStyle name="표준 613 4" xfId="5731" xr:uid="{00000000-0005-0000-0000-0000120E0000}"/>
    <cellStyle name="표준 613_M.S" xfId="7463" xr:uid="{00000000-0005-0000-0000-0000130E0000}"/>
    <cellStyle name="표준 614" xfId="959" xr:uid="{00000000-0005-0000-0000-0000140E0000}"/>
    <cellStyle name="표준 614 2" xfId="2550" xr:uid="{00000000-0005-0000-0000-0000150E0000}"/>
    <cellStyle name="표준 614 3" xfId="4142" xr:uid="{00000000-0005-0000-0000-0000160E0000}"/>
    <cellStyle name="표준 614 4" xfId="5732" xr:uid="{00000000-0005-0000-0000-0000170E0000}"/>
    <cellStyle name="표준 614_M.S" xfId="7464" xr:uid="{00000000-0005-0000-0000-0000180E0000}"/>
    <cellStyle name="표준 615" xfId="960" xr:uid="{00000000-0005-0000-0000-0000190E0000}"/>
    <cellStyle name="표준 615 2" xfId="2551" xr:uid="{00000000-0005-0000-0000-00001A0E0000}"/>
    <cellStyle name="표준 615 3" xfId="4143" xr:uid="{00000000-0005-0000-0000-00001B0E0000}"/>
    <cellStyle name="표준 615 4" xfId="5733" xr:uid="{00000000-0005-0000-0000-00001C0E0000}"/>
    <cellStyle name="표준 615_M.S" xfId="7465" xr:uid="{00000000-0005-0000-0000-00001D0E0000}"/>
    <cellStyle name="표준 616" xfId="961" xr:uid="{00000000-0005-0000-0000-00001E0E0000}"/>
    <cellStyle name="표준 616 2" xfId="2552" xr:uid="{00000000-0005-0000-0000-00001F0E0000}"/>
    <cellStyle name="표준 616 3" xfId="4144" xr:uid="{00000000-0005-0000-0000-0000200E0000}"/>
    <cellStyle name="표준 616 4" xfId="5734" xr:uid="{00000000-0005-0000-0000-0000210E0000}"/>
    <cellStyle name="표준 616_M.S" xfId="7466" xr:uid="{00000000-0005-0000-0000-0000220E0000}"/>
    <cellStyle name="표준 617" xfId="962" xr:uid="{00000000-0005-0000-0000-0000230E0000}"/>
    <cellStyle name="표준 617 2" xfId="2553" xr:uid="{00000000-0005-0000-0000-0000240E0000}"/>
    <cellStyle name="표준 617 3" xfId="4145" xr:uid="{00000000-0005-0000-0000-0000250E0000}"/>
    <cellStyle name="표준 617 4" xfId="5735" xr:uid="{00000000-0005-0000-0000-0000260E0000}"/>
    <cellStyle name="표준 617_M.S" xfId="7467" xr:uid="{00000000-0005-0000-0000-0000270E0000}"/>
    <cellStyle name="표준 618" xfId="963" xr:uid="{00000000-0005-0000-0000-0000280E0000}"/>
    <cellStyle name="표준 618 2" xfId="2554" xr:uid="{00000000-0005-0000-0000-0000290E0000}"/>
    <cellStyle name="표준 618 3" xfId="4146" xr:uid="{00000000-0005-0000-0000-00002A0E0000}"/>
    <cellStyle name="표준 618 4" xfId="5736" xr:uid="{00000000-0005-0000-0000-00002B0E0000}"/>
    <cellStyle name="표준 618_M.S" xfId="7468" xr:uid="{00000000-0005-0000-0000-00002C0E0000}"/>
    <cellStyle name="표준 619" xfId="964" xr:uid="{00000000-0005-0000-0000-00002D0E0000}"/>
    <cellStyle name="표준 619 2" xfId="2555" xr:uid="{00000000-0005-0000-0000-00002E0E0000}"/>
    <cellStyle name="표준 619 3" xfId="4147" xr:uid="{00000000-0005-0000-0000-00002F0E0000}"/>
    <cellStyle name="표준 619 4" xfId="5737" xr:uid="{00000000-0005-0000-0000-0000300E0000}"/>
    <cellStyle name="표준 619_M.S" xfId="7469" xr:uid="{00000000-0005-0000-0000-0000310E0000}"/>
    <cellStyle name="표준 62" xfId="425" xr:uid="{00000000-0005-0000-0000-0000320E0000}"/>
    <cellStyle name="표준 620" xfId="965" xr:uid="{00000000-0005-0000-0000-0000330E0000}"/>
    <cellStyle name="표준 620 2" xfId="2556" xr:uid="{00000000-0005-0000-0000-0000340E0000}"/>
    <cellStyle name="표준 620 3" xfId="4148" xr:uid="{00000000-0005-0000-0000-0000350E0000}"/>
    <cellStyle name="표준 620 4" xfId="5738" xr:uid="{00000000-0005-0000-0000-0000360E0000}"/>
    <cellStyle name="표준 620_M.S" xfId="7470" xr:uid="{00000000-0005-0000-0000-0000370E0000}"/>
    <cellStyle name="표준 621" xfId="966" xr:uid="{00000000-0005-0000-0000-0000380E0000}"/>
    <cellStyle name="표준 621 2" xfId="2557" xr:uid="{00000000-0005-0000-0000-0000390E0000}"/>
    <cellStyle name="표준 621 3" xfId="4149" xr:uid="{00000000-0005-0000-0000-00003A0E0000}"/>
    <cellStyle name="표준 621 4" xfId="5739" xr:uid="{00000000-0005-0000-0000-00003B0E0000}"/>
    <cellStyle name="표준 621_M.S" xfId="7471" xr:uid="{00000000-0005-0000-0000-00003C0E0000}"/>
    <cellStyle name="표준 622" xfId="967" xr:uid="{00000000-0005-0000-0000-00003D0E0000}"/>
    <cellStyle name="표준 622 2" xfId="2558" xr:uid="{00000000-0005-0000-0000-00003E0E0000}"/>
    <cellStyle name="표준 622 3" xfId="4150" xr:uid="{00000000-0005-0000-0000-00003F0E0000}"/>
    <cellStyle name="표준 622 4" xfId="5740" xr:uid="{00000000-0005-0000-0000-0000400E0000}"/>
    <cellStyle name="표준 622_M.S" xfId="7472" xr:uid="{00000000-0005-0000-0000-0000410E0000}"/>
    <cellStyle name="표준 623" xfId="968" xr:uid="{00000000-0005-0000-0000-0000420E0000}"/>
    <cellStyle name="표준 623 2" xfId="2559" xr:uid="{00000000-0005-0000-0000-0000430E0000}"/>
    <cellStyle name="표준 623 3" xfId="4151" xr:uid="{00000000-0005-0000-0000-0000440E0000}"/>
    <cellStyle name="표준 623 4" xfId="5741" xr:uid="{00000000-0005-0000-0000-0000450E0000}"/>
    <cellStyle name="표준 623_M.S" xfId="7473" xr:uid="{00000000-0005-0000-0000-0000460E0000}"/>
    <cellStyle name="표준 624" xfId="969" xr:uid="{00000000-0005-0000-0000-0000470E0000}"/>
    <cellStyle name="표준 624 2" xfId="2560" xr:uid="{00000000-0005-0000-0000-0000480E0000}"/>
    <cellStyle name="표준 624 3" xfId="4152" xr:uid="{00000000-0005-0000-0000-0000490E0000}"/>
    <cellStyle name="표준 624 4" xfId="5742" xr:uid="{00000000-0005-0000-0000-00004A0E0000}"/>
    <cellStyle name="표준 624_M.S" xfId="7474" xr:uid="{00000000-0005-0000-0000-00004B0E0000}"/>
    <cellStyle name="표준 625" xfId="970" xr:uid="{00000000-0005-0000-0000-00004C0E0000}"/>
    <cellStyle name="표준 625 2" xfId="2561" xr:uid="{00000000-0005-0000-0000-00004D0E0000}"/>
    <cellStyle name="표준 625 3" xfId="4153" xr:uid="{00000000-0005-0000-0000-00004E0E0000}"/>
    <cellStyle name="표준 625 4" xfId="5743" xr:uid="{00000000-0005-0000-0000-00004F0E0000}"/>
    <cellStyle name="표준 625_M.S" xfId="7475" xr:uid="{00000000-0005-0000-0000-0000500E0000}"/>
    <cellStyle name="표준 626" xfId="971" xr:uid="{00000000-0005-0000-0000-0000510E0000}"/>
    <cellStyle name="표준 626 2" xfId="2562" xr:uid="{00000000-0005-0000-0000-0000520E0000}"/>
    <cellStyle name="표준 626 3" xfId="4154" xr:uid="{00000000-0005-0000-0000-0000530E0000}"/>
    <cellStyle name="표준 626 4" xfId="5744" xr:uid="{00000000-0005-0000-0000-0000540E0000}"/>
    <cellStyle name="표준 626_M.S" xfId="7476" xr:uid="{00000000-0005-0000-0000-0000550E0000}"/>
    <cellStyle name="표준 627" xfId="972" xr:uid="{00000000-0005-0000-0000-0000560E0000}"/>
    <cellStyle name="표준 627 2" xfId="2563" xr:uid="{00000000-0005-0000-0000-0000570E0000}"/>
    <cellStyle name="표준 627 3" xfId="4155" xr:uid="{00000000-0005-0000-0000-0000580E0000}"/>
    <cellStyle name="표준 627 4" xfId="5745" xr:uid="{00000000-0005-0000-0000-0000590E0000}"/>
    <cellStyle name="표준 627_M.S" xfId="7477" xr:uid="{00000000-0005-0000-0000-00005A0E0000}"/>
    <cellStyle name="표준 628" xfId="973" xr:uid="{00000000-0005-0000-0000-00005B0E0000}"/>
    <cellStyle name="표준 628 2" xfId="2564" xr:uid="{00000000-0005-0000-0000-00005C0E0000}"/>
    <cellStyle name="표준 628 3" xfId="4156" xr:uid="{00000000-0005-0000-0000-00005D0E0000}"/>
    <cellStyle name="표준 628 4" xfId="5746" xr:uid="{00000000-0005-0000-0000-00005E0E0000}"/>
    <cellStyle name="표준 628_M.S" xfId="7478" xr:uid="{00000000-0005-0000-0000-00005F0E0000}"/>
    <cellStyle name="표준 629" xfId="974" xr:uid="{00000000-0005-0000-0000-0000600E0000}"/>
    <cellStyle name="표준 629 10" xfId="1817" xr:uid="{00000000-0005-0000-0000-0000610E0000}"/>
    <cellStyle name="표준 629 10 2" xfId="3407" xr:uid="{00000000-0005-0000-0000-0000620E0000}"/>
    <cellStyle name="표준 629 10 3" xfId="4999" xr:uid="{00000000-0005-0000-0000-0000630E0000}"/>
    <cellStyle name="표준 629 10 4" xfId="6589" xr:uid="{00000000-0005-0000-0000-0000640E0000}"/>
    <cellStyle name="표준 629 10_M.S" xfId="7480" xr:uid="{00000000-0005-0000-0000-0000650E0000}"/>
    <cellStyle name="표준 629 11" xfId="1880" xr:uid="{00000000-0005-0000-0000-0000660E0000}"/>
    <cellStyle name="표준 629 11 2" xfId="3470" xr:uid="{00000000-0005-0000-0000-0000670E0000}"/>
    <cellStyle name="표준 629 11 3" xfId="5062" xr:uid="{00000000-0005-0000-0000-0000680E0000}"/>
    <cellStyle name="표준 629 11 4" xfId="6652" xr:uid="{00000000-0005-0000-0000-0000690E0000}"/>
    <cellStyle name="표준 629 11_M.S" xfId="7481" xr:uid="{00000000-0005-0000-0000-00006A0E0000}"/>
    <cellStyle name="표준 629 12" xfId="1992" xr:uid="{00000000-0005-0000-0000-00006B0E0000}"/>
    <cellStyle name="표준 629 12 2" xfId="3582" xr:uid="{00000000-0005-0000-0000-00006C0E0000}"/>
    <cellStyle name="표준 629 12 3" xfId="5174" xr:uid="{00000000-0005-0000-0000-00006D0E0000}"/>
    <cellStyle name="표준 629 12 4" xfId="6764" xr:uid="{00000000-0005-0000-0000-00006E0E0000}"/>
    <cellStyle name="표준 629 12_M.S" xfId="7482" xr:uid="{00000000-0005-0000-0000-00006F0E0000}"/>
    <cellStyle name="표준 629 13" xfId="2004" xr:uid="{00000000-0005-0000-0000-0000700E0000}"/>
    <cellStyle name="표준 629 13 2" xfId="3594" xr:uid="{00000000-0005-0000-0000-0000710E0000}"/>
    <cellStyle name="표준 629 13 3" xfId="5186" xr:uid="{00000000-0005-0000-0000-0000720E0000}"/>
    <cellStyle name="표준 629 13 4" xfId="6776" xr:uid="{00000000-0005-0000-0000-0000730E0000}"/>
    <cellStyle name="표준 629 13_M.S" xfId="7483" xr:uid="{00000000-0005-0000-0000-0000740E0000}"/>
    <cellStyle name="표준 629 14" xfId="2565" xr:uid="{00000000-0005-0000-0000-0000750E0000}"/>
    <cellStyle name="표준 629 15" xfId="4157" xr:uid="{00000000-0005-0000-0000-0000760E0000}"/>
    <cellStyle name="표준 629 16" xfId="5747" xr:uid="{00000000-0005-0000-0000-0000770E0000}"/>
    <cellStyle name="표준 629 2" xfId="1351" xr:uid="{00000000-0005-0000-0000-0000780E0000}"/>
    <cellStyle name="표준 629 2 2" xfId="2942" xr:uid="{00000000-0005-0000-0000-0000790E0000}"/>
    <cellStyle name="표준 629 2 3" xfId="4534" xr:uid="{00000000-0005-0000-0000-00007A0E0000}"/>
    <cellStyle name="표준 629 2 4" xfId="6124" xr:uid="{00000000-0005-0000-0000-00007B0E0000}"/>
    <cellStyle name="표준 629 2_M.S" xfId="7484" xr:uid="{00000000-0005-0000-0000-00007C0E0000}"/>
    <cellStyle name="표준 629 3" xfId="1413" xr:uid="{00000000-0005-0000-0000-00007D0E0000}"/>
    <cellStyle name="표준 629 3 2" xfId="3004" xr:uid="{00000000-0005-0000-0000-00007E0E0000}"/>
    <cellStyle name="표준 629 3 3" xfId="4596" xr:uid="{00000000-0005-0000-0000-00007F0E0000}"/>
    <cellStyle name="표준 629 3 4" xfId="6186" xr:uid="{00000000-0005-0000-0000-0000800E0000}"/>
    <cellStyle name="표준 629 3_M.S" xfId="7485" xr:uid="{00000000-0005-0000-0000-0000810E0000}"/>
    <cellStyle name="표준 629 4" xfId="1479" xr:uid="{00000000-0005-0000-0000-0000820E0000}"/>
    <cellStyle name="표준 629 4 2" xfId="3070" xr:uid="{00000000-0005-0000-0000-0000830E0000}"/>
    <cellStyle name="표준 629 4 3" xfId="4662" xr:uid="{00000000-0005-0000-0000-0000840E0000}"/>
    <cellStyle name="표준 629 4 4" xfId="6252" xr:uid="{00000000-0005-0000-0000-0000850E0000}"/>
    <cellStyle name="표준 629 4_M.S" xfId="7486" xr:uid="{00000000-0005-0000-0000-0000860E0000}"/>
    <cellStyle name="표준 629 5" xfId="1543" xr:uid="{00000000-0005-0000-0000-0000870E0000}"/>
    <cellStyle name="표준 629 5 2" xfId="3134" xr:uid="{00000000-0005-0000-0000-0000880E0000}"/>
    <cellStyle name="표준 629 5 3" xfId="4726" xr:uid="{00000000-0005-0000-0000-0000890E0000}"/>
    <cellStyle name="표준 629 5 4" xfId="6316" xr:uid="{00000000-0005-0000-0000-00008A0E0000}"/>
    <cellStyle name="표준 629 5_M.S" xfId="7487" xr:uid="{00000000-0005-0000-0000-00008B0E0000}"/>
    <cellStyle name="표준 629 6" xfId="1556" xr:uid="{00000000-0005-0000-0000-00008C0E0000}"/>
    <cellStyle name="표준 629 6 2" xfId="3147" xr:uid="{00000000-0005-0000-0000-00008D0E0000}"/>
    <cellStyle name="표준 629 6 3" xfId="4739" xr:uid="{00000000-0005-0000-0000-00008E0E0000}"/>
    <cellStyle name="표준 629 6 4" xfId="6329" xr:uid="{00000000-0005-0000-0000-00008F0E0000}"/>
    <cellStyle name="표준 629 6_M.S" xfId="7488" xr:uid="{00000000-0005-0000-0000-0000900E0000}"/>
    <cellStyle name="표준 629 7" xfId="1672" xr:uid="{00000000-0005-0000-0000-0000910E0000}"/>
    <cellStyle name="표준 629 7 2" xfId="3263" xr:uid="{00000000-0005-0000-0000-0000920E0000}"/>
    <cellStyle name="표준 629 7 3" xfId="4855" xr:uid="{00000000-0005-0000-0000-0000930E0000}"/>
    <cellStyle name="표준 629 7 4" xfId="6445" xr:uid="{00000000-0005-0000-0000-0000940E0000}"/>
    <cellStyle name="표준 629 7_M.S" xfId="7489" xr:uid="{00000000-0005-0000-0000-0000950E0000}"/>
    <cellStyle name="표준 629 8" xfId="1737" xr:uid="{00000000-0005-0000-0000-0000960E0000}"/>
    <cellStyle name="표준 629 8 2" xfId="3328" xr:uid="{00000000-0005-0000-0000-0000970E0000}"/>
    <cellStyle name="표준 629 8 3" xfId="4920" xr:uid="{00000000-0005-0000-0000-0000980E0000}"/>
    <cellStyle name="표준 629 8 4" xfId="6510" xr:uid="{00000000-0005-0000-0000-0000990E0000}"/>
    <cellStyle name="표준 629 8_M.S" xfId="7490" xr:uid="{00000000-0005-0000-0000-00009A0E0000}"/>
    <cellStyle name="표준 629 9" xfId="1803" xr:uid="{00000000-0005-0000-0000-00009B0E0000}"/>
    <cellStyle name="표준 629 9 2" xfId="3394" xr:uid="{00000000-0005-0000-0000-00009C0E0000}"/>
    <cellStyle name="표준 629 9 3" xfId="4986" xr:uid="{00000000-0005-0000-0000-00009D0E0000}"/>
    <cellStyle name="표준 629 9 4" xfId="6576" xr:uid="{00000000-0005-0000-0000-00009E0E0000}"/>
    <cellStyle name="표준 629 9_M.S" xfId="7491" xr:uid="{00000000-0005-0000-0000-00009F0E0000}"/>
    <cellStyle name="표준 629_M.S" xfId="7479" xr:uid="{00000000-0005-0000-0000-0000A00E0000}"/>
    <cellStyle name="표준 63" xfId="426" xr:uid="{00000000-0005-0000-0000-0000A10E0000}"/>
    <cellStyle name="표준 630" xfId="975" xr:uid="{00000000-0005-0000-0000-0000A20E0000}"/>
    <cellStyle name="표준 630 2" xfId="2566" xr:uid="{00000000-0005-0000-0000-0000A30E0000}"/>
    <cellStyle name="표준 630 3" xfId="4158" xr:uid="{00000000-0005-0000-0000-0000A40E0000}"/>
    <cellStyle name="표준 630 4" xfId="5748" xr:uid="{00000000-0005-0000-0000-0000A50E0000}"/>
    <cellStyle name="표준 630_M.S" xfId="7492" xr:uid="{00000000-0005-0000-0000-0000A60E0000}"/>
    <cellStyle name="표준 631" xfId="976" xr:uid="{00000000-0005-0000-0000-0000A70E0000}"/>
    <cellStyle name="표준 631 2" xfId="2567" xr:uid="{00000000-0005-0000-0000-0000A80E0000}"/>
    <cellStyle name="표준 631 3" xfId="4159" xr:uid="{00000000-0005-0000-0000-0000A90E0000}"/>
    <cellStyle name="표준 631 4" xfId="5749" xr:uid="{00000000-0005-0000-0000-0000AA0E0000}"/>
    <cellStyle name="표준 631_M.S" xfId="7493" xr:uid="{00000000-0005-0000-0000-0000AB0E0000}"/>
    <cellStyle name="표준 632" xfId="977" xr:uid="{00000000-0005-0000-0000-0000AC0E0000}"/>
    <cellStyle name="표준 632 2" xfId="2568" xr:uid="{00000000-0005-0000-0000-0000AD0E0000}"/>
    <cellStyle name="표준 632 3" xfId="4160" xr:uid="{00000000-0005-0000-0000-0000AE0E0000}"/>
    <cellStyle name="표준 632 4" xfId="5750" xr:uid="{00000000-0005-0000-0000-0000AF0E0000}"/>
    <cellStyle name="표준 632_M.S" xfId="7494" xr:uid="{00000000-0005-0000-0000-0000B00E0000}"/>
    <cellStyle name="표준 633" xfId="978" xr:uid="{00000000-0005-0000-0000-0000B10E0000}"/>
    <cellStyle name="표준 633 2" xfId="2569" xr:uid="{00000000-0005-0000-0000-0000B20E0000}"/>
    <cellStyle name="표준 633 3" xfId="4161" xr:uid="{00000000-0005-0000-0000-0000B30E0000}"/>
    <cellStyle name="표준 633 4" xfId="5751" xr:uid="{00000000-0005-0000-0000-0000B40E0000}"/>
    <cellStyle name="표준 633_M.S" xfId="7495" xr:uid="{00000000-0005-0000-0000-0000B50E0000}"/>
    <cellStyle name="표준 634" xfId="979" xr:uid="{00000000-0005-0000-0000-0000B60E0000}"/>
    <cellStyle name="표준 634 2" xfId="2570" xr:uid="{00000000-0005-0000-0000-0000B70E0000}"/>
    <cellStyle name="표준 634 3" xfId="4162" xr:uid="{00000000-0005-0000-0000-0000B80E0000}"/>
    <cellStyle name="표준 634 4" xfId="5752" xr:uid="{00000000-0005-0000-0000-0000B90E0000}"/>
    <cellStyle name="표준 634_M.S" xfId="7496" xr:uid="{00000000-0005-0000-0000-0000BA0E0000}"/>
    <cellStyle name="표준 635" xfId="980" xr:uid="{00000000-0005-0000-0000-0000BB0E0000}"/>
    <cellStyle name="표준 635 2" xfId="2571" xr:uid="{00000000-0005-0000-0000-0000BC0E0000}"/>
    <cellStyle name="표준 635 3" xfId="4163" xr:uid="{00000000-0005-0000-0000-0000BD0E0000}"/>
    <cellStyle name="표준 635 4" xfId="5753" xr:uid="{00000000-0005-0000-0000-0000BE0E0000}"/>
    <cellStyle name="표준 635_M.S" xfId="7497" xr:uid="{00000000-0005-0000-0000-0000BF0E0000}"/>
    <cellStyle name="표준 636" xfId="981" xr:uid="{00000000-0005-0000-0000-0000C00E0000}"/>
    <cellStyle name="표준 636 2" xfId="2572" xr:uid="{00000000-0005-0000-0000-0000C10E0000}"/>
    <cellStyle name="표준 636 3" xfId="4164" xr:uid="{00000000-0005-0000-0000-0000C20E0000}"/>
    <cellStyle name="표준 636 4" xfId="5754" xr:uid="{00000000-0005-0000-0000-0000C30E0000}"/>
    <cellStyle name="표준 636_M.S" xfId="7498" xr:uid="{00000000-0005-0000-0000-0000C40E0000}"/>
    <cellStyle name="표준 637" xfId="982" xr:uid="{00000000-0005-0000-0000-0000C50E0000}"/>
    <cellStyle name="표준 637 2" xfId="2573" xr:uid="{00000000-0005-0000-0000-0000C60E0000}"/>
    <cellStyle name="표준 637 3" xfId="4165" xr:uid="{00000000-0005-0000-0000-0000C70E0000}"/>
    <cellStyle name="표준 637 4" xfId="5755" xr:uid="{00000000-0005-0000-0000-0000C80E0000}"/>
    <cellStyle name="표준 637_M.S" xfId="7499" xr:uid="{00000000-0005-0000-0000-0000C90E0000}"/>
    <cellStyle name="표준 638" xfId="983" xr:uid="{00000000-0005-0000-0000-0000CA0E0000}"/>
    <cellStyle name="표준 638 2" xfId="2574" xr:uid="{00000000-0005-0000-0000-0000CB0E0000}"/>
    <cellStyle name="표준 638 3" xfId="4166" xr:uid="{00000000-0005-0000-0000-0000CC0E0000}"/>
    <cellStyle name="표준 638 4" xfId="5756" xr:uid="{00000000-0005-0000-0000-0000CD0E0000}"/>
    <cellStyle name="표준 638_M.S" xfId="7500" xr:uid="{00000000-0005-0000-0000-0000CE0E0000}"/>
    <cellStyle name="표준 639" xfId="984" xr:uid="{00000000-0005-0000-0000-0000CF0E0000}"/>
    <cellStyle name="표준 639 2" xfId="2575" xr:uid="{00000000-0005-0000-0000-0000D00E0000}"/>
    <cellStyle name="표준 639 3" xfId="4167" xr:uid="{00000000-0005-0000-0000-0000D10E0000}"/>
    <cellStyle name="표준 639 4" xfId="5757" xr:uid="{00000000-0005-0000-0000-0000D20E0000}"/>
    <cellStyle name="표준 639_M.S" xfId="7501" xr:uid="{00000000-0005-0000-0000-0000D30E0000}"/>
    <cellStyle name="표준 64" xfId="427" xr:uid="{00000000-0005-0000-0000-0000D40E0000}"/>
    <cellStyle name="표준 640" xfId="985" xr:uid="{00000000-0005-0000-0000-0000D50E0000}"/>
    <cellStyle name="표준 640 2" xfId="2576" xr:uid="{00000000-0005-0000-0000-0000D60E0000}"/>
    <cellStyle name="표준 640 3" xfId="4168" xr:uid="{00000000-0005-0000-0000-0000D70E0000}"/>
    <cellStyle name="표준 640 4" xfId="5758" xr:uid="{00000000-0005-0000-0000-0000D80E0000}"/>
    <cellStyle name="표준 640_M.S" xfId="7502" xr:uid="{00000000-0005-0000-0000-0000D90E0000}"/>
    <cellStyle name="표준 641" xfId="986" xr:uid="{00000000-0005-0000-0000-0000DA0E0000}"/>
    <cellStyle name="표준 641 2" xfId="2577" xr:uid="{00000000-0005-0000-0000-0000DB0E0000}"/>
    <cellStyle name="표준 641 3" xfId="4169" xr:uid="{00000000-0005-0000-0000-0000DC0E0000}"/>
    <cellStyle name="표준 641 4" xfId="5759" xr:uid="{00000000-0005-0000-0000-0000DD0E0000}"/>
    <cellStyle name="표준 641_M.S" xfId="7503" xr:uid="{00000000-0005-0000-0000-0000DE0E0000}"/>
    <cellStyle name="표준 642" xfId="987" xr:uid="{00000000-0005-0000-0000-0000DF0E0000}"/>
    <cellStyle name="표준 642 2" xfId="2578" xr:uid="{00000000-0005-0000-0000-0000E00E0000}"/>
    <cellStyle name="표준 642 3" xfId="4170" xr:uid="{00000000-0005-0000-0000-0000E10E0000}"/>
    <cellStyle name="표준 642 4" xfId="5760" xr:uid="{00000000-0005-0000-0000-0000E20E0000}"/>
    <cellStyle name="표준 642_M.S" xfId="7504" xr:uid="{00000000-0005-0000-0000-0000E30E0000}"/>
    <cellStyle name="표준 643" xfId="988" xr:uid="{00000000-0005-0000-0000-0000E40E0000}"/>
    <cellStyle name="표준 643 2" xfId="2579" xr:uid="{00000000-0005-0000-0000-0000E50E0000}"/>
    <cellStyle name="표준 643 3" xfId="4171" xr:uid="{00000000-0005-0000-0000-0000E60E0000}"/>
    <cellStyle name="표준 643 4" xfId="5761" xr:uid="{00000000-0005-0000-0000-0000E70E0000}"/>
    <cellStyle name="표준 643_M.S" xfId="7505" xr:uid="{00000000-0005-0000-0000-0000E80E0000}"/>
    <cellStyle name="표준 644" xfId="989" xr:uid="{00000000-0005-0000-0000-0000E90E0000}"/>
    <cellStyle name="표준 644 2" xfId="2580" xr:uid="{00000000-0005-0000-0000-0000EA0E0000}"/>
    <cellStyle name="표준 644 3" xfId="4172" xr:uid="{00000000-0005-0000-0000-0000EB0E0000}"/>
    <cellStyle name="표준 644 4" xfId="5762" xr:uid="{00000000-0005-0000-0000-0000EC0E0000}"/>
    <cellStyle name="표준 644_M.S" xfId="7506" xr:uid="{00000000-0005-0000-0000-0000ED0E0000}"/>
    <cellStyle name="표준 645" xfId="990" xr:uid="{00000000-0005-0000-0000-0000EE0E0000}"/>
    <cellStyle name="표준 645 10" xfId="1819" xr:uid="{00000000-0005-0000-0000-0000EF0E0000}"/>
    <cellStyle name="표준 645 10 2" xfId="3409" xr:uid="{00000000-0005-0000-0000-0000F00E0000}"/>
    <cellStyle name="표준 645 10 3" xfId="5001" xr:uid="{00000000-0005-0000-0000-0000F10E0000}"/>
    <cellStyle name="표준 645 10 4" xfId="6591" xr:uid="{00000000-0005-0000-0000-0000F20E0000}"/>
    <cellStyle name="표준 645 10_M.S" xfId="7508" xr:uid="{00000000-0005-0000-0000-0000F30E0000}"/>
    <cellStyle name="표준 645 11" xfId="1882" xr:uid="{00000000-0005-0000-0000-0000F40E0000}"/>
    <cellStyle name="표준 645 11 2" xfId="3472" xr:uid="{00000000-0005-0000-0000-0000F50E0000}"/>
    <cellStyle name="표준 645 11 3" xfId="5064" xr:uid="{00000000-0005-0000-0000-0000F60E0000}"/>
    <cellStyle name="표준 645 11 4" xfId="6654" xr:uid="{00000000-0005-0000-0000-0000F70E0000}"/>
    <cellStyle name="표준 645 11_M.S" xfId="7509" xr:uid="{00000000-0005-0000-0000-0000F80E0000}"/>
    <cellStyle name="표준 645 12" xfId="1970" xr:uid="{00000000-0005-0000-0000-0000F90E0000}"/>
    <cellStyle name="표준 645 12 2" xfId="3560" xr:uid="{00000000-0005-0000-0000-0000FA0E0000}"/>
    <cellStyle name="표준 645 12 3" xfId="5152" xr:uid="{00000000-0005-0000-0000-0000FB0E0000}"/>
    <cellStyle name="표준 645 12 4" xfId="6742" xr:uid="{00000000-0005-0000-0000-0000FC0E0000}"/>
    <cellStyle name="표준 645 12_M.S" xfId="7510" xr:uid="{00000000-0005-0000-0000-0000FD0E0000}"/>
    <cellStyle name="표준 645 13" xfId="2006" xr:uid="{00000000-0005-0000-0000-0000FE0E0000}"/>
    <cellStyle name="표준 645 13 2" xfId="3596" xr:uid="{00000000-0005-0000-0000-0000FF0E0000}"/>
    <cellStyle name="표준 645 13 3" xfId="5188" xr:uid="{00000000-0005-0000-0000-0000000F0000}"/>
    <cellStyle name="표준 645 13 4" xfId="6778" xr:uid="{00000000-0005-0000-0000-0000010F0000}"/>
    <cellStyle name="표준 645 13_M.S" xfId="7511" xr:uid="{00000000-0005-0000-0000-0000020F0000}"/>
    <cellStyle name="표준 645 14" xfId="2581" xr:uid="{00000000-0005-0000-0000-0000030F0000}"/>
    <cellStyle name="표준 645 15" xfId="4173" xr:uid="{00000000-0005-0000-0000-0000040F0000}"/>
    <cellStyle name="표준 645 16" xfId="5763" xr:uid="{00000000-0005-0000-0000-0000050F0000}"/>
    <cellStyle name="표준 645 2" xfId="1329" xr:uid="{00000000-0005-0000-0000-0000060F0000}"/>
    <cellStyle name="표준 645 2 2" xfId="2920" xr:uid="{00000000-0005-0000-0000-0000070F0000}"/>
    <cellStyle name="표준 645 2 3" xfId="4512" xr:uid="{00000000-0005-0000-0000-0000080F0000}"/>
    <cellStyle name="표준 645 2 4" xfId="6102" xr:uid="{00000000-0005-0000-0000-0000090F0000}"/>
    <cellStyle name="표준 645 2_M.S" xfId="7512" xr:uid="{00000000-0005-0000-0000-00000A0F0000}"/>
    <cellStyle name="표준 645 3" xfId="1392" xr:uid="{00000000-0005-0000-0000-00000B0F0000}"/>
    <cellStyle name="표준 645 3 2" xfId="2983" xr:uid="{00000000-0005-0000-0000-00000C0F0000}"/>
    <cellStyle name="표준 645 3 3" xfId="4575" xr:uid="{00000000-0005-0000-0000-00000D0F0000}"/>
    <cellStyle name="표준 645 3 4" xfId="6165" xr:uid="{00000000-0005-0000-0000-00000E0F0000}"/>
    <cellStyle name="표준 645 3_M.S" xfId="7513" xr:uid="{00000000-0005-0000-0000-00000F0F0000}"/>
    <cellStyle name="표준 645 4" xfId="1457" xr:uid="{00000000-0005-0000-0000-0000100F0000}"/>
    <cellStyle name="표준 645 4 2" xfId="3048" xr:uid="{00000000-0005-0000-0000-0000110F0000}"/>
    <cellStyle name="표준 645 4 3" xfId="4640" xr:uid="{00000000-0005-0000-0000-0000120F0000}"/>
    <cellStyle name="표준 645 4 4" xfId="6230" xr:uid="{00000000-0005-0000-0000-0000130F0000}"/>
    <cellStyle name="표준 645 4_M.S" xfId="7514" xr:uid="{00000000-0005-0000-0000-0000140F0000}"/>
    <cellStyle name="표준 645 5" xfId="1521" xr:uid="{00000000-0005-0000-0000-0000150F0000}"/>
    <cellStyle name="표준 645 5 2" xfId="3112" xr:uid="{00000000-0005-0000-0000-0000160F0000}"/>
    <cellStyle name="표준 645 5 3" xfId="4704" xr:uid="{00000000-0005-0000-0000-0000170F0000}"/>
    <cellStyle name="표준 645 5 4" xfId="6294" xr:uid="{00000000-0005-0000-0000-0000180F0000}"/>
    <cellStyle name="표준 645 5_M.S" xfId="7515" xr:uid="{00000000-0005-0000-0000-0000190F0000}"/>
    <cellStyle name="표준 645 6" xfId="1558" xr:uid="{00000000-0005-0000-0000-00001A0F0000}"/>
    <cellStyle name="표준 645 6 2" xfId="3149" xr:uid="{00000000-0005-0000-0000-00001B0F0000}"/>
    <cellStyle name="표준 645 6 3" xfId="4741" xr:uid="{00000000-0005-0000-0000-00001C0F0000}"/>
    <cellStyle name="표준 645 6 4" xfId="6331" xr:uid="{00000000-0005-0000-0000-00001D0F0000}"/>
    <cellStyle name="표준 645 6_M.S" xfId="7516" xr:uid="{00000000-0005-0000-0000-00001E0F0000}"/>
    <cellStyle name="표준 645 7" xfId="1650" xr:uid="{00000000-0005-0000-0000-00001F0F0000}"/>
    <cellStyle name="표준 645 7 2" xfId="3241" xr:uid="{00000000-0005-0000-0000-0000200F0000}"/>
    <cellStyle name="표준 645 7 3" xfId="4833" xr:uid="{00000000-0005-0000-0000-0000210F0000}"/>
    <cellStyle name="표준 645 7 4" xfId="6423" xr:uid="{00000000-0005-0000-0000-0000220F0000}"/>
    <cellStyle name="표준 645 7_M.S" xfId="7517" xr:uid="{00000000-0005-0000-0000-0000230F0000}"/>
    <cellStyle name="표준 645 8" xfId="1715" xr:uid="{00000000-0005-0000-0000-0000240F0000}"/>
    <cellStyle name="표준 645 8 2" xfId="3306" xr:uid="{00000000-0005-0000-0000-0000250F0000}"/>
    <cellStyle name="표준 645 8 3" xfId="4898" xr:uid="{00000000-0005-0000-0000-0000260F0000}"/>
    <cellStyle name="표준 645 8 4" xfId="6488" xr:uid="{00000000-0005-0000-0000-0000270F0000}"/>
    <cellStyle name="표준 645 8_M.S" xfId="7518" xr:uid="{00000000-0005-0000-0000-0000280F0000}"/>
    <cellStyle name="표준 645 9" xfId="1781" xr:uid="{00000000-0005-0000-0000-0000290F0000}"/>
    <cellStyle name="표준 645 9 2" xfId="3372" xr:uid="{00000000-0005-0000-0000-00002A0F0000}"/>
    <cellStyle name="표준 645 9 3" xfId="4964" xr:uid="{00000000-0005-0000-0000-00002B0F0000}"/>
    <cellStyle name="표준 645 9 4" xfId="6554" xr:uid="{00000000-0005-0000-0000-00002C0F0000}"/>
    <cellStyle name="표준 645 9_M.S" xfId="7519" xr:uid="{00000000-0005-0000-0000-00002D0F0000}"/>
    <cellStyle name="표준 645_M.S" xfId="7507" xr:uid="{00000000-0005-0000-0000-00002E0F0000}"/>
    <cellStyle name="표준 646" xfId="991" xr:uid="{00000000-0005-0000-0000-00002F0F0000}"/>
    <cellStyle name="표준 646 2" xfId="2582" xr:uid="{00000000-0005-0000-0000-0000300F0000}"/>
    <cellStyle name="표준 646 3" xfId="4174" xr:uid="{00000000-0005-0000-0000-0000310F0000}"/>
    <cellStyle name="표준 646 4" xfId="5764" xr:uid="{00000000-0005-0000-0000-0000320F0000}"/>
    <cellStyle name="표준 646_M.S" xfId="7520" xr:uid="{00000000-0005-0000-0000-0000330F0000}"/>
    <cellStyle name="표준 647" xfId="992" xr:uid="{00000000-0005-0000-0000-0000340F0000}"/>
    <cellStyle name="표준 647 2" xfId="2583" xr:uid="{00000000-0005-0000-0000-0000350F0000}"/>
    <cellStyle name="표준 647 3" xfId="4175" xr:uid="{00000000-0005-0000-0000-0000360F0000}"/>
    <cellStyle name="표준 647 4" xfId="5765" xr:uid="{00000000-0005-0000-0000-0000370F0000}"/>
    <cellStyle name="표준 647_M.S" xfId="7521" xr:uid="{00000000-0005-0000-0000-0000380F0000}"/>
    <cellStyle name="표준 648" xfId="993" xr:uid="{00000000-0005-0000-0000-0000390F0000}"/>
    <cellStyle name="표준 648 2" xfId="2584" xr:uid="{00000000-0005-0000-0000-00003A0F0000}"/>
    <cellStyle name="표준 648 3" xfId="4176" xr:uid="{00000000-0005-0000-0000-00003B0F0000}"/>
    <cellStyle name="표준 648 4" xfId="5766" xr:uid="{00000000-0005-0000-0000-00003C0F0000}"/>
    <cellStyle name="표준 648_M.S" xfId="7522" xr:uid="{00000000-0005-0000-0000-00003D0F0000}"/>
    <cellStyle name="표준 649" xfId="994" xr:uid="{00000000-0005-0000-0000-00003E0F0000}"/>
    <cellStyle name="표준 649 2" xfId="2585" xr:uid="{00000000-0005-0000-0000-00003F0F0000}"/>
    <cellStyle name="표준 649 3" xfId="4177" xr:uid="{00000000-0005-0000-0000-0000400F0000}"/>
    <cellStyle name="표준 649 4" xfId="5767" xr:uid="{00000000-0005-0000-0000-0000410F0000}"/>
    <cellStyle name="표준 649_M.S" xfId="7523" xr:uid="{00000000-0005-0000-0000-0000420F0000}"/>
    <cellStyle name="표준 65" xfId="428" xr:uid="{00000000-0005-0000-0000-0000430F0000}"/>
    <cellStyle name="표준 650" xfId="995" xr:uid="{00000000-0005-0000-0000-0000440F0000}"/>
    <cellStyle name="표준 650 2" xfId="2586" xr:uid="{00000000-0005-0000-0000-0000450F0000}"/>
    <cellStyle name="표준 650 3" xfId="4178" xr:uid="{00000000-0005-0000-0000-0000460F0000}"/>
    <cellStyle name="표준 650 4" xfId="5768" xr:uid="{00000000-0005-0000-0000-0000470F0000}"/>
    <cellStyle name="표준 650_M.S" xfId="7524" xr:uid="{00000000-0005-0000-0000-0000480F0000}"/>
    <cellStyle name="표준 651" xfId="996" xr:uid="{00000000-0005-0000-0000-0000490F0000}"/>
    <cellStyle name="표준 651 2" xfId="2587" xr:uid="{00000000-0005-0000-0000-00004A0F0000}"/>
    <cellStyle name="표준 651 3" xfId="4179" xr:uid="{00000000-0005-0000-0000-00004B0F0000}"/>
    <cellStyle name="표준 651 4" xfId="5769" xr:uid="{00000000-0005-0000-0000-00004C0F0000}"/>
    <cellStyle name="표준 651_M.S" xfId="7525" xr:uid="{00000000-0005-0000-0000-00004D0F0000}"/>
    <cellStyle name="표준 652" xfId="997" xr:uid="{00000000-0005-0000-0000-00004E0F0000}"/>
    <cellStyle name="표준 652 2" xfId="2588" xr:uid="{00000000-0005-0000-0000-00004F0F0000}"/>
    <cellStyle name="표준 652 3" xfId="4180" xr:uid="{00000000-0005-0000-0000-0000500F0000}"/>
    <cellStyle name="표준 652 4" xfId="5770" xr:uid="{00000000-0005-0000-0000-0000510F0000}"/>
    <cellStyle name="표준 652_M.S" xfId="7526" xr:uid="{00000000-0005-0000-0000-0000520F0000}"/>
    <cellStyle name="표준 653" xfId="998" xr:uid="{00000000-0005-0000-0000-0000530F0000}"/>
    <cellStyle name="표준 653 2" xfId="2589" xr:uid="{00000000-0005-0000-0000-0000540F0000}"/>
    <cellStyle name="표준 653 3" xfId="4181" xr:uid="{00000000-0005-0000-0000-0000550F0000}"/>
    <cellStyle name="표준 653 4" xfId="5771" xr:uid="{00000000-0005-0000-0000-0000560F0000}"/>
    <cellStyle name="표준 653_M.S" xfId="7527" xr:uid="{00000000-0005-0000-0000-0000570F0000}"/>
    <cellStyle name="표준 654" xfId="999" xr:uid="{00000000-0005-0000-0000-0000580F0000}"/>
    <cellStyle name="표준 654 2" xfId="2590" xr:uid="{00000000-0005-0000-0000-0000590F0000}"/>
    <cellStyle name="표준 654 3" xfId="4182" xr:uid="{00000000-0005-0000-0000-00005A0F0000}"/>
    <cellStyle name="표준 654 4" xfId="5772" xr:uid="{00000000-0005-0000-0000-00005B0F0000}"/>
    <cellStyle name="표준 654_M.S" xfId="7528" xr:uid="{00000000-0005-0000-0000-00005C0F0000}"/>
    <cellStyle name="표준 655" xfId="1000" xr:uid="{00000000-0005-0000-0000-00005D0F0000}"/>
    <cellStyle name="표준 655 2" xfId="2591" xr:uid="{00000000-0005-0000-0000-00005E0F0000}"/>
    <cellStyle name="표준 655 3" xfId="4183" xr:uid="{00000000-0005-0000-0000-00005F0F0000}"/>
    <cellStyle name="표준 655 4" xfId="5773" xr:uid="{00000000-0005-0000-0000-0000600F0000}"/>
    <cellStyle name="표준 655_M.S" xfId="7529" xr:uid="{00000000-0005-0000-0000-0000610F0000}"/>
    <cellStyle name="표준 656" xfId="1001" xr:uid="{00000000-0005-0000-0000-0000620F0000}"/>
    <cellStyle name="표준 656 2" xfId="2592" xr:uid="{00000000-0005-0000-0000-0000630F0000}"/>
    <cellStyle name="표준 656 3" xfId="4184" xr:uid="{00000000-0005-0000-0000-0000640F0000}"/>
    <cellStyle name="표준 656 4" xfId="5774" xr:uid="{00000000-0005-0000-0000-0000650F0000}"/>
    <cellStyle name="표준 656_M.S" xfId="7530" xr:uid="{00000000-0005-0000-0000-0000660F0000}"/>
    <cellStyle name="표준 657" xfId="1002" xr:uid="{00000000-0005-0000-0000-0000670F0000}"/>
    <cellStyle name="표준 657 2" xfId="2593" xr:uid="{00000000-0005-0000-0000-0000680F0000}"/>
    <cellStyle name="표준 657 3" xfId="4185" xr:uid="{00000000-0005-0000-0000-0000690F0000}"/>
    <cellStyle name="표준 657 4" xfId="5775" xr:uid="{00000000-0005-0000-0000-00006A0F0000}"/>
    <cellStyle name="표준 657_M.S" xfId="7531" xr:uid="{00000000-0005-0000-0000-00006B0F0000}"/>
    <cellStyle name="표준 658" xfId="1003" xr:uid="{00000000-0005-0000-0000-00006C0F0000}"/>
    <cellStyle name="표준 658 2" xfId="2594" xr:uid="{00000000-0005-0000-0000-00006D0F0000}"/>
    <cellStyle name="표준 658 3" xfId="4186" xr:uid="{00000000-0005-0000-0000-00006E0F0000}"/>
    <cellStyle name="표준 658 4" xfId="5776" xr:uid="{00000000-0005-0000-0000-00006F0F0000}"/>
    <cellStyle name="표준 658_M.S" xfId="7532" xr:uid="{00000000-0005-0000-0000-0000700F0000}"/>
    <cellStyle name="표준 659" xfId="1004" xr:uid="{00000000-0005-0000-0000-0000710F0000}"/>
    <cellStyle name="표준 659 2" xfId="2595" xr:uid="{00000000-0005-0000-0000-0000720F0000}"/>
    <cellStyle name="표준 659 3" xfId="4187" xr:uid="{00000000-0005-0000-0000-0000730F0000}"/>
    <cellStyle name="표준 659 4" xfId="5777" xr:uid="{00000000-0005-0000-0000-0000740F0000}"/>
    <cellStyle name="표준 659_M.S" xfId="7533" xr:uid="{00000000-0005-0000-0000-0000750F0000}"/>
    <cellStyle name="표준 66" xfId="429" xr:uid="{00000000-0005-0000-0000-0000760F0000}"/>
    <cellStyle name="표준 660" xfId="1005" xr:uid="{00000000-0005-0000-0000-0000770F0000}"/>
    <cellStyle name="표준 660 2" xfId="2596" xr:uid="{00000000-0005-0000-0000-0000780F0000}"/>
    <cellStyle name="표준 660 3" xfId="4188" xr:uid="{00000000-0005-0000-0000-0000790F0000}"/>
    <cellStyle name="표준 660 4" xfId="5778" xr:uid="{00000000-0005-0000-0000-00007A0F0000}"/>
    <cellStyle name="표준 660_M.S" xfId="7534" xr:uid="{00000000-0005-0000-0000-00007B0F0000}"/>
    <cellStyle name="표준 661" xfId="1006" xr:uid="{00000000-0005-0000-0000-00007C0F0000}"/>
    <cellStyle name="표준 661 2" xfId="2597" xr:uid="{00000000-0005-0000-0000-00007D0F0000}"/>
    <cellStyle name="표준 661 3" xfId="4189" xr:uid="{00000000-0005-0000-0000-00007E0F0000}"/>
    <cellStyle name="표준 661 4" xfId="5779" xr:uid="{00000000-0005-0000-0000-00007F0F0000}"/>
    <cellStyle name="표준 661_M.S" xfId="7535" xr:uid="{00000000-0005-0000-0000-0000800F0000}"/>
    <cellStyle name="표준 662" xfId="1007" xr:uid="{00000000-0005-0000-0000-0000810F0000}"/>
    <cellStyle name="표준 662 2" xfId="2598" xr:uid="{00000000-0005-0000-0000-0000820F0000}"/>
    <cellStyle name="표준 662 3" xfId="4190" xr:uid="{00000000-0005-0000-0000-0000830F0000}"/>
    <cellStyle name="표준 662 4" xfId="5780" xr:uid="{00000000-0005-0000-0000-0000840F0000}"/>
    <cellStyle name="표준 662_M.S" xfId="7536" xr:uid="{00000000-0005-0000-0000-0000850F0000}"/>
    <cellStyle name="표준 663" xfId="1008" xr:uid="{00000000-0005-0000-0000-0000860F0000}"/>
    <cellStyle name="표준 663 2" xfId="2599" xr:uid="{00000000-0005-0000-0000-0000870F0000}"/>
    <cellStyle name="표준 663 3" xfId="4191" xr:uid="{00000000-0005-0000-0000-0000880F0000}"/>
    <cellStyle name="표준 663 4" xfId="5781" xr:uid="{00000000-0005-0000-0000-0000890F0000}"/>
    <cellStyle name="표준 663_M.S" xfId="7537" xr:uid="{00000000-0005-0000-0000-00008A0F0000}"/>
    <cellStyle name="표준 664" xfId="1009" xr:uid="{00000000-0005-0000-0000-00008B0F0000}"/>
    <cellStyle name="표준 664 2" xfId="2600" xr:uid="{00000000-0005-0000-0000-00008C0F0000}"/>
    <cellStyle name="표준 664 3" xfId="4192" xr:uid="{00000000-0005-0000-0000-00008D0F0000}"/>
    <cellStyle name="표준 664 4" xfId="5782" xr:uid="{00000000-0005-0000-0000-00008E0F0000}"/>
    <cellStyle name="표준 664_M.S" xfId="7538" xr:uid="{00000000-0005-0000-0000-00008F0F0000}"/>
    <cellStyle name="표준 665" xfId="1010" xr:uid="{00000000-0005-0000-0000-0000900F0000}"/>
    <cellStyle name="표준 665 2" xfId="2601" xr:uid="{00000000-0005-0000-0000-0000910F0000}"/>
    <cellStyle name="표준 665 3" xfId="4193" xr:uid="{00000000-0005-0000-0000-0000920F0000}"/>
    <cellStyle name="표준 665 4" xfId="5783" xr:uid="{00000000-0005-0000-0000-0000930F0000}"/>
    <cellStyle name="표준 665_M.S" xfId="7539" xr:uid="{00000000-0005-0000-0000-0000940F0000}"/>
    <cellStyle name="표준 666" xfId="1011" xr:uid="{00000000-0005-0000-0000-0000950F0000}"/>
    <cellStyle name="표준 666 2" xfId="2602" xr:uid="{00000000-0005-0000-0000-0000960F0000}"/>
    <cellStyle name="표준 666 3" xfId="4194" xr:uid="{00000000-0005-0000-0000-0000970F0000}"/>
    <cellStyle name="표준 666 4" xfId="5784" xr:uid="{00000000-0005-0000-0000-0000980F0000}"/>
    <cellStyle name="표준 666_M.S" xfId="7540" xr:uid="{00000000-0005-0000-0000-0000990F0000}"/>
    <cellStyle name="표준 667" xfId="1012" xr:uid="{00000000-0005-0000-0000-00009A0F0000}"/>
    <cellStyle name="표준 667 2" xfId="2603" xr:uid="{00000000-0005-0000-0000-00009B0F0000}"/>
    <cellStyle name="표준 667 3" xfId="4195" xr:uid="{00000000-0005-0000-0000-00009C0F0000}"/>
    <cellStyle name="표준 667 4" xfId="5785" xr:uid="{00000000-0005-0000-0000-00009D0F0000}"/>
    <cellStyle name="표준 667_M.S" xfId="7541" xr:uid="{00000000-0005-0000-0000-00009E0F0000}"/>
    <cellStyle name="표준 668" xfId="1013" xr:uid="{00000000-0005-0000-0000-00009F0F0000}"/>
    <cellStyle name="표준 668 2" xfId="2604" xr:uid="{00000000-0005-0000-0000-0000A00F0000}"/>
    <cellStyle name="표준 668 3" xfId="4196" xr:uid="{00000000-0005-0000-0000-0000A10F0000}"/>
    <cellStyle name="표준 668 4" xfId="5786" xr:uid="{00000000-0005-0000-0000-0000A20F0000}"/>
    <cellStyle name="표준 668_M.S" xfId="7542" xr:uid="{00000000-0005-0000-0000-0000A30F0000}"/>
    <cellStyle name="표준 669" xfId="1014" xr:uid="{00000000-0005-0000-0000-0000A40F0000}"/>
    <cellStyle name="표준 669 2" xfId="2605" xr:uid="{00000000-0005-0000-0000-0000A50F0000}"/>
    <cellStyle name="표준 669 3" xfId="4197" xr:uid="{00000000-0005-0000-0000-0000A60F0000}"/>
    <cellStyle name="표준 669 4" xfId="5787" xr:uid="{00000000-0005-0000-0000-0000A70F0000}"/>
    <cellStyle name="표준 669_M.S" xfId="7543" xr:uid="{00000000-0005-0000-0000-0000A80F0000}"/>
    <cellStyle name="표준 67" xfId="430" xr:uid="{00000000-0005-0000-0000-0000A90F0000}"/>
    <cellStyle name="표준 670" xfId="1015" xr:uid="{00000000-0005-0000-0000-0000AA0F0000}"/>
    <cellStyle name="표준 670 2" xfId="2606" xr:uid="{00000000-0005-0000-0000-0000AB0F0000}"/>
    <cellStyle name="표준 670 3" xfId="4198" xr:uid="{00000000-0005-0000-0000-0000AC0F0000}"/>
    <cellStyle name="표준 670 4" xfId="5788" xr:uid="{00000000-0005-0000-0000-0000AD0F0000}"/>
    <cellStyle name="표준 670_M.S" xfId="7544" xr:uid="{00000000-0005-0000-0000-0000AE0F0000}"/>
    <cellStyle name="표준 671" xfId="1016" xr:uid="{00000000-0005-0000-0000-0000AF0F0000}"/>
    <cellStyle name="표준 671 2" xfId="2607" xr:uid="{00000000-0005-0000-0000-0000B00F0000}"/>
    <cellStyle name="표준 671 3" xfId="4199" xr:uid="{00000000-0005-0000-0000-0000B10F0000}"/>
    <cellStyle name="표준 671 4" xfId="5789" xr:uid="{00000000-0005-0000-0000-0000B20F0000}"/>
    <cellStyle name="표준 671_M.S" xfId="7545" xr:uid="{00000000-0005-0000-0000-0000B30F0000}"/>
    <cellStyle name="표준 672" xfId="1017" xr:uid="{00000000-0005-0000-0000-0000B40F0000}"/>
    <cellStyle name="표준 672 2" xfId="2608" xr:uid="{00000000-0005-0000-0000-0000B50F0000}"/>
    <cellStyle name="표준 672 3" xfId="4200" xr:uid="{00000000-0005-0000-0000-0000B60F0000}"/>
    <cellStyle name="표준 672 4" xfId="5790" xr:uid="{00000000-0005-0000-0000-0000B70F0000}"/>
    <cellStyle name="표준 672_M.S" xfId="7546" xr:uid="{00000000-0005-0000-0000-0000B80F0000}"/>
    <cellStyle name="표준 673" xfId="1018" xr:uid="{00000000-0005-0000-0000-0000B90F0000}"/>
    <cellStyle name="표준 673 2" xfId="2609" xr:uid="{00000000-0005-0000-0000-0000BA0F0000}"/>
    <cellStyle name="표준 673 3" xfId="4201" xr:uid="{00000000-0005-0000-0000-0000BB0F0000}"/>
    <cellStyle name="표준 673 4" xfId="5791" xr:uid="{00000000-0005-0000-0000-0000BC0F0000}"/>
    <cellStyle name="표준 673_M.S" xfId="7547" xr:uid="{00000000-0005-0000-0000-0000BD0F0000}"/>
    <cellStyle name="표준 674" xfId="1019" xr:uid="{00000000-0005-0000-0000-0000BE0F0000}"/>
    <cellStyle name="표준 674 2" xfId="2610" xr:uid="{00000000-0005-0000-0000-0000BF0F0000}"/>
    <cellStyle name="표준 674 3" xfId="4202" xr:uid="{00000000-0005-0000-0000-0000C00F0000}"/>
    <cellStyle name="표준 674 4" xfId="5792" xr:uid="{00000000-0005-0000-0000-0000C10F0000}"/>
    <cellStyle name="표준 674_M.S" xfId="7548" xr:uid="{00000000-0005-0000-0000-0000C20F0000}"/>
    <cellStyle name="표준 675" xfId="1020" xr:uid="{00000000-0005-0000-0000-0000C30F0000}"/>
    <cellStyle name="표준 675 2" xfId="2611" xr:uid="{00000000-0005-0000-0000-0000C40F0000}"/>
    <cellStyle name="표준 675 3" xfId="4203" xr:uid="{00000000-0005-0000-0000-0000C50F0000}"/>
    <cellStyle name="표준 675 4" xfId="5793" xr:uid="{00000000-0005-0000-0000-0000C60F0000}"/>
    <cellStyle name="표준 675_M.S" xfId="7549" xr:uid="{00000000-0005-0000-0000-0000C70F0000}"/>
    <cellStyle name="표준 676" xfId="1021" xr:uid="{00000000-0005-0000-0000-0000C80F0000}"/>
    <cellStyle name="표준 676 2" xfId="2612" xr:uid="{00000000-0005-0000-0000-0000C90F0000}"/>
    <cellStyle name="표준 676 3" xfId="4204" xr:uid="{00000000-0005-0000-0000-0000CA0F0000}"/>
    <cellStyle name="표준 676 4" xfId="5794" xr:uid="{00000000-0005-0000-0000-0000CB0F0000}"/>
    <cellStyle name="표준 676_M.S" xfId="7550" xr:uid="{00000000-0005-0000-0000-0000CC0F0000}"/>
    <cellStyle name="표준 677" xfId="1022" xr:uid="{00000000-0005-0000-0000-0000CD0F0000}"/>
    <cellStyle name="표준 677 2" xfId="2613" xr:uid="{00000000-0005-0000-0000-0000CE0F0000}"/>
    <cellStyle name="표준 677 3" xfId="4205" xr:uid="{00000000-0005-0000-0000-0000CF0F0000}"/>
    <cellStyle name="표준 677 4" xfId="5795" xr:uid="{00000000-0005-0000-0000-0000D00F0000}"/>
    <cellStyle name="표준 677_M.S" xfId="7551" xr:uid="{00000000-0005-0000-0000-0000D10F0000}"/>
    <cellStyle name="표준 678" xfId="1023" xr:uid="{00000000-0005-0000-0000-0000D20F0000}"/>
    <cellStyle name="표준 678 10" xfId="1825" xr:uid="{00000000-0005-0000-0000-0000D30F0000}"/>
    <cellStyle name="표준 678 10 2" xfId="3415" xr:uid="{00000000-0005-0000-0000-0000D40F0000}"/>
    <cellStyle name="표준 678 10 3" xfId="5007" xr:uid="{00000000-0005-0000-0000-0000D50F0000}"/>
    <cellStyle name="표준 678 10 4" xfId="6597" xr:uid="{00000000-0005-0000-0000-0000D60F0000}"/>
    <cellStyle name="표준 678 10_M.S" xfId="7553" xr:uid="{00000000-0005-0000-0000-0000D70F0000}"/>
    <cellStyle name="표준 678 11" xfId="1888" xr:uid="{00000000-0005-0000-0000-0000D80F0000}"/>
    <cellStyle name="표준 678 11 2" xfId="3478" xr:uid="{00000000-0005-0000-0000-0000D90F0000}"/>
    <cellStyle name="표준 678 11 3" xfId="5070" xr:uid="{00000000-0005-0000-0000-0000DA0F0000}"/>
    <cellStyle name="표준 678 11 4" xfId="6660" xr:uid="{00000000-0005-0000-0000-0000DB0F0000}"/>
    <cellStyle name="표준 678 11_M.S" xfId="7554" xr:uid="{00000000-0005-0000-0000-0000DC0F0000}"/>
    <cellStyle name="표준 678 12" xfId="1982" xr:uid="{00000000-0005-0000-0000-0000DD0F0000}"/>
    <cellStyle name="표준 678 12 2" xfId="3572" xr:uid="{00000000-0005-0000-0000-0000DE0F0000}"/>
    <cellStyle name="표준 678 12 3" xfId="5164" xr:uid="{00000000-0005-0000-0000-0000DF0F0000}"/>
    <cellStyle name="표준 678 12 4" xfId="6754" xr:uid="{00000000-0005-0000-0000-0000E00F0000}"/>
    <cellStyle name="표준 678 12_M.S" xfId="7555" xr:uid="{00000000-0005-0000-0000-0000E10F0000}"/>
    <cellStyle name="표준 678 13" xfId="2012" xr:uid="{00000000-0005-0000-0000-0000E20F0000}"/>
    <cellStyle name="표준 678 13 2" xfId="3602" xr:uid="{00000000-0005-0000-0000-0000E30F0000}"/>
    <cellStyle name="표준 678 13 3" xfId="5194" xr:uid="{00000000-0005-0000-0000-0000E40F0000}"/>
    <cellStyle name="표준 678 13 4" xfId="6784" xr:uid="{00000000-0005-0000-0000-0000E50F0000}"/>
    <cellStyle name="표준 678 13_M.S" xfId="7556" xr:uid="{00000000-0005-0000-0000-0000E60F0000}"/>
    <cellStyle name="표준 678 14" xfId="2614" xr:uid="{00000000-0005-0000-0000-0000E70F0000}"/>
    <cellStyle name="표준 678 15" xfId="4206" xr:uid="{00000000-0005-0000-0000-0000E80F0000}"/>
    <cellStyle name="표준 678 16" xfId="5796" xr:uid="{00000000-0005-0000-0000-0000E90F0000}"/>
    <cellStyle name="표준 678 2" xfId="1341" xr:uid="{00000000-0005-0000-0000-0000EA0F0000}"/>
    <cellStyle name="표준 678 2 2" xfId="2932" xr:uid="{00000000-0005-0000-0000-0000EB0F0000}"/>
    <cellStyle name="표준 678 2 3" xfId="4524" xr:uid="{00000000-0005-0000-0000-0000EC0F0000}"/>
    <cellStyle name="표준 678 2 4" xfId="6114" xr:uid="{00000000-0005-0000-0000-0000ED0F0000}"/>
    <cellStyle name="표준 678 2_M.S" xfId="7557" xr:uid="{00000000-0005-0000-0000-0000EE0F0000}"/>
    <cellStyle name="표준 678 3" xfId="1403" xr:uid="{00000000-0005-0000-0000-0000EF0F0000}"/>
    <cellStyle name="표준 678 3 2" xfId="2994" xr:uid="{00000000-0005-0000-0000-0000F00F0000}"/>
    <cellStyle name="표준 678 3 3" xfId="4586" xr:uid="{00000000-0005-0000-0000-0000F10F0000}"/>
    <cellStyle name="표준 678 3 4" xfId="6176" xr:uid="{00000000-0005-0000-0000-0000F20F0000}"/>
    <cellStyle name="표준 678 3_M.S" xfId="7558" xr:uid="{00000000-0005-0000-0000-0000F30F0000}"/>
    <cellStyle name="표준 678 4" xfId="1469" xr:uid="{00000000-0005-0000-0000-0000F40F0000}"/>
    <cellStyle name="표준 678 4 2" xfId="3060" xr:uid="{00000000-0005-0000-0000-0000F50F0000}"/>
    <cellStyle name="표준 678 4 3" xfId="4652" xr:uid="{00000000-0005-0000-0000-0000F60F0000}"/>
    <cellStyle name="표준 678 4 4" xfId="6242" xr:uid="{00000000-0005-0000-0000-0000F70F0000}"/>
    <cellStyle name="표준 678 4_M.S" xfId="7559" xr:uid="{00000000-0005-0000-0000-0000F80F0000}"/>
    <cellStyle name="표준 678 5" xfId="1533" xr:uid="{00000000-0005-0000-0000-0000F90F0000}"/>
    <cellStyle name="표준 678 5 2" xfId="3124" xr:uid="{00000000-0005-0000-0000-0000FA0F0000}"/>
    <cellStyle name="표준 678 5 3" xfId="4716" xr:uid="{00000000-0005-0000-0000-0000FB0F0000}"/>
    <cellStyle name="표준 678 5 4" xfId="6306" xr:uid="{00000000-0005-0000-0000-0000FC0F0000}"/>
    <cellStyle name="표준 678 5_M.S" xfId="7560" xr:uid="{00000000-0005-0000-0000-0000FD0F0000}"/>
    <cellStyle name="표준 678 6" xfId="1564" xr:uid="{00000000-0005-0000-0000-0000FE0F0000}"/>
    <cellStyle name="표준 678 6 2" xfId="3155" xr:uid="{00000000-0005-0000-0000-0000FF0F0000}"/>
    <cellStyle name="표준 678 6 3" xfId="4747" xr:uid="{00000000-0005-0000-0000-000000100000}"/>
    <cellStyle name="표준 678 6 4" xfId="6337" xr:uid="{00000000-0005-0000-0000-000001100000}"/>
    <cellStyle name="표준 678 6_M.S" xfId="7561" xr:uid="{00000000-0005-0000-0000-000002100000}"/>
    <cellStyle name="표준 678 7" xfId="1662" xr:uid="{00000000-0005-0000-0000-000003100000}"/>
    <cellStyle name="표준 678 7 2" xfId="3253" xr:uid="{00000000-0005-0000-0000-000004100000}"/>
    <cellStyle name="표준 678 7 3" xfId="4845" xr:uid="{00000000-0005-0000-0000-000005100000}"/>
    <cellStyle name="표준 678 7 4" xfId="6435" xr:uid="{00000000-0005-0000-0000-000006100000}"/>
    <cellStyle name="표준 678 7_M.S" xfId="7562" xr:uid="{00000000-0005-0000-0000-000007100000}"/>
    <cellStyle name="표준 678 8" xfId="1727" xr:uid="{00000000-0005-0000-0000-000008100000}"/>
    <cellStyle name="표준 678 8 2" xfId="3318" xr:uid="{00000000-0005-0000-0000-000009100000}"/>
    <cellStyle name="표준 678 8 3" xfId="4910" xr:uid="{00000000-0005-0000-0000-00000A100000}"/>
    <cellStyle name="표준 678 8 4" xfId="6500" xr:uid="{00000000-0005-0000-0000-00000B100000}"/>
    <cellStyle name="표준 678 8_M.S" xfId="7563" xr:uid="{00000000-0005-0000-0000-00000C100000}"/>
    <cellStyle name="표준 678 9" xfId="1793" xr:uid="{00000000-0005-0000-0000-00000D100000}"/>
    <cellStyle name="표준 678 9 2" xfId="3384" xr:uid="{00000000-0005-0000-0000-00000E100000}"/>
    <cellStyle name="표준 678 9 3" xfId="4976" xr:uid="{00000000-0005-0000-0000-00000F100000}"/>
    <cellStyle name="표준 678 9 4" xfId="6566" xr:uid="{00000000-0005-0000-0000-000010100000}"/>
    <cellStyle name="표준 678 9_M.S" xfId="7564" xr:uid="{00000000-0005-0000-0000-000011100000}"/>
    <cellStyle name="표준 678_M.S" xfId="7552" xr:uid="{00000000-0005-0000-0000-000012100000}"/>
    <cellStyle name="표준 679" xfId="1024" xr:uid="{00000000-0005-0000-0000-000013100000}"/>
    <cellStyle name="표준 679 2" xfId="2615" xr:uid="{00000000-0005-0000-0000-000014100000}"/>
    <cellStyle name="표준 679 3" xfId="4207" xr:uid="{00000000-0005-0000-0000-000015100000}"/>
    <cellStyle name="표준 679 4" xfId="5797" xr:uid="{00000000-0005-0000-0000-000016100000}"/>
    <cellStyle name="표준 679_M.S" xfId="7565" xr:uid="{00000000-0005-0000-0000-000017100000}"/>
    <cellStyle name="표준 68" xfId="431" xr:uid="{00000000-0005-0000-0000-000018100000}"/>
    <cellStyle name="표준 680" xfId="1025" xr:uid="{00000000-0005-0000-0000-000019100000}"/>
    <cellStyle name="표준 680 2" xfId="2616" xr:uid="{00000000-0005-0000-0000-00001A100000}"/>
    <cellStyle name="표준 680 3" xfId="4208" xr:uid="{00000000-0005-0000-0000-00001B100000}"/>
    <cellStyle name="표준 680 4" xfId="5798" xr:uid="{00000000-0005-0000-0000-00001C100000}"/>
    <cellStyle name="표준 680_M.S" xfId="7566" xr:uid="{00000000-0005-0000-0000-00001D100000}"/>
    <cellStyle name="표준 681" xfId="1026" xr:uid="{00000000-0005-0000-0000-00001E100000}"/>
    <cellStyle name="표준 681 2" xfId="2617" xr:uid="{00000000-0005-0000-0000-00001F100000}"/>
    <cellStyle name="표준 681 3" xfId="4209" xr:uid="{00000000-0005-0000-0000-000020100000}"/>
    <cellStyle name="표준 681 4" xfId="5799" xr:uid="{00000000-0005-0000-0000-000021100000}"/>
    <cellStyle name="표준 681_M.S" xfId="7567" xr:uid="{00000000-0005-0000-0000-000022100000}"/>
    <cellStyle name="표준 682" xfId="1027" xr:uid="{00000000-0005-0000-0000-000023100000}"/>
    <cellStyle name="표준 682 2" xfId="2618" xr:uid="{00000000-0005-0000-0000-000024100000}"/>
    <cellStyle name="표준 682 3" xfId="4210" xr:uid="{00000000-0005-0000-0000-000025100000}"/>
    <cellStyle name="표준 682 4" xfId="5800" xr:uid="{00000000-0005-0000-0000-000026100000}"/>
    <cellStyle name="표준 682_M.S" xfId="7568" xr:uid="{00000000-0005-0000-0000-000027100000}"/>
    <cellStyle name="표준 683" xfId="1028" xr:uid="{00000000-0005-0000-0000-000028100000}"/>
    <cellStyle name="표준 683 2" xfId="2619" xr:uid="{00000000-0005-0000-0000-000029100000}"/>
    <cellStyle name="표준 683 3" xfId="4211" xr:uid="{00000000-0005-0000-0000-00002A100000}"/>
    <cellStyle name="표준 683 4" xfId="5801" xr:uid="{00000000-0005-0000-0000-00002B100000}"/>
    <cellStyle name="표준 683_M.S" xfId="7569" xr:uid="{00000000-0005-0000-0000-00002C100000}"/>
    <cellStyle name="표준 684" xfId="1029" xr:uid="{00000000-0005-0000-0000-00002D100000}"/>
    <cellStyle name="표준 684 2" xfId="2620" xr:uid="{00000000-0005-0000-0000-00002E100000}"/>
    <cellStyle name="표준 684 3" xfId="4212" xr:uid="{00000000-0005-0000-0000-00002F100000}"/>
    <cellStyle name="표준 684 4" xfId="5802" xr:uid="{00000000-0005-0000-0000-000030100000}"/>
    <cellStyle name="표준 684_M.S" xfId="7570" xr:uid="{00000000-0005-0000-0000-000031100000}"/>
    <cellStyle name="표준 685" xfId="1030" xr:uid="{00000000-0005-0000-0000-000032100000}"/>
    <cellStyle name="표준 685 2" xfId="2621" xr:uid="{00000000-0005-0000-0000-000033100000}"/>
    <cellStyle name="표준 685 3" xfId="4213" xr:uid="{00000000-0005-0000-0000-000034100000}"/>
    <cellStyle name="표준 685 4" xfId="5803" xr:uid="{00000000-0005-0000-0000-000035100000}"/>
    <cellStyle name="표준 685_M.S" xfId="7571" xr:uid="{00000000-0005-0000-0000-000036100000}"/>
    <cellStyle name="표준 686" xfId="1031" xr:uid="{00000000-0005-0000-0000-000037100000}"/>
    <cellStyle name="표준 686 2" xfId="2622" xr:uid="{00000000-0005-0000-0000-000038100000}"/>
    <cellStyle name="표준 686 3" xfId="4214" xr:uid="{00000000-0005-0000-0000-000039100000}"/>
    <cellStyle name="표준 686 4" xfId="5804" xr:uid="{00000000-0005-0000-0000-00003A100000}"/>
    <cellStyle name="표준 686_M.S" xfId="7572" xr:uid="{00000000-0005-0000-0000-00003B100000}"/>
    <cellStyle name="표준 687" xfId="1032" xr:uid="{00000000-0005-0000-0000-00003C100000}"/>
    <cellStyle name="표준 687 2" xfId="2623" xr:uid="{00000000-0005-0000-0000-00003D100000}"/>
    <cellStyle name="표준 687 3" xfId="4215" xr:uid="{00000000-0005-0000-0000-00003E100000}"/>
    <cellStyle name="표준 687 4" xfId="5805" xr:uid="{00000000-0005-0000-0000-00003F100000}"/>
    <cellStyle name="표준 687_M.S" xfId="7573" xr:uid="{00000000-0005-0000-0000-000040100000}"/>
    <cellStyle name="표준 688" xfId="1033" xr:uid="{00000000-0005-0000-0000-000041100000}"/>
    <cellStyle name="표준 688 2" xfId="2624" xr:uid="{00000000-0005-0000-0000-000042100000}"/>
    <cellStyle name="표준 688 3" xfId="4216" xr:uid="{00000000-0005-0000-0000-000043100000}"/>
    <cellStyle name="표준 688 4" xfId="5806" xr:uid="{00000000-0005-0000-0000-000044100000}"/>
    <cellStyle name="표준 688_M.S" xfId="7574" xr:uid="{00000000-0005-0000-0000-000045100000}"/>
    <cellStyle name="표준 689" xfId="1034" xr:uid="{00000000-0005-0000-0000-000046100000}"/>
    <cellStyle name="표준 689 2" xfId="2625" xr:uid="{00000000-0005-0000-0000-000047100000}"/>
    <cellStyle name="표준 689 3" xfId="4217" xr:uid="{00000000-0005-0000-0000-000048100000}"/>
    <cellStyle name="표준 689 4" xfId="5807" xr:uid="{00000000-0005-0000-0000-000049100000}"/>
    <cellStyle name="표준 689_M.S" xfId="7575" xr:uid="{00000000-0005-0000-0000-00004A100000}"/>
    <cellStyle name="표준 69" xfId="432" xr:uid="{00000000-0005-0000-0000-00004B100000}"/>
    <cellStyle name="표준 690" xfId="1035" xr:uid="{00000000-0005-0000-0000-00004C100000}"/>
    <cellStyle name="표준 690 2" xfId="2626" xr:uid="{00000000-0005-0000-0000-00004D100000}"/>
    <cellStyle name="표준 690 3" xfId="4218" xr:uid="{00000000-0005-0000-0000-00004E100000}"/>
    <cellStyle name="표준 690 4" xfId="5808" xr:uid="{00000000-0005-0000-0000-00004F100000}"/>
    <cellStyle name="표준 690_M.S" xfId="7576" xr:uid="{00000000-0005-0000-0000-000050100000}"/>
    <cellStyle name="표준 691" xfId="1036" xr:uid="{00000000-0005-0000-0000-000051100000}"/>
    <cellStyle name="표준 691 2" xfId="2627" xr:uid="{00000000-0005-0000-0000-000052100000}"/>
    <cellStyle name="표준 691 3" xfId="4219" xr:uid="{00000000-0005-0000-0000-000053100000}"/>
    <cellStyle name="표준 691 4" xfId="5809" xr:uid="{00000000-0005-0000-0000-000054100000}"/>
    <cellStyle name="표준 691_M.S" xfId="7577" xr:uid="{00000000-0005-0000-0000-000055100000}"/>
    <cellStyle name="표준 692" xfId="1037" xr:uid="{00000000-0005-0000-0000-000056100000}"/>
    <cellStyle name="표준 692 2" xfId="2628" xr:uid="{00000000-0005-0000-0000-000057100000}"/>
    <cellStyle name="표준 692 3" xfId="4220" xr:uid="{00000000-0005-0000-0000-000058100000}"/>
    <cellStyle name="표준 692 4" xfId="5810" xr:uid="{00000000-0005-0000-0000-000059100000}"/>
    <cellStyle name="표준 692_M.S" xfId="7578" xr:uid="{00000000-0005-0000-0000-00005A100000}"/>
    <cellStyle name="표준 693" xfId="1038" xr:uid="{00000000-0005-0000-0000-00005B100000}"/>
    <cellStyle name="표준 693 2" xfId="2629" xr:uid="{00000000-0005-0000-0000-00005C100000}"/>
    <cellStyle name="표준 693 3" xfId="4221" xr:uid="{00000000-0005-0000-0000-00005D100000}"/>
    <cellStyle name="표준 693 4" xfId="5811" xr:uid="{00000000-0005-0000-0000-00005E100000}"/>
    <cellStyle name="표준 693_M.S" xfId="7579" xr:uid="{00000000-0005-0000-0000-00005F100000}"/>
    <cellStyle name="표준 694" xfId="1039" xr:uid="{00000000-0005-0000-0000-000060100000}"/>
    <cellStyle name="표준 694 2" xfId="2630" xr:uid="{00000000-0005-0000-0000-000061100000}"/>
    <cellStyle name="표준 694 3" xfId="4222" xr:uid="{00000000-0005-0000-0000-000062100000}"/>
    <cellStyle name="표준 694 4" xfId="5812" xr:uid="{00000000-0005-0000-0000-000063100000}"/>
    <cellStyle name="표준 694_M.S" xfId="7580" xr:uid="{00000000-0005-0000-0000-000064100000}"/>
    <cellStyle name="표준 695" xfId="1040" xr:uid="{00000000-0005-0000-0000-000065100000}"/>
    <cellStyle name="표준 695 2" xfId="2631" xr:uid="{00000000-0005-0000-0000-000066100000}"/>
    <cellStyle name="표준 695 3" xfId="4223" xr:uid="{00000000-0005-0000-0000-000067100000}"/>
    <cellStyle name="표준 695 4" xfId="5813" xr:uid="{00000000-0005-0000-0000-000068100000}"/>
    <cellStyle name="표준 695_M.S" xfId="7581" xr:uid="{00000000-0005-0000-0000-000069100000}"/>
    <cellStyle name="표준 696" xfId="1041" xr:uid="{00000000-0005-0000-0000-00006A100000}"/>
    <cellStyle name="표준 696 2" xfId="2632" xr:uid="{00000000-0005-0000-0000-00006B100000}"/>
    <cellStyle name="표준 696 3" xfId="4224" xr:uid="{00000000-0005-0000-0000-00006C100000}"/>
    <cellStyle name="표준 696 4" xfId="5814" xr:uid="{00000000-0005-0000-0000-00006D100000}"/>
    <cellStyle name="표준 696_M.S" xfId="7582" xr:uid="{00000000-0005-0000-0000-00006E100000}"/>
    <cellStyle name="표준 697" xfId="1042" xr:uid="{00000000-0005-0000-0000-00006F100000}"/>
    <cellStyle name="표준 697 2" xfId="2633" xr:uid="{00000000-0005-0000-0000-000070100000}"/>
    <cellStyle name="표준 697 3" xfId="4225" xr:uid="{00000000-0005-0000-0000-000071100000}"/>
    <cellStyle name="표준 697 4" xfId="5815" xr:uid="{00000000-0005-0000-0000-000072100000}"/>
    <cellStyle name="표준 697_M.S" xfId="7583" xr:uid="{00000000-0005-0000-0000-000073100000}"/>
    <cellStyle name="표준 698" xfId="1043" xr:uid="{00000000-0005-0000-0000-000074100000}"/>
    <cellStyle name="표준 698 2" xfId="2634" xr:uid="{00000000-0005-0000-0000-000075100000}"/>
    <cellStyle name="표준 698 3" xfId="4226" xr:uid="{00000000-0005-0000-0000-000076100000}"/>
    <cellStyle name="표준 698 4" xfId="5816" xr:uid="{00000000-0005-0000-0000-000077100000}"/>
    <cellStyle name="표준 698_M.S" xfId="7584" xr:uid="{00000000-0005-0000-0000-000078100000}"/>
    <cellStyle name="표준 699" xfId="1044" xr:uid="{00000000-0005-0000-0000-000079100000}"/>
    <cellStyle name="표준 699 2" xfId="2635" xr:uid="{00000000-0005-0000-0000-00007A100000}"/>
    <cellStyle name="표준 699 3" xfId="4227" xr:uid="{00000000-0005-0000-0000-00007B100000}"/>
    <cellStyle name="표준 699 4" xfId="5817" xr:uid="{00000000-0005-0000-0000-00007C100000}"/>
    <cellStyle name="표준 699_M.S" xfId="7585" xr:uid="{00000000-0005-0000-0000-00007D100000}"/>
    <cellStyle name="표준 7" xfId="433" xr:uid="{00000000-0005-0000-0000-00007E100000}"/>
    <cellStyle name="표준 70" xfId="434" xr:uid="{00000000-0005-0000-0000-00007F100000}"/>
    <cellStyle name="표준 700" xfId="1045" xr:uid="{00000000-0005-0000-0000-000080100000}"/>
    <cellStyle name="표준 700 2" xfId="2636" xr:uid="{00000000-0005-0000-0000-000081100000}"/>
    <cellStyle name="표준 700 3" xfId="4228" xr:uid="{00000000-0005-0000-0000-000082100000}"/>
    <cellStyle name="표준 700 4" xfId="5818" xr:uid="{00000000-0005-0000-0000-000083100000}"/>
    <cellStyle name="표준 700_M.S" xfId="7586" xr:uid="{00000000-0005-0000-0000-000084100000}"/>
    <cellStyle name="표준 701" xfId="1046" xr:uid="{00000000-0005-0000-0000-000085100000}"/>
    <cellStyle name="표준 701 2" xfId="2637" xr:uid="{00000000-0005-0000-0000-000086100000}"/>
    <cellStyle name="표준 701 3" xfId="4229" xr:uid="{00000000-0005-0000-0000-000087100000}"/>
    <cellStyle name="표준 701 4" xfId="5819" xr:uid="{00000000-0005-0000-0000-000088100000}"/>
    <cellStyle name="표준 701_M.S" xfId="7587" xr:uid="{00000000-0005-0000-0000-000089100000}"/>
    <cellStyle name="표준 702" xfId="1047" xr:uid="{00000000-0005-0000-0000-00008A100000}"/>
    <cellStyle name="표준 702 2" xfId="2638" xr:uid="{00000000-0005-0000-0000-00008B100000}"/>
    <cellStyle name="표준 702 3" xfId="4230" xr:uid="{00000000-0005-0000-0000-00008C100000}"/>
    <cellStyle name="표준 702 4" xfId="5820" xr:uid="{00000000-0005-0000-0000-00008D100000}"/>
    <cellStyle name="표준 702_M.S" xfId="7588" xr:uid="{00000000-0005-0000-0000-00008E100000}"/>
    <cellStyle name="표준 703" xfId="1048" xr:uid="{00000000-0005-0000-0000-00008F100000}"/>
    <cellStyle name="표준 703 2" xfId="2639" xr:uid="{00000000-0005-0000-0000-000090100000}"/>
    <cellStyle name="표준 703 3" xfId="4231" xr:uid="{00000000-0005-0000-0000-000091100000}"/>
    <cellStyle name="표준 703 4" xfId="5821" xr:uid="{00000000-0005-0000-0000-000092100000}"/>
    <cellStyle name="표준 703_M.S" xfId="7589" xr:uid="{00000000-0005-0000-0000-000093100000}"/>
    <cellStyle name="표준 704" xfId="1049" xr:uid="{00000000-0005-0000-0000-000094100000}"/>
    <cellStyle name="표준 704 2" xfId="2640" xr:uid="{00000000-0005-0000-0000-000095100000}"/>
    <cellStyle name="표준 704 3" xfId="4232" xr:uid="{00000000-0005-0000-0000-000096100000}"/>
    <cellStyle name="표준 704 4" xfId="5822" xr:uid="{00000000-0005-0000-0000-000097100000}"/>
    <cellStyle name="표준 704_M.S" xfId="7590" xr:uid="{00000000-0005-0000-0000-000098100000}"/>
    <cellStyle name="표준 705" xfId="1050" xr:uid="{00000000-0005-0000-0000-000099100000}"/>
    <cellStyle name="표준 705 2" xfId="2641" xr:uid="{00000000-0005-0000-0000-00009A100000}"/>
    <cellStyle name="표준 705 3" xfId="4233" xr:uid="{00000000-0005-0000-0000-00009B100000}"/>
    <cellStyle name="표준 705 4" xfId="5823" xr:uid="{00000000-0005-0000-0000-00009C100000}"/>
    <cellStyle name="표준 705_M.S" xfId="7591" xr:uid="{00000000-0005-0000-0000-00009D100000}"/>
    <cellStyle name="표준 706" xfId="1051" xr:uid="{00000000-0005-0000-0000-00009E100000}"/>
    <cellStyle name="표준 706 2" xfId="2642" xr:uid="{00000000-0005-0000-0000-00009F100000}"/>
    <cellStyle name="표준 706 3" xfId="4234" xr:uid="{00000000-0005-0000-0000-0000A0100000}"/>
    <cellStyle name="표준 706 4" xfId="5824" xr:uid="{00000000-0005-0000-0000-0000A1100000}"/>
    <cellStyle name="표준 706_M.S" xfId="7592" xr:uid="{00000000-0005-0000-0000-0000A2100000}"/>
    <cellStyle name="표준 707" xfId="1052" xr:uid="{00000000-0005-0000-0000-0000A3100000}"/>
    <cellStyle name="표준 707 2" xfId="2643" xr:uid="{00000000-0005-0000-0000-0000A4100000}"/>
    <cellStyle name="표준 707 3" xfId="4235" xr:uid="{00000000-0005-0000-0000-0000A5100000}"/>
    <cellStyle name="표준 707 4" xfId="5825" xr:uid="{00000000-0005-0000-0000-0000A6100000}"/>
    <cellStyle name="표준 707_M.S" xfId="7593" xr:uid="{00000000-0005-0000-0000-0000A7100000}"/>
    <cellStyle name="표준 708" xfId="1053" xr:uid="{00000000-0005-0000-0000-0000A8100000}"/>
    <cellStyle name="표준 708 2" xfId="2644" xr:uid="{00000000-0005-0000-0000-0000A9100000}"/>
    <cellStyle name="표준 708 3" xfId="4236" xr:uid="{00000000-0005-0000-0000-0000AA100000}"/>
    <cellStyle name="표준 708 4" xfId="5826" xr:uid="{00000000-0005-0000-0000-0000AB100000}"/>
    <cellStyle name="표준 708_M.S" xfId="7594" xr:uid="{00000000-0005-0000-0000-0000AC100000}"/>
    <cellStyle name="표준 709" xfId="1054" xr:uid="{00000000-0005-0000-0000-0000AD100000}"/>
    <cellStyle name="표준 709 2" xfId="2645" xr:uid="{00000000-0005-0000-0000-0000AE100000}"/>
    <cellStyle name="표준 709 3" xfId="4237" xr:uid="{00000000-0005-0000-0000-0000AF100000}"/>
    <cellStyle name="표준 709 4" xfId="5827" xr:uid="{00000000-0005-0000-0000-0000B0100000}"/>
    <cellStyle name="표준 709_M.S" xfId="7595" xr:uid="{00000000-0005-0000-0000-0000B1100000}"/>
    <cellStyle name="표준 71" xfId="435" xr:uid="{00000000-0005-0000-0000-0000B2100000}"/>
    <cellStyle name="표준 710" xfId="1055" xr:uid="{00000000-0005-0000-0000-0000B3100000}"/>
    <cellStyle name="표준 710 2" xfId="2646" xr:uid="{00000000-0005-0000-0000-0000B4100000}"/>
    <cellStyle name="표준 710 3" xfId="4238" xr:uid="{00000000-0005-0000-0000-0000B5100000}"/>
    <cellStyle name="표준 710 4" xfId="5828" xr:uid="{00000000-0005-0000-0000-0000B6100000}"/>
    <cellStyle name="표준 710_M.S" xfId="7596" xr:uid="{00000000-0005-0000-0000-0000B7100000}"/>
    <cellStyle name="표준 711" xfId="1056" xr:uid="{00000000-0005-0000-0000-0000B8100000}"/>
    <cellStyle name="표준 711 2" xfId="2647" xr:uid="{00000000-0005-0000-0000-0000B9100000}"/>
    <cellStyle name="표준 711 3" xfId="4239" xr:uid="{00000000-0005-0000-0000-0000BA100000}"/>
    <cellStyle name="표준 711 4" xfId="5829" xr:uid="{00000000-0005-0000-0000-0000BB100000}"/>
    <cellStyle name="표준 711_M.S" xfId="7597" xr:uid="{00000000-0005-0000-0000-0000BC100000}"/>
    <cellStyle name="표준 712" xfId="1057" xr:uid="{00000000-0005-0000-0000-0000BD100000}"/>
    <cellStyle name="표준 712 2" xfId="2648" xr:uid="{00000000-0005-0000-0000-0000BE100000}"/>
    <cellStyle name="표준 712 3" xfId="4240" xr:uid="{00000000-0005-0000-0000-0000BF100000}"/>
    <cellStyle name="표준 712 4" xfId="5830" xr:uid="{00000000-0005-0000-0000-0000C0100000}"/>
    <cellStyle name="표준 712_M.S" xfId="7598" xr:uid="{00000000-0005-0000-0000-0000C1100000}"/>
    <cellStyle name="표준 713" xfId="1058" xr:uid="{00000000-0005-0000-0000-0000C2100000}"/>
    <cellStyle name="표준 713 2" xfId="2649" xr:uid="{00000000-0005-0000-0000-0000C3100000}"/>
    <cellStyle name="표준 713 3" xfId="4241" xr:uid="{00000000-0005-0000-0000-0000C4100000}"/>
    <cellStyle name="표준 713 4" xfId="5831" xr:uid="{00000000-0005-0000-0000-0000C5100000}"/>
    <cellStyle name="표준 713_M.S" xfId="7599" xr:uid="{00000000-0005-0000-0000-0000C6100000}"/>
    <cellStyle name="표준 714" xfId="1059" xr:uid="{00000000-0005-0000-0000-0000C7100000}"/>
    <cellStyle name="표준 714 2" xfId="2650" xr:uid="{00000000-0005-0000-0000-0000C8100000}"/>
    <cellStyle name="표준 714 3" xfId="4242" xr:uid="{00000000-0005-0000-0000-0000C9100000}"/>
    <cellStyle name="표준 714 4" xfId="5832" xr:uid="{00000000-0005-0000-0000-0000CA100000}"/>
    <cellStyle name="표준 714_M.S" xfId="7600" xr:uid="{00000000-0005-0000-0000-0000CB100000}"/>
    <cellStyle name="표준 715" xfId="1060" xr:uid="{00000000-0005-0000-0000-0000CC100000}"/>
    <cellStyle name="표준 715 2" xfId="2651" xr:uid="{00000000-0005-0000-0000-0000CD100000}"/>
    <cellStyle name="표준 715 3" xfId="4243" xr:uid="{00000000-0005-0000-0000-0000CE100000}"/>
    <cellStyle name="표준 715 4" xfId="5833" xr:uid="{00000000-0005-0000-0000-0000CF100000}"/>
    <cellStyle name="표준 715_M.S" xfId="7601" xr:uid="{00000000-0005-0000-0000-0000D0100000}"/>
    <cellStyle name="표준 716" xfId="1061" xr:uid="{00000000-0005-0000-0000-0000D1100000}"/>
    <cellStyle name="표준 716 2" xfId="2652" xr:uid="{00000000-0005-0000-0000-0000D2100000}"/>
    <cellStyle name="표준 716 3" xfId="4244" xr:uid="{00000000-0005-0000-0000-0000D3100000}"/>
    <cellStyle name="표준 716 4" xfId="5834" xr:uid="{00000000-0005-0000-0000-0000D4100000}"/>
    <cellStyle name="표준 716_M.S" xfId="7602" xr:uid="{00000000-0005-0000-0000-0000D5100000}"/>
    <cellStyle name="표준 717" xfId="1062" xr:uid="{00000000-0005-0000-0000-0000D6100000}"/>
    <cellStyle name="표준 717 2" xfId="2653" xr:uid="{00000000-0005-0000-0000-0000D7100000}"/>
    <cellStyle name="표준 717 3" xfId="4245" xr:uid="{00000000-0005-0000-0000-0000D8100000}"/>
    <cellStyle name="표준 717 4" xfId="5835" xr:uid="{00000000-0005-0000-0000-0000D9100000}"/>
    <cellStyle name="표준 717_M.S" xfId="7603" xr:uid="{00000000-0005-0000-0000-0000DA100000}"/>
    <cellStyle name="표준 718" xfId="1063" xr:uid="{00000000-0005-0000-0000-0000DB100000}"/>
    <cellStyle name="표준 718 2" xfId="2654" xr:uid="{00000000-0005-0000-0000-0000DC100000}"/>
    <cellStyle name="표준 718 3" xfId="4246" xr:uid="{00000000-0005-0000-0000-0000DD100000}"/>
    <cellStyle name="표준 718 4" xfId="5836" xr:uid="{00000000-0005-0000-0000-0000DE100000}"/>
    <cellStyle name="표준 718_M.S" xfId="7604" xr:uid="{00000000-0005-0000-0000-0000DF100000}"/>
    <cellStyle name="표준 719" xfId="1064" xr:uid="{00000000-0005-0000-0000-0000E0100000}"/>
    <cellStyle name="표준 719 2" xfId="2655" xr:uid="{00000000-0005-0000-0000-0000E1100000}"/>
    <cellStyle name="표준 719 3" xfId="4247" xr:uid="{00000000-0005-0000-0000-0000E2100000}"/>
    <cellStyle name="표준 719 4" xfId="5837" xr:uid="{00000000-0005-0000-0000-0000E3100000}"/>
    <cellStyle name="표준 719_M.S" xfId="7605" xr:uid="{00000000-0005-0000-0000-0000E4100000}"/>
    <cellStyle name="표준 72" xfId="436" xr:uid="{00000000-0005-0000-0000-0000E5100000}"/>
    <cellStyle name="표준 720" xfId="1065" xr:uid="{00000000-0005-0000-0000-0000E6100000}"/>
    <cellStyle name="표준 720 2" xfId="2656" xr:uid="{00000000-0005-0000-0000-0000E7100000}"/>
    <cellStyle name="표준 720 3" xfId="4248" xr:uid="{00000000-0005-0000-0000-0000E8100000}"/>
    <cellStyle name="표준 720 4" xfId="5838" xr:uid="{00000000-0005-0000-0000-0000E9100000}"/>
    <cellStyle name="표준 720_M.S" xfId="7606" xr:uid="{00000000-0005-0000-0000-0000EA100000}"/>
    <cellStyle name="표준 721" xfId="1066" xr:uid="{00000000-0005-0000-0000-0000EB100000}"/>
    <cellStyle name="표준 721 2" xfId="2657" xr:uid="{00000000-0005-0000-0000-0000EC100000}"/>
    <cellStyle name="표준 721 3" xfId="4249" xr:uid="{00000000-0005-0000-0000-0000ED100000}"/>
    <cellStyle name="표준 721 4" xfId="5839" xr:uid="{00000000-0005-0000-0000-0000EE100000}"/>
    <cellStyle name="표준 721_M.S" xfId="7607" xr:uid="{00000000-0005-0000-0000-0000EF100000}"/>
    <cellStyle name="표준 722" xfId="1067" xr:uid="{00000000-0005-0000-0000-0000F0100000}"/>
    <cellStyle name="표준 722 2" xfId="2658" xr:uid="{00000000-0005-0000-0000-0000F1100000}"/>
    <cellStyle name="표준 722 3" xfId="4250" xr:uid="{00000000-0005-0000-0000-0000F2100000}"/>
    <cellStyle name="표준 722 4" xfId="5840" xr:uid="{00000000-0005-0000-0000-0000F3100000}"/>
    <cellStyle name="표준 722_M.S" xfId="7608" xr:uid="{00000000-0005-0000-0000-0000F4100000}"/>
    <cellStyle name="표준 723" xfId="1068" xr:uid="{00000000-0005-0000-0000-0000F5100000}"/>
    <cellStyle name="표준 723 2" xfId="2659" xr:uid="{00000000-0005-0000-0000-0000F6100000}"/>
    <cellStyle name="표준 723 3" xfId="4251" xr:uid="{00000000-0005-0000-0000-0000F7100000}"/>
    <cellStyle name="표준 723 4" xfId="5841" xr:uid="{00000000-0005-0000-0000-0000F8100000}"/>
    <cellStyle name="표준 723_M.S" xfId="7609" xr:uid="{00000000-0005-0000-0000-0000F9100000}"/>
    <cellStyle name="표준 724" xfId="1069" xr:uid="{00000000-0005-0000-0000-0000FA100000}"/>
    <cellStyle name="표준 724 2" xfId="2660" xr:uid="{00000000-0005-0000-0000-0000FB100000}"/>
    <cellStyle name="표준 724 3" xfId="4252" xr:uid="{00000000-0005-0000-0000-0000FC100000}"/>
    <cellStyle name="표준 724 4" xfId="5842" xr:uid="{00000000-0005-0000-0000-0000FD100000}"/>
    <cellStyle name="표준 724_M.S" xfId="7610" xr:uid="{00000000-0005-0000-0000-0000FE100000}"/>
    <cellStyle name="표준 725" xfId="1070" xr:uid="{00000000-0005-0000-0000-0000FF100000}"/>
    <cellStyle name="표준 725 2" xfId="2661" xr:uid="{00000000-0005-0000-0000-000000110000}"/>
    <cellStyle name="표준 725 3" xfId="4253" xr:uid="{00000000-0005-0000-0000-000001110000}"/>
    <cellStyle name="표준 725 4" xfId="5843" xr:uid="{00000000-0005-0000-0000-000002110000}"/>
    <cellStyle name="표준 725_M.S" xfId="7611" xr:uid="{00000000-0005-0000-0000-000003110000}"/>
    <cellStyle name="표준 726" xfId="1071" xr:uid="{00000000-0005-0000-0000-000004110000}"/>
    <cellStyle name="표준 726 2" xfId="2662" xr:uid="{00000000-0005-0000-0000-000005110000}"/>
    <cellStyle name="표준 726 3" xfId="4254" xr:uid="{00000000-0005-0000-0000-000006110000}"/>
    <cellStyle name="표준 726 4" xfId="5844" xr:uid="{00000000-0005-0000-0000-000007110000}"/>
    <cellStyle name="표준 726_M.S" xfId="7612" xr:uid="{00000000-0005-0000-0000-000008110000}"/>
    <cellStyle name="표준 727" xfId="1072" xr:uid="{00000000-0005-0000-0000-000009110000}"/>
    <cellStyle name="표준 727 2" xfId="2663" xr:uid="{00000000-0005-0000-0000-00000A110000}"/>
    <cellStyle name="표준 727 3" xfId="4255" xr:uid="{00000000-0005-0000-0000-00000B110000}"/>
    <cellStyle name="표준 727 4" xfId="5845" xr:uid="{00000000-0005-0000-0000-00000C110000}"/>
    <cellStyle name="표준 727_M.S" xfId="7613" xr:uid="{00000000-0005-0000-0000-00000D110000}"/>
    <cellStyle name="표준 728" xfId="1073" xr:uid="{00000000-0005-0000-0000-00000E110000}"/>
    <cellStyle name="표준 728 2" xfId="2664" xr:uid="{00000000-0005-0000-0000-00000F110000}"/>
    <cellStyle name="표준 728 3" xfId="4256" xr:uid="{00000000-0005-0000-0000-000010110000}"/>
    <cellStyle name="표준 728 4" xfId="5846" xr:uid="{00000000-0005-0000-0000-000011110000}"/>
    <cellStyle name="표준 728_M.S" xfId="7614" xr:uid="{00000000-0005-0000-0000-000012110000}"/>
    <cellStyle name="표준 729" xfId="1074" xr:uid="{00000000-0005-0000-0000-000013110000}"/>
    <cellStyle name="표준 729 2" xfId="2665" xr:uid="{00000000-0005-0000-0000-000014110000}"/>
    <cellStyle name="표준 729 3" xfId="4257" xr:uid="{00000000-0005-0000-0000-000015110000}"/>
    <cellStyle name="표준 729 4" xfId="5847" xr:uid="{00000000-0005-0000-0000-000016110000}"/>
    <cellStyle name="표준 729_M.S" xfId="7615" xr:uid="{00000000-0005-0000-0000-000017110000}"/>
    <cellStyle name="표준 73" xfId="437" xr:uid="{00000000-0005-0000-0000-000018110000}"/>
    <cellStyle name="표준 730" xfId="1075" xr:uid="{00000000-0005-0000-0000-000019110000}"/>
    <cellStyle name="표준 730 2" xfId="2666" xr:uid="{00000000-0005-0000-0000-00001A110000}"/>
    <cellStyle name="표준 730 3" xfId="4258" xr:uid="{00000000-0005-0000-0000-00001B110000}"/>
    <cellStyle name="표준 730 4" xfId="5848" xr:uid="{00000000-0005-0000-0000-00001C110000}"/>
    <cellStyle name="표준 730_M.S" xfId="7616" xr:uid="{00000000-0005-0000-0000-00001D110000}"/>
    <cellStyle name="표준 731" xfId="1076" xr:uid="{00000000-0005-0000-0000-00001E110000}"/>
    <cellStyle name="표준 731 2" xfId="2667" xr:uid="{00000000-0005-0000-0000-00001F110000}"/>
    <cellStyle name="표준 731 3" xfId="4259" xr:uid="{00000000-0005-0000-0000-000020110000}"/>
    <cellStyle name="표준 731 4" xfId="5849" xr:uid="{00000000-0005-0000-0000-000021110000}"/>
    <cellStyle name="표준 731_M.S" xfId="7617" xr:uid="{00000000-0005-0000-0000-000022110000}"/>
    <cellStyle name="표준 732" xfId="1077" xr:uid="{00000000-0005-0000-0000-000023110000}"/>
    <cellStyle name="표준 732 10" xfId="1836" xr:uid="{00000000-0005-0000-0000-000024110000}"/>
    <cellStyle name="표준 732 10 2" xfId="3426" xr:uid="{00000000-0005-0000-0000-000025110000}"/>
    <cellStyle name="표준 732 10 3" xfId="5018" xr:uid="{00000000-0005-0000-0000-000026110000}"/>
    <cellStyle name="표준 732 10 4" xfId="6608" xr:uid="{00000000-0005-0000-0000-000027110000}"/>
    <cellStyle name="표준 732 10_M.S" xfId="7619" xr:uid="{00000000-0005-0000-0000-000028110000}"/>
    <cellStyle name="표준 732 11" xfId="1899" xr:uid="{00000000-0005-0000-0000-000029110000}"/>
    <cellStyle name="표준 732 11 2" xfId="3489" xr:uid="{00000000-0005-0000-0000-00002A110000}"/>
    <cellStyle name="표준 732 11 3" xfId="5081" xr:uid="{00000000-0005-0000-0000-00002B110000}"/>
    <cellStyle name="표준 732 11 4" xfId="6671" xr:uid="{00000000-0005-0000-0000-00002C110000}"/>
    <cellStyle name="표준 732 11_M.S" xfId="7620" xr:uid="{00000000-0005-0000-0000-00002D110000}"/>
    <cellStyle name="표준 732 12" xfId="1978" xr:uid="{00000000-0005-0000-0000-00002E110000}"/>
    <cellStyle name="표준 732 12 2" xfId="3568" xr:uid="{00000000-0005-0000-0000-00002F110000}"/>
    <cellStyle name="표준 732 12 3" xfId="5160" xr:uid="{00000000-0005-0000-0000-000030110000}"/>
    <cellStyle name="표준 732 12 4" xfId="6750" xr:uid="{00000000-0005-0000-0000-000031110000}"/>
    <cellStyle name="표준 732 12_M.S" xfId="7621" xr:uid="{00000000-0005-0000-0000-000032110000}"/>
    <cellStyle name="표준 732 13" xfId="2023" xr:uid="{00000000-0005-0000-0000-000033110000}"/>
    <cellStyle name="표준 732 13 2" xfId="3613" xr:uid="{00000000-0005-0000-0000-000034110000}"/>
    <cellStyle name="표준 732 13 3" xfId="5205" xr:uid="{00000000-0005-0000-0000-000035110000}"/>
    <cellStyle name="표준 732 13 4" xfId="6795" xr:uid="{00000000-0005-0000-0000-000036110000}"/>
    <cellStyle name="표준 732 13_M.S" xfId="7622" xr:uid="{00000000-0005-0000-0000-000037110000}"/>
    <cellStyle name="표준 732 14" xfId="2668" xr:uid="{00000000-0005-0000-0000-000038110000}"/>
    <cellStyle name="표준 732 15" xfId="4260" xr:uid="{00000000-0005-0000-0000-000039110000}"/>
    <cellStyle name="표준 732 16" xfId="5850" xr:uid="{00000000-0005-0000-0000-00003A110000}"/>
    <cellStyle name="표준 732 2" xfId="1337" xr:uid="{00000000-0005-0000-0000-00003B110000}"/>
    <cellStyle name="표준 732 2 2" xfId="2928" xr:uid="{00000000-0005-0000-0000-00003C110000}"/>
    <cellStyle name="표준 732 2 3" xfId="4520" xr:uid="{00000000-0005-0000-0000-00003D110000}"/>
    <cellStyle name="표준 732 2 4" xfId="6110" xr:uid="{00000000-0005-0000-0000-00003E110000}"/>
    <cellStyle name="표준 732 2_M.S" xfId="7623" xr:uid="{00000000-0005-0000-0000-00003F110000}"/>
    <cellStyle name="표준 732 3" xfId="1399" xr:uid="{00000000-0005-0000-0000-000040110000}"/>
    <cellStyle name="표준 732 3 2" xfId="2990" xr:uid="{00000000-0005-0000-0000-000041110000}"/>
    <cellStyle name="표준 732 3 3" xfId="4582" xr:uid="{00000000-0005-0000-0000-000042110000}"/>
    <cellStyle name="표준 732 3 4" xfId="6172" xr:uid="{00000000-0005-0000-0000-000043110000}"/>
    <cellStyle name="표준 732 3_M.S" xfId="7624" xr:uid="{00000000-0005-0000-0000-000044110000}"/>
    <cellStyle name="표준 732 4" xfId="1465" xr:uid="{00000000-0005-0000-0000-000045110000}"/>
    <cellStyle name="표준 732 4 2" xfId="3056" xr:uid="{00000000-0005-0000-0000-000046110000}"/>
    <cellStyle name="표준 732 4 3" xfId="4648" xr:uid="{00000000-0005-0000-0000-000047110000}"/>
    <cellStyle name="표준 732 4 4" xfId="6238" xr:uid="{00000000-0005-0000-0000-000048110000}"/>
    <cellStyle name="표준 732 4_M.S" xfId="7625" xr:uid="{00000000-0005-0000-0000-000049110000}"/>
    <cellStyle name="표준 732 5" xfId="1529" xr:uid="{00000000-0005-0000-0000-00004A110000}"/>
    <cellStyle name="표준 732 5 2" xfId="3120" xr:uid="{00000000-0005-0000-0000-00004B110000}"/>
    <cellStyle name="표준 732 5 3" xfId="4712" xr:uid="{00000000-0005-0000-0000-00004C110000}"/>
    <cellStyle name="표준 732 5 4" xfId="6302" xr:uid="{00000000-0005-0000-0000-00004D110000}"/>
    <cellStyle name="표준 732 5_M.S" xfId="7626" xr:uid="{00000000-0005-0000-0000-00004E110000}"/>
    <cellStyle name="표준 732 6" xfId="1576" xr:uid="{00000000-0005-0000-0000-00004F110000}"/>
    <cellStyle name="표준 732 6 2" xfId="3167" xr:uid="{00000000-0005-0000-0000-000050110000}"/>
    <cellStyle name="표준 732 6 3" xfId="4759" xr:uid="{00000000-0005-0000-0000-000051110000}"/>
    <cellStyle name="표준 732 6 4" xfId="6349" xr:uid="{00000000-0005-0000-0000-000052110000}"/>
    <cellStyle name="표준 732 6_M.S" xfId="7627" xr:uid="{00000000-0005-0000-0000-000053110000}"/>
    <cellStyle name="표준 732 7" xfId="1658" xr:uid="{00000000-0005-0000-0000-000054110000}"/>
    <cellStyle name="표준 732 7 2" xfId="3249" xr:uid="{00000000-0005-0000-0000-000055110000}"/>
    <cellStyle name="표준 732 7 3" xfId="4841" xr:uid="{00000000-0005-0000-0000-000056110000}"/>
    <cellStyle name="표준 732 7 4" xfId="6431" xr:uid="{00000000-0005-0000-0000-000057110000}"/>
    <cellStyle name="표준 732 7_M.S" xfId="7628" xr:uid="{00000000-0005-0000-0000-000058110000}"/>
    <cellStyle name="표준 732 8" xfId="1723" xr:uid="{00000000-0005-0000-0000-000059110000}"/>
    <cellStyle name="표준 732 8 2" xfId="3314" xr:uid="{00000000-0005-0000-0000-00005A110000}"/>
    <cellStyle name="표준 732 8 3" xfId="4906" xr:uid="{00000000-0005-0000-0000-00005B110000}"/>
    <cellStyle name="표준 732 8 4" xfId="6496" xr:uid="{00000000-0005-0000-0000-00005C110000}"/>
    <cellStyle name="표준 732 8_M.S" xfId="7629" xr:uid="{00000000-0005-0000-0000-00005D110000}"/>
    <cellStyle name="표준 732 9" xfId="1789" xr:uid="{00000000-0005-0000-0000-00005E110000}"/>
    <cellStyle name="표준 732 9 2" xfId="3380" xr:uid="{00000000-0005-0000-0000-00005F110000}"/>
    <cellStyle name="표준 732 9 3" xfId="4972" xr:uid="{00000000-0005-0000-0000-000060110000}"/>
    <cellStyle name="표준 732 9 4" xfId="6562" xr:uid="{00000000-0005-0000-0000-000061110000}"/>
    <cellStyle name="표준 732 9_M.S" xfId="7630" xr:uid="{00000000-0005-0000-0000-000062110000}"/>
    <cellStyle name="표준 732_M.S" xfId="7618" xr:uid="{00000000-0005-0000-0000-000063110000}"/>
    <cellStyle name="표준 733" xfId="1078" xr:uid="{00000000-0005-0000-0000-000064110000}"/>
    <cellStyle name="표준 733 2" xfId="2669" xr:uid="{00000000-0005-0000-0000-000065110000}"/>
    <cellStyle name="표준 733 3" xfId="4261" xr:uid="{00000000-0005-0000-0000-000066110000}"/>
    <cellStyle name="표준 733 4" xfId="5851" xr:uid="{00000000-0005-0000-0000-000067110000}"/>
    <cellStyle name="표준 733_M.S" xfId="7631" xr:uid="{00000000-0005-0000-0000-000068110000}"/>
    <cellStyle name="표준 734" xfId="1079" xr:uid="{00000000-0005-0000-0000-000069110000}"/>
    <cellStyle name="표준 734 2" xfId="2670" xr:uid="{00000000-0005-0000-0000-00006A110000}"/>
    <cellStyle name="표준 734 3" xfId="4262" xr:uid="{00000000-0005-0000-0000-00006B110000}"/>
    <cellStyle name="표준 734 4" xfId="5852" xr:uid="{00000000-0005-0000-0000-00006C110000}"/>
    <cellStyle name="표준 734_M.S" xfId="7632" xr:uid="{00000000-0005-0000-0000-00006D110000}"/>
    <cellStyle name="표준 735" xfId="1080" xr:uid="{00000000-0005-0000-0000-00006E110000}"/>
    <cellStyle name="표준 735 2" xfId="2671" xr:uid="{00000000-0005-0000-0000-00006F110000}"/>
    <cellStyle name="표준 735 3" xfId="4263" xr:uid="{00000000-0005-0000-0000-000070110000}"/>
    <cellStyle name="표준 735 4" xfId="5853" xr:uid="{00000000-0005-0000-0000-000071110000}"/>
    <cellStyle name="표준 735_M.S" xfId="7633" xr:uid="{00000000-0005-0000-0000-000072110000}"/>
    <cellStyle name="표준 736" xfId="1081" xr:uid="{00000000-0005-0000-0000-000073110000}"/>
    <cellStyle name="표준 736 2" xfId="2672" xr:uid="{00000000-0005-0000-0000-000074110000}"/>
    <cellStyle name="표준 736 3" xfId="4264" xr:uid="{00000000-0005-0000-0000-000075110000}"/>
    <cellStyle name="표준 736 4" xfId="5854" xr:uid="{00000000-0005-0000-0000-000076110000}"/>
    <cellStyle name="표준 736_M.S" xfId="7634" xr:uid="{00000000-0005-0000-0000-000077110000}"/>
    <cellStyle name="표준 737" xfId="1082" xr:uid="{00000000-0005-0000-0000-000078110000}"/>
    <cellStyle name="표준 737 2" xfId="2673" xr:uid="{00000000-0005-0000-0000-000079110000}"/>
    <cellStyle name="표준 737 3" xfId="4265" xr:uid="{00000000-0005-0000-0000-00007A110000}"/>
    <cellStyle name="표준 737 4" xfId="5855" xr:uid="{00000000-0005-0000-0000-00007B110000}"/>
    <cellStyle name="표준 737_M.S" xfId="7635" xr:uid="{00000000-0005-0000-0000-00007C110000}"/>
    <cellStyle name="표준 738" xfId="1083" xr:uid="{00000000-0005-0000-0000-00007D110000}"/>
    <cellStyle name="표준 738 2" xfId="2674" xr:uid="{00000000-0005-0000-0000-00007E110000}"/>
    <cellStyle name="표준 738 3" xfId="4266" xr:uid="{00000000-0005-0000-0000-00007F110000}"/>
    <cellStyle name="표준 738 4" xfId="5856" xr:uid="{00000000-0005-0000-0000-000080110000}"/>
    <cellStyle name="표준 738_M.S" xfId="7636" xr:uid="{00000000-0005-0000-0000-000081110000}"/>
    <cellStyle name="표준 739" xfId="1084" xr:uid="{00000000-0005-0000-0000-000082110000}"/>
    <cellStyle name="표준 739 2" xfId="2675" xr:uid="{00000000-0005-0000-0000-000083110000}"/>
    <cellStyle name="표준 739 3" xfId="4267" xr:uid="{00000000-0005-0000-0000-000084110000}"/>
    <cellStyle name="표준 739 4" xfId="5857" xr:uid="{00000000-0005-0000-0000-000085110000}"/>
    <cellStyle name="표준 739_M.S" xfId="7637" xr:uid="{00000000-0005-0000-0000-000086110000}"/>
    <cellStyle name="표준 74" xfId="438" xr:uid="{00000000-0005-0000-0000-000087110000}"/>
    <cellStyle name="표준 740" xfId="1085" xr:uid="{00000000-0005-0000-0000-000088110000}"/>
    <cellStyle name="표준 740 2" xfId="2676" xr:uid="{00000000-0005-0000-0000-000089110000}"/>
    <cellStyle name="표준 740 3" xfId="4268" xr:uid="{00000000-0005-0000-0000-00008A110000}"/>
    <cellStyle name="표준 740 4" xfId="5858" xr:uid="{00000000-0005-0000-0000-00008B110000}"/>
    <cellStyle name="표준 740_M.S" xfId="7638" xr:uid="{00000000-0005-0000-0000-00008C110000}"/>
    <cellStyle name="표준 741" xfId="1086" xr:uid="{00000000-0005-0000-0000-00008D110000}"/>
    <cellStyle name="표준 741 2" xfId="2677" xr:uid="{00000000-0005-0000-0000-00008E110000}"/>
    <cellStyle name="표준 741 3" xfId="4269" xr:uid="{00000000-0005-0000-0000-00008F110000}"/>
    <cellStyle name="표준 741 4" xfId="5859" xr:uid="{00000000-0005-0000-0000-000090110000}"/>
    <cellStyle name="표준 741_M.S" xfId="7639" xr:uid="{00000000-0005-0000-0000-000091110000}"/>
    <cellStyle name="표준 742" xfId="1087" xr:uid="{00000000-0005-0000-0000-000092110000}"/>
    <cellStyle name="표준 742 2" xfId="2678" xr:uid="{00000000-0005-0000-0000-000093110000}"/>
    <cellStyle name="표준 742 3" xfId="4270" xr:uid="{00000000-0005-0000-0000-000094110000}"/>
    <cellStyle name="표준 742 4" xfId="5860" xr:uid="{00000000-0005-0000-0000-000095110000}"/>
    <cellStyle name="표준 742_M.S" xfId="7640" xr:uid="{00000000-0005-0000-0000-000096110000}"/>
    <cellStyle name="표준 743" xfId="1088" xr:uid="{00000000-0005-0000-0000-000097110000}"/>
    <cellStyle name="표준 743 2" xfId="2679" xr:uid="{00000000-0005-0000-0000-000098110000}"/>
    <cellStyle name="표준 743 3" xfId="4271" xr:uid="{00000000-0005-0000-0000-000099110000}"/>
    <cellStyle name="표준 743 4" xfId="5861" xr:uid="{00000000-0005-0000-0000-00009A110000}"/>
    <cellStyle name="표준 743_M.S" xfId="7641" xr:uid="{00000000-0005-0000-0000-00009B110000}"/>
    <cellStyle name="표준 744" xfId="1089" xr:uid="{00000000-0005-0000-0000-00009C110000}"/>
    <cellStyle name="표준 744 2" xfId="2680" xr:uid="{00000000-0005-0000-0000-00009D110000}"/>
    <cellStyle name="표준 744 3" xfId="4272" xr:uid="{00000000-0005-0000-0000-00009E110000}"/>
    <cellStyle name="표준 744 4" xfId="5862" xr:uid="{00000000-0005-0000-0000-00009F110000}"/>
    <cellStyle name="표준 744_M.S" xfId="7642" xr:uid="{00000000-0005-0000-0000-0000A0110000}"/>
    <cellStyle name="표준 745" xfId="1090" xr:uid="{00000000-0005-0000-0000-0000A1110000}"/>
    <cellStyle name="표준 745 2" xfId="2681" xr:uid="{00000000-0005-0000-0000-0000A2110000}"/>
    <cellStyle name="표준 745 3" xfId="4273" xr:uid="{00000000-0005-0000-0000-0000A3110000}"/>
    <cellStyle name="표준 745 4" xfId="5863" xr:uid="{00000000-0005-0000-0000-0000A4110000}"/>
    <cellStyle name="표준 745_M.S" xfId="7643" xr:uid="{00000000-0005-0000-0000-0000A5110000}"/>
    <cellStyle name="표준 746" xfId="1091" xr:uid="{00000000-0005-0000-0000-0000A6110000}"/>
    <cellStyle name="표준 746 2" xfId="2682" xr:uid="{00000000-0005-0000-0000-0000A7110000}"/>
    <cellStyle name="표준 746 3" xfId="4274" xr:uid="{00000000-0005-0000-0000-0000A8110000}"/>
    <cellStyle name="표준 746 4" xfId="5864" xr:uid="{00000000-0005-0000-0000-0000A9110000}"/>
    <cellStyle name="표준 746_M.S" xfId="7644" xr:uid="{00000000-0005-0000-0000-0000AA110000}"/>
    <cellStyle name="표준 747" xfId="1092" xr:uid="{00000000-0005-0000-0000-0000AB110000}"/>
    <cellStyle name="표준 747 2" xfId="2683" xr:uid="{00000000-0005-0000-0000-0000AC110000}"/>
    <cellStyle name="표준 747 3" xfId="4275" xr:uid="{00000000-0005-0000-0000-0000AD110000}"/>
    <cellStyle name="표준 747 4" xfId="5865" xr:uid="{00000000-0005-0000-0000-0000AE110000}"/>
    <cellStyle name="표준 747_M.S" xfId="7645" xr:uid="{00000000-0005-0000-0000-0000AF110000}"/>
    <cellStyle name="표준 748" xfId="1093" xr:uid="{00000000-0005-0000-0000-0000B0110000}"/>
    <cellStyle name="표준 748 2" xfId="2684" xr:uid="{00000000-0005-0000-0000-0000B1110000}"/>
    <cellStyle name="표준 748 3" xfId="4276" xr:uid="{00000000-0005-0000-0000-0000B2110000}"/>
    <cellStyle name="표준 748 4" xfId="5866" xr:uid="{00000000-0005-0000-0000-0000B3110000}"/>
    <cellStyle name="표준 748_M.S" xfId="7646" xr:uid="{00000000-0005-0000-0000-0000B4110000}"/>
    <cellStyle name="표준 749" xfId="1094" xr:uid="{00000000-0005-0000-0000-0000B5110000}"/>
    <cellStyle name="표준 749 2" xfId="2685" xr:uid="{00000000-0005-0000-0000-0000B6110000}"/>
    <cellStyle name="표준 749 3" xfId="4277" xr:uid="{00000000-0005-0000-0000-0000B7110000}"/>
    <cellStyle name="표준 749 4" xfId="5867" xr:uid="{00000000-0005-0000-0000-0000B8110000}"/>
    <cellStyle name="표준 749_M.S" xfId="7647" xr:uid="{00000000-0005-0000-0000-0000B9110000}"/>
    <cellStyle name="표준 75" xfId="439" xr:uid="{00000000-0005-0000-0000-0000BA110000}"/>
    <cellStyle name="표준 750" xfId="1095" xr:uid="{00000000-0005-0000-0000-0000BB110000}"/>
    <cellStyle name="표준 750 2" xfId="2686" xr:uid="{00000000-0005-0000-0000-0000BC110000}"/>
    <cellStyle name="표준 750 3" xfId="4278" xr:uid="{00000000-0005-0000-0000-0000BD110000}"/>
    <cellStyle name="표준 750 4" xfId="5868" xr:uid="{00000000-0005-0000-0000-0000BE110000}"/>
    <cellStyle name="표준 750_M.S" xfId="7648" xr:uid="{00000000-0005-0000-0000-0000BF110000}"/>
    <cellStyle name="표준 751" xfId="1096" xr:uid="{00000000-0005-0000-0000-0000C0110000}"/>
    <cellStyle name="표준 751 2" xfId="2687" xr:uid="{00000000-0005-0000-0000-0000C1110000}"/>
    <cellStyle name="표준 751 3" xfId="4279" xr:uid="{00000000-0005-0000-0000-0000C2110000}"/>
    <cellStyle name="표준 751 4" xfId="5869" xr:uid="{00000000-0005-0000-0000-0000C3110000}"/>
    <cellStyle name="표준 751_M.S" xfId="7649" xr:uid="{00000000-0005-0000-0000-0000C4110000}"/>
    <cellStyle name="표준 752" xfId="1097" xr:uid="{00000000-0005-0000-0000-0000C5110000}"/>
    <cellStyle name="표준 752 10" xfId="1847" xr:uid="{00000000-0005-0000-0000-0000C6110000}"/>
    <cellStyle name="표준 752 10 2" xfId="3437" xr:uid="{00000000-0005-0000-0000-0000C7110000}"/>
    <cellStyle name="표준 752 10 3" xfId="5029" xr:uid="{00000000-0005-0000-0000-0000C8110000}"/>
    <cellStyle name="표준 752 10 4" xfId="6619" xr:uid="{00000000-0005-0000-0000-0000C9110000}"/>
    <cellStyle name="표준 752 10_M.S" xfId="7651" xr:uid="{00000000-0005-0000-0000-0000CA110000}"/>
    <cellStyle name="표준 752 11" xfId="1910" xr:uid="{00000000-0005-0000-0000-0000CB110000}"/>
    <cellStyle name="표준 752 11 2" xfId="3500" xr:uid="{00000000-0005-0000-0000-0000CC110000}"/>
    <cellStyle name="표준 752 11 3" xfId="5092" xr:uid="{00000000-0005-0000-0000-0000CD110000}"/>
    <cellStyle name="표준 752 11 4" xfId="6682" xr:uid="{00000000-0005-0000-0000-0000CE110000}"/>
    <cellStyle name="표준 752 11_M.S" xfId="7652" xr:uid="{00000000-0005-0000-0000-0000CF110000}"/>
    <cellStyle name="표준 752 12" xfId="1960" xr:uid="{00000000-0005-0000-0000-0000D0110000}"/>
    <cellStyle name="표준 752 12 2" xfId="3550" xr:uid="{00000000-0005-0000-0000-0000D1110000}"/>
    <cellStyle name="표준 752 12 3" xfId="5142" xr:uid="{00000000-0005-0000-0000-0000D2110000}"/>
    <cellStyle name="표준 752 12 4" xfId="6732" xr:uid="{00000000-0005-0000-0000-0000D3110000}"/>
    <cellStyle name="표준 752 12_M.S" xfId="7653" xr:uid="{00000000-0005-0000-0000-0000D4110000}"/>
    <cellStyle name="표준 752 13" xfId="2034" xr:uid="{00000000-0005-0000-0000-0000D5110000}"/>
    <cellStyle name="표준 752 13 2" xfId="3624" xr:uid="{00000000-0005-0000-0000-0000D6110000}"/>
    <cellStyle name="표준 752 13 3" xfId="5216" xr:uid="{00000000-0005-0000-0000-0000D7110000}"/>
    <cellStyle name="표준 752 13 4" xfId="6806" xr:uid="{00000000-0005-0000-0000-0000D8110000}"/>
    <cellStyle name="표준 752 13_M.S" xfId="7654" xr:uid="{00000000-0005-0000-0000-0000D9110000}"/>
    <cellStyle name="표준 752 14" xfId="2688" xr:uid="{00000000-0005-0000-0000-0000DA110000}"/>
    <cellStyle name="표준 752 15" xfId="4280" xr:uid="{00000000-0005-0000-0000-0000DB110000}"/>
    <cellStyle name="표준 752 16" xfId="5870" xr:uid="{00000000-0005-0000-0000-0000DC110000}"/>
    <cellStyle name="표준 752 2" xfId="1318" xr:uid="{00000000-0005-0000-0000-0000DD110000}"/>
    <cellStyle name="표준 752 2 2" xfId="2909" xr:uid="{00000000-0005-0000-0000-0000DE110000}"/>
    <cellStyle name="표준 752 2 3" xfId="4501" xr:uid="{00000000-0005-0000-0000-0000DF110000}"/>
    <cellStyle name="표준 752 2 4" xfId="6091" xr:uid="{00000000-0005-0000-0000-0000E0110000}"/>
    <cellStyle name="표준 752 2_M.S" xfId="7655" xr:uid="{00000000-0005-0000-0000-0000E1110000}"/>
    <cellStyle name="표준 752 3" xfId="1381" xr:uid="{00000000-0005-0000-0000-0000E2110000}"/>
    <cellStyle name="표준 752 3 2" xfId="2972" xr:uid="{00000000-0005-0000-0000-0000E3110000}"/>
    <cellStyle name="표준 752 3 3" xfId="4564" xr:uid="{00000000-0005-0000-0000-0000E4110000}"/>
    <cellStyle name="표준 752 3 4" xfId="6154" xr:uid="{00000000-0005-0000-0000-0000E5110000}"/>
    <cellStyle name="표준 752 3_M.S" xfId="7656" xr:uid="{00000000-0005-0000-0000-0000E6110000}"/>
    <cellStyle name="표준 752 4" xfId="1445" xr:uid="{00000000-0005-0000-0000-0000E7110000}"/>
    <cellStyle name="표준 752 4 2" xfId="3036" xr:uid="{00000000-0005-0000-0000-0000E8110000}"/>
    <cellStyle name="표준 752 4 3" xfId="4628" xr:uid="{00000000-0005-0000-0000-0000E9110000}"/>
    <cellStyle name="표준 752 4 4" xfId="6218" xr:uid="{00000000-0005-0000-0000-0000EA110000}"/>
    <cellStyle name="표준 752 4_M.S" xfId="7657" xr:uid="{00000000-0005-0000-0000-0000EB110000}"/>
    <cellStyle name="표준 752 5" xfId="1509" xr:uid="{00000000-0005-0000-0000-0000EC110000}"/>
    <cellStyle name="표준 752 5 2" xfId="3100" xr:uid="{00000000-0005-0000-0000-0000ED110000}"/>
    <cellStyle name="표준 752 5 3" xfId="4692" xr:uid="{00000000-0005-0000-0000-0000EE110000}"/>
    <cellStyle name="표준 752 5 4" xfId="6282" xr:uid="{00000000-0005-0000-0000-0000EF110000}"/>
    <cellStyle name="표준 752 5_M.S" xfId="7658" xr:uid="{00000000-0005-0000-0000-0000F0110000}"/>
    <cellStyle name="표준 752 6" xfId="1588" xr:uid="{00000000-0005-0000-0000-0000F1110000}"/>
    <cellStyle name="표준 752 6 2" xfId="3179" xr:uid="{00000000-0005-0000-0000-0000F2110000}"/>
    <cellStyle name="표준 752 6 3" xfId="4771" xr:uid="{00000000-0005-0000-0000-0000F3110000}"/>
    <cellStyle name="표준 752 6 4" xfId="6361" xr:uid="{00000000-0005-0000-0000-0000F4110000}"/>
    <cellStyle name="표준 752 6_M.S" xfId="7659" xr:uid="{00000000-0005-0000-0000-0000F5110000}"/>
    <cellStyle name="표준 752 7" xfId="1638" xr:uid="{00000000-0005-0000-0000-0000F6110000}"/>
    <cellStyle name="표준 752 7 2" xfId="3229" xr:uid="{00000000-0005-0000-0000-0000F7110000}"/>
    <cellStyle name="표준 752 7 3" xfId="4821" xr:uid="{00000000-0005-0000-0000-0000F8110000}"/>
    <cellStyle name="표준 752 7 4" xfId="6411" xr:uid="{00000000-0005-0000-0000-0000F9110000}"/>
    <cellStyle name="표준 752 7_M.S" xfId="7660" xr:uid="{00000000-0005-0000-0000-0000FA110000}"/>
    <cellStyle name="표준 752 8" xfId="1703" xr:uid="{00000000-0005-0000-0000-0000FB110000}"/>
    <cellStyle name="표준 752 8 2" xfId="3294" xr:uid="{00000000-0005-0000-0000-0000FC110000}"/>
    <cellStyle name="표준 752 8 3" xfId="4886" xr:uid="{00000000-0005-0000-0000-0000FD110000}"/>
    <cellStyle name="표준 752 8 4" xfId="6476" xr:uid="{00000000-0005-0000-0000-0000FE110000}"/>
    <cellStyle name="표준 752 8_M.S" xfId="7661" xr:uid="{00000000-0005-0000-0000-0000FF110000}"/>
    <cellStyle name="표준 752 9" xfId="1771" xr:uid="{00000000-0005-0000-0000-000000120000}"/>
    <cellStyle name="표준 752 9 2" xfId="3362" xr:uid="{00000000-0005-0000-0000-000001120000}"/>
    <cellStyle name="표준 752 9 3" xfId="4954" xr:uid="{00000000-0005-0000-0000-000002120000}"/>
    <cellStyle name="표준 752 9 4" xfId="6544" xr:uid="{00000000-0005-0000-0000-000003120000}"/>
    <cellStyle name="표준 752 9_M.S" xfId="7662" xr:uid="{00000000-0005-0000-0000-000004120000}"/>
    <cellStyle name="표준 752_M.S" xfId="7650" xr:uid="{00000000-0005-0000-0000-000005120000}"/>
    <cellStyle name="표준 753" xfId="1098" xr:uid="{00000000-0005-0000-0000-000006120000}"/>
    <cellStyle name="표준 753 2" xfId="2689" xr:uid="{00000000-0005-0000-0000-000007120000}"/>
    <cellStyle name="표준 753 3" xfId="4281" xr:uid="{00000000-0005-0000-0000-000008120000}"/>
    <cellStyle name="표준 753 4" xfId="5871" xr:uid="{00000000-0005-0000-0000-000009120000}"/>
    <cellStyle name="표준 753_M.S" xfId="7663" xr:uid="{00000000-0005-0000-0000-00000A120000}"/>
    <cellStyle name="표준 754" xfId="1099" xr:uid="{00000000-0005-0000-0000-00000B120000}"/>
    <cellStyle name="표준 754 2" xfId="2690" xr:uid="{00000000-0005-0000-0000-00000C120000}"/>
    <cellStyle name="표준 754 3" xfId="4282" xr:uid="{00000000-0005-0000-0000-00000D120000}"/>
    <cellStyle name="표준 754 4" xfId="5872" xr:uid="{00000000-0005-0000-0000-00000E120000}"/>
    <cellStyle name="표준 754_M.S" xfId="7664" xr:uid="{00000000-0005-0000-0000-00000F120000}"/>
    <cellStyle name="표준 755" xfId="1100" xr:uid="{00000000-0005-0000-0000-000010120000}"/>
    <cellStyle name="표준 755 2" xfId="2691" xr:uid="{00000000-0005-0000-0000-000011120000}"/>
    <cellStyle name="표준 755 3" xfId="4283" xr:uid="{00000000-0005-0000-0000-000012120000}"/>
    <cellStyle name="표준 755 4" xfId="5873" xr:uid="{00000000-0005-0000-0000-000013120000}"/>
    <cellStyle name="표준 755_M.S" xfId="7665" xr:uid="{00000000-0005-0000-0000-000014120000}"/>
    <cellStyle name="표준 756" xfId="1101" xr:uid="{00000000-0005-0000-0000-000015120000}"/>
    <cellStyle name="표준 756 10" xfId="1848" xr:uid="{00000000-0005-0000-0000-000016120000}"/>
    <cellStyle name="표준 756 10 2" xfId="3438" xr:uid="{00000000-0005-0000-0000-000017120000}"/>
    <cellStyle name="표준 756 10 3" xfId="5030" xr:uid="{00000000-0005-0000-0000-000018120000}"/>
    <cellStyle name="표준 756 10 4" xfId="6620" xr:uid="{00000000-0005-0000-0000-000019120000}"/>
    <cellStyle name="표준 756 10_M.S" xfId="7667" xr:uid="{00000000-0005-0000-0000-00001A120000}"/>
    <cellStyle name="표준 756 11" xfId="1911" xr:uid="{00000000-0005-0000-0000-00001B120000}"/>
    <cellStyle name="표준 756 11 2" xfId="3501" xr:uid="{00000000-0005-0000-0000-00001C120000}"/>
    <cellStyle name="표준 756 11 3" xfId="5093" xr:uid="{00000000-0005-0000-0000-00001D120000}"/>
    <cellStyle name="표준 756 11 4" xfId="6683" xr:uid="{00000000-0005-0000-0000-00001E120000}"/>
    <cellStyle name="표준 756 11_M.S" xfId="7668" xr:uid="{00000000-0005-0000-0000-00001F120000}"/>
    <cellStyle name="표준 756 12" xfId="1959" xr:uid="{00000000-0005-0000-0000-000020120000}"/>
    <cellStyle name="표준 756 12 2" xfId="3549" xr:uid="{00000000-0005-0000-0000-000021120000}"/>
    <cellStyle name="표준 756 12 3" xfId="5141" xr:uid="{00000000-0005-0000-0000-000022120000}"/>
    <cellStyle name="표준 756 12 4" xfId="6731" xr:uid="{00000000-0005-0000-0000-000023120000}"/>
    <cellStyle name="표준 756 12_M.S" xfId="7669" xr:uid="{00000000-0005-0000-0000-000024120000}"/>
    <cellStyle name="표준 756 13" xfId="2035" xr:uid="{00000000-0005-0000-0000-000025120000}"/>
    <cellStyle name="표준 756 13 2" xfId="3625" xr:uid="{00000000-0005-0000-0000-000026120000}"/>
    <cellStyle name="표준 756 13 3" xfId="5217" xr:uid="{00000000-0005-0000-0000-000027120000}"/>
    <cellStyle name="표준 756 13 4" xfId="6807" xr:uid="{00000000-0005-0000-0000-000028120000}"/>
    <cellStyle name="표준 756 13_M.S" xfId="7670" xr:uid="{00000000-0005-0000-0000-000029120000}"/>
    <cellStyle name="표준 756 14" xfId="2692" xr:uid="{00000000-0005-0000-0000-00002A120000}"/>
    <cellStyle name="표준 756 15" xfId="4284" xr:uid="{00000000-0005-0000-0000-00002B120000}"/>
    <cellStyle name="표준 756 16" xfId="5874" xr:uid="{00000000-0005-0000-0000-00002C120000}"/>
    <cellStyle name="표준 756 2" xfId="1317" xr:uid="{00000000-0005-0000-0000-00002D120000}"/>
    <cellStyle name="표준 756 2 2" xfId="2908" xr:uid="{00000000-0005-0000-0000-00002E120000}"/>
    <cellStyle name="표준 756 2 3" xfId="4500" xr:uid="{00000000-0005-0000-0000-00002F120000}"/>
    <cellStyle name="표준 756 2 4" xfId="6090" xr:uid="{00000000-0005-0000-0000-000030120000}"/>
    <cellStyle name="표준 756 2_M.S" xfId="7671" xr:uid="{00000000-0005-0000-0000-000031120000}"/>
    <cellStyle name="표준 756 3" xfId="1380" xr:uid="{00000000-0005-0000-0000-000032120000}"/>
    <cellStyle name="표준 756 3 2" xfId="2971" xr:uid="{00000000-0005-0000-0000-000033120000}"/>
    <cellStyle name="표준 756 3 3" xfId="4563" xr:uid="{00000000-0005-0000-0000-000034120000}"/>
    <cellStyle name="표준 756 3 4" xfId="6153" xr:uid="{00000000-0005-0000-0000-000035120000}"/>
    <cellStyle name="표준 756 3_M.S" xfId="7672" xr:uid="{00000000-0005-0000-0000-000036120000}"/>
    <cellStyle name="표준 756 4" xfId="1444" xr:uid="{00000000-0005-0000-0000-000037120000}"/>
    <cellStyle name="표준 756 4 2" xfId="3035" xr:uid="{00000000-0005-0000-0000-000038120000}"/>
    <cellStyle name="표준 756 4 3" xfId="4627" xr:uid="{00000000-0005-0000-0000-000039120000}"/>
    <cellStyle name="표준 756 4 4" xfId="6217" xr:uid="{00000000-0005-0000-0000-00003A120000}"/>
    <cellStyle name="표준 756 4_M.S" xfId="7673" xr:uid="{00000000-0005-0000-0000-00003B120000}"/>
    <cellStyle name="표준 756 5" xfId="1508" xr:uid="{00000000-0005-0000-0000-00003C120000}"/>
    <cellStyle name="표준 756 5 2" xfId="3099" xr:uid="{00000000-0005-0000-0000-00003D120000}"/>
    <cellStyle name="표준 756 5 3" xfId="4691" xr:uid="{00000000-0005-0000-0000-00003E120000}"/>
    <cellStyle name="표준 756 5 4" xfId="6281" xr:uid="{00000000-0005-0000-0000-00003F120000}"/>
    <cellStyle name="표준 756 5_M.S" xfId="7674" xr:uid="{00000000-0005-0000-0000-000040120000}"/>
    <cellStyle name="표준 756 6" xfId="1589" xr:uid="{00000000-0005-0000-0000-000041120000}"/>
    <cellStyle name="표준 756 6 2" xfId="3180" xr:uid="{00000000-0005-0000-0000-000042120000}"/>
    <cellStyle name="표준 756 6 3" xfId="4772" xr:uid="{00000000-0005-0000-0000-000043120000}"/>
    <cellStyle name="표준 756 6 4" xfId="6362" xr:uid="{00000000-0005-0000-0000-000044120000}"/>
    <cellStyle name="표준 756 6_M.S" xfId="7675" xr:uid="{00000000-0005-0000-0000-000045120000}"/>
    <cellStyle name="표준 756 7" xfId="1637" xr:uid="{00000000-0005-0000-0000-000046120000}"/>
    <cellStyle name="표준 756 7 2" xfId="3228" xr:uid="{00000000-0005-0000-0000-000047120000}"/>
    <cellStyle name="표준 756 7 3" xfId="4820" xr:uid="{00000000-0005-0000-0000-000048120000}"/>
    <cellStyle name="표준 756 7 4" xfId="6410" xr:uid="{00000000-0005-0000-0000-000049120000}"/>
    <cellStyle name="표준 756 7_M.S" xfId="7676" xr:uid="{00000000-0005-0000-0000-00004A120000}"/>
    <cellStyle name="표준 756 8" xfId="1702" xr:uid="{00000000-0005-0000-0000-00004B120000}"/>
    <cellStyle name="표준 756 8 2" xfId="3293" xr:uid="{00000000-0005-0000-0000-00004C120000}"/>
    <cellStyle name="표준 756 8 3" xfId="4885" xr:uid="{00000000-0005-0000-0000-00004D120000}"/>
    <cellStyle name="표준 756 8 4" xfId="6475" xr:uid="{00000000-0005-0000-0000-00004E120000}"/>
    <cellStyle name="표준 756 8_M.S" xfId="7677" xr:uid="{00000000-0005-0000-0000-00004F120000}"/>
    <cellStyle name="표준 756 9" xfId="1770" xr:uid="{00000000-0005-0000-0000-000050120000}"/>
    <cellStyle name="표준 756 9 2" xfId="3361" xr:uid="{00000000-0005-0000-0000-000051120000}"/>
    <cellStyle name="표준 756 9 3" xfId="4953" xr:uid="{00000000-0005-0000-0000-000052120000}"/>
    <cellStyle name="표준 756 9 4" xfId="6543" xr:uid="{00000000-0005-0000-0000-000053120000}"/>
    <cellStyle name="표준 756 9_M.S" xfId="7678" xr:uid="{00000000-0005-0000-0000-000054120000}"/>
    <cellStyle name="표준 756_M.S" xfId="7666" xr:uid="{00000000-0005-0000-0000-000055120000}"/>
    <cellStyle name="표준 757" xfId="1102" xr:uid="{00000000-0005-0000-0000-000056120000}"/>
    <cellStyle name="표준 757 2" xfId="2693" xr:uid="{00000000-0005-0000-0000-000057120000}"/>
    <cellStyle name="표준 757 3" xfId="4285" xr:uid="{00000000-0005-0000-0000-000058120000}"/>
    <cellStyle name="표준 757 4" xfId="5875" xr:uid="{00000000-0005-0000-0000-000059120000}"/>
    <cellStyle name="표준 757_M.S" xfId="7679" xr:uid="{00000000-0005-0000-0000-00005A120000}"/>
    <cellStyle name="표준 758" xfId="1103" xr:uid="{00000000-0005-0000-0000-00005B120000}"/>
    <cellStyle name="표준 758 2" xfId="2694" xr:uid="{00000000-0005-0000-0000-00005C120000}"/>
    <cellStyle name="표준 758 3" xfId="4286" xr:uid="{00000000-0005-0000-0000-00005D120000}"/>
    <cellStyle name="표준 758 4" xfId="5876" xr:uid="{00000000-0005-0000-0000-00005E120000}"/>
    <cellStyle name="표준 758_M.S" xfId="7680" xr:uid="{00000000-0005-0000-0000-00005F120000}"/>
    <cellStyle name="표준 759" xfId="1104" xr:uid="{00000000-0005-0000-0000-000060120000}"/>
    <cellStyle name="표준 759 2" xfId="2695" xr:uid="{00000000-0005-0000-0000-000061120000}"/>
    <cellStyle name="표준 759 3" xfId="4287" xr:uid="{00000000-0005-0000-0000-000062120000}"/>
    <cellStyle name="표준 759 4" xfId="5877" xr:uid="{00000000-0005-0000-0000-000063120000}"/>
    <cellStyle name="표준 759_M.S" xfId="7681" xr:uid="{00000000-0005-0000-0000-000064120000}"/>
    <cellStyle name="표준 76" xfId="440" xr:uid="{00000000-0005-0000-0000-000065120000}"/>
    <cellStyle name="표준 760" xfId="1105" xr:uid="{00000000-0005-0000-0000-000066120000}"/>
    <cellStyle name="표준 760 10" xfId="1814" xr:uid="{00000000-0005-0000-0000-000067120000}"/>
    <cellStyle name="표준 760 10 2" xfId="3404" xr:uid="{00000000-0005-0000-0000-000068120000}"/>
    <cellStyle name="표준 760 10 3" xfId="4996" xr:uid="{00000000-0005-0000-0000-000069120000}"/>
    <cellStyle name="표준 760 10 4" xfId="6586" xr:uid="{00000000-0005-0000-0000-00006A120000}"/>
    <cellStyle name="표준 760 10_M.S" xfId="7683" xr:uid="{00000000-0005-0000-0000-00006B120000}"/>
    <cellStyle name="표준 760 11" xfId="1877" xr:uid="{00000000-0005-0000-0000-00006C120000}"/>
    <cellStyle name="표준 760 11 2" xfId="3467" xr:uid="{00000000-0005-0000-0000-00006D120000}"/>
    <cellStyle name="표준 760 11 3" xfId="5059" xr:uid="{00000000-0005-0000-0000-00006E120000}"/>
    <cellStyle name="표준 760 11 4" xfId="6649" xr:uid="{00000000-0005-0000-0000-00006F120000}"/>
    <cellStyle name="표준 760 11_M.S" xfId="7684" xr:uid="{00000000-0005-0000-0000-000070120000}"/>
    <cellStyle name="표준 760 12" xfId="1954" xr:uid="{00000000-0005-0000-0000-000071120000}"/>
    <cellStyle name="표준 760 12 2" xfId="3544" xr:uid="{00000000-0005-0000-0000-000072120000}"/>
    <cellStyle name="표준 760 12 3" xfId="5136" xr:uid="{00000000-0005-0000-0000-000073120000}"/>
    <cellStyle name="표준 760 12 4" xfId="6726" xr:uid="{00000000-0005-0000-0000-000074120000}"/>
    <cellStyle name="표준 760 12_M.S" xfId="7685" xr:uid="{00000000-0005-0000-0000-000075120000}"/>
    <cellStyle name="표준 760 13" xfId="2001" xr:uid="{00000000-0005-0000-0000-000076120000}"/>
    <cellStyle name="표준 760 13 2" xfId="3591" xr:uid="{00000000-0005-0000-0000-000077120000}"/>
    <cellStyle name="표준 760 13 3" xfId="5183" xr:uid="{00000000-0005-0000-0000-000078120000}"/>
    <cellStyle name="표준 760 13 4" xfId="6773" xr:uid="{00000000-0005-0000-0000-000079120000}"/>
    <cellStyle name="표준 760 13_M.S" xfId="7686" xr:uid="{00000000-0005-0000-0000-00007A120000}"/>
    <cellStyle name="표준 760 14" xfId="2696" xr:uid="{00000000-0005-0000-0000-00007B120000}"/>
    <cellStyle name="표준 760 15" xfId="4288" xr:uid="{00000000-0005-0000-0000-00007C120000}"/>
    <cellStyle name="표준 760 16" xfId="5878" xr:uid="{00000000-0005-0000-0000-00007D120000}"/>
    <cellStyle name="표준 760 2" xfId="1312" xr:uid="{00000000-0005-0000-0000-00007E120000}"/>
    <cellStyle name="표준 760 2 2" xfId="2903" xr:uid="{00000000-0005-0000-0000-00007F120000}"/>
    <cellStyle name="표준 760 2 3" xfId="4495" xr:uid="{00000000-0005-0000-0000-000080120000}"/>
    <cellStyle name="표준 760 2 4" xfId="6085" xr:uid="{00000000-0005-0000-0000-000081120000}"/>
    <cellStyle name="표준 760 2_M.S" xfId="7687" xr:uid="{00000000-0005-0000-0000-000082120000}"/>
    <cellStyle name="표준 760 3" xfId="1375" xr:uid="{00000000-0005-0000-0000-000083120000}"/>
    <cellStyle name="표준 760 3 2" xfId="2966" xr:uid="{00000000-0005-0000-0000-000084120000}"/>
    <cellStyle name="표준 760 3 3" xfId="4558" xr:uid="{00000000-0005-0000-0000-000085120000}"/>
    <cellStyle name="표준 760 3 4" xfId="6148" xr:uid="{00000000-0005-0000-0000-000086120000}"/>
    <cellStyle name="표준 760 3_M.S" xfId="7688" xr:uid="{00000000-0005-0000-0000-000087120000}"/>
    <cellStyle name="표준 760 4" xfId="1439" xr:uid="{00000000-0005-0000-0000-000088120000}"/>
    <cellStyle name="표준 760 4 2" xfId="3030" xr:uid="{00000000-0005-0000-0000-000089120000}"/>
    <cellStyle name="표준 760 4 3" xfId="4622" xr:uid="{00000000-0005-0000-0000-00008A120000}"/>
    <cellStyle name="표준 760 4 4" xfId="6212" xr:uid="{00000000-0005-0000-0000-00008B120000}"/>
    <cellStyle name="표준 760 4_M.S" xfId="7689" xr:uid="{00000000-0005-0000-0000-00008C120000}"/>
    <cellStyle name="표준 760 5" xfId="1503" xr:uid="{00000000-0005-0000-0000-00008D120000}"/>
    <cellStyle name="표준 760 5 2" xfId="3094" xr:uid="{00000000-0005-0000-0000-00008E120000}"/>
    <cellStyle name="표준 760 5 3" xfId="4686" xr:uid="{00000000-0005-0000-0000-00008F120000}"/>
    <cellStyle name="표준 760 5 4" xfId="6276" xr:uid="{00000000-0005-0000-0000-000090120000}"/>
    <cellStyle name="표준 760 5_M.S" xfId="7690" xr:uid="{00000000-0005-0000-0000-000091120000}"/>
    <cellStyle name="표준 760 6" xfId="1553" xr:uid="{00000000-0005-0000-0000-000092120000}"/>
    <cellStyle name="표준 760 6 2" xfId="3144" xr:uid="{00000000-0005-0000-0000-000093120000}"/>
    <cellStyle name="표준 760 6 3" xfId="4736" xr:uid="{00000000-0005-0000-0000-000094120000}"/>
    <cellStyle name="표준 760 6 4" xfId="6326" xr:uid="{00000000-0005-0000-0000-000095120000}"/>
    <cellStyle name="표준 760 6_M.S" xfId="7691" xr:uid="{00000000-0005-0000-0000-000096120000}"/>
    <cellStyle name="표준 760 7" xfId="1632" xr:uid="{00000000-0005-0000-0000-000097120000}"/>
    <cellStyle name="표준 760 7 2" xfId="3223" xr:uid="{00000000-0005-0000-0000-000098120000}"/>
    <cellStyle name="표준 760 7 3" xfId="4815" xr:uid="{00000000-0005-0000-0000-000099120000}"/>
    <cellStyle name="표준 760 7 4" xfId="6405" xr:uid="{00000000-0005-0000-0000-00009A120000}"/>
    <cellStyle name="표준 760 7_M.S" xfId="7692" xr:uid="{00000000-0005-0000-0000-00009B120000}"/>
    <cellStyle name="표준 760 8" xfId="1697" xr:uid="{00000000-0005-0000-0000-00009C120000}"/>
    <cellStyle name="표준 760 8 2" xfId="3288" xr:uid="{00000000-0005-0000-0000-00009D120000}"/>
    <cellStyle name="표준 760 8 3" xfId="4880" xr:uid="{00000000-0005-0000-0000-00009E120000}"/>
    <cellStyle name="표준 760 8 4" xfId="6470" xr:uid="{00000000-0005-0000-0000-00009F120000}"/>
    <cellStyle name="표준 760 8_M.S" xfId="7693" xr:uid="{00000000-0005-0000-0000-0000A0120000}"/>
    <cellStyle name="표준 760 9" xfId="1765" xr:uid="{00000000-0005-0000-0000-0000A1120000}"/>
    <cellStyle name="표준 760 9 2" xfId="3356" xr:uid="{00000000-0005-0000-0000-0000A2120000}"/>
    <cellStyle name="표준 760 9 3" xfId="4948" xr:uid="{00000000-0005-0000-0000-0000A3120000}"/>
    <cellStyle name="표준 760 9 4" xfId="6538" xr:uid="{00000000-0005-0000-0000-0000A4120000}"/>
    <cellStyle name="표준 760 9_M.S" xfId="7694" xr:uid="{00000000-0005-0000-0000-0000A5120000}"/>
    <cellStyle name="표준 760_M.S" xfId="7682" xr:uid="{00000000-0005-0000-0000-0000A6120000}"/>
    <cellStyle name="표준 761" xfId="1106" xr:uid="{00000000-0005-0000-0000-0000A7120000}"/>
    <cellStyle name="표준 761 2" xfId="2697" xr:uid="{00000000-0005-0000-0000-0000A8120000}"/>
    <cellStyle name="표준 761 3" xfId="4289" xr:uid="{00000000-0005-0000-0000-0000A9120000}"/>
    <cellStyle name="표준 761 4" xfId="5879" xr:uid="{00000000-0005-0000-0000-0000AA120000}"/>
    <cellStyle name="표준 761_M.S" xfId="7695" xr:uid="{00000000-0005-0000-0000-0000AB120000}"/>
    <cellStyle name="표준 762" xfId="1107" xr:uid="{00000000-0005-0000-0000-0000AC120000}"/>
    <cellStyle name="표준 762 2" xfId="2698" xr:uid="{00000000-0005-0000-0000-0000AD120000}"/>
    <cellStyle name="표준 762 3" xfId="4290" xr:uid="{00000000-0005-0000-0000-0000AE120000}"/>
    <cellStyle name="표준 762 4" xfId="5880" xr:uid="{00000000-0005-0000-0000-0000AF120000}"/>
    <cellStyle name="표준 762_M.S" xfId="7696" xr:uid="{00000000-0005-0000-0000-0000B0120000}"/>
    <cellStyle name="표준 763" xfId="1108" xr:uid="{00000000-0005-0000-0000-0000B1120000}"/>
    <cellStyle name="표준 763 2" xfId="2699" xr:uid="{00000000-0005-0000-0000-0000B2120000}"/>
    <cellStyle name="표준 763 3" xfId="4291" xr:uid="{00000000-0005-0000-0000-0000B3120000}"/>
    <cellStyle name="표준 763 4" xfId="5881" xr:uid="{00000000-0005-0000-0000-0000B4120000}"/>
    <cellStyle name="표준 763_M.S" xfId="7697" xr:uid="{00000000-0005-0000-0000-0000B5120000}"/>
    <cellStyle name="표준 764" xfId="1109" xr:uid="{00000000-0005-0000-0000-0000B6120000}"/>
    <cellStyle name="표준 764 2" xfId="2700" xr:uid="{00000000-0005-0000-0000-0000B7120000}"/>
    <cellStyle name="표준 764 3" xfId="4292" xr:uid="{00000000-0005-0000-0000-0000B8120000}"/>
    <cellStyle name="표준 764 4" xfId="5882" xr:uid="{00000000-0005-0000-0000-0000B9120000}"/>
    <cellStyle name="표준 764_M.S" xfId="7698" xr:uid="{00000000-0005-0000-0000-0000BA120000}"/>
    <cellStyle name="표준 765" xfId="1110" xr:uid="{00000000-0005-0000-0000-0000BB120000}"/>
    <cellStyle name="표준 765 2" xfId="2701" xr:uid="{00000000-0005-0000-0000-0000BC120000}"/>
    <cellStyle name="표준 765 3" xfId="4293" xr:uid="{00000000-0005-0000-0000-0000BD120000}"/>
    <cellStyle name="표준 765 4" xfId="5883" xr:uid="{00000000-0005-0000-0000-0000BE120000}"/>
    <cellStyle name="표준 765_M.S" xfId="7699" xr:uid="{00000000-0005-0000-0000-0000BF120000}"/>
    <cellStyle name="표준 766" xfId="1111" xr:uid="{00000000-0005-0000-0000-0000C0120000}"/>
    <cellStyle name="표준 766 10" xfId="1868" xr:uid="{00000000-0005-0000-0000-0000C1120000}"/>
    <cellStyle name="표준 766 10 2" xfId="3458" xr:uid="{00000000-0005-0000-0000-0000C2120000}"/>
    <cellStyle name="표준 766 10 3" xfId="5050" xr:uid="{00000000-0005-0000-0000-0000C3120000}"/>
    <cellStyle name="표준 766 10 4" xfId="6640" xr:uid="{00000000-0005-0000-0000-0000C4120000}"/>
    <cellStyle name="표준 766 10_M.S" xfId="7701" xr:uid="{00000000-0005-0000-0000-0000C5120000}"/>
    <cellStyle name="표준 766 11" xfId="1931" xr:uid="{00000000-0005-0000-0000-0000C6120000}"/>
    <cellStyle name="표준 766 11 2" xfId="3521" xr:uid="{00000000-0005-0000-0000-0000C7120000}"/>
    <cellStyle name="표준 766 11 3" xfId="5113" xr:uid="{00000000-0005-0000-0000-0000C8120000}"/>
    <cellStyle name="표준 766 11 4" xfId="6703" xr:uid="{00000000-0005-0000-0000-0000C9120000}"/>
    <cellStyle name="표준 766 11_M.S" xfId="7702" xr:uid="{00000000-0005-0000-0000-0000CA120000}"/>
    <cellStyle name="표준 766 12" xfId="1934" xr:uid="{00000000-0005-0000-0000-0000CB120000}"/>
    <cellStyle name="표준 766 12 2" xfId="3524" xr:uid="{00000000-0005-0000-0000-0000CC120000}"/>
    <cellStyle name="표준 766 12 3" xfId="5116" xr:uid="{00000000-0005-0000-0000-0000CD120000}"/>
    <cellStyle name="표준 766 12 4" xfId="6706" xr:uid="{00000000-0005-0000-0000-0000CE120000}"/>
    <cellStyle name="표준 766 12_M.S" xfId="7703" xr:uid="{00000000-0005-0000-0000-0000CF120000}"/>
    <cellStyle name="표준 766 13" xfId="2055" xr:uid="{00000000-0005-0000-0000-0000D0120000}"/>
    <cellStyle name="표준 766 13 2" xfId="3645" xr:uid="{00000000-0005-0000-0000-0000D1120000}"/>
    <cellStyle name="표준 766 13 3" xfId="5237" xr:uid="{00000000-0005-0000-0000-0000D2120000}"/>
    <cellStyle name="표준 766 13 4" xfId="6827" xr:uid="{00000000-0005-0000-0000-0000D3120000}"/>
    <cellStyle name="표준 766 13_M.S" xfId="7704" xr:uid="{00000000-0005-0000-0000-0000D4120000}"/>
    <cellStyle name="표준 766 14" xfId="2702" xr:uid="{00000000-0005-0000-0000-0000D5120000}"/>
    <cellStyle name="표준 766 15" xfId="4294" xr:uid="{00000000-0005-0000-0000-0000D6120000}"/>
    <cellStyle name="표준 766 16" xfId="5884" xr:uid="{00000000-0005-0000-0000-0000D7120000}"/>
    <cellStyle name="표준 766 2" xfId="1292" xr:uid="{00000000-0005-0000-0000-0000D8120000}"/>
    <cellStyle name="표준 766 2 2" xfId="2883" xr:uid="{00000000-0005-0000-0000-0000D9120000}"/>
    <cellStyle name="표준 766 2 3" xfId="4475" xr:uid="{00000000-0005-0000-0000-0000DA120000}"/>
    <cellStyle name="표준 766 2 4" xfId="6065" xr:uid="{00000000-0005-0000-0000-0000DB120000}"/>
    <cellStyle name="표준 766 2_M.S" xfId="7705" xr:uid="{00000000-0005-0000-0000-0000DC120000}"/>
    <cellStyle name="표준 766 3" xfId="1355" xr:uid="{00000000-0005-0000-0000-0000DD120000}"/>
    <cellStyle name="표준 766 3 2" xfId="2946" xr:uid="{00000000-0005-0000-0000-0000DE120000}"/>
    <cellStyle name="표준 766 3 3" xfId="4538" xr:uid="{00000000-0005-0000-0000-0000DF120000}"/>
    <cellStyle name="표준 766 3 4" xfId="6128" xr:uid="{00000000-0005-0000-0000-0000E0120000}"/>
    <cellStyle name="표준 766 3_M.S" xfId="7706" xr:uid="{00000000-0005-0000-0000-0000E1120000}"/>
    <cellStyle name="표준 766 4" xfId="1419" xr:uid="{00000000-0005-0000-0000-0000E2120000}"/>
    <cellStyle name="표준 766 4 2" xfId="3010" xr:uid="{00000000-0005-0000-0000-0000E3120000}"/>
    <cellStyle name="표준 766 4 3" xfId="4602" xr:uid="{00000000-0005-0000-0000-0000E4120000}"/>
    <cellStyle name="표준 766 4 4" xfId="6192" xr:uid="{00000000-0005-0000-0000-0000E5120000}"/>
    <cellStyle name="표준 766 4_M.S" xfId="7707" xr:uid="{00000000-0005-0000-0000-0000E6120000}"/>
    <cellStyle name="표준 766 5" xfId="1483" xr:uid="{00000000-0005-0000-0000-0000E7120000}"/>
    <cellStyle name="표준 766 5 2" xfId="3074" xr:uid="{00000000-0005-0000-0000-0000E8120000}"/>
    <cellStyle name="표준 766 5 3" xfId="4666" xr:uid="{00000000-0005-0000-0000-0000E9120000}"/>
    <cellStyle name="표준 766 5 4" xfId="6256" xr:uid="{00000000-0005-0000-0000-0000EA120000}"/>
    <cellStyle name="표준 766 5_M.S" xfId="7708" xr:uid="{00000000-0005-0000-0000-0000EB120000}"/>
    <cellStyle name="표준 766 6" xfId="1609" xr:uid="{00000000-0005-0000-0000-0000EC120000}"/>
    <cellStyle name="표준 766 6 2" xfId="3200" xr:uid="{00000000-0005-0000-0000-0000ED120000}"/>
    <cellStyle name="표준 766 6 3" xfId="4792" xr:uid="{00000000-0005-0000-0000-0000EE120000}"/>
    <cellStyle name="표준 766 6 4" xfId="6382" xr:uid="{00000000-0005-0000-0000-0000EF120000}"/>
    <cellStyle name="표준 766 6_M.S" xfId="7709" xr:uid="{00000000-0005-0000-0000-0000F0120000}"/>
    <cellStyle name="표준 766 7" xfId="1612" xr:uid="{00000000-0005-0000-0000-0000F1120000}"/>
    <cellStyle name="표준 766 7 2" xfId="3203" xr:uid="{00000000-0005-0000-0000-0000F2120000}"/>
    <cellStyle name="표준 766 7 3" xfId="4795" xr:uid="{00000000-0005-0000-0000-0000F3120000}"/>
    <cellStyle name="표준 766 7 4" xfId="6385" xr:uid="{00000000-0005-0000-0000-0000F4120000}"/>
    <cellStyle name="표준 766 7_M.S" xfId="7710" xr:uid="{00000000-0005-0000-0000-0000F5120000}"/>
    <cellStyle name="표준 766 8" xfId="1677" xr:uid="{00000000-0005-0000-0000-0000F6120000}"/>
    <cellStyle name="표준 766 8 2" xfId="3268" xr:uid="{00000000-0005-0000-0000-0000F7120000}"/>
    <cellStyle name="표준 766 8 3" xfId="4860" xr:uid="{00000000-0005-0000-0000-0000F8120000}"/>
    <cellStyle name="표준 766 8 4" xfId="6450" xr:uid="{00000000-0005-0000-0000-0000F9120000}"/>
    <cellStyle name="표준 766 8_M.S" xfId="7711" xr:uid="{00000000-0005-0000-0000-0000FA120000}"/>
    <cellStyle name="표준 766 9" xfId="1745" xr:uid="{00000000-0005-0000-0000-0000FB120000}"/>
    <cellStyle name="표준 766 9 2" xfId="3336" xr:uid="{00000000-0005-0000-0000-0000FC120000}"/>
    <cellStyle name="표준 766 9 3" xfId="4928" xr:uid="{00000000-0005-0000-0000-0000FD120000}"/>
    <cellStyle name="표준 766 9 4" xfId="6518" xr:uid="{00000000-0005-0000-0000-0000FE120000}"/>
    <cellStyle name="표준 766 9_M.S" xfId="7712" xr:uid="{00000000-0005-0000-0000-0000FF120000}"/>
    <cellStyle name="표준 766_M.S" xfId="7700" xr:uid="{00000000-0005-0000-0000-000000130000}"/>
    <cellStyle name="표준 767" xfId="1112" xr:uid="{00000000-0005-0000-0000-000001130000}"/>
    <cellStyle name="표준 767 2" xfId="2703" xr:uid="{00000000-0005-0000-0000-000002130000}"/>
    <cellStyle name="표준 767 3" xfId="4295" xr:uid="{00000000-0005-0000-0000-000003130000}"/>
    <cellStyle name="표준 767 4" xfId="5885" xr:uid="{00000000-0005-0000-0000-000004130000}"/>
    <cellStyle name="표준 767_M.S" xfId="7713" xr:uid="{00000000-0005-0000-0000-000005130000}"/>
    <cellStyle name="표준 768" xfId="1113" xr:uid="{00000000-0005-0000-0000-000006130000}"/>
    <cellStyle name="표준 768 2" xfId="2704" xr:uid="{00000000-0005-0000-0000-000007130000}"/>
    <cellStyle name="표준 768 3" xfId="4296" xr:uid="{00000000-0005-0000-0000-000008130000}"/>
    <cellStyle name="표준 768 4" xfId="5886" xr:uid="{00000000-0005-0000-0000-000009130000}"/>
    <cellStyle name="표준 768_M.S" xfId="7714" xr:uid="{00000000-0005-0000-0000-00000A130000}"/>
    <cellStyle name="표준 769" xfId="1114" xr:uid="{00000000-0005-0000-0000-00000B130000}"/>
    <cellStyle name="표준 769 2" xfId="2705" xr:uid="{00000000-0005-0000-0000-00000C130000}"/>
    <cellStyle name="표준 769 3" xfId="4297" xr:uid="{00000000-0005-0000-0000-00000D130000}"/>
    <cellStyle name="표준 769 4" xfId="5887" xr:uid="{00000000-0005-0000-0000-00000E130000}"/>
    <cellStyle name="표준 769_M.S" xfId="7715" xr:uid="{00000000-0005-0000-0000-00000F130000}"/>
    <cellStyle name="표준 77" xfId="441" xr:uid="{00000000-0005-0000-0000-000010130000}"/>
    <cellStyle name="표준 770" xfId="1115" xr:uid="{00000000-0005-0000-0000-000011130000}"/>
    <cellStyle name="표준 770 2" xfId="2706" xr:uid="{00000000-0005-0000-0000-000012130000}"/>
    <cellStyle name="표준 770 3" xfId="4298" xr:uid="{00000000-0005-0000-0000-000013130000}"/>
    <cellStyle name="표준 770 4" xfId="5888" xr:uid="{00000000-0005-0000-0000-000014130000}"/>
    <cellStyle name="표준 770_M.S" xfId="7716" xr:uid="{00000000-0005-0000-0000-000015130000}"/>
    <cellStyle name="표준 771" xfId="1116" xr:uid="{00000000-0005-0000-0000-000016130000}"/>
    <cellStyle name="표준 771 2" xfId="2707" xr:uid="{00000000-0005-0000-0000-000017130000}"/>
    <cellStyle name="표준 771 3" xfId="4299" xr:uid="{00000000-0005-0000-0000-000018130000}"/>
    <cellStyle name="표준 771 4" xfId="5889" xr:uid="{00000000-0005-0000-0000-000019130000}"/>
    <cellStyle name="표준 771_M.S" xfId="7717" xr:uid="{00000000-0005-0000-0000-00001A130000}"/>
    <cellStyle name="표준 772" xfId="1117" xr:uid="{00000000-0005-0000-0000-00001B130000}"/>
    <cellStyle name="표준 772 2" xfId="2708" xr:uid="{00000000-0005-0000-0000-00001C130000}"/>
    <cellStyle name="표준 772 3" xfId="4300" xr:uid="{00000000-0005-0000-0000-00001D130000}"/>
    <cellStyle name="표준 772 4" xfId="5890" xr:uid="{00000000-0005-0000-0000-00001E130000}"/>
    <cellStyle name="표준 772_M.S" xfId="7718" xr:uid="{00000000-0005-0000-0000-00001F130000}"/>
    <cellStyle name="표준 773" xfId="1118" xr:uid="{00000000-0005-0000-0000-000020130000}"/>
    <cellStyle name="표준 773 2" xfId="2709" xr:uid="{00000000-0005-0000-0000-000021130000}"/>
    <cellStyle name="표준 773 3" xfId="4301" xr:uid="{00000000-0005-0000-0000-000022130000}"/>
    <cellStyle name="표준 773 4" xfId="5891" xr:uid="{00000000-0005-0000-0000-000023130000}"/>
    <cellStyle name="표준 773_M.S" xfId="7719" xr:uid="{00000000-0005-0000-0000-000024130000}"/>
    <cellStyle name="표준 774" xfId="1119" xr:uid="{00000000-0005-0000-0000-000025130000}"/>
    <cellStyle name="표준 774 2" xfId="2710" xr:uid="{00000000-0005-0000-0000-000026130000}"/>
    <cellStyle name="표준 774 3" xfId="4302" xr:uid="{00000000-0005-0000-0000-000027130000}"/>
    <cellStyle name="표준 774 4" xfId="5892" xr:uid="{00000000-0005-0000-0000-000028130000}"/>
    <cellStyle name="표준 774_M.S" xfId="7720" xr:uid="{00000000-0005-0000-0000-000029130000}"/>
    <cellStyle name="표준 775" xfId="1120" xr:uid="{00000000-0005-0000-0000-00002A130000}"/>
    <cellStyle name="표준 775 10" xfId="1818" xr:uid="{00000000-0005-0000-0000-00002B130000}"/>
    <cellStyle name="표준 775 10 2" xfId="3408" xr:uid="{00000000-0005-0000-0000-00002C130000}"/>
    <cellStyle name="표준 775 10 3" xfId="5000" xr:uid="{00000000-0005-0000-0000-00002D130000}"/>
    <cellStyle name="표준 775 10 4" xfId="6590" xr:uid="{00000000-0005-0000-0000-00002E130000}"/>
    <cellStyle name="표준 775 10_M.S" xfId="7722" xr:uid="{00000000-0005-0000-0000-00002F130000}"/>
    <cellStyle name="표준 775 11" xfId="1881" xr:uid="{00000000-0005-0000-0000-000030130000}"/>
    <cellStyle name="표준 775 11 2" xfId="3471" xr:uid="{00000000-0005-0000-0000-000031130000}"/>
    <cellStyle name="표준 775 11 3" xfId="5063" xr:uid="{00000000-0005-0000-0000-000032130000}"/>
    <cellStyle name="표준 775 11 4" xfId="6653" xr:uid="{00000000-0005-0000-0000-000033130000}"/>
    <cellStyle name="표준 775 11_M.S" xfId="7723" xr:uid="{00000000-0005-0000-0000-000034130000}"/>
    <cellStyle name="표준 775 12" xfId="1991" xr:uid="{00000000-0005-0000-0000-000035130000}"/>
    <cellStyle name="표준 775 12 2" xfId="3581" xr:uid="{00000000-0005-0000-0000-000036130000}"/>
    <cellStyle name="표준 775 12 3" xfId="5173" xr:uid="{00000000-0005-0000-0000-000037130000}"/>
    <cellStyle name="표준 775 12 4" xfId="6763" xr:uid="{00000000-0005-0000-0000-000038130000}"/>
    <cellStyle name="표준 775 12_M.S" xfId="7724" xr:uid="{00000000-0005-0000-0000-000039130000}"/>
    <cellStyle name="표준 775 13" xfId="2005" xr:uid="{00000000-0005-0000-0000-00003A130000}"/>
    <cellStyle name="표준 775 13 2" xfId="3595" xr:uid="{00000000-0005-0000-0000-00003B130000}"/>
    <cellStyle name="표준 775 13 3" xfId="5187" xr:uid="{00000000-0005-0000-0000-00003C130000}"/>
    <cellStyle name="표준 775 13 4" xfId="6777" xr:uid="{00000000-0005-0000-0000-00003D130000}"/>
    <cellStyle name="표준 775 13_M.S" xfId="7725" xr:uid="{00000000-0005-0000-0000-00003E130000}"/>
    <cellStyle name="표준 775 14" xfId="2711" xr:uid="{00000000-0005-0000-0000-00003F130000}"/>
    <cellStyle name="표준 775 15" xfId="4303" xr:uid="{00000000-0005-0000-0000-000040130000}"/>
    <cellStyle name="표준 775 16" xfId="5893" xr:uid="{00000000-0005-0000-0000-000041130000}"/>
    <cellStyle name="표준 775 2" xfId="1350" xr:uid="{00000000-0005-0000-0000-000042130000}"/>
    <cellStyle name="표준 775 2 2" xfId="2941" xr:uid="{00000000-0005-0000-0000-000043130000}"/>
    <cellStyle name="표준 775 2 3" xfId="4533" xr:uid="{00000000-0005-0000-0000-000044130000}"/>
    <cellStyle name="표준 775 2 4" xfId="6123" xr:uid="{00000000-0005-0000-0000-000045130000}"/>
    <cellStyle name="표준 775 2_M.S" xfId="7726" xr:uid="{00000000-0005-0000-0000-000046130000}"/>
    <cellStyle name="표준 775 3" xfId="1412" xr:uid="{00000000-0005-0000-0000-000047130000}"/>
    <cellStyle name="표준 775 3 2" xfId="3003" xr:uid="{00000000-0005-0000-0000-000048130000}"/>
    <cellStyle name="표준 775 3 3" xfId="4595" xr:uid="{00000000-0005-0000-0000-000049130000}"/>
    <cellStyle name="표준 775 3 4" xfId="6185" xr:uid="{00000000-0005-0000-0000-00004A130000}"/>
    <cellStyle name="표준 775 3_M.S" xfId="7727" xr:uid="{00000000-0005-0000-0000-00004B130000}"/>
    <cellStyle name="표준 775 4" xfId="1478" xr:uid="{00000000-0005-0000-0000-00004C130000}"/>
    <cellStyle name="표준 775 4 2" xfId="3069" xr:uid="{00000000-0005-0000-0000-00004D130000}"/>
    <cellStyle name="표준 775 4 3" xfId="4661" xr:uid="{00000000-0005-0000-0000-00004E130000}"/>
    <cellStyle name="표준 775 4 4" xfId="6251" xr:uid="{00000000-0005-0000-0000-00004F130000}"/>
    <cellStyle name="표준 775 4_M.S" xfId="7728" xr:uid="{00000000-0005-0000-0000-000050130000}"/>
    <cellStyle name="표준 775 5" xfId="1542" xr:uid="{00000000-0005-0000-0000-000051130000}"/>
    <cellStyle name="표준 775 5 2" xfId="3133" xr:uid="{00000000-0005-0000-0000-000052130000}"/>
    <cellStyle name="표준 775 5 3" xfId="4725" xr:uid="{00000000-0005-0000-0000-000053130000}"/>
    <cellStyle name="표준 775 5 4" xfId="6315" xr:uid="{00000000-0005-0000-0000-000054130000}"/>
    <cellStyle name="표준 775 5_M.S" xfId="7729" xr:uid="{00000000-0005-0000-0000-000055130000}"/>
    <cellStyle name="표준 775 6" xfId="1557" xr:uid="{00000000-0005-0000-0000-000056130000}"/>
    <cellStyle name="표준 775 6 2" xfId="3148" xr:uid="{00000000-0005-0000-0000-000057130000}"/>
    <cellStyle name="표준 775 6 3" xfId="4740" xr:uid="{00000000-0005-0000-0000-000058130000}"/>
    <cellStyle name="표준 775 6 4" xfId="6330" xr:uid="{00000000-0005-0000-0000-000059130000}"/>
    <cellStyle name="표준 775 6_M.S" xfId="7730" xr:uid="{00000000-0005-0000-0000-00005A130000}"/>
    <cellStyle name="표준 775 7" xfId="1671" xr:uid="{00000000-0005-0000-0000-00005B130000}"/>
    <cellStyle name="표준 775 7 2" xfId="3262" xr:uid="{00000000-0005-0000-0000-00005C130000}"/>
    <cellStyle name="표준 775 7 3" xfId="4854" xr:uid="{00000000-0005-0000-0000-00005D130000}"/>
    <cellStyle name="표준 775 7 4" xfId="6444" xr:uid="{00000000-0005-0000-0000-00005E130000}"/>
    <cellStyle name="표준 775 7_M.S" xfId="7731" xr:uid="{00000000-0005-0000-0000-00005F130000}"/>
    <cellStyle name="표준 775 8" xfId="1736" xr:uid="{00000000-0005-0000-0000-000060130000}"/>
    <cellStyle name="표준 775 8 2" xfId="3327" xr:uid="{00000000-0005-0000-0000-000061130000}"/>
    <cellStyle name="표준 775 8 3" xfId="4919" xr:uid="{00000000-0005-0000-0000-000062130000}"/>
    <cellStyle name="표준 775 8 4" xfId="6509" xr:uid="{00000000-0005-0000-0000-000063130000}"/>
    <cellStyle name="표준 775 8_M.S" xfId="7732" xr:uid="{00000000-0005-0000-0000-000064130000}"/>
    <cellStyle name="표준 775 9" xfId="1802" xr:uid="{00000000-0005-0000-0000-000065130000}"/>
    <cellStyle name="표준 775 9 2" xfId="3393" xr:uid="{00000000-0005-0000-0000-000066130000}"/>
    <cellStyle name="표준 775 9 3" xfId="4985" xr:uid="{00000000-0005-0000-0000-000067130000}"/>
    <cellStyle name="표준 775 9 4" xfId="6575" xr:uid="{00000000-0005-0000-0000-000068130000}"/>
    <cellStyle name="표준 775 9_M.S" xfId="7733" xr:uid="{00000000-0005-0000-0000-000069130000}"/>
    <cellStyle name="표준 775_M.S" xfId="7721" xr:uid="{00000000-0005-0000-0000-00006A130000}"/>
    <cellStyle name="표준 776" xfId="1121" xr:uid="{00000000-0005-0000-0000-00006B130000}"/>
    <cellStyle name="표준 776 2" xfId="2712" xr:uid="{00000000-0005-0000-0000-00006C130000}"/>
    <cellStyle name="표준 776 3" xfId="4304" xr:uid="{00000000-0005-0000-0000-00006D130000}"/>
    <cellStyle name="표준 776 4" xfId="5894" xr:uid="{00000000-0005-0000-0000-00006E130000}"/>
    <cellStyle name="표준 776_M.S" xfId="7734" xr:uid="{00000000-0005-0000-0000-00006F130000}"/>
    <cellStyle name="표준 777" xfId="1122" xr:uid="{00000000-0005-0000-0000-000070130000}"/>
    <cellStyle name="표준 777 10" xfId="1811" xr:uid="{00000000-0005-0000-0000-000071130000}"/>
    <cellStyle name="표준 777 10 2" xfId="3401" xr:uid="{00000000-0005-0000-0000-000072130000}"/>
    <cellStyle name="표준 777 10 3" xfId="4993" xr:uid="{00000000-0005-0000-0000-000073130000}"/>
    <cellStyle name="표준 777 10 4" xfId="6583" xr:uid="{00000000-0005-0000-0000-000074130000}"/>
    <cellStyle name="표준 777 10_M.S" xfId="7736" xr:uid="{00000000-0005-0000-0000-000075130000}"/>
    <cellStyle name="표준 777 11" xfId="1874" xr:uid="{00000000-0005-0000-0000-000076130000}"/>
    <cellStyle name="표준 777 11 2" xfId="3464" xr:uid="{00000000-0005-0000-0000-000077130000}"/>
    <cellStyle name="표준 777 11 3" xfId="5056" xr:uid="{00000000-0005-0000-0000-000078130000}"/>
    <cellStyle name="표준 777 11 4" xfId="6646" xr:uid="{00000000-0005-0000-0000-000079130000}"/>
    <cellStyle name="표준 777 11_M.S" xfId="7737" xr:uid="{00000000-0005-0000-0000-00007A130000}"/>
    <cellStyle name="표준 777 12" xfId="1946" xr:uid="{00000000-0005-0000-0000-00007B130000}"/>
    <cellStyle name="표준 777 12 2" xfId="3536" xr:uid="{00000000-0005-0000-0000-00007C130000}"/>
    <cellStyle name="표준 777 12 3" xfId="5128" xr:uid="{00000000-0005-0000-0000-00007D130000}"/>
    <cellStyle name="표준 777 12 4" xfId="6718" xr:uid="{00000000-0005-0000-0000-00007E130000}"/>
    <cellStyle name="표준 777 12_M.S" xfId="7738" xr:uid="{00000000-0005-0000-0000-00007F130000}"/>
    <cellStyle name="표준 777 13" xfId="1998" xr:uid="{00000000-0005-0000-0000-000080130000}"/>
    <cellStyle name="표준 777 13 2" xfId="3588" xr:uid="{00000000-0005-0000-0000-000081130000}"/>
    <cellStyle name="표준 777 13 3" xfId="5180" xr:uid="{00000000-0005-0000-0000-000082130000}"/>
    <cellStyle name="표준 777 13 4" xfId="6770" xr:uid="{00000000-0005-0000-0000-000083130000}"/>
    <cellStyle name="표준 777 13_M.S" xfId="7739" xr:uid="{00000000-0005-0000-0000-000084130000}"/>
    <cellStyle name="표준 777 14" xfId="2713" xr:uid="{00000000-0005-0000-0000-000085130000}"/>
    <cellStyle name="표준 777 15" xfId="4305" xr:uid="{00000000-0005-0000-0000-000086130000}"/>
    <cellStyle name="표준 777 16" xfId="5895" xr:uid="{00000000-0005-0000-0000-000087130000}"/>
    <cellStyle name="표준 777 2" xfId="1304" xr:uid="{00000000-0005-0000-0000-000088130000}"/>
    <cellStyle name="표준 777 2 2" xfId="2895" xr:uid="{00000000-0005-0000-0000-000089130000}"/>
    <cellStyle name="표준 777 2 3" xfId="4487" xr:uid="{00000000-0005-0000-0000-00008A130000}"/>
    <cellStyle name="표준 777 2 4" xfId="6077" xr:uid="{00000000-0005-0000-0000-00008B130000}"/>
    <cellStyle name="표준 777 2_M.S" xfId="7740" xr:uid="{00000000-0005-0000-0000-00008C130000}"/>
    <cellStyle name="표준 777 3" xfId="1367" xr:uid="{00000000-0005-0000-0000-00008D130000}"/>
    <cellStyle name="표준 777 3 2" xfId="2958" xr:uid="{00000000-0005-0000-0000-00008E130000}"/>
    <cellStyle name="표준 777 3 3" xfId="4550" xr:uid="{00000000-0005-0000-0000-00008F130000}"/>
    <cellStyle name="표준 777 3 4" xfId="6140" xr:uid="{00000000-0005-0000-0000-000090130000}"/>
    <cellStyle name="표준 777 3_M.S" xfId="7741" xr:uid="{00000000-0005-0000-0000-000091130000}"/>
    <cellStyle name="표준 777 4" xfId="1431" xr:uid="{00000000-0005-0000-0000-000092130000}"/>
    <cellStyle name="표준 777 4 2" xfId="3022" xr:uid="{00000000-0005-0000-0000-000093130000}"/>
    <cellStyle name="표준 777 4 3" xfId="4614" xr:uid="{00000000-0005-0000-0000-000094130000}"/>
    <cellStyle name="표준 777 4 4" xfId="6204" xr:uid="{00000000-0005-0000-0000-000095130000}"/>
    <cellStyle name="표준 777 4_M.S" xfId="7742" xr:uid="{00000000-0005-0000-0000-000096130000}"/>
    <cellStyle name="표준 777 5" xfId="1495" xr:uid="{00000000-0005-0000-0000-000097130000}"/>
    <cellStyle name="표준 777 5 2" xfId="3086" xr:uid="{00000000-0005-0000-0000-000098130000}"/>
    <cellStyle name="표준 777 5 3" xfId="4678" xr:uid="{00000000-0005-0000-0000-000099130000}"/>
    <cellStyle name="표준 777 5 4" xfId="6268" xr:uid="{00000000-0005-0000-0000-00009A130000}"/>
    <cellStyle name="표준 777 5_M.S" xfId="7743" xr:uid="{00000000-0005-0000-0000-00009B130000}"/>
    <cellStyle name="표준 777 6" xfId="1550" xr:uid="{00000000-0005-0000-0000-00009C130000}"/>
    <cellStyle name="표준 777 6 2" xfId="3141" xr:uid="{00000000-0005-0000-0000-00009D130000}"/>
    <cellStyle name="표준 777 6 3" xfId="4733" xr:uid="{00000000-0005-0000-0000-00009E130000}"/>
    <cellStyle name="표준 777 6 4" xfId="6323" xr:uid="{00000000-0005-0000-0000-00009F130000}"/>
    <cellStyle name="표준 777 6_M.S" xfId="7744" xr:uid="{00000000-0005-0000-0000-0000A0130000}"/>
    <cellStyle name="표준 777 7" xfId="1624" xr:uid="{00000000-0005-0000-0000-0000A1130000}"/>
    <cellStyle name="표준 777 7 2" xfId="3215" xr:uid="{00000000-0005-0000-0000-0000A2130000}"/>
    <cellStyle name="표준 777 7 3" xfId="4807" xr:uid="{00000000-0005-0000-0000-0000A3130000}"/>
    <cellStyle name="표준 777 7 4" xfId="6397" xr:uid="{00000000-0005-0000-0000-0000A4130000}"/>
    <cellStyle name="표준 777 7_M.S" xfId="7745" xr:uid="{00000000-0005-0000-0000-0000A5130000}"/>
    <cellStyle name="표준 777 8" xfId="1689" xr:uid="{00000000-0005-0000-0000-0000A6130000}"/>
    <cellStyle name="표준 777 8 2" xfId="3280" xr:uid="{00000000-0005-0000-0000-0000A7130000}"/>
    <cellStyle name="표준 777 8 3" xfId="4872" xr:uid="{00000000-0005-0000-0000-0000A8130000}"/>
    <cellStyle name="표준 777 8 4" xfId="6462" xr:uid="{00000000-0005-0000-0000-0000A9130000}"/>
    <cellStyle name="표준 777 8_M.S" xfId="7746" xr:uid="{00000000-0005-0000-0000-0000AA130000}"/>
    <cellStyle name="표준 777 9" xfId="1757" xr:uid="{00000000-0005-0000-0000-0000AB130000}"/>
    <cellStyle name="표준 777 9 2" xfId="3348" xr:uid="{00000000-0005-0000-0000-0000AC130000}"/>
    <cellStyle name="표준 777 9 3" xfId="4940" xr:uid="{00000000-0005-0000-0000-0000AD130000}"/>
    <cellStyle name="표준 777 9 4" xfId="6530" xr:uid="{00000000-0005-0000-0000-0000AE130000}"/>
    <cellStyle name="표준 777 9_M.S" xfId="7747" xr:uid="{00000000-0005-0000-0000-0000AF130000}"/>
    <cellStyle name="표준 777_M.S" xfId="7735" xr:uid="{00000000-0005-0000-0000-0000B0130000}"/>
    <cellStyle name="표준 778" xfId="1123" xr:uid="{00000000-0005-0000-0000-0000B1130000}"/>
    <cellStyle name="표준 778 10" xfId="1809" xr:uid="{00000000-0005-0000-0000-0000B2130000}"/>
    <cellStyle name="표준 778 10 2" xfId="3399" xr:uid="{00000000-0005-0000-0000-0000B3130000}"/>
    <cellStyle name="표준 778 10 3" xfId="4991" xr:uid="{00000000-0005-0000-0000-0000B4130000}"/>
    <cellStyle name="표준 778 10 4" xfId="6581" xr:uid="{00000000-0005-0000-0000-0000B5130000}"/>
    <cellStyle name="표준 778 10_M.S" xfId="7749" xr:uid="{00000000-0005-0000-0000-0000B6130000}"/>
    <cellStyle name="표준 778 11" xfId="1872" xr:uid="{00000000-0005-0000-0000-0000B7130000}"/>
    <cellStyle name="표준 778 11 2" xfId="3462" xr:uid="{00000000-0005-0000-0000-0000B8130000}"/>
    <cellStyle name="표준 778 11 3" xfId="5054" xr:uid="{00000000-0005-0000-0000-0000B9130000}"/>
    <cellStyle name="표준 778 11 4" xfId="6644" xr:uid="{00000000-0005-0000-0000-0000BA130000}"/>
    <cellStyle name="표준 778 11_M.S" xfId="7750" xr:uid="{00000000-0005-0000-0000-0000BB130000}"/>
    <cellStyle name="표준 778 12" xfId="1976" xr:uid="{00000000-0005-0000-0000-0000BC130000}"/>
    <cellStyle name="표준 778 12 2" xfId="3566" xr:uid="{00000000-0005-0000-0000-0000BD130000}"/>
    <cellStyle name="표준 778 12 3" xfId="5158" xr:uid="{00000000-0005-0000-0000-0000BE130000}"/>
    <cellStyle name="표준 778 12 4" xfId="6748" xr:uid="{00000000-0005-0000-0000-0000BF130000}"/>
    <cellStyle name="표준 778 12_M.S" xfId="7751" xr:uid="{00000000-0005-0000-0000-0000C0130000}"/>
    <cellStyle name="표준 778 13" xfId="1996" xr:uid="{00000000-0005-0000-0000-0000C1130000}"/>
    <cellStyle name="표준 778 13 2" xfId="3586" xr:uid="{00000000-0005-0000-0000-0000C2130000}"/>
    <cellStyle name="표준 778 13 3" xfId="5178" xr:uid="{00000000-0005-0000-0000-0000C3130000}"/>
    <cellStyle name="표준 778 13 4" xfId="6768" xr:uid="{00000000-0005-0000-0000-0000C4130000}"/>
    <cellStyle name="표준 778 13_M.S" xfId="7752" xr:uid="{00000000-0005-0000-0000-0000C5130000}"/>
    <cellStyle name="표준 778 14" xfId="2714" xr:uid="{00000000-0005-0000-0000-0000C6130000}"/>
    <cellStyle name="표준 778 15" xfId="4306" xr:uid="{00000000-0005-0000-0000-0000C7130000}"/>
    <cellStyle name="표준 778 16" xfId="5896" xr:uid="{00000000-0005-0000-0000-0000C8130000}"/>
    <cellStyle name="표준 778 2" xfId="1335" xr:uid="{00000000-0005-0000-0000-0000C9130000}"/>
    <cellStyle name="표준 778 2 2" xfId="2926" xr:uid="{00000000-0005-0000-0000-0000CA130000}"/>
    <cellStyle name="표준 778 2 3" xfId="4518" xr:uid="{00000000-0005-0000-0000-0000CB130000}"/>
    <cellStyle name="표준 778 2 4" xfId="6108" xr:uid="{00000000-0005-0000-0000-0000CC130000}"/>
    <cellStyle name="표준 778 2_M.S" xfId="7753" xr:uid="{00000000-0005-0000-0000-0000CD130000}"/>
    <cellStyle name="표준 778 3" xfId="1397" xr:uid="{00000000-0005-0000-0000-0000CE130000}"/>
    <cellStyle name="표준 778 3 2" xfId="2988" xr:uid="{00000000-0005-0000-0000-0000CF130000}"/>
    <cellStyle name="표준 778 3 3" xfId="4580" xr:uid="{00000000-0005-0000-0000-0000D0130000}"/>
    <cellStyle name="표준 778 3 4" xfId="6170" xr:uid="{00000000-0005-0000-0000-0000D1130000}"/>
    <cellStyle name="표준 778 3_M.S" xfId="7754" xr:uid="{00000000-0005-0000-0000-0000D2130000}"/>
    <cellStyle name="표준 778 4" xfId="1463" xr:uid="{00000000-0005-0000-0000-0000D3130000}"/>
    <cellStyle name="표준 778 4 2" xfId="3054" xr:uid="{00000000-0005-0000-0000-0000D4130000}"/>
    <cellStyle name="표준 778 4 3" xfId="4646" xr:uid="{00000000-0005-0000-0000-0000D5130000}"/>
    <cellStyle name="표준 778 4 4" xfId="6236" xr:uid="{00000000-0005-0000-0000-0000D6130000}"/>
    <cellStyle name="표준 778 4_M.S" xfId="7755" xr:uid="{00000000-0005-0000-0000-0000D7130000}"/>
    <cellStyle name="표준 778 5" xfId="1527" xr:uid="{00000000-0005-0000-0000-0000D8130000}"/>
    <cellStyle name="표준 778 5 2" xfId="3118" xr:uid="{00000000-0005-0000-0000-0000D9130000}"/>
    <cellStyle name="표준 778 5 3" xfId="4710" xr:uid="{00000000-0005-0000-0000-0000DA130000}"/>
    <cellStyle name="표준 778 5 4" xfId="6300" xr:uid="{00000000-0005-0000-0000-0000DB130000}"/>
    <cellStyle name="표준 778 5_M.S" xfId="7756" xr:uid="{00000000-0005-0000-0000-0000DC130000}"/>
    <cellStyle name="표준 778 6" xfId="1548" xr:uid="{00000000-0005-0000-0000-0000DD130000}"/>
    <cellStyle name="표준 778 6 2" xfId="3139" xr:uid="{00000000-0005-0000-0000-0000DE130000}"/>
    <cellStyle name="표준 778 6 3" xfId="4731" xr:uid="{00000000-0005-0000-0000-0000DF130000}"/>
    <cellStyle name="표준 778 6 4" xfId="6321" xr:uid="{00000000-0005-0000-0000-0000E0130000}"/>
    <cellStyle name="표준 778 6_M.S" xfId="7757" xr:uid="{00000000-0005-0000-0000-0000E1130000}"/>
    <cellStyle name="표준 778 7" xfId="1656" xr:uid="{00000000-0005-0000-0000-0000E2130000}"/>
    <cellStyle name="표준 778 7 2" xfId="3247" xr:uid="{00000000-0005-0000-0000-0000E3130000}"/>
    <cellStyle name="표준 778 7 3" xfId="4839" xr:uid="{00000000-0005-0000-0000-0000E4130000}"/>
    <cellStyle name="표준 778 7 4" xfId="6429" xr:uid="{00000000-0005-0000-0000-0000E5130000}"/>
    <cellStyle name="표준 778 7_M.S" xfId="7758" xr:uid="{00000000-0005-0000-0000-0000E6130000}"/>
    <cellStyle name="표준 778 8" xfId="1721" xr:uid="{00000000-0005-0000-0000-0000E7130000}"/>
    <cellStyle name="표준 778 8 2" xfId="3312" xr:uid="{00000000-0005-0000-0000-0000E8130000}"/>
    <cellStyle name="표준 778 8 3" xfId="4904" xr:uid="{00000000-0005-0000-0000-0000E9130000}"/>
    <cellStyle name="표준 778 8 4" xfId="6494" xr:uid="{00000000-0005-0000-0000-0000EA130000}"/>
    <cellStyle name="표준 778 8_M.S" xfId="7759" xr:uid="{00000000-0005-0000-0000-0000EB130000}"/>
    <cellStyle name="표준 778 9" xfId="1787" xr:uid="{00000000-0005-0000-0000-0000EC130000}"/>
    <cellStyle name="표준 778 9 2" xfId="3378" xr:uid="{00000000-0005-0000-0000-0000ED130000}"/>
    <cellStyle name="표준 778 9 3" xfId="4970" xr:uid="{00000000-0005-0000-0000-0000EE130000}"/>
    <cellStyle name="표준 778 9 4" xfId="6560" xr:uid="{00000000-0005-0000-0000-0000EF130000}"/>
    <cellStyle name="표준 778 9_M.S" xfId="7760" xr:uid="{00000000-0005-0000-0000-0000F0130000}"/>
    <cellStyle name="표준 778_M.S" xfId="7748" xr:uid="{00000000-0005-0000-0000-0000F1130000}"/>
    <cellStyle name="표준 779" xfId="1124" xr:uid="{00000000-0005-0000-0000-0000F2130000}"/>
    <cellStyle name="표준 779 10" xfId="1867" xr:uid="{00000000-0005-0000-0000-0000F3130000}"/>
    <cellStyle name="표준 779 10 2" xfId="3457" xr:uid="{00000000-0005-0000-0000-0000F4130000}"/>
    <cellStyle name="표준 779 10 3" xfId="5049" xr:uid="{00000000-0005-0000-0000-0000F5130000}"/>
    <cellStyle name="표준 779 10 4" xfId="6639" xr:uid="{00000000-0005-0000-0000-0000F6130000}"/>
    <cellStyle name="표준 779 10_M.S" xfId="7762" xr:uid="{00000000-0005-0000-0000-0000F7130000}"/>
    <cellStyle name="표준 779 11" xfId="1930" xr:uid="{00000000-0005-0000-0000-0000F8130000}"/>
    <cellStyle name="표준 779 11 2" xfId="3520" xr:uid="{00000000-0005-0000-0000-0000F9130000}"/>
    <cellStyle name="표준 779 11 3" xfId="5112" xr:uid="{00000000-0005-0000-0000-0000FA130000}"/>
    <cellStyle name="표준 779 11 4" xfId="6702" xr:uid="{00000000-0005-0000-0000-0000FB130000}"/>
    <cellStyle name="표준 779 11_M.S" xfId="7763" xr:uid="{00000000-0005-0000-0000-0000FC130000}"/>
    <cellStyle name="표준 779 12" xfId="1935" xr:uid="{00000000-0005-0000-0000-0000FD130000}"/>
    <cellStyle name="표준 779 12 2" xfId="3525" xr:uid="{00000000-0005-0000-0000-0000FE130000}"/>
    <cellStyle name="표준 779 12 3" xfId="5117" xr:uid="{00000000-0005-0000-0000-0000FF130000}"/>
    <cellStyle name="표준 779 12 4" xfId="6707" xr:uid="{00000000-0005-0000-0000-000000140000}"/>
    <cellStyle name="표준 779 12_M.S" xfId="7764" xr:uid="{00000000-0005-0000-0000-000001140000}"/>
    <cellStyle name="표준 779 13" xfId="2054" xr:uid="{00000000-0005-0000-0000-000002140000}"/>
    <cellStyle name="표준 779 13 2" xfId="3644" xr:uid="{00000000-0005-0000-0000-000003140000}"/>
    <cellStyle name="표준 779 13 3" xfId="5236" xr:uid="{00000000-0005-0000-0000-000004140000}"/>
    <cellStyle name="표준 779 13 4" xfId="6826" xr:uid="{00000000-0005-0000-0000-000005140000}"/>
    <cellStyle name="표준 779 13_M.S" xfId="7765" xr:uid="{00000000-0005-0000-0000-000006140000}"/>
    <cellStyle name="표준 779 14" xfId="2715" xr:uid="{00000000-0005-0000-0000-000007140000}"/>
    <cellStyle name="표준 779 15" xfId="4307" xr:uid="{00000000-0005-0000-0000-000008140000}"/>
    <cellStyle name="표준 779 16" xfId="5897" xr:uid="{00000000-0005-0000-0000-000009140000}"/>
    <cellStyle name="표준 779 2" xfId="1293" xr:uid="{00000000-0005-0000-0000-00000A140000}"/>
    <cellStyle name="표준 779 2 2" xfId="2884" xr:uid="{00000000-0005-0000-0000-00000B140000}"/>
    <cellStyle name="표준 779 2 3" xfId="4476" xr:uid="{00000000-0005-0000-0000-00000C140000}"/>
    <cellStyle name="표준 779 2 4" xfId="6066" xr:uid="{00000000-0005-0000-0000-00000D140000}"/>
    <cellStyle name="표준 779 2_M.S" xfId="7766" xr:uid="{00000000-0005-0000-0000-00000E140000}"/>
    <cellStyle name="표준 779 3" xfId="1356" xr:uid="{00000000-0005-0000-0000-00000F140000}"/>
    <cellStyle name="표준 779 3 2" xfId="2947" xr:uid="{00000000-0005-0000-0000-000010140000}"/>
    <cellStyle name="표준 779 3 3" xfId="4539" xr:uid="{00000000-0005-0000-0000-000011140000}"/>
    <cellStyle name="표준 779 3 4" xfId="6129" xr:uid="{00000000-0005-0000-0000-000012140000}"/>
    <cellStyle name="표준 779 3_M.S" xfId="7767" xr:uid="{00000000-0005-0000-0000-000013140000}"/>
    <cellStyle name="표준 779 4" xfId="1420" xr:uid="{00000000-0005-0000-0000-000014140000}"/>
    <cellStyle name="표준 779 4 2" xfId="3011" xr:uid="{00000000-0005-0000-0000-000015140000}"/>
    <cellStyle name="표준 779 4 3" xfId="4603" xr:uid="{00000000-0005-0000-0000-000016140000}"/>
    <cellStyle name="표준 779 4 4" xfId="6193" xr:uid="{00000000-0005-0000-0000-000017140000}"/>
    <cellStyle name="표준 779 4_M.S" xfId="7768" xr:uid="{00000000-0005-0000-0000-000018140000}"/>
    <cellStyle name="표준 779 5" xfId="1484" xr:uid="{00000000-0005-0000-0000-000019140000}"/>
    <cellStyle name="표준 779 5 2" xfId="3075" xr:uid="{00000000-0005-0000-0000-00001A140000}"/>
    <cellStyle name="표준 779 5 3" xfId="4667" xr:uid="{00000000-0005-0000-0000-00001B140000}"/>
    <cellStyle name="표준 779 5 4" xfId="6257" xr:uid="{00000000-0005-0000-0000-00001C140000}"/>
    <cellStyle name="표준 779 5_M.S" xfId="7769" xr:uid="{00000000-0005-0000-0000-00001D140000}"/>
    <cellStyle name="표준 779 6" xfId="1608" xr:uid="{00000000-0005-0000-0000-00001E140000}"/>
    <cellStyle name="표준 779 6 2" xfId="3199" xr:uid="{00000000-0005-0000-0000-00001F140000}"/>
    <cellStyle name="표준 779 6 3" xfId="4791" xr:uid="{00000000-0005-0000-0000-000020140000}"/>
    <cellStyle name="표준 779 6 4" xfId="6381" xr:uid="{00000000-0005-0000-0000-000021140000}"/>
    <cellStyle name="표준 779 6_M.S" xfId="7770" xr:uid="{00000000-0005-0000-0000-000022140000}"/>
    <cellStyle name="표준 779 7" xfId="1613" xr:uid="{00000000-0005-0000-0000-000023140000}"/>
    <cellStyle name="표준 779 7 2" xfId="3204" xr:uid="{00000000-0005-0000-0000-000024140000}"/>
    <cellStyle name="표준 779 7 3" xfId="4796" xr:uid="{00000000-0005-0000-0000-000025140000}"/>
    <cellStyle name="표준 779 7 4" xfId="6386" xr:uid="{00000000-0005-0000-0000-000026140000}"/>
    <cellStyle name="표준 779 7_M.S" xfId="7771" xr:uid="{00000000-0005-0000-0000-000027140000}"/>
    <cellStyle name="표준 779 8" xfId="1678" xr:uid="{00000000-0005-0000-0000-000028140000}"/>
    <cellStyle name="표준 779 8 2" xfId="3269" xr:uid="{00000000-0005-0000-0000-000029140000}"/>
    <cellStyle name="표준 779 8 3" xfId="4861" xr:uid="{00000000-0005-0000-0000-00002A140000}"/>
    <cellStyle name="표준 779 8 4" xfId="6451" xr:uid="{00000000-0005-0000-0000-00002B140000}"/>
    <cellStyle name="표준 779 8_M.S" xfId="7772" xr:uid="{00000000-0005-0000-0000-00002C140000}"/>
    <cellStyle name="표준 779 9" xfId="1746" xr:uid="{00000000-0005-0000-0000-00002D140000}"/>
    <cellStyle name="표준 779 9 2" xfId="3337" xr:uid="{00000000-0005-0000-0000-00002E140000}"/>
    <cellStyle name="표준 779 9 3" xfId="4929" xr:uid="{00000000-0005-0000-0000-00002F140000}"/>
    <cellStyle name="표준 779 9 4" xfId="6519" xr:uid="{00000000-0005-0000-0000-000030140000}"/>
    <cellStyle name="표준 779 9_M.S" xfId="7773" xr:uid="{00000000-0005-0000-0000-000031140000}"/>
    <cellStyle name="표준 779_M.S" xfId="7761" xr:uid="{00000000-0005-0000-0000-000032140000}"/>
    <cellStyle name="표준 78" xfId="442" xr:uid="{00000000-0005-0000-0000-000033140000}"/>
    <cellStyle name="표준 780" xfId="1125" xr:uid="{00000000-0005-0000-0000-000034140000}"/>
    <cellStyle name="표준 780 10" xfId="4308" xr:uid="{00000000-0005-0000-0000-000035140000}"/>
    <cellStyle name="표준 780 11" xfId="5898" xr:uid="{00000000-0005-0000-0000-000036140000}"/>
    <cellStyle name="표준 780 2" xfId="1319" xr:uid="{00000000-0005-0000-0000-000037140000}"/>
    <cellStyle name="표준 780 2 2" xfId="2910" xr:uid="{00000000-0005-0000-0000-000038140000}"/>
    <cellStyle name="표준 780 2 3" xfId="4502" xr:uid="{00000000-0005-0000-0000-000039140000}"/>
    <cellStyle name="표준 780 2 4" xfId="6092" xr:uid="{00000000-0005-0000-0000-00003A140000}"/>
    <cellStyle name="표준 780 2_M.S" xfId="7775" xr:uid="{00000000-0005-0000-0000-00003B140000}"/>
    <cellStyle name="표준 780 3" xfId="1382" xr:uid="{00000000-0005-0000-0000-00003C140000}"/>
    <cellStyle name="표준 780 3 2" xfId="2973" xr:uid="{00000000-0005-0000-0000-00003D140000}"/>
    <cellStyle name="표준 780 3 3" xfId="4565" xr:uid="{00000000-0005-0000-0000-00003E140000}"/>
    <cellStyle name="표준 780 3 4" xfId="6155" xr:uid="{00000000-0005-0000-0000-00003F140000}"/>
    <cellStyle name="표준 780 3_M.S" xfId="7776" xr:uid="{00000000-0005-0000-0000-000040140000}"/>
    <cellStyle name="표준 780 4" xfId="1446" xr:uid="{00000000-0005-0000-0000-000041140000}"/>
    <cellStyle name="표준 780 4 2" xfId="3037" xr:uid="{00000000-0005-0000-0000-000042140000}"/>
    <cellStyle name="표준 780 4 3" xfId="4629" xr:uid="{00000000-0005-0000-0000-000043140000}"/>
    <cellStyle name="표준 780 4 4" xfId="6219" xr:uid="{00000000-0005-0000-0000-000044140000}"/>
    <cellStyle name="표준 780 4_M.S" xfId="7777" xr:uid="{00000000-0005-0000-0000-000045140000}"/>
    <cellStyle name="표준 780 5" xfId="1510" xr:uid="{00000000-0005-0000-0000-000046140000}"/>
    <cellStyle name="표준 780 5 2" xfId="3101" xr:uid="{00000000-0005-0000-0000-000047140000}"/>
    <cellStyle name="표준 780 5 3" xfId="4693" xr:uid="{00000000-0005-0000-0000-000048140000}"/>
    <cellStyle name="표준 780 5 4" xfId="6283" xr:uid="{00000000-0005-0000-0000-000049140000}"/>
    <cellStyle name="표준 780 5_M.S" xfId="7778" xr:uid="{00000000-0005-0000-0000-00004A140000}"/>
    <cellStyle name="표준 780 6" xfId="1587" xr:uid="{00000000-0005-0000-0000-00004B140000}"/>
    <cellStyle name="표준 780 6 2" xfId="3178" xr:uid="{00000000-0005-0000-0000-00004C140000}"/>
    <cellStyle name="표준 780 6 3" xfId="4770" xr:uid="{00000000-0005-0000-0000-00004D140000}"/>
    <cellStyle name="표준 780 6 4" xfId="6360" xr:uid="{00000000-0005-0000-0000-00004E140000}"/>
    <cellStyle name="표준 780 6_M.S" xfId="7779" xr:uid="{00000000-0005-0000-0000-00004F140000}"/>
    <cellStyle name="표준 780 7" xfId="1639" xr:uid="{00000000-0005-0000-0000-000050140000}"/>
    <cellStyle name="표준 780 7 2" xfId="3230" xr:uid="{00000000-0005-0000-0000-000051140000}"/>
    <cellStyle name="표준 780 7 3" xfId="4822" xr:uid="{00000000-0005-0000-0000-000052140000}"/>
    <cellStyle name="표준 780 7 4" xfId="6412" xr:uid="{00000000-0005-0000-0000-000053140000}"/>
    <cellStyle name="표준 780 7_M.S" xfId="7780" xr:uid="{00000000-0005-0000-0000-000054140000}"/>
    <cellStyle name="표준 780 8" xfId="1704" xr:uid="{00000000-0005-0000-0000-000055140000}"/>
    <cellStyle name="표준 780 8 2" xfId="3295" xr:uid="{00000000-0005-0000-0000-000056140000}"/>
    <cellStyle name="표준 780 8 3" xfId="4887" xr:uid="{00000000-0005-0000-0000-000057140000}"/>
    <cellStyle name="표준 780 8 4" xfId="6477" xr:uid="{00000000-0005-0000-0000-000058140000}"/>
    <cellStyle name="표준 780 8_M.S" xfId="7781" xr:uid="{00000000-0005-0000-0000-000059140000}"/>
    <cellStyle name="표준 780 9" xfId="2716" xr:uid="{00000000-0005-0000-0000-00005A140000}"/>
    <cellStyle name="표준 780_M.S" xfId="7774" xr:uid="{00000000-0005-0000-0000-00005B140000}"/>
    <cellStyle name="표준 781" xfId="1126" xr:uid="{00000000-0005-0000-0000-00005C140000}"/>
    <cellStyle name="표준 781 2" xfId="2717" xr:uid="{00000000-0005-0000-0000-00005D140000}"/>
    <cellStyle name="표준 781 3" xfId="4309" xr:uid="{00000000-0005-0000-0000-00005E140000}"/>
    <cellStyle name="표준 781 4" xfId="5899" xr:uid="{00000000-0005-0000-0000-00005F140000}"/>
    <cellStyle name="표준 781_M.S" xfId="7782" xr:uid="{00000000-0005-0000-0000-000060140000}"/>
    <cellStyle name="표준 782" xfId="1127" xr:uid="{00000000-0005-0000-0000-000061140000}"/>
    <cellStyle name="표준 782 2" xfId="2718" xr:uid="{00000000-0005-0000-0000-000062140000}"/>
    <cellStyle name="표준 782 3" xfId="4310" xr:uid="{00000000-0005-0000-0000-000063140000}"/>
    <cellStyle name="표준 782 4" xfId="5900" xr:uid="{00000000-0005-0000-0000-000064140000}"/>
    <cellStyle name="표준 782_M.S" xfId="7783" xr:uid="{00000000-0005-0000-0000-000065140000}"/>
    <cellStyle name="표준 783" xfId="1128" xr:uid="{00000000-0005-0000-0000-000066140000}"/>
    <cellStyle name="표준 783 2" xfId="2719" xr:uid="{00000000-0005-0000-0000-000067140000}"/>
    <cellStyle name="표준 783 3" xfId="4311" xr:uid="{00000000-0005-0000-0000-000068140000}"/>
    <cellStyle name="표준 783 4" xfId="5901" xr:uid="{00000000-0005-0000-0000-000069140000}"/>
    <cellStyle name="표준 783_M.S" xfId="7784" xr:uid="{00000000-0005-0000-0000-00006A140000}"/>
    <cellStyle name="표준 784" xfId="1129" xr:uid="{00000000-0005-0000-0000-00006B140000}"/>
    <cellStyle name="표준 784 10" xfId="1869" xr:uid="{00000000-0005-0000-0000-00006C140000}"/>
    <cellStyle name="표준 784 10 2" xfId="3459" xr:uid="{00000000-0005-0000-0000-00006D140000}"/>
    <cellStyle name="표준 784 10 3" xfId="5051" xr:uid="{00000000-0005-0000-0000-00006E140000}"/>
    <cellStyle name="표준 784 10 4" xfId="6641" xr:uid="{00000000-0005-0000-0000-00006F140000}"/>
    <cellStyle name="표준 784 10_M.S" xfId="7786" xr:uid="{00000000-0005-0000-0000-000070140000}"/>
    <cellStyle name="표준 784 11" xfId="1932" xr:uid="{00000000-0005-0000-0000-000071140000}"/>
    <cellStyle name="표준 784 11 2" xfId="3522" xr:uid="{00000000-0005-0000-0000-000072140000}"/>
    <cellStyle name="표준 784 11 3" xfId="5114" xr:uid="{00000000-0005-0000-0000-000073140000}"/>
    <cellStyle name="표준 784 11 4" xfId="6704" xr:uid="{00000000-0005-0000-0000-000074140000}"/>
    <cellStyle name="표준 784 11_M.S" xfId="7787" xr:uid="{00000000-0005-0000-0000-000075140000}"/>
    <cellStyle name="표준 784 12" xfId="1933" xr:uid="{00000000-0005-0000-0000-000076140000}"/>
    <cellStyle name="표준 784 12 2" xfId="3523" xr:uid="{00000000-0005-0000-0000-000077140000}"/>
    <cellStyle name="표준 784 12 3" xfId="5115" xr:uid="{00000000-0005-0000-0000-000078140000}"/>
    <cellStyle name="표준 784 12 4" xfId="6705" xr:uid="{00000000-0005-0000-0000-000079140000}"/>
    <cellStyle name="표준 784 12_M.S" xfId="7788" xr:uid="{00000000-0005-0000-0000-00007A140000}"/>
    <cellStyle name="표준 784 13" xfId="2056" xr:uid="{00000000-0005-0000-0000-00007B140000}"/>
    <cellStyle name="표준 784 13 2" xfId="3646" xr:uid="{00000000-0005-0000-0000-00007C140000}"/>
    <cellStyle name="표준 784 13 3" xfId="5238" xr:uid="{00000000-0005-0000-0000-00007D140000}"/>
    <cellStyle name="표준 784 13 4" xfId="6828" xr:uid="{00000000-0005-0000-0000-00007E140000}"/>
    <cellStyle name="표준 784 13_M.S" xfId="7789" xr:uid="{00000000-0005-0000-0000-00007F140000}"/>
    <cellStyle name="표준 784 14" xfId="2720" xr:uid="{00000000-0005-0000-0000-000080140000}"/>
    <cellStyle name="표준 784 15" xfId="4312" xr:uid="{00000000-0005-0000-0000-000081140000}"/>
    <cellStyle name="표준 784 16" xfId="5902" xr:uid="{00000000-0005-0000-0000-000082140000}"/>
    <cellStyle name="표준 784 2" xfId="1291" xr:uid="{00000000-0005-0000-0000-000083140000}"/>
    <cellStyle name="표준 784 2 2" xfId="2882" xr:uid="{00000000-0005-0000-0000-000084140000}"/>
    <cellStyle name="표준 784 2 3" xfId="4474" xr:uid="{00000000-0005-0000-0000-000085140000}"/>
    <cellStyle name="표준 784 2 4" xfId="6064" xr:uid="{00000000-0005-0000-0000-000086140000}"/>
    <cellStyle name="표준 784 2_M.S" xfId="7790" xr:uid="{00000000-0005-0000-0000-000087140000}"/>
    <cellStyle name="표준 784 3" xfId="1354" xr:uid="{00000000-0005-0000-0000-000088140000}"/>
    <cellStyle name="표준 784 3 2" xfId="2945" xr:uid="{00000000-0005-0000-0000-000089140000}"/>
    <cellStyle name="표준 784 3 3" xfId="4537" xr:uid="{00000000-0005-0000-0000-00008A140000}"/>
    <cellStyle name="표준 784 3 4" xfId="6127" xr:uid="{00000000-0005-0000-0000-00008B140000}"/>
    <cellStyle name="표준 784 3_M.S" xfId="7791" xr:uid="{00000000-0005-0000-0000-00008C140000}"/>
    <cellStyle name="표준 784 4" xfId="1418" xr:uid="{00000000-0005-0000-0000-00008D140000}"/>
    <cellStyle name="표준 784 4 2" xfId="3009" xr:uid="{00000000-0005-0000-0000-00008E140000}"/>
    <cellStyle name="표준 784 4 3" xfId="4601" xr:uid="{00000000-0005-0000-0000-00008F140000}"/>
    <cellStyle name="표준 784 4 4" xfId="6191" xr:uid="{00000000-0005-0000-0000-000090140000}"/>
    <cellStyle name="표준 784 4_M.S" xfId="7792" xr:uid="{00000000-0005-0000-0000-000091140000}"/>
    <cellStyle name="표준 784 5" xfId="1482" xr:uid="{00000000-0005-0000-0000-000092140000}"/>
    <cellStyle name="표준 784 5 2" xfId="3073" xr:uid="{00000000-0005-0000-0000-000093140000}"/>
    <cellStyle name="표준 784 5 3" xfId="4665" xr:uid="{00000000-0005-0000-0000-000094140000}"/>
    <cellStyle name="표준 784 5 4" xfId="6255" xr:uid="{00000000-0005-0000-0000-000095140000}"/>
    <cellStyle name="표준 784 5_M.S" xfId="7793" xr:uid="{00000000-0005-0000-0000-000096140000}"/>
    <cellStyle name="표준 784 6" xfId="1610" xr:uid="{00000000-0005-0000-0000-000097140000}"/>
    <cellStyle name="표준 784 6 2" xfId="3201" xr:uid="{00000000-0005-0000-0000-000098140000}"/>
    <cellStyle name="표준 784 6 3" xfId="4793" xr:uid="{00000000-0005-0000-0000-000099140000}"/>
    <cellStyle name="표준 784 6 4" xfId="6383" xr:uid="{00000000-0005-0000-0000-00009A140000}"/>
    <cellStyle name="표준 784 6_M.S" xfId="7794" xr:uid="{00000000-0005-0000-0000-00009B140000}"/>
    <cellStyle name="표준 784 7" xfId="1611" xr:uid="{00000000-0005-0000-0000-00009C140000}"/>
    <cellStyle name="표준 784 7 2" xfId="3202" xr:uid="{00000000-0005-0000-0000-00009D140000}"/>
    <cellStyle name="표준 784 7 3" xfId="4794" xr:uid="{00000000-0005-0000-0000-00009E140000}"/>
    <cellStyle name="표준 784 7 4" xfId="6384" xr:uid="{00000000-0005-0000-0000-00009F140000}"/>
    <cellStyle name="표준 784 7_M.S" xfId="7795" xr:uid="{00000000-0005-0000-0000-0000A0140000}"/>
    <cellStyle name="표준 784 8" xfId="1676" xr:uid="{00000000-0005-0000-0000-0000A1140000}"/>
    <cellStyle name="표준 784 8 2" xfId="3267" xr:uid="{00000000-0005-0000-0000-0000A2140000}"/>
    <cellStyle name="표준 784 8 3" xfId="4859" xr:uid="{00000000-0005-0000-0000-0000A3140000}"/>
    <cellStyle name="표준 784 8 4" xfId="6449" xr:uid="{00000000-0005-0000-0000-0000A4140000}"/>
    <cellStyle name="표준 784 8_M.S" xfId="7796" xr:uid="{00000000-0005-0000-0000-0000A5140000}"/>
    <cellStyle name="표준 784 9" xfId="1744" xr:uid="{00000000-0005-0000-0000-0000A6140000}"/>
    <cellStyle name="표준 784 9 2" xfId="3335" xr:uid="{00000000-0005-0000-0000-0000A7140000}"/>
    <cellStyle name="표준 784 9 3" xfId="4927" xr:uid="{00000000-0005-0000-0000-0000A8140000}"/>
    <cellStyle name="표준 784 9 4" xfId="6517" xr:uid="{00000000-0005-0000-0000-0000A9140000}"/>
    <cellStyle name="표준 784 9_M.S" xfId="7797" xr:uid="{00000000-0005-0000-0000-0000AA140000}"/>
    <cellStyle name="표준 784_M.S" xfId="7785" xr:uid="{00000000-0005-0000-0000-0000AB140000}"/>
    <cellStyle name="표준 785" xfId="1130" xr:uid="{00000000-0005-0000-0000-0000AC140000}"/>
    <cellStyle name="표준 785 2" xfId="2721" xr:uid="{00000000-0005-0000-0000-0000AD140000}"/>
    <cellStyle name="표준 785 3" xfId="4313" xr:uid="{00000000-0005-0000-0000-0000AE140000}"/>
    <cellStyle name="표준 785 4" xfId="5903" xr:uid="{00000000-0005-0000-0000-0000AF140000}"/>
    <cellStyle name="표준 785_M.S" xfId="7798" xr:uid="{00000000-0005-0000-0000-0000B0140000}"/>
    <cellStyle name="표준 786" xfId="1131" xr:uid="{00000000-0005-0000-0000-0000B1140000}"/>
    <cellStyle name="표준 786 10" xfId="1820" xr:uid="{00000000-0005-0000-0000-0000B2140000}"/>
    <cellStyle name="표준 786 10 2" xfId="3410" xr:uid="{00000000-0005-0000-0000-0000B3140000}"/>
    <cellStyle name="표준 786 10 3" xfId="5002" xr:uid="{00000000-0005-0000-0000-0000B4140000}"/>
    <cellStyle name="표준 786 10 4" xfId="6592" xr:uid="{00000000-0005-0000-0000-0000B5140000}"/>
    <cellStyle name="표준 786 10_M.S" xfId="7800" xr:uid="{00000000-0005-0000-0000-0000B6140000}"/>
    <cellStyle name="표준 786 11" xfId="1883" xr:uid="{00000000-0005-0000-0000-0000B7140000}"/>
    <cellStyle name="표준 786 11 2" xfId="3473" xr:uid="{00000000-0005-0000-0000-0000B8140000}"/>
    <cellStyle name="표준 786 11 3" xfId="5065" xr:uid="{00000000-0005-0000-0000-0000B9140000}"/>
    <cellStyle name="표준 786 11 4" xfId="6655" xr:uid="{00000000-0005-0000-0000-0000BA140000}"/>
    <cellStyle name="표준 786 11_M.S" xfId="7801" xr:uid="{00000000-0005-0000-0000-0000BB140000}"/>
    <cellStyle name="표준 786 12" xfId="1990" xr:uid="{00000000-0005-0000-0000-0000BC140000}"/>
    <cellStyle name="표준 786 12 2" xfId="3580" xr:uid="{00000000-0005-0000-0000-0000BD140000}"/>
    <cellStyle name="표준 786 12 3" xfId="5172" xr:uid="{00000000-0005-0000-0000-0000BE140000}"/>
    <cellStyle name="표준 786 12 4" xfId="6762" xr:uid="{00000000-0005-0000-0000-0000BF140000}"/>
    <cellStyle name="표준 786 12_M.S" xfId="7802" xr:uid="{00000000-0005-0000-0000-0000C0140000}"/>
    <cellStyle name="표준 786 13" xfId="2007" xr:uid="{00000000-0005-0000-0000-0000C1140000}"/>
    <cellStyle name="표준 786 13 2" xfId="3597" xr:uid="{00000000-0005-0000-0000-0000C2140000}"/>
    <cellStyle name="표준 786 13 3" xfId="5189" xr:uid="{00000000-0005-0000-0000-0000C3140000}"/>
    <cellStyle name="표준 786 13 4" xfId="6779" xr:uid="{00000000-0005-0000-0000-0000C4140000}"/>
    <cellStyle name="표준 786 13_M.S" xfId="7803" xr:uid="{00000000-0005-0000-0000-0000C5140000}"/>
    <cellStyle name="표준 786 14" xfId="2722" xr:uid="{00000000-0005-0000-0000-0000C6140000}"/>
    <cellStyle name="표준 786 15" xfId="4314" xr:uid="{00000000-0005-0000-0000-0000C7140000}"/>
    <cellStyle name="표준 786 16" xfId="5904" xr:uid="{00000000-0005-0000-0000-0000C8140000}"/>
    <cellStyle name="표준 786 2" xfId="1349" xr:uid="{00000000-0005-0000-0000-0000C9140000}"/>
    <cellStyle name="표준 786 2 2" xfId="2940" xr:uid="{00000000-0005-0000-0000-0000CA140000}"/>
    <cellStyle name="표준 786 2 3" xfId="4532" xr:uid="{00000000-0005-0000-0000-0000CB140000}"/>
    <cellStyle name="표준 786 2 4" xfId="6122" xr:uid="{00000000-0005-0000-0000-0000CC140000}"/>
    <cellStyle name="표준 786 2_M.S" xfId="7804" xr:uid="{00000000-0005-0000-0000-0000CD140000}"/>
    <cellStyle name="표준 786 3" xfId="1411" xr:uid="{00000000-0005-0000-0000-0000CE140000}"/>
    <cellStyle name="표준 786 3 2" xfId="3002" xr:uid="{00000000-0005-0000-0000-0000CF140000}"/>
    <cellStyle name="표준 786 3 3" xfId="4594" xr:uid="{00000000-0005-0000-0000-0000D0140000}"/>
    <cellStyle name="표준 786 3 4" xfId="6184" xr:uid="{00000000-0005-0000-0000-0000D1140000}"/>
    <cellStyle name="표준 786 3_M.S" xfId="7805" xr:uid="{00000000-0005-0000-0000-0000D2140000}"/>
    <cellStyle name="표준 786 4" xfId="1477" xr:uid="{00000000-0005-0000-0000-0000D3140000}"/>
    <cellStyle name="표준 786 4 2" xfId="3068" xr:uid="{00000000-0005-0000-0000-0000D4140000}"/>
    <cellStyle name="표준 786 4 3" xfId="4660" xr:uid="{00000000-0005-0000-0000-0000D5140000}"/>
    <cellStyle name="표준 786 4 4" xfId="6250" xr:uid="{00000000-0005-0000-0000-0000D6140000}"/>
    <cellStyle name="표준 786 4_M.S" xfId="7806" xr:uid="{00000000-0005-0000-0000-0000D7140000}"/>
    <cellStyle name="표준 786 5" xfId="1541" xr:uid="{00000000-0005-0000-0000-0000D8140000}"/>
    <cellStyle name="표준 786 5 2" xfId="3132" xr:uid="{00000000-0005-0000-0000-0000D9140000}"/>
    <cellStyle name="표준 786 5 3" xfId="4724" xr:uid="{00000000-0005-0000-0000-0000DA140000}"/>
    <cellStyle name="표준 786 5 4" xfId="6314" xr:uid="{00000000-0005-0000-0000-0000DB140000}"/>
    <cellStyle name="표준 786 5_M.S" xfId="7807" xr:uid="{00000000-0005-0000-0000-0000DC140000}"/>
    <cellStyle name="표준 786 6" xfId="1559" xr:uid="{00000000-0005-0000-0000-0000DD140000}"/>
    <cellStyle name="표준 786 6 2" xfId="3150" xr:uid="{00000000-0005-0000-0000-0000DE140000}"/>
    <cellStyle name="표준 786 6 3" xfId="4742" xr:uid="{00000000-0005-0000-0000-0000DF140000}"/>
    <cellStyle name="표준 786 6 4" xfId="6332" xr:uid="{00000000-0005-0000-0000-0000E0140000}"/>
    <cellStyle name="표준 786 6_M.S" xfId="7808" xr:uid="{00000000-0005-0000-0000-0000E1140000}"/>
    <cellStyle name="표준 786 7" xfId="1670" xr:uid="{00000000-0005-0000-0000-0000E2140000}"/>
    <cellStyle name="표준 786 7 2" xfId="3261" xr:uid="{00000000-0005-0000-0000-0000E3140000}"/>
    <cellStyle name="표준 786 7 3" xfId="4853" xr:uid="{00000000-0005-0000-0000-0000E4140000}"/>
    <cellStyle name="표준 786 7 4" xfId="6443" xr:uid="{00000000-0005-0000-0000-0000E5140000}"/>
    <cellStyle name="표준 786 7_M.S" xfId="7809" xr:uid="{00000000-0005-0000-0000-0000E6140000}"/>
    <cellStyle name="표준 786 8" xfId="1735" xr:uid="{00000000-0005-0000-0000-0000E7140000}"/>
    <cellStyle name="표준 786 8 2" xfId="3326" xr:uid="{00000000-0005-0000-0000-0000E8140000}"/>
    <cellStyle name="표준 786 8 3" xfId="4918" xr:uid="{00000000-0005-0000-0000-0000E9140000}"/>
    <cellStyle name="표준 786 8 4" xfId="6508" xr:uid="{00000000-0005-0000-0000-0000EA140000}"/>
    <cellStyle name="표준 786 8_M.S" xfId="7810" xr:uid="{00000000-0005-0000-0000-0000EB140000}"/>
    <cellStyle name="표준 786 9" xfId="1801" xr:uid="{00000000-0005-0000-0000-0000EC140000}"/>
    <cellStyle name="표준 786 9 2" xfId="3392" xr:uid="{00000000-0005-0000-0000-0000ED140000}"/>
    <cellStyle name="표준 786 9 3" xfId="4984" xr:uid="{00000000-0005-0000-0000-0000EE140000}"/>
    <cellStyle name="표준 786 9 4" xfId="6574" xr:uid="{00000000-0005-0000-0000-0000EF140000}"/>
    <cellStyle name="표준 786 9_M.S" xfId="7811" xr:uid="{00000000-0005-0000-0000-0000F0140000}"/>
    <cellStyle name="표준 786_M.S" xfId="7799" xr:uid="{00000000-0005-0000-0000-0000F1140000}"/>
    <cellStyle name="표준 787" xfId="1132" xr:uid="{00000000-0005-0000-0000-0000F2140000}"/>
    <cellStyle name="표준 787 10" xfId="1827" xr:uid="{00000000-0005-0000-0000-0000F3140000}"/>
    <cellStyle name="표준 787 10 2" xfId="3417" xr:uid="{00000000-0005-0000-0000-0000F4140000}"/>
    <cellStyle name="표준 787 10 3" xfId="5009" xr:uid="{00000000-0005-0000-0000-0000F5140000}"/>
    <cellStyle name="표준 787 10 4" xfId="6599" xr:uid="{00000000-0005-0000-0000-0000F6140000}"/>
    <cellStyle name="표준 787 10_M.S" xfId="7813" xr:uid="{00000000-0005-0000-0000-0000F7140000}"/>
    <cellStyle name="표준 787 11" xfId="1890" xr:uid="{00000000-0005-0000-0000-0000F8140000}"/>
    <cellStyle name="표준 787 11 2" xfId="3480" xr:uid="{00000000-0005-0000-0000-0000F9140000}"/>
    <cellStyle name="표준 787 11 3" xfId="5072" xr:uid="{00000000-0005-0000-0000-0000FA140000}"/>
    <cellStyle name="표준 787 11 4" xfId="6662" xr:uid="{00000000-0005-0000-0000-0000FB140000}"/>
    <cellStyle name="표준 787 11_M.S" xfId="7814" xr:uid="{00000000-0005-0000-0000-0000FC140000}"/>
    <cellStyle name="표준 787 12" xfId="1986" xr:uid="{00000000-0005-0000-0000-0000FD140000}"/>
    <cellStyle name="표준 787 12 2" xfId="3576" xr:uid="{00000000-0005-0000-0000-0000FE140000}"/>
    <cellStyle name="표준 787 12 3" xfId="5168" xr:uid="{00000000-0005-0000-0000-0000FF140000}"/>
    <cellStyle name="표준 787 12 4" xfId="6758" xr:uid="{00000000-0005-0000-0000-000000150000}"/>
    <cellStyle name="표준 787 12_M.S" xfId="7815" xr:uid="{00000000-0005-0000-0000-000001150000}"/>
    <cellStyle name="표준 787 13" xfId="2014" xr:uid="{00000000-0005-0000-0000-000002150000}"/>
    <cellStyle name="표준 787 13 2" xfId="3604" xr:uid="{00000000-0005-0000-0000-000003150000}"/>
    <cellStyle name="표준 787 13 3" xfId="5196" xr:uid="{00000000-0005-0000-0000-000004150000}"/>
    <cellStyle name="표준 787 13 4" xfId="6786" xr:uid="{00000000-0005-0000-0000-000005150000}"/>
    <cellStyle name="표준 787 13_M.S" xfId="7816" xr:uid="{00000000-0005-0000-0000-000006150000}"/>
    <cellStyle name="표준 787 14" xfId="2723" xr:uid="{00000000-0005-0000-0000-000007150000}"/>
    <cellStyle name="표준 787 15" xfId="4315" xr:uid="{00000000-0005-0000-0000-000008150000}"/>
    <cellStyle name="표준 787 16" xfId="5905" xr:uid="{00000000-0005-0000-0000-000009150000}"/>
    <cellStyle name="표준 787 2" xfId="1347" xr:uid="{00000000-0005-0000-0000-00000A150000}"/>
    <cellStyle name="표준 787 2 2" xfId="2938" xr:uid="{00000000-0005-0000-0000-00000B150000}"/>
    <cellStyle name="표준 787 2 3" xfId="4530" xr:uid="{00000000-0005-0000-0000-00000C150000}"/>
    <cellStyle name="표준 787 2 4" xfId="6120" xr:uid="{00000000-0005-0000-0000-00000D150000}"/>
    <cellStyle name="표준 787 2_M.S" xfId="7817" xr:uid="{00000000-0005-0000-0000-00000E150000}"/>
    <cellStyle name="표준 787 3" xfId="1409" xr:uid="{00000000-0005-0000-0000-00000F150000}"/>
    <cellStyle name="표준 787 3 2" xfId="3000" xr:uid="{00000000-0005-0000-0000-000010150000}"/>
    <cellStyle name="표준 787 3 3" xfId="4592" xr:uid="{00000000-0005-0000-0000-000011150000}"/>
    <cellStyle name="표준 787 3 4" xfId="6182" xr:uid="{00000000-0005-0000-0000-000012150000}"/>
    <cellStyle name="표준 787 3_M.S" xfId="7818" xr:uid="{00000000-0005-0000-0000-000013150000}"/>
    <cellStyle name="표준 787 4" xfId="1475" xr:uid="{00000000-0005-0000-0000-000014150000}"/>
    <cellStyle name="표준 787 4 2" xfId="3066" xr:uid="{00000000-0005-0000-0000-000015150000}"/>
    <cellStyle name="표준 787 4 3" xfId="4658" xr:uid="{00000000-0005-0000-0000-000016150000}"/>
    <cellStyle name="표준 787 4 4" xfId="6248" xr:uid="{00000000-0005-0000-0000-000017150000}"/>
    <cellStyle name="표준 787 4_M.S" xfId="7819" xr:uid="{00000000-0005-0000-0000-000018150000}"/>
    <cellStyle name="표준 787 5" xfId="1539" xr:uid="{00000000-0005-0000-0000-000019150000}"/>
    <cellStyle name="표준 787 5 2" xfId="3130" xr:uid="{00000000-0005-0000-0000-00001A150000}"/>
    <cellStyle name="표준 787 5 3" xfId="4722" xr:uid="{00000000-0005-0000-0000-00001B150000}"/>
    <cellStyle name="표준 787 5 4" xfId="6312" xr:uid="{00000000-0005-0000-0000-00001C150000}"/>
    <cellStyle name="표준 787 5_M.S" xfId="7820" xr:uid="{00000000-0005-0000-0000-00001D150000}"/>
    <cellStyle name="표준 787 6" xfId="1566" xr:uid="{00000000-0005-0000-0000-00001E150000}"/>
    <cellStyle name="표준 787 6 2" xfId="3157" xr:uid="{00000000-0005-0000-0000-00001F150000}"/>
    <cellStyle name="표준 787 6 3" xfId="4749" xr:uid="{00000000-0005-0000-0000-000020150000}"/>
    <cellStyle name="표준 787 6 4" xfId="6339" xr:uid="{00000000-0005-0000-0000-000021150000}"/>
    <cellStyle name="표준 787 6_M.S" xfId="7821" xr:uid="{00000000-0005-0000-0000-000022150000}"/>
    <cellStyle name="표준 787 7" xfId="1668" xr:uid="{00000000-0005-0000-0000-000023150000}"/>
    <cellStyle name="표준 787 7 2" xfId="3259" xr:uid="{00000000-0005-0000-0000-000024150000}"/>
    <cellStyle name="표준 787 7 3" xfId="4851" xr:uid="{00000000-0005-0000-0000-000025150000}"/>
    <cellStyle name="표준 787 7 4" xfId="6441" xr:uid="{00000000-0005-0000-0000-000026150000}"/>
    <cellStyle name="표준 787 7_M.S" xfId="7822" xr:uid="{00000000-0005-0000-0000-000027150000}"/>
    <cellStyle name="표준 787 8" xfId="1733" xr:uid="{00000000-0005-0000-0000-000028150000}"/>
    <cellStyle name="표준 787 8 2" xfId="3324" xr:uid="{00000000-0005-0000-0000-000029150000}"/>
    <cellStyle name="표준 787 8 3" xfId="4916" xr:uid="{00000000-0005-0000-0000-00002A150000}"/>
    <cellStyle name="표준 787 8 4" xfId="6506" xr:uid="{00000000-0005-0000-0000-00002B150000}"/>
    <cellStyle name="표준 787 8_M.S" xfId="7823" xr:uid="{00000000-0005-0000-0000-00002C150000}"/>
    <cellStyle name="표준 787 9" xfId="1797" xr:uid="{00000000-0005-0000-0000-00002D150000}"/>
    <cellStyle name="표준 787 9 2" xfId="3388" xr:uid="{00000000-0005-0000-0000-00002E150000}"/>
    <cellStyle name="표준 787 9 3" xfId="4980" xr:uid="{00000000-0005-0000-0000-00002F150000}"/>
    <cellStyle name="표준 787 9 4" xfId="6570" xr:uid="{00000000-0005-0000-0000-000030150000}"/>
    <cellStyle name="표준 787 9_M.S" xfId="7824" xr:uid="{00000000-0005-0000-0000-000031150000}"/>
    <cellStyle name="표준 787_M.S" xfId="7812" xr:uid="{00000000-0005-0000-0000-000032150000}"/>
    <cellStyle name="표준 788" xfId="1133" xr:uid="{00000000-0005-0000-0000-000033150000}"/>
    <cellStyle name="표준 788 2" xfId="2724" xr:uid="{00000000-0005-0000-0000-000034150000}"/>
    <cellStyle name="표준 788 3" xfId="4316" xr:uid="{00000000-0005-0000-0000-000035150000}"/>
    <cellStyle name="표준 788 4" xfId="5906" xr:uid="{00000000-0005-0000-0000-000036150000}"/>
    <cellStyle name="표준 788_M.S" xfId="7825" xr:uid="{00000000-0005-0000-0000-000037150000}"/>
    <cellStyle name="표준 789" xfId="1134" xr:uid="{00000000-0005-0000-0000-000038150000}"/>
    <cellStyle name="표준 789 10" xfId="1852" xr:uid="{00000000-0005-0000-0000-000039150000}"/>
    <cellStyle name="표준 789 10 2" xfId="3442" xr:uid="{00000000-0005-0000-0000-00003A150000}"/>
    <cellStyle name="표준 789 10 3" xfId="5034" xr:uid="{00000000-0005-0000-0000-00003B150000}"/>
    <cellStyle name="표준 789 10 4" xfId="6624" xr:uid="{00000000-0005-0000-0000-00003C150000}"/>
    <cellStyle name="표준 789 10_M.S" xfId="7827" xr:uid="{00000000-0005-0000-0000-00003D150000}"/>
    <cellStyle name="표준 789 11" xfId="1915" xr:uid="{00000000-0005-0000-0000-00003E150000}"/>
    <cellStyle name="표준 789 11 2" xfId="3505" xr:uid="{00000000-0005-0000-0000-00003F150000}"/>
    <cellStyle name="표준 789 11 3" xfId="5097" xr:uid="{00000000-0005-0000-0000-000040150000}"/>
    <cellStyle name="표준 789 11 4" xfId="6687" xr:uid="{00000000-0005-0000-0000-000041150000}"/>
    <cellStyle name="표준 789 11_M.S" xfId="7828" xr:uid="{00000000-0005-0000-0000-000042150000}"/>
    <cellStyle name="표준 789 12" xfId="1955" xr:uid="{00000000-0005-0000-0000-000043150000}"/>
    <cellStyle name="표준 789 12 2" xfId="3545" xr:uid="{00000000-0005-0000-0000-000044150000}"/>
    <cellStyle name="표준 789 12 3" xfId="5137" xr:uid="{00000000-0005-0000-0000-000045150000}"/>
    <cellStyle name="표준 789 12 4" xfId="6727" xr:uid="{00000000-0005-0000-0000-000046150000}"/>
    <cellStyle name="표준 789 12_M.S" xfId="7829" xr:uid="{00000000-0005-0000-0000-000047150000}"/>
    <cellStyle name="표준 789 13" xfId="2039" xr:uid="{00000000-0005-0000-0000-000048150000}"/>
    <cellStyle name="표준 789 13 2" xfId="3629" xr:uid="{00000000-0005-0000-0000-000049150000}"/>
    <cellStyle name="표준 789 13 3" xfId="5221" xr:uid="{00000000-0005-0000-0000-00004A150000}"/>
    <cellStyle name="표준 789 13 4" xfId="6811" xr:uid="{00000000-0005-0000-0000-00004B150000}"/>
    <cellStyle name="표준 789 13_M.S" xfId="7830" xr:uid="{00000000-0005-0000-0000-00004C150000}"/>
    <cellStyle name="표준 789 14" xfId="2725" xr:uid="{00000000-0005-0000-0000-00004D150000}"/>
    <cellStyle name="표준 789 15" xfId="4317" xr:uid="{00000000-0005-0000-0000-00004E150000}"/>
    <cellStyle name="표준 789 16" xfId="5907" xr:uid="{00000000-0005-0000-0000-00004F150000}"/>
    <cellStyle name="표준 789 2" xfId="1313" xr:uid="{00000000-0005-0000-0000-000050150000}"/>
    <cellStyle name="표준 789 2 2" xfId="2904" xr:uid="{00000000-0005-0000-0000-000051150000}"/>
    <cellStyle name="표준 789 2 3" xfId="4496" xr:uid="{00000000-0005-0000-0000-000052150000}"/>
    <cellStyle name="표준 789 2 4" xfId="6086" xr:uid="{00000000-0005-0000-0000-000053150000}"/>
    <cellStyle name="표준 789 2_M.S" xfId="7831" xr:uid="{00000000-0005-0000-0000-000054150000}"/>
    <cellStyle name="표준 789 3" xfId="1376" xr:uid="{00000000-0005-0000-0000-000055150000}"/>
    <cellStyle name="표준 789 3 2" xfId="2967" xr:uid="{00000000-0005-0000-0000-000056150000}"/>
    <cellStyle name="표준 789 3 3" xfId="4559" xr:uid="{00000000-0005-0000-0000-000057150000}"/>
    <cellStyle name="표준 789 3 4" xfId="6149" xr:uid="{00000000-0005-0000-0000-000058150000}"/>
    <cellStyle name="표준 789 3_M.S" xfId="7832" xr:uid="{00000000-0005-0000-0000-000059150000}"/>
    <cellStyle name="표준 789 4" xfId="1440" xr:uid="{00000000-0005-0000-0000-00005A150000}"/>
    <cellStyle name="표준 789 4 2" xfId="3031" xr:uid="{00000000-0005-0000-0000-00005B150000}"/>
    <cellStyle name="표준 789 4 3" xfId="4623" xr:uid="{00000000-0005-0000-0000-00005C150000}"/>
    <cellStyle name="표준 789 4 4" xfId="6213" xr:uid="{00000000-0005-0000-0000-00005D150000}"/>
    <cellStyle name="표준 789 4_M.S" xfId="7833" xr:uid="{00000000-0005-0000-0000-00005E150000}"/>
    <cellStyle name="표준 789 5" xfId="1504" xr:uid="{00000000-0005-0000-0000-00005F150000}"/>
    <cellStyle name="표준 789 5 2" xfId="3095" xr:uid="{00000000-0005-0000-0000-000060150000}"/>
    <cellStyle name="표준 789 5 3" xfId="4687" xr:uid="{00000000-0005-0000-0000-000061150000}"/>
    <cellStyle name="표준 789 5 4" xfId="6277" xr:uid="{00000000-0005-0000-0000-000062150000}"/>
    <cellStyle name="표준 789 5_M.S" xfId="7834" xr:uid="{00000000-0005-0000-0000-000063150000}"/>
    <cellStyle name="표준 789 6" xfId="1593" xr:uid="{00000000-0005-0000-0000-000064150000}"/>
    <cellStyle name="표준 789 6 2" xfId="3184" xr:uid="{00000000-0005-0000-0000-000065150000}"/>
    <cellStyle name="표준 789 6 3" xfId="4776" xr:uid="{00000000-0005-0000-0000-000066150000}"/>
    <cellStyle name="표준 789 6 4" xfId="6366" xr:uid="{00000000-0005-0000-0000-000067150000}"/>
    <cellStyle name="표준 789 6_M.S" xfId="7835" xr:uid="{00000000-0005-0000-0000-000068150000}"/>
    <cellStyle name="표준 789 7" xfId="1633" xr:uid="{00000000-0005-0000-0000-000069150000}"/>
    <cellStyle name="표준 789 7 2" xfId="3224" xr:uid="{00000000-0005-0000-0000-00006A150000}"/>
    <cellStyle name="표준 789 7 3" xfId="4816" xr:uid="{00000000-0005-0000-0000-00006B150000}"/>
    <cellStyle name="표준 789 7 4" xfId="6406" xr:uid="{00000000-0005-0000-0000-00006C150000}"/>
    <cellStyle name="표준 789 7_M.S" xfId="7836" xr:uid="{00000000-0005-0000-0000-00006D150000}"/>
    <cellStyle name="표준 789 8" xfId="1698" xr:uid="{00000000-0005-0000-0000-00006E150000}"/>
    <cellStyle name="표준 789 8 2" xfId="3289" xr:uid="{00000000-0005-0000-0000-00006F150000}"/>
    <cellStyle name="표준 789 8 3" xfId="4881" xr:uid="{00000000-0005-0000-0000-000070150000}"/>
    <cellStyle name="표준 789 8 4" xfId="6471" xr:uid="{00000000-0005-0000-0000-000071150000}"/>
    <cellStyle name="표준 789 8_M.S" xfId="7837" xr:uid="{00000000-0005-0000-0000-000072150000}"/>
    <cellStyle name="표준 789 9" xfId="1766" xr:uid="{00000000-0005-0000-0000-000073150000}"/>
    <cellStyle name="표준 789 9 2" xfId="3357" xr:uid="{00000000-0005-0000-0000-000074150000}"/>
    <cellStyle name="표준 789 9 3" xfId="4949" xr:uid="{00000000-0005-0000-0000-000075150000}"/>
    <cellStyle name="표준 789 9 4" xfId="6539" xr:uid="{00000000-0005-0000-0000-000076150000}"/>
    <cellStyle name="표준 789 9_M.S" xfId="7838" xr:uid="{00000000-0005-0000-0000-000077150000}"/>
    <cellStyle name="표준 789_M.S" xfId="7826" xr:uid="{00000000-0005-0000-0000-000078150000}"/>
    <cellStyle name="표준 79" xfId="443" xr:uid="{00000000-0005-0000-0000-000079150000}"/>
    <cellStyle name="표준 790" xfId="1135" xr:uid="{00000000-0005-0000-0000-00007A150000}"/>
    <cellStyle name="표준 790 2" xfId="2726" xr:uid="{00000000-0005-0000-0000-00007B150000}"/>
    <cellStyle name="표준 790 3" xfId="4318" xr:uid="{00000000-0005-0000-0000-00007C150000}"/>
    <cellStyle name="표준 790 4" xfId="5908" xr:uid="{00000000-0005-0000-0000-00007D150000}"/>
    <cellStyle name="표준 790_M.S" xfId="7839" xr:uid="{00000000-0005-0000-0000-00007E150000}"/>
    <cellStyle name="표준 791" xfId="1136" xr:uid="{00000000-0005-0000-0000-00007F150000}"/>
    <cellStyle name="표준 791 2" xfId="2727" xr:uid="{00000000-0005-0000-0000-000080150000}"/>
    <cellStyle name="표준 791 3" xfId="4319" xr:uid="{00000000-0005-0000-0000-000081150000}"/>
    <cellStyle name="표준 791 4" xfId="5909" xr:uid="{00000000-0005-0000-0000-000082150000}"/>
    <cellStyle name="표준 791_M.S" xfId="7840" xr:uid="{00000000-0005-0000-0000-000083150000}"/>
    <cellStyle name="표준 792" xfId="1137" xr:uid="{00000000-0005-0000-0000-000084150000}"/>
    <cellStyle name="표준 792 2" xfId="2728" xr:uid="{00000000-0005-0000-0000-000085150000}"/>
    <cellStyle name="표준 792 3" xfId="4320" xr:uid="{00000000-0005-0000-0000-000086150000}"/>
    <cellStyle name="표준 792 4" xfId="5910" xr:uid="{00000000-0005-0000-0000-000087150000}"/>
    <cellStyle name="표준 792_M.S" xfId="7841" xr:uid="{00000000-0005-0000-0000-000088150000}"/>
    <cellStyle name="표준 793" xfId="1138" xr:uid="{00000000-0005-0000-0000-000089150000}"/>
    <cellStyle name="표준 793 2" xfId="2729" xr:uid="{00000000-0005-0000-0000-00008A150000}"/>
    <cellStyle name="표준 793 3" xfId="4321" xr:uid="{00000000-0005-0000-0000-00008B150000}"/>
    <cellStyle name="표준 793 4" xfId="5911" xr:uid="{00000000-0005-0000-0000-00008C150000}"/>
    <cellStyle name="표준 793_M.S" xfId="7842" xr:uid="{00000000-0005-0000-0000-00008D150000}"/>
    <cellStyle name="표준 794" xfId="1139" xr:uid="{00000000-0005-0000-0000-00008E150000}"/>
    <cellStyle name="표준 794 2" xfId="2730" xr:uid="{00000000-0005-0000-0000-00008F150000}"/>
    <cellStyle name="표준 794 3" xfId="4322" xr:uid="{00000000-0005-0000-0000-000090150000}"/>
    <cellStyle name="표준 794 4" xfId="5912" xr:uid="{00000000-0005-0000-0000-000091150000}"/>
    <cellStyle name="표준 794_M.S" xfId="7843" xr:uid="{00000000-0005-0000-0000-000092150000}"/>
    <cellStyle name="표준 795" xfId="1140" xr:uid="{00000000-0005-0000-0000-000093150000}"/>
    <cellStyle name="표준 795 10" xfId="1824" xr:uid="{00000000-0005-0000-0000-000094150000}"/>
    <cellStyle name="표준 795 10 2" xfId="3414" xr:uid="{00000000-0005-0000-0000-000095150000}"/>
    <cellStyle name="표준 795 10 3" xfId="5006" xr:uid="{00000000-0005-0000-0000-000096150000}"/>
    <cellStyle name="표준 795 10 4" xfId="6596" xr:uid="{00000000-0005-0000-0000-000097150000}"/>
    <cellStyle name="표준 795 10_M.S" xfId="7845" xr:uid="{00000000-0005-0000-0000-000098150000}"/>
    <cellStyle name="표준 795 11" xfId="1887" xr:uid="{00000000-0005-0000-0000-000099150000}"/>
    <cellStyle name="표준 795 11 2" xfId="3477" xr:uid="{00000000-0005-0000-0000-00009A150000}"/>
    <cellStyle name="표준 795 11 3" xfId="5069" xr:uid="{00000000-0005-0000-0000-00009B150000}"/>
    <cellStyle name="표준 795 11 4" xfId="6659" xr:uid="{00000000-0005-0000-0000-00009C150000}"/>
    <cellStyle name="표준 795 11_M.S" xfId="7846" xr:uid="{00000000-0005-0000-0000-00009D150000}"/>
    <cellStyle name="표준 795 12" xfId="1984" xr:uid="{00000000-0005-0000-0000-00009E150000}"/>
    <cellStyle name="표준 795 12 2" xfId="3574" xr:uid="{00000000-0005-0000-0000-00009F150000}"/>
    <cellStyle name="표준 795 12 3" xfId="5166" xr:uid="{00000000-0005-0000-0000-0000A0150000}"/>
    <cellStyle name="표준 795 12 4" xfId="6756" xr:uid="{00000000-0005-0000-0000-0000A1150000}"/>
    <cellStyle name="표준 795 12_M.S" xfId="7847" xr:uid="{00000000-0005-0000-0000-0000A2150000}"/>
    <cellStyle name="표준 795 13" xfId="2011" xr:uid="{00000000-0005-0000-0000-0000A3150000}"/>
    <cellStyle name="표준 795 13 2" xfId="3601" xr:uid="{00000000-0005-0000-0000-0000A4150000}"/>
    <cellStyle name="표준 795 13 3" xfId="5193" xr:uid="{00000000-0005-0000-0000-0000A5150000}"/>
    <cellStyle name="표준 795 13 4" xfId="6783" xr:uid="{00000000-0005-0000-0000-0000A6150000}"/>
    <cellStyle name="표준 795 13_M.S" xfId="7848" xr:uid="{00000000-0005-0000-0000-0000A7150000}"/>
    <cellStyle name="표준 795 14" xfId="2731" xr:uid="{00000000-0005-0000-0000-0000A8150000}"/>
    <cellStyle name="표준 795 15" xfId="4323" xr:uid="{00000000-0005-0000-0000-0000A9150000}"/>
    <cellStyle name="표준 795 16" xfId="5913" xr:uid="{00000000-0005-0000-0000-0000AA150000}"/>
    <cellStyle name="표준 795 2" xfId="1345" xr:uid="{00000000-0005-0000-0000-0000AB150000}"/>
    <cellStyle name="표준 795 2 2" xfId="2936" xr:uid="{00000000-0005-0000-0000-0000AC150000}"/>
    <cellStyle name="표준 795 2 3" xfId="4528" xr:uid="{00000000-0005-0000-0000-0000AD150000}"/>
    <cellStyle name="표준 795 2 4" xfId="6118" xr:uid="{00000000-0005-0000-0000-0000AE150000}"/>
    <cellStyle name="표준 795 2_M.S" xfId="7849" xr:uid="{00000000-0005-0000-0000-0000AF150000}"/>
    <cellStyle name="표준 795 3" xfId="1407" xr:uid="{00000000-0005-0000-0000-0000B0150000}"/>
    <cellStyle name="표준 795 3 2" xfId="2998" xr:uid="{00000000-0005-0000-0000-0000B1150000}"/>
    <cellStyle name="표준 795 3 3" xfId="4590" xr:uid="{00000000-0005-0000-0000-0000B2150000}"/>
    <cellStyle name="표준 795 3 4" xfId="6180" xr:uid="{00000000-0005-0000-0000-0000B3150000}"/>
    <cellStyle name="표준 795 3_M.S" xfId="7850" xr:uid="{00000000-0005-0000-0000-0000B4150000}"/>
    <cellStyle name="표준 795 4" xfId="1473" xr:uid="{00000000-0005-0000-0000-0000B5150000}"/>
    <cellStyle name="표준 795 4 2" xfId="3064" xr:uid="{00000000-0005-0000-0000-0000B6150000}"/>
    <cellStyle name="표준 795 4 3" xfId="4656" xr:uid="{00000000-0005-0000-0000-0000B7150000}"/>
    <cellStyle name="표준 795 4 4" xfId="6246" xr:uid="{00000000-0005-0000-0000-0000B8150000}"/>
    <cellStyle name="표준 795 4_M.S" xfId="7851" xr:uid="{00000000-0005-0000-0000-0000B9150000}"/>
    <cellStyle name="표준 795 5" xfId="1537" xr:uid="{00000000-0005-0000-0000-0000BA150000}"/>
    <cellStyle name="표준 795 5 2" xfId="3128" xr:uid="{00000000-0005-0000-0000-0000BB150000}"/>
    <cellStyle name="표준 795 5 3" xfId="4720" xr:uid="{00000000-0005-0000-0000-0000BC150000}"/>
    <cellStyle name="표준 795 5 4" xfId="6310" xr:uid="{00000000-0005-0000-0000-0000BD150000}"/>
    <cellStyle name="표준 795 5_M.S" xfId="7852" xr:uid="{00000000-0005-0000-0000-0000BE150000}"/>
    <cellStyle name="표준 795 6" xfId="1563" xr:uid="{00000000-0005-0000-0000-0000BF150000}"/>
    <cellStyle name="표준 795 6 2" xfId="3154" xr:uid="{00000000-0005-0000-0000-0000C0150000}"/>
    <cellStyle name="표준 795 6 3" xfId="4746" xr:uid="{00000000-0005-0000-0000-0000C1150000}"/>
    <cellStyle name="표준 795 6 4" xfId="6336" xr:uid="{00000000-0005-0000-0000-0000C2150000}"/>
    <cellStyle name="표준 795 6_M.S" xfId="7853" xr:uid="{00000000-0005-0000-0000-0000C3150000}"/>
    <cellStyle name="표준 795 7" xfId="1666" xr:uid="{00000000-0005-0000-0000-0000C4150000}"/>
    <cellStyle name="표준 795 7 2" xfId="3257" xr:uid="{00000000-0005-0000-0000-0000C5150000}"/>
    <cellStyle name="표준 795 7 3" xfId="4849" xr:uid="{00000000-0005-0000-0000-0000C6150000}"/>
    <cellStyle name="표준 795 7 4" xfId="6439" xr:uid="{00000000-0005-0000-0000-0000C7150000}"/>
    <cellStyle name="표준 795 7_M.S" xfId="7854" xr:uid="{00000000-0005-0000-0000-0000C8150000}"/>
    <cellStyle name="표준 795 8" xfId="1731" xr:uid="{00000000-0005-0000-0000-0000C9150000}"/>
    <cellStyle name="표준 795 8 2" xfId="3322" xr:uid="{00000000-0005-0000-0000-0000CA150000}"/>
    <cellStyle name="표준 795 8 3" xfId="4914" xr:uid="{00000000-0005-0000-0000-0000CB150000}"/>
    <cellStyle name="표준 795 8 4" xfId="6504" xr:uid="{00000000-0005-0000-0000-0000CC150000}"/>
    <cellStyle name="표준 795 8_M.S" xfId="7855" xr:uid="{00000000-0005-0000-0000-0000CD150000}"/>
    <cellStyle name="표준 795 9" xfId="1795" xr:uid="{00000000-0005-0000-0000-0000CE150000}"/>
    <cellStyle name="표준 795 9 2" xfId="3386" xr:uid="{00000000-0005-0000-0000-0000CF150000}"/>
    <cellStyle name="표준 795 9 3" xfId="4978" xr:uid="{00000000-0005-0000-0000-0000D0150000}"/>
    <cellStyle name="표준 795 9 4" xfId="6568" xr:uid="{00000000-0005-0000-0000-0000D1150000}"/>
    <cellStyle name="표준 795 9_M.S" xfId="7856" xr:uid="{00000000-0005-0000-0000-0000D2150000}"/>
    <cellStyle name="표준 795_M.S" xfId="7844" xr:uid="{00000000-0005-0000-0000-0000D3150000}"/>
    <cellStyle name="표준 796" xfId="1141" xr:uid="{00000000-0005-0000-0000-0000D4150000}"/>
    <cellStyle name="표준 796 10" xfId="1851" xr:uid="{00000000-0005-0000-0000-0000D5150000}"/>
    <cellStyle name="표준 796 10 2" xfId="3441" xr:uid="{00000000-0005-0000-0000-0000D6150000}"/>
    <cellStyle name="표준 796 10 3" xfId="5033" xr:uid="{00000000-0005-0000-0000-0000D7150000}"/>
    <cellStyle name="표준 796 10 4" xfId="6623" xr:uid="{00000000-0005-0000-0000-0000D8150000}"/>
    <cellStyle name="표준 796 10_M.S" xfId="7858" xr:uid="{00000000-0005-0000-0000-0000D9150000}"/>
    <cellStyle name="표준 796 11" xfId="1914" xr:uid="{00000000-0005-0000-0000-0000DA150000}"/>
    <cellStyle name="표준 796 11 2" xfId="3504" xr:uid="{00000000-0005-0000-0000-0000DB150000}"/>
    <cellStyle name="표준 796 11 3" xfId="5096" xr:uid="{00000000-0005-0000-0000-0000DC150000}"/>
    <cellStyle name="표준 796 11 4" xfId="6686" xr:uid="{00000000-0005-0000-0000-0000DD150000}"/>
    <cellStyle name="표준 796 11_M.S" xfId="7859" xr:uid="{00000000-0005-0000-0000-0000DE150000}"/>
    <cellStyle name="표준 796 12" xfId="1956" xr:uid="{00000000-0005-0000-0000-0000DF150000}"/>
    <cellStyle name="표준 796 12 2" xfId="3546" xr:uid="{00000000-0005-0000-0000-0000E0150000}"/>
    <cellStyle name="표준 796 12 3" xfId="5138" xr:uid="{00000000-0005-0000-0000-0000E1150000}"/>
    <cellStyle name="표준 796 12 4" xfId="6728" xr:uid="{00000000-0005-0000-0000-0000E2150000}"/>
    <cellStyle name="표준 796 12_M.S" xfId="7860" xr:uid="{00000000-0005-0000-0000-0000E3150000}"/>
    <cellStyle name="표준 796 13" xfId="2038" xr:uid="{00000000-0005-0000-0000-0000E4150000}"/>
    <cellStyle name="표준 796 13 2" xfId="3628" xr:uid="{00000000-0005-0000-0000-0000E5150000}"/>
    <cellStyle name="표준 796 13 3" xfId="5220" xr:uid="{00000000-0005-0000-0000-0000E6150000}"/>
    <cellStyle name="표준 796 13 4" xfId="6810" xr:uid="{00000000-0005-0000-0000-0000E7150000}"/>
    <cellStyle name="표준 796 13_M.S" xfId="7861" xr:uid="{00000000-0005-0000-0000-0000E8150000}"/>
    <cellStyle name="표준 796 14" xfId="2732" xr:uid="{00000000-0005-0000-0000-0000E9150000}"/>
    <cellStyle name="표준 796 15" xfId="4324" xr:uid="{00000000-0005-0000-0000-0000EA150000}"/>
    <cellStyle name="표준 796 16" xfId="5914" xr:uid="{00000000-0005-0000-0000-0000EB150000}"/>
    <cellStyle name="표준 796 2" xfId="1314" xr:uid="{00000000-0005-0000-0000-0000EC150000}"/>
    <cellStyle name="표준 796 2 2" xfId="2905" xr:uid="{00000000-0005-0000-0000-0000ED150000}"/>
    <cellStyle name="표준 796 2 3" xfId="4497" xr:uid="{00000000-0005-0000-0000-0000EE150000}"/>
    <cellStyle name="표준 796 2 4" xfId="6087" xr:uid="{00000000-0005-0000-0000-0000EF150000}"/>
    <cellStyle name="표준 796 2_M.S" xfId="7862" xr:uid="{00000000-0005-0000-0000-0000F0150000}"/>
    <cellStyle name="표준 796 3" xfId="1377" xr:uid="{00000000-0005-0000-0000-0000F1150000}"/>
    <cellStyle name="표준 796 3 2" xfId="2968" xr:uid="{00000000-0005-0000-0000-0000F2150000}"/>
    <cellStyle name="표준 796 3 3" xfId="4560" xr:uid="{00000000-0005-0000-0000-0000F3150000}"/>
    <cellStyle name="표준 796 3 4" xfId="6150" xr:uid="{00000000-0005-0000-0000-0000F4150000}"/>
    <cellStyle name="표준 796 3_M.S" xfId="7863" xr:uid="{00000000-0005-0000-0000-0000F5150000}"/>
    <cellStyle name="표준 796 4" xfId="1441" xr:uid="{00000000-0005-0000-0000-0000F6150000}"/>
    <cellStyle name="표준 796 4 2" xfId="3032" xr:uid="{00000000-0005-0000-0000-0000F7150000}"/>
    <cellStyle name="표준 796 4 3" xfId="4624" xr:uid="{00000000-0005-0000-0000-0000F8150000}"/>
    <cellStyle name="표준 796 4 4" xfId="6214" xr:uid="{00000000-0005-0000-0000-0000F9150000}"/>
    <cellStyle name="표준 796 4_M.S" xfId="7864" xr:uid="{00000000-0005-0000-0000-0000FA150000}"/>
    <cellStyle name="표준 796 5" xfId="1505" xr:uid="{00000000-0005-0000-0000-0000FB150000}"/>
    <cellStyle name="표준 796 5 2" xfId="3096" xr:uid="{00000000-0005-0000-0000-0000FC150000}"/>
    <cellStyle name="표준 796 5 3" xfId="4688" xr:uid="{00000000-0005-0000-0000-0000FD150000}"/>
    <cellStyle name="표준 796 5 4" xfId="6278" xr:uid="{00000000-0005-0000-0000-0000FE150000}"/>
    <cellStyle name="표준 796 5_M.S" xfId="7865" xr:uid="{00000000-0005-0000-0000-0000FF150000}"/>
    <cellStyle name="표준 796 6" xfId="1592" xr:uid="{00000000-0005-0000-0000-000000160000}"/>
    <cellStyle name="표준 796 6 2" xfId="3183" xr:uid="{00000000-0005-0000-0000-000001160000}"/>
    <cellStyle name="표준 796 6 3" xfId="4775" xr:uid="{00000000-0005-0000-0000-000002160000}"/>
    <cellStyle name="표준 796 6 4" xfId="6365" xr:uid="{00000000-0005-0000-0000-000003160000}"/>
    <cellStyle name="표준 796 6_M.S" xfId="7866" xr:uid="{00000000-0005-0000-0000-000004160000}"/>
    <cellStyle name="표준 796 7" xfId="1634" xr:uid="{00000000-0005-0000-0000-000005160000}"/>
    <cellStyle name="표준 796 7 2" xfId="3225" xr:uid="{00000000-0005-0000-0000-000006160000}"/>
    <cellStyle name="표준 796 7 3" xfId="4817" xr:uid="{00000000-0005-0000-0000-000007160000}"/>
    <cellStyle name="표준 796 7 4" xfId="6407" xr:uid="{00000000-0005-0000-0000-000008160000}"/>
    <cellStyle name="표준 796 7_M.S" xfId="7867" xr:uid="{00000000-0005-0000-0000-000009160000}"/>
    <cellStyle name="표준 796 8" xfId="1699" xr:uid="{00000000-0005-0000-0000-00000A160000}"/>
    <cellStyle name="표준 796 8 2" xfId="3290" xr:uid="{00000000-0005-0000-0000-00000B160000}"/>
    <cellStyle name="표준 796 8 3" xfId="4882" xr:uid="{00000000-0005-0000-0000-00000C160000}"/>
    <cellStyle name="표준 796 8 4" xfId="6472" xr:uid="{00000000-0005-0000-0000-00000D160000}"/>
    <cellStyle name="표준 796 8_M.S" xfId="7868" xr:uid="{00000000-0005-0000-0000-00000E160000}"/>
    <cellStyle name="표준 796 9" xfId="1767" xr:uid="{00000000-0005-0000-0000-00000F160000}"/>
    <cellStyle name="표준 796 9 2" xfId="3358" xr:uid="{00000000-0005-0000-0000-000010160000}"/>
    <cellStyle name="표준 796 9 3" xfId="4950" xr:uid="{00000000-0005-0000-0000-000011160000}"/>
    <cellStyle name="표준 796 9 4" xfId="6540" xr:uid="{00000000-0005-0000-0000-000012160000}"/>
    <cellStyle name="표준 796 9_M.S" xfId="7869" xr:uid="{00000000-0005-0000-0000-000013160000}"/>
    <cellStyle name="표준 796_M.S" xfId="7857" xr:uid="{00000000-0005-0000-0000-000014160000}"/>
    <cellStyle name="표준 797" xfId="1142" xr:uid="{00000000-0005-0000-0000-000015160000}"/>
    <cellStyle name="표준 797 2" xfId="2733" xr:uid="{00000000-0005-0000-0000-000016160000}"/>
    <cellStyle name="표준 797 3" xfId="4325" xr:uid="{00000000-0005-0000-0000-000017160000}"/>
    <cellStyle name="표준 797 4" xfId="5915" xr:uid="{00000000-0005-0000-0000-000018160000}"/>
    <cellStyle name="표준 797_M.S" xfId="7870" xr:uid="{00000000-0005-0000-0000-000019160000}"/>
    <cellStyle name="표준 798" xfId="1143" xr:uid="{00000000-0005-0000-0000-00001A160000}"/>
    <cellStyle name="표준 798 10" xfId="1850" xr:uid="{00000000-0005-0000-0000-00001B160000}"/>
    <cellStyle name="표준 798 10 2" xfId="3440" xr:uid="{00000000-0005-0000-0000-00001C160000}"/>
    <cellStyle name="표준 798 10 3" xfId="5032" xr:uid="{00000000-0005-0000-0000-00001D160000}"/>
    <cellStyle name="표준 798 10 4" xfId="6622" xr:uid="{00000000-0005-0000-0000-00001E160000}"/>
    <cellStyle name="표준 798 10_M.S" xfId="7872" xr:uid="{00000000-0005-0000-0000-00001F160000}"/>
    <cellStyle name="표준 798 11" xfId="1913" xr:uid="{00000000-0005-0000-0000-000020160000}"/>
    <cellStyle name="표준 798 11 2" xfId="3503" xr:uid="{00000000-0005-0000-0000-000021160000}"/>
    <cellStyle name="표준 798 11 3" xfId="5095" xr:uid="{00000000-0005-0000-0000-000022160000}"/>
    <cellStyle name="표준 798 11 4" xfId="6685" xr:uid="{00000000-0005-0000-0000-000023160000}"/>
    <cellStyle name="표준 798 11_M.S" xfId="7873" xr:uid="{00000000-0005-0000-0000-000024160000}"/>
    <cellStyle name="표준 798 12" xfId="1957" xr:uid="{00000000-0005-0000-0000-000025160000}"/>
    <cellStyle name="표준 798 12 2" xfId="3547" xr:uid="{00000000-0005-0000-0000-000026160000}"/>
    <cellStyle name="표준 798 12 3" xfId="5139" xr:uid="{00000000-0005-0000-0000-000027160000}"/>
    <cellStyle name="표준 798 12 4" xfId="6729" xr:uid="{00000000-0005-0000-0000-000028160000}"/>
    <cellStyle name="표준 798 12_M.S" xfId="7874" xr:uid="{00000000-0005-0000-0000-000029160000}"/>
    <cellStyle name="표준 798 13" xfId="2037" xr:uid="{00000000-0005-0000-0000-00002A160000}"/>
    <cellStyle name="표준 798 13 2" xfId="3627" xr:uid="{00000000-0005-0000-0000-00002B160000}"/>
    <cellStyle name="표준 798 13 3" xfId="5219" xr:uid="{00000000-0005-0000-0000-00002C160000}"/>
    <cellStyle name="표준 798 13 4" xfId="6809" xr:uid="{00000000-0005-0000-0000-00002D160000}"/>
    <cellStyle name="표준 798 13_M.S" xfId="7875" xr:uid="{00000000-0005-0000-0000-00002E160000}"/>
    <cellStyle name="표준 798 14" xfId="2734" xr:uid="{00000000-0005-0000-0000-00002F160000}"/>
    <cellStyle name="표준 798 15" xfId="4326" xr:uid="{00000000-0005-0000-0000-000030160000}"/>
    <cellStyle name="표준 798 16" xfId="5916" xr:uid="{00000000-0005-0000-0000-000031160000}"/>
    <cellStyle name="표준 798 2" xfId="1315" xr:uid="{00000000-0005-0000-0000-000032160000}"/>
    <cellStyle name="표준 798 2 2" xfId="2906" xr:uid="{00000000-0005-0000-0000-000033160000}"/>
    <cellStyle name="표준 798 2 3" xfId="4498" xr:uid="{00000000-0005-0000-0000-000034160000}"/>
    <cellStyle name="표준 798 2 4" xfId="6088" xr:uid="{00000000-0005-0000-0000-000035160000}"/>
    <cellStyle name="표준 798 2_M.S" xfId="7876" xr:uid="{00000000-0005-0000-0000-000036160000}"/>
    <cellStyle name="표준 798 3" xfId="1378" xr:uid="{00000000-0005-0000-0000-000037160000}"/>
    <cellStyle name="표준 798 3 2" xfId="2969" xr:uid="{00000000-0005-0000-0000-000038160000}"/>
    <cellStyle name="표준 798 3 3" xfId="4561" xr:uid="{00000000-0005-0000-0000-000039160000}"/>
    <cellStyle name="표준 798 3 4" xfId="6151" xr:uid="{00000000-0005-0000-0000-00003A160000}"/>
    <cellStyle name="표준 798 3_M.S" xfId="7877" xr:uid="{00000000-0005-0000-0000-00003B160000}"/>
    <cellStyle name="표준 798 4" xfId="1442" xr:uid="{00000000-0005-0000-0000-00003C160000}"/>
    <cellStyle name="표준 798 4 2" xfId="3033" xr:uid="{00000000-0005-0000-0000-00003D160000}"/>
    <cellStyle name="표준 798 4 3" xfId="4625" xr:uid="{00000000-0005-0000-0000-00003E160000}"/>
    <cellStyle name="표준 798 4 4" xfId="6215" xr:uid="{00000000-0005-0000-0000-00003F160000}"/>
    <cellStyle name="표준 798 4_M.S" xfId="7878" xr:uid="{00000000-0005-0000-0000-000040160000}"/>
    <cellStyle name="표준 798 5" xfId="1506" xr:uid="{00000000-0005-0000-0000-000041160000}"/>
    <cellStyle name="표준 798 5 2" xfId="3097" xr:uid="{00000000-0005-0000-0000-000042160000}"/>
    <cellStyle name="표준 798 5 3" xfId="4689" xr:uid="{00000000-0005-0000-0000-000043160000}"/>
    <cellStyle name="표준 798 5 4" xfId="6279" xr:uid="{00000000-0005-0000-0000-000044160000}"/>
    <cellStyle name="표준 798 5_M.S" xfId="7879" xr:uid="{00000000-0005-0000-0000-000045160000}"/>
    <cellStyle name="표준 798 6" xfId="1591" xr:uid="{00000000-0005-0000-0000-000046160000}"/>
    <cellStyle name="표준 798 6 2" xfId="3182" xr:uid="{00000000-0005-0000-0000-000047160000}"/>
    <cellStyle name="표준 798 6 3" xfId="4774" xr:uid="{00000000-0005-0000-0000-000048160000}"/>
    <cellStyle name="표준 798 6 4" xfId="6364" xr:uid="{00000000-0005-0000-0000-000049160000}"/>
    <cellStyle name="표준 798 6_M.S" xfId="7880" xr:uid="{00000000-0005-0000-0000-00004A160000}"/>
    <cellStyle name="표준 798 7" xfId="1635" xr:uid="{00000000-0005-0000-0000-00004B160000}"/>
    <cellStyle name="표준 798 7 2" xfId="3226" xr:uid="{00000000-0005-0000-0000-00004C160000}"/>
    <cellStyle name="표준 798 7 3" xfId="4818" xr:uid="{00000000-0005-0000-0000-00004D160000}"/>
    <cellStyle name="표준 798 7 4" xfId="6408" xr:uid="{00000000-0005-0000-0000-00004E160000}"/>
    <cellStyle name="표준 798 7_M.S" xfId="7881" xr:uid="{00000000-0005-0000-0000-00004F160000}"/>
    <cellStyle name="표준 798 8" xfId="1700" xr:uid="{00000000-0005-0000-0000-000050160000}"/>
    <cellStyle name="표준 798 8 2" xfId="3291" xr:uid="{00000000-0005-0000-0000-000051160000}"/>
    <cellStyle name="표준 798 8 3" xfId="4883" xr:uid="{00000000-0005-0000-0000-000052160000}"/>
    <cellStyle name="표준 798 8 4" xfId="6473" xr:uid="{00000000-0005-0000-0000-000053160000}"/>
    <cellStyle name="표준 798 8_M.S" xfId="7882" xr:uid="{00000000-0005-0000-0000-000054160000}"/>
    <cellStyle name="표준 798 9" xfId="1768" xr:uid="{00000000-0005-0000-0000-000055160000}"/>
    <cellStyle name="표준 798 9 2" xfId="3359" xr:uid="{00000000-0005-0000-0000-000056160000}"/>
    <cellStyle name="표준 798 9 3" xfId="4951" xr:uid="{00000000-0005-0000-0000-000057160000}"/>
    <cellStyle name="표준 798 9 4" xfId="6541" xr:uid="{00000000-0005-0000-0000-000058160000}"/>
    <cellStyle name="표준 798 9_M.S" xfId="7883" xr:uid="{00000000-0005-0000-0000-000059160000}"/>
    <cellStyle name="표준 798_M.S" xfId="7871" xr:uid="{00000000-0005-0000-0000-00005A160000}"/>
    <cellStyle name="표준 799" xfId="1144" xr:uid="{00000000-0005-0000-0000-00005B160000}"/>
    <cellStyle name="표준 799 10" xfId="1821" xr:uid="{00000000-0005-0000-0000-00005C160000}"/>
    <cellStyle name="표준 799 10 2" xfId="3411" xr:uid="{00000000-0005-0000-0000-00005D160000}"/>
    <cellStyle name="표준 799 10 3" xfId="5003" xr:uid="{00000000-0005-0000-0000-00005E160000}"/>
    <cellStyle name="표준 799 10 4" xfId="6593" xr:uid="{00000000-0005-0000-0000-00005F160000}"/>
    <cellStyle name="표준 799 10_M.S" xfId="7885" xr:uid="{00000000-0005-0000-0000-000060160000}"/>
    <cellStyle name="표준 799 11" xfId="1884" xr:uid="{00000000-0005-0000-0000-000061160000}"/>
    <cellStyle name="표준 799 11 2" xfId="3474" xr:uid="{00000000-0005-0000-0000-000062160000}"/>
    <cellStyle name="표준 799 11 3" xfId="5066" xr:uid="{00000000-0005-0000-0000-000063160000}"/>
    <cellStyle name="표준 799 11 4" xfId="6656" xr:uid="{00000000-0005-0000-0000-000064160000}"/>
    <cellStyle name="표준 799 11_M.S" xfId="7886" xr:uid="{00000000-0005-0000-0000-000065160000}"/>
    <cellStyle name="표준 799 12" xfId="1987" xr:uid="{00000000-0005-0000-0000-000066160000}"/>
    <cellStyle name="표준 799 12 2" xfId="3577" xr:uid="{00000000-0005-0000-0000-000067160000}"/>
    <cellStyle name="표준 799 12 3" xfId="5169" xr:uid="{00000000-0005-0000-0000-000068160000}"/>
    <cellStyle name="표준 799 12 4" xfId="6759" xr:uid="{00000000-0005-0000-0000-000069160000}"/>
    <cellStyle name="표준 799 12_M.S" xfId="7887" xr:uid="{00000000-0005-0000-0000-00006A160000}"/>
    <cellStyle name="표준 799 13" xfId="2008" xr:uid="{00000000-0005-0000-0000-00006B160000}"/>
    <cellStyle name="표준 799 13 2" xfId="3598" xr:uid="{00000000-0005-0000-0000-00006C160000}"/>
    <cellStyle name="표준 799 13 3" xfId="5190" xr:uid="{00000000-0005-0000-0000-00006D160000}"/>
    <cellStyle name="표준 799 13 4" xfId="6780" xr:uid="{00000000-0005-0000-0000-00006E160000}"/>
    <cellStyle name="표준 799 13_M.S" xfId="7888" xr:uid="{00000000-0005-0000-0000-00006F160000}"/>
    <cellStyle name="표준 799 14" xfId="2735" xr:uid="{00000000-0005-0000-0000-000070160000}"/>
    <cellStyle name="표준 799 15" xfId="4327" xr:uid="{00000000-0005-0000-0000-000071160000}"/>
    <cellStyle name="표준 799 16" xfId="5917" xr:uid="{00000000-0005-0000-0000-000072160000}"/>
    <cellStyle name="표준 799 2" xfId="1343" xr:uid="{00000000-0005-0000-0000-000073160000}"/>
    <cellStyle name="표준 799 2 2" xfId="2934" xr:uid="{00000000-0005-0000-0000-000074160000}"/>
    <cellStyle name="표준 799 2 3" xfId="4526" xr:uid="{00000000-0005-0000-0000-000075160000}"/>
    <cellStyle name="표준 799 2 4" xfId="6116" xr:uid="{00000000-0005-0000-0000-000076160000}"/>
    <cellStyle name="표준 799 2_M.S" xfId="7889" xr:uid="{00000000-0005-0000-0000-000077160000}"/>
    <cellStyle name="표준 799 3" xfId="1405" xr:uid="{00000000-0005-0000-0000-000078160000}"/>
    <cellStyle name="표준 799 3 2" xfId="2996" xr:uid="{00000000-0005-0000-0000-000079160000}"/>
    <cellStyle name="표준 799 3 3" xfId="4588" xr:uid="{00000000-0005-0000-0000-00007A160000}"/>
    <cellStyle name="표준 799 3 4" xfId="6178" xr:uid="{00000000-0005-0000-0000-00007B160000}"/>
    <cellStyle name="표준 799 3_M.S" xfId="7890" xr:uid="{00000000-0005-0000-0000-00007C160000}"/>
    <cellStyle name="표준 799 4" xfId="1471" xr:uid="{00000000-0005-0000-0000-00007D160000}"/>
    <cellStyle name="표준 799 4 2" xfId="3062" xr:uid="{00000000-0005-0000-0000-00007E160000}"/>
    <cellStyle name="표준 799 4 3" xfId="4654" xr:uid="{00000000-0005-0000-0000-00007F160000}"/>
    <cellStyle name="표준 799 4 4" xfId="6244" xr:uid="{00000000-0005-0000-0000-000080160000}"/>
    <cellStyle name="표준 799 4_M.S" xfId="7891" xr:uid="{00000000-0005-0000-0000-000081160000}"/>
    <cellStyle name="표준 799 5" xfId="1535" xr:uid="{00000000-0005-0000-0000-000082160000}"/>
    <cellStyle name="표준 799 5 2" xfId="3126" xr:uid="{00000000-0005-0000-0000-000083160000}"/>
    <cellStyle name="표준 799 5 3" xfId="4718" xr:uid="{00000000-0005-0000-0000-000084160000}"/>
    <cellStyle name="표준 799 5 4" xfId="6308" xr:uid="{00000000-0005-0000-0000-000085160000}"/>
    <cellStyle name="표준 799 5_M.S" xfId="7892" xr:uid="{00000000-0005-0000-0000-000086160000}"/>
    <cellStyle name="표준 799 6" xfId="1560" xr:uid="{00000000-0005-0000-0000-000087160000}"/>
    <cellStyle name="표준 799 6 2" xfId="3151" xr:uid="{00000000-0005-0000-0000-000088160000}"/>
    <cellStyle name="표준 799 6 3" xfId="4743" xr:uid="{00000000-0005-0000-0000-000089160000}"/>
    <cellStyle name="표준 799 6 4" xfId="6333" xr:uid="{00000000-0005-0000-0000-00008A160000}"/>
    <cellStyle name="표준 799 6_M.S" xfId="7893" xr:uid="{00000000-0005-0000-0000-00008B160000}"/>
    <cellStyle name="표준 799 7" xfId="1664" xr:uid="{00000000-0005-0000-0000-00008C160000}"/>
    <cellStyle name="표준 799 7 2" xfId="3255" xr:uid="{00000000-0005-0000-0000-00008D160000}"/>
    <cellStyle name="표준 799 7 3" xfId="4847" xr:uid="{00000000-0005-0000-0000-00008E160000}"/>
    <cellStyle name="표준 799 7 4" xfId="6437" xr:uid="{00000000-0005-0000-0000-00008F160000}"/>
    <cellStyle name="표준 799 7_M.S" xfId="7894" xr:uid="{00000000-0005-0000-0000-000090160000}"/>
    <cellStyle name="표준 799 8" xfId="1729" xr:uid="{00000000-0005-0000-0000-000091160000}"/>
    <cellStyle name="표준 799 8 2" xfId="3320" xr:uid="{00000000-0005-0000-0000-000092160000}"/>
    <cellStyle name="표준 799 8 3" xfId="4912" xr:uid="{00000000-0005-0000-0000-000093160000}"/>
    <cellStyle name="표준 799 8 4" xfId="6502" xr:uid="{00000000-0005-0000-0000-000094160000}"/>
    <cellStyle name="표준 799 8_M.S" xfId="7895" xr:uid="{00000000-0005-0000-0000-000095160000}"/>
    <cellStyle name="표준 799 9" xfId="1798" xr:uid="{00000000-0005-0000-0000-000096160000}"/>
    <cellStyle name="표준 799 9 2" xfId="3389" xr:uid="{00000000-0005-0000-0000-000097160000}"/>
    <cellStyle name="표준 799 9 3" xfId="4981" xr:uid="{00000000-0005-0000-0000-000098160000}"/>
    <cellStyle name="표준 799 9 4" xfId="6571" xr:uid="{00000000-0005-0000-0000-000099160000}"/>
    <cellStyle name="표준 799 9_M.S" xfId="7896" xr:uid="{00000000-0005-0000-0000-00009A160000}"/>
    <cellStyle name="표준 799_M.S" xfId="7884" xr:uid="{00000000-0005-0000-0000-00009B160000}"/>
    <cellStyle name="표준 8" xfId="444" xr:uid="{00000000-0005-0000-0000-00009C160000}"/>
    <cellStyle name="표준 80" xfId="445" xr:uid="{00000000-0005-0000-0000-00009D160000}"/>
    <cellStyle name="표준 800" xfId="1145" xr:uid="{00000000-0005-0000-0000-00009E160000}"/>
    <cellStyle name="표준 800 2" xfId="2736" xr:uid="{00000000-0005-0000-0000-00009F160000}"/>
    <cellStyle name="표준 800 3" xfId="4328" xr:uid="{00000000-0005-0000-0000-0000A0160000}"/>
    <cellStyle name="표준 800 4" xfId="5918" xr:uid="{00000000-0005-0000-0000-0000A1160000}"/>
    <cellStyle name="표준 800_M.S" xfId="7897" xr:uid="{00000000-0005-0000-0000-0000A2160000}"/>
    <cellStyle name="표준 801" xfId="1146" xr:uid="{00000000-0005-0000-0000-0000A3160000}"/>
    <cellStyle name="표준 801 10" xfId="1829" xr:uid="{00000000-0005-0000-0000-0000A4160000}"/>
    <cellStyle name="표준 801 10 2" xfId="3419" xr:uid="{00000000-0005-0000-0000-0000A5160000}"/>
    <cellStyle name="표준 801 10 3" xfId="5011" xr:uid="{00000000-0005-0000-0000-0000A6160000}"/>
    <cellStyle name="표준 801 10 4" xfId="6601" xr:uid="{00000000-0005-0000-0000-0000A7160000}"/>
    <cellStyle name="표준 801 10_M.S" xfId="7899" xr:uid="{00000000-0005-0000-0000-0000A8160000}"/>
    <cellStyle name="표준 801 11" xfId="1892" xr:uid="{00000000-0005-0000-0000-0000A9160000}"/>
    <cellStyle name="표준 801 11 2" xfId="3482" xr:uid="{00000000-0005-0000-0000-0000AA160000}"/>
    <cellStyle name="표준 801 11 3" xfId="5074" xr:uid="{00000000-0005-0000-0000-0000AB160000}"/>
    <cellStyle name="표준 801 11 4" xfId="6664" xr:uid="{00000000-0005-0000-0000-0000AC160000}"/>
    <cellStyle name="표준 801 11_M.S" xfId="7900" xr:uid="{00000000-0005-0000-0000-0000AD160000}"/>
    <cellStyle name="표준 801 12" xfId="1940" xr:uid="{00000000-0005-0000-0000-0000AE160000}"/>
    <cellStyle name="표준 801 12 2" xfId="3530" xr:uid="{00000000-0005-0000-0000-0000AF160000}"/>
    <cellStyle name="표준 801 12 3" xfId="5122" xr:uid="{00000000-0005-0000-0000-0000B0160000}"/>
    <cellStyle name="표준 801 12 4" xfId="6712" xr:uid="{00000000-0005-0000-0000-0000B1160000}"/>
    <cellStyle name="표준 801 12_M.S" xfId="7901" xr:uid="{00000000-0005-0000-0000-0000B2160000}"/>
    <cellStyle name="표준 801 13" xfId="2016" xr:uid="{00000000-0005-0000-0000-0000B3160000}"/>
    <cellStyle name="표준 801 13 2" xfId="3606" xr:uid="{00000000-0005-0000-0000-0000B4160000}"/>
    <cellStyle name="표준 801 13 3" xfId="5198" xr:uid="{00000000-0005-0000-0000-0000B5160000}"/>
    <cellStyle name="표준 801 13 4" xfId="6788" xr:uid="{00000000-0005-0000-0000-0000B6160000}"/>
    <cellStyle name="표준 801 13_M.S" xfId="7902" xr:uid="{00000000-0005-0000-0000-0000B7160000}"/>
    <cellStyle name="표준 801 14" xfId="2737" xr:uid="{00000000-0005-0000-0000-0000B8160000}"/>
    <cellStyle name="표준 801 15" xfId="4329" xr:uid="{00000000-0005-0000-0000-0000B9160000}"/>
    <cellStyle name="표준 801 16" xfId="5919" xr:uid="{00000000-0005-0000-0000-0000BA160000}"/>
    <cellStyle name="표준 801 2" xfId="1298" xr:uid="{00000000-0005-0000-0000-0000BB160000}"/>
    <cellStyle name="표준 801 2 2" xfId="2889" xr:uid="{00000000-0005-0000-0000-0000BC160000}"/>
    <cellStyle name="표준 801 2 3" xfId="4481" xr:uid="{00000000-0005-0000-0000-0000BD160000}"/>
    <cellStyle name="표준 801 2 4" xfId="6071" xr:uid="{00000000-0005-0000-0000-0000BE160000}"/>
    <cellStyle name="표준 801 2_M.S" xfId="7903" xr:uid="{00000000-0005-0000-0000-0000BF160000}"/>
    <cellStyle name="표준 801 3" xfId="1361" xr:uid="{00000000-0005-0000-0000-0000C0160000}"/>
    <cellStyle name="표준 801 3 2" xfId="2952" xr:uid="{00000000-0005-0000-0000-0000C1160000}"/>
    <cellStyle name="표준 801 3 3" xfId="4544" xr:uid="{00000000-0005-0000-0000-0000C2160000}"/>
    <cellStyle name="표준 801 3 4" xfId="6134" xr:uid="{00000000-0005-0000-0000-0000C3160000}"/>
    <cellStyle name="표준 801 3_M.S" xfId="7904" xr:uid="{00000000-0005-0000-0000-0000C4160000}"/>
    <cellStyle name="표준 801 4" xfId="1425" xr:uid="{00000000-0005-0000-0000-0000C5160000}"/>
    <cellStyle name="표준 801 4 2" xfId="3016" xr:uid="{00000000-0005-0000-0000-0000C6160000}"/>
    <cellStyle name="표준 801 4 3" xfId="4608" xr:uid="{00000000-0005-0000-0000-0000C7160000}"/>
    <cellStyle name="표준 801 4 4" xfId="6198" xr:uid="{00000000-0005-0000-0000-0000C8160000}"/>
    <cellStyle name="표준 801 4_M.S" xfId="7905" xr:uid="{00000000-0005-0000-0000-0000C9160000}"/>
    <cellStyle name="표준 801 5" xfId="1489" xr:uid="{00000000-0005-0000-0000-0000CA160000}"/>
    <cellStyle name="표준 801 5 2" xfId="3080" xr:uid="{00000000-0005-0000-0000-0000CB160000}"/>
    <cellStyle name="표준 801 5 3" xfId="4672" xr:uid="{00000000-0005-0000-0000-0000CC160000}"/>
    <cellStyle name="표준 801 5 4" xfId="6262" xr:uid="{00000000-0005-0000-0000-0000CD160000}"/>
    <cellStyle name="표준 801 5_M.S" xfId="7906" xr:uid="{00000000-0005-0000-0000-0000CE160000}"/>
    <cellStyle name="표준 801 6" xfId="1568" xr:uid="{00000000-0005-0000-0000-0000CF160000}"/>
    <cellStyle name="표준 801 6 2" xfId="3159" xr:uid="{00000000-0005-0000-0000-0000D0160000}"/>
    <cellStyle name="표준 801 6 3" xfId="4751" xr:uid="{00000000-0005-0000-0000-0000D1160000}"/>
    <cellStyle name="표준 801 6 4" xfId="6341" xr:uid="{00000000-0005-0000-0000-0000D2160000}"/>
    <cellStyle name="표준 801 6_M.S" xfId="7907" xr:uid="{00000000-0005-0000-0000-0000D3160000}"/>
    <cellStyle name="표준 801 7" xfId="1618" xr:uid="{00000000-0005-0000-0000-0000D4160000}"/>
    <cellStyle name="표준 801 7 2" xfId="3209" xr:uid="{00000000-0005-0000-0000-0000D5160000}"/>
    <cellStyle name="표준 801 7 3" xfId="4801" xr:uid="{00000000-0005-0000-0000-0000D6160000}"/>
    <cellStyle name="표준 801 7 4" xfId="6391" xr:uid="{00000000-0005-0000-0000-0000D7160000}"/>
    <cellStyle name="표준 801 7_M.S" xfId="7908" xr:uid="{00000000-0005-0000-0000-0000D8160000}"/>
    <cellStyle name="표준 801 8" xfId="1683" xr:uid="{00000000-0005-0000-0000-0000D9160000}"/>
    <cellStyle name="표준 801 8 2" xfId="3274" xr:uid="{00000000-0005-0000-0000-0000DA160000}"/>
    <cellStyle name="표준 801 8 3" xfId="4866" xr:uid="{00000000-0005-0000-0000-0000DB160000}"/>
    <cellStyle name="표준 801 8 4" xfId="6456" xr:uid="{00000000-0005-0000-0000-0000DC160000}"/>
    <cellStyle name="표준 801 8_M.S" xfId="7909" xr:uid="{00000000-0005-0000-0000-0000DD160000}"/>
    <cellStyle name="표준 801 9" xfId="1751" xr:uid="{00000000-0005-0000-0000-0000DE160000}"/>
    <cellStyle name="표준 801 9 2" xfId="3342" xr:uid="{00000000-0005-0000-0000-0000DF160000}"/>
    <cellStyle name="표준 801 9 3" xfId="4934" xr:uid="{00000000-0005-0000-0000-0000E0160000}"/>
    <cellStyle name="표준 801 9 4" xfId="6524" xr:uid="{00000000-0005-0000-0000-0000E1160000}"/>
    <cellStyle name="표준 801 9_M.S" xfId="7910" xr:uid="{00000000-0005-0000-0000-0000E2160000}"/>
    <cellStyle name="표준 801_M.S" xfId="7898" xr:uid="{00000000-0005-0000-0000-0000E3160000}"/>
    <cellStyle name="표준 802" xfId="1147" xr:uid="{00000000-0005-0000-0000-0000E4160000}"/>
    <cellStyle name="표준 802 10" xfId="1826" xr:uid="{00000000-0005-0000-0000-0000E5160000}"/>
    <cellStyle name="표준 802 10 2" xfId="3416" xr:uid="{00000000-0005-0000-0000-0000E6160000}"/>
    <cellStyle name="표준 802 10 3" xfId="5008" xr:uid="{00000000-0005-0000-0000-0000E7160000}"/>
    <cellStyle name="표준 802 10 4" xfId="6598" xr:uid="{00000000-0005-0000-0000-0000E8160000}"/>
    <cellStyle name="표준 802 10_M.S" xfId="7912" xr:uid="{00000000-0005-0000-0000-0000E9160000}"/>
    <cellStyle name="표준 802 11" xfId="1889" xr:uid="{00000000-0005-0000-0000-0000EA160000}"/>
    <cellStyle name="표준 802 11 2" xfId="3479" xr:uid="{00000000-0005-0000-0000-0000EB160000}"/>
    <cellStyle name="표준 802 11 3" xfId="5071" xr:uid="{00000000-0005-0000-0000-0000EC160000}"/>
    <cellStyle name="표준 802 11 4" xfId="6661" xr:uid="{00000000-0005-0000-0000-0000ED160000}"/>
    <cellStyle name="표준 802 11_M.S" xfId="7913" xr:uid="{00000000-0005-0000-0000-0000EE160000}"/>
    <cellStyle name="표준 802 12" xfId="1988" xr:uid="{00000000-0005-0000-0000-0000EF160000}"/>
    <cellStyle name="표준 802 12 2" xfId="3578" xr:uid="{00000000-0005-0000-0000-0000F0160000}"/>
    <cellStyle name="표준 802 12 3" xfId="5170" xr:uid="{00000000-0005-0000-0000-0000F1160000}"/>
    <cellStyle name="표준 802 12 4" xfId="6760" xr:uid="{00000000-0005-0000-0000-0000F2160000}"/>
    <cellStyle name="표준 802 12_M.S" xfId="7914" xr:uid="{00000000-0005-0000-0000-0000F3160000}"/>
    <cellStyle name="표준 802 13" xfId="2013" xr:uid="{00000000-0005-0000-0000-0000F4160000}"/>
    <cellStyle name="표준 802 13 2" xfId="3603" xr:uid="{00000000-0005-0000-0000-0000F5160000}"/>
    <cellStyle name="표준 802 13 3" xfId="5195" xr:uid="{00000000-0005-0000-0000-0000F6160000}"/>
    <cellStyle name="표준 802 13 4" xfId="6785" xr:uid="{00000000-0005-0000-0000-0000F7160000}"/>
    <cellStyle name="표준 802 13_M.S" xfId="7915" xr:uid="{00000000-0005-0000-0000-0000F8160000}"/>
    <cellStyle name="표준 802 14" xfId="2738" xr:uid="{00000000-0005-0000-0000-0000F9160000}"/>
    <cellStyle name="표준 802 15" xfId="4330" xr:uid="{00000000-0005-0000-0000-0000FA160000}"/>
    <cellStyle name="표준 802 16" xfId="5920" xr:uid="{00000000-0005-0000-0000-0000FB160000}"/>
    <cellStyle name="표준 802 2" xfId="1348" xr:uid="{00000000-0005-0000-0000-0000FC160000}"/>
    <cellStyle name="표준 802 2 2" xfId="2939" xr:uid="{00000000-0005-0000-0000-0000FD160000}"/>
    <cellStyle name="표준 802 2 3" xfId="4531" xr:uid="{00000000-0005-0000-0000-0000FE160000}"/>
    <cellStyle name="표준 802 2 4" xfId="6121" xr:uid="{00000000-0005-0000-0000-0000FF160000}"/>
    <cellStyle name="표준 802 2_M.S" xfId="7916" xr:uid="{00000000-0005-0000-0000-000000170000}"/>
    <cellStyle name="표준 802 3" xfId="1410" xr:uid="{00000000-0005-0000-0000-000001170000}"/>
    <cellStyle name="표준 802 3 2" xfId="3001" xr:uid="{00000000-0005-0000-0000-000002170000}"/>
    <cellStyle name="표준 802 3 3" xfId="4593" xr:uid="{00000000-0005-0000-0000-000003170000}"/>
    <cellStyle name="표준 802 3 4" xfId="6183" xr:uid="{00000000-0005-0000-0000-000004170000}"/>
    <cellStyle name="표준 802 3_M.S" xfId="7917" xr:uid="{00000000-0005-0000-0000-000005170000}"/>
    <cellStyle name="표준 802 4" xfId="1476" xr:uid="{00000000-0005-0000-0000-000006170000}"/>
    <cellStyle name="표준 802 4 2" xfId="3067" xr:uid="{00000000-0005-0000-0000-000007170000}"/>
    <cellStyle name="표준 802 4 3" xfId="4659" xr:uid="{00000000-0005-0000-0000-000008170000}"/>
    <cellStyle name="표준 802 4 4" xfId="6249" xr:uid="{00000000-0005-0000-0000-000009170000}"/>
    <cellStyle name="표준 802 4_M.S" xfId="7918" xr:uid="{00000000-0005-0000-0000-00000A170000}"/>
    <cellStyle name="표준 802 5" xfId="1540" xr:uid="{00000000-0005-0000-0000-00000B170000}"/>
    <cellStyle name="표준 802 5 2" xfId="3131" xr:uid="{00000000-0005-0000-0000-00000C170000}"/>
    <cellStyle name="표준 802 5 3" xfId="4723" xr:uid="{00000000-0005-0000-0000-00000D170000}"/>
    <cellStyle name="표준 802 5 4" xfId="6313" xr:uid="{00000000-0005-0000-0000-00000E170000}"/>
    <cellStyle name="표준 802 5_M.S" xfId="7919" xr:uid="{00000000-0005-0000-0000-00000F170000}"/>
    <cellStyle name="표준 802 6" xfId="1565" xr:uid="{00000000-0005-0000-0000-000010170000}"/>
    <cellStyle name="표준 802 6 2" xfId="3156" xr:uid="{00000000-0005-0000-0000-000011170000}"/>
    <cellStyle name="표준 802 6 3" xfId="4748" xr:uid="{00000000-0005-0000-0000-000012170000}"/>
    <cellStyle name="표준 802 6 4" xfId="6338" xr:uid="{00000000-0005-0000-0000-000013170000}"/>
    <cellStyle name="표준 802 6_M.S" xfId="7920" xr:uid="{00000000-0005-0000-0000-000014170000}"/>
    <cellStyle name="표준 802 7" xfId="1669" xr:uid="{00000000-0005-0000-0000-000015170000}"/>
    <cellStyle name="표준 802 7 2" xfId="3260" xr:uid="{00000000-0005-0000-0000-000016170000}"/>
    <cellStyle name="표준 802 7 3" xfId="4852" xr:uid="{00000000-0005-0000-0000-000017170000}"/>
    <cellStyle name="표준 802 7 4" xfId="6442" xr:uid="{00000000-0005-0000-0000-000018170000}"/>
    <cellStyle name="표준 802 7_M.S" xfId="7921" xr:uid="{00000000-0005-0000-0000-000019170000}"/>
    <cellStyle name="표준 802 8" xfId="1734" xr:uid="{00000000-0005-0000-0000-00001A170000}"/>
    <cellStyle name="표준 802 8 2" xfId="3325" xr:uid="{00000000-0005-0000-0000-00001B170000}"/>
    <cellStyle name="표준 802 8 3" xfId="4917" xr:uid="{00000000-0005-0000-0000-00001C170000}"/>
    <cellStyle name="표준 802 8 4" xfId="6507" xr:uid="{00000000-0005-0000-0000-00001D170000}"/>
    <cellStyle name="표준 802 8_M.S" xfId="7922" xr:uid="{00000000-0005-0000-0000-00001E170000}"/>
    <cellStyle name="표준 802 9" xfId="1799" xr:uid="{00000000-0005-0000-0000-00001F170000}"/>
    <cellStyle name="표준 802 9 2" xfId="3390" xr:uid="{00000000-0005-0000-0000-000020170000}"/>
    <cellStyle name="표준 802 9 3" xfId="4982" xr:uid="{00000000-0005-0000-0000-000021170000}"/>
    <cellStyle name="표준 802 9 4" xfId="6572" xr:uid="{00000000-0005-0000-0000-000022170000}"/>
    <cellStyle name="표준 802 9_M.S" xfId="7923" xr:uid="{00000000-0005-0000-0000-000023170000}"/>
    <cellStyle name="표준 802_M.S" xfId="7911" xr:uid="{00000000-0005-0000-0000-000024170000}"/>
    <cellStyle name="표준 803" xfId="1148" xr:uid="{00000000-0005-0000-0000-000025170000}"/>
    <cellStyle name="표준 803 2" xfId="2739" xr:uid="{00000000-0005-0000-0000-000026170000}"/>
    <cellStyle name="표준 803 3" xfId="4331" xr:uid="{00000000-0005-0000-0000-000027170000}"/>
    <cellStyle name="표준 803 4" xfId="5921" xr:uid="{00000000-0005-0000-0000-000028170000}"/>
    <cellStyle name="표준 803_M.S" xfId="7924" xr:uid="{00000000-0005-0000-0000-000029170000}"/>
    <cellStyle name="표준 804" xfId="1149" xr:uid="{00000000-0005-0000-0000-00002A170000}"/>
    <cellStyle name="표준 804 10" xfId="1853" xr:uid="{00000000-0005-0000-0000-00002B170000}"/>
    <cellStyle name="표준 804 10 2" xfId="3443" xr:uid="{00000000-0005-0000-0000-00002C170000}"/>
    <cellStyle name="표준 804 10 3" xfId="5035" xr:uid="{00000000-0005-0000-0000-00002D170000}"/>
    <cellStyle name="표준 804 10 4" xfId="6625" xr:uid="{00000000-0005-0000-0000-00002E170000}"/>
    <cellStyle name="표준 804 10_M.S" xfId="7926" xr:uid="{00000000-0005-0000-0000-00002F170000}"/>
    <cellStyle name="표준 804 11" xfId="1916" xr:uid="{00000000-0005-0000-0000-000030170000}"/>
    <cellStyle name="표준 804 11 2" xfId="3506" xr:uid="{00000000-0005-0000-0000-000031170000}"/>
    <cellStyle name="표준 804 11 3" xfId="5098" xr:uid="{00000000-0005-0000-0000-000032170000}"/>
    <cellStyle name="표준 804 11 4" xfId="6688" xr:uid="{00000000-0005-0000-0000-000033170000}"/>
    <cellStyle name="표준 804 11_M.S" xfId="7927" xr:uid="{00000000-0005-0000-0000-000034170000}"/>
    <cellStyle name="표준 804 12" xfId="1953" xr:uid="{00000000-0005-0000-0000-000035170000}"/>
    <cellStyle name="표준 804 12 2" xfId="3543" xr:uid="{00000000-0005-0000-0000-000036170000}"/>
    <cellStyle name="표준 804 12 3" xfId="5135" xr:uid="{00000000-0005-0000-0000-000037170000}"/>
    <cellStyle name="표준 804 12 4" xfId="6725" xr:uid="{00000000-0005-0000-0000-000038170000}"/>
    <cellStyle name="표준 804 12_M.S" xfId="7928" xr:uid="{00000000-0005-0000-0000-000039170000}"/>
    <cellStyle name="표준 804 13" xfId="2040" xr:uid="{00000000-0005-0000-0000-00003A170000}"/>
    <cellStyle name="표준 804 13 2" xfId="3630" xr:uid="{00000000-0005-0000-0000-00003B170000}"/>
    <cellStyle name="표준 804 13 3" xfId="5222" xr:uid="{00000000-0005-0000-0000-00003C170000}"/>
    <cellStyle name="표준 804 13 4" xfId="6812" xr:uid="{00000000-0005-0000-0000-00003D170000}"/>
    <cellStyle name="표준 804 13_M.S" xfId="7929" xr:uid="{00000000-0005-0000-0000-00003E170000}"/>
    <cellStyle name="표준 804 14" xfId="2740" xr:uid="{00000000-0005-0000-0000-00003F170000}"/>
    <cellStyle name="표준 804 15" xfId="4332" xr:uid="{00000000-0005-0000-0000-000040170000}"/>
    <cellStyle name="표준 804 16" xfId="5922" xr:uid="{00000000-0005-0000-0000-000041170000}"/>
    <cellStyle name="표준 804 2" xfId="1311" xr:uid="{00000000-0005-0000-0000-000042170000}"/>
    <cellStyle name="표준 804 2 2" xfId="2902" xr:uid="{00000000-0005-0000-0000-000043170000}"/>
    <cellStyle name="표준 804 2 3" xfId="4494" xr:uid="{00000000-0005-0000-0000-000044170000}"/>
    <cellStyle name="표준 804 2 4" xfId="6084" xr:uid="{00000000-0005-0000-0000-000045170000}"/>
    <cellStyle name="표준 804 2_M.S" xfId="7930" xr:uid="{00000000-0005-0000-0000-000046170000}"/>
    <cellStyle name="표준 804 3" xfId="1374" xr:uid="{00000000-0005-0000-0000-000047170000}"/>
    <cellStyle name="표준 804 3 2" xfId="2965" xr:uid="{00000000-0005-0000-0000-000048170000}"/>
    <cellStyle name="표준 804 3 3" xfId="4557" xr:uid="{00000000-0005-0000-0000-000049170000}"/>
    <cellStyle name="표준 804 3 4" xfId="6147" xr:uid="{00000000-0005-0000-0000-00004A170000}"/>
    <cellStyle name="표준 804 3_M.S" xfId="7931" xr:uid="{00000000-0005-0000-0000-00004B170000}"/>
    <cellStyle name="표준 804 4" xfId="1438" xr:uid="{00000000-0005-0000-0000-00004C170000}"/>
    <cellStyle name="표준 804 4 2" xfId="3029" xr:uid="{00000000-0005-0000-0000-00004D170000}"/>
    <cellStyle name="표준 804 4 3" xfId="4621" xr:uid="{00000000-0005-0000-0000-00004E170000}"/>
    <cellStyle name="표준 804 4 4" xfId="6211" xr:uid="{00000000-0005-0000-0000-00004F170000}"/>
    <cellStyle name="표준 804 4_M.S" xfId="7932" xr:uid="{00000000-0005-0000-0000-000050170000}"/>
    <cellStyle name="표준 804 5" xfId="1502" xr:uid="{00000000-0005-0000-0000-000051170000}"/>
    <cellStyle name="표준 804 5 2" xfId="3093" xr:uid="{00000000-0005-0000-0000-000052170000}"/>
    <cellStyle name="표준 804 5 3" xfId="4685" xr:uid="{00000000-0005-0000-0000-000053170000}"/>
    <cellStyle name="표준 804 5 4" xfId="6275" xr:uid="{00000000-0005-0000-0000-000054170000}"/>
    <cellStyle name="표준 804 5_M.S" xfId="7933" xr:uid="{00000000-0005-0000-0000-000055170000}"/>
    <cellStyle name="표준 804 6" xfId="1594" xr:uid="{00000000-0005-0000-0000-000056170000}"/>
    <cellStyle name="표준 804 6 2" xfId="3185" xr:uid="{00000000-0005-0000-0000-000057170000}"/>
    <cellStyle name="표준 804 6 3" xfId="4777" xr:uid="{00000000-0005-0000-0000-000058170000}"/>
    <cellStyle name="표준 804 6 4" xfId="6367" xr:uid="{00000000-0005-0000-0000-000059170000}"/>
    <cellStyle name="표준 804 6_M.S" xfId="7934" xr:uid="{00000000-0005-0000-0000-00005A170000}"/>
    <cellStyle name="표준 804 7" xfId="1631" xr:uid="{00000000-0005-0000-0000-00005B170000}"/>
    <cellStyle name="표준 804 7 2" xfId="3222" xr:uid="{00000000-0005-0000-0000-00005C170000}"/>
    <cellStyle name="표준 804 7 3" xfId="4814" xr:uid="{00000000-0005-0000-0000-00005D170000}"/>
    <cellStyle name="표준 804 7 4" xfId="6404" xr:uid="{00000000-0005-0000-0000-00005E170000}"/>
    <cellStyle name="표준 804 7_M.S" xfId="7935" xr:uid="{00000000-0005-0000-0000-00005F170000}"/>
    <cellStyle name="표준 804 8" xfId="1696" xr:uid="{00000000-0005-0000-0000-000060170000}"/>
    <cellStyle name="표준 804 8 2" xfId="3287" xr:uid="{00000000-0005-0000-0000-000061170000}"/>
    <cellStyle name="표준 804 8 3" xfId="4879" xr:uid="{00000000-0005-0000-0000-000062170000}"/>
    <cellStyle name="표준 804 8 4" xfId="6469" xr:uid="{00000000-0005-0000-0000-000063170000}"/>
    <cellStyle name="표준 804 8_M.S" xfId="7936" xr:uid="{00000000-0005-0000-0000-000064170000}"/>
    <cellStyle name="표준 804 9" xfId="1764" xr:uid="{00000000-0005-0000-0000-000065170000}"/>
    <cellStyle name="표준 804 9 2" xfId="3355" xr:uid="{00000000-0005-0000-0000-000066170000}"/>
    <cellStyle name="표준 804 9 3" xfId="4947" xr:uid="{00000000-0005-0000-0000-000067170000}"/>
    <cellStyle name="표준 804 9 4" xfId="6537" xr:uid="{00000000-0005-0000-0000-000068170000}"/>
    <cellStyle name="표준 804 9_M.S" xfId="7937" xr:uid="{00000000-0005-0000-0000-000069170000}"/>
    <cellStyle name="표준 804_M.S" xfId="7925" xr:uid="{00000000-0005-0000-0000-00006A170000}"/>
    <cellStyle name="표준 805" xfId="1150" xr:uid="{00000000-0005-0000-0000-00006B170000}"/>
    <cellStyle name="표준 805 10" xfId="1810" xr:uid="{00000000-0005-0000-0000-00006C170000}"/>
    <cellStyle name="표준 805 10 2" xfId="3400" xr:uid="{00000000-0005-0000-0000-00006D170000}"/>
    <cellStyle name="표준 805 10 3" xfId="4992" xr:uid="{00000000-0005-0000-0000-00006E170000}"/>
    <cellStyle name="표준 805 10 4" xfId="6582" xr:uid="{00000000-0005-0000-0000-00006F170000}"/>
    <cellStyle name="표준 805 10_M.S" xfId="7939" xr:uid="{00000000-0005-0000-0000-000070170000}"/>
    <cellStyle name="표준 805 11" xfId="1873" xr:uid="{00000000-0005-0000-0000-000071170000}"/>
    <cellStyle name="표준 805 11 2" xfId="3463" xr:uid="{00000000-0005-0000-0000-000072170000}"/>
    <cellStyle name="표준 805 11 3" xfId="5055" xr:uid="{00000000-0005-0000-0000-000073170000}"/>
    <cellStyle name="표준 805 11 4" xfId="6645" xr:uid="{00000000-0005-0000-0000-000074170000}"/>
    <cellStyle name="표준 805 11_M.S" xfId="7940" xr:uid="{00000000-0005-0000-0000-000075170000}"/>
    <cellStyle name="표준 805 12" xfId="1938" xr:uid="{00000000-0005-0000-0000-000076170000}"/>
    <cellStyle name="표준 805 12 2" xfId="3528" xr:uid="{00000000-0005-0000-0000-000077170000}"/>
    <cellStyle name="표준 805 12 3" xfId="5120" xr:uid="{00000000-0005-0000-0000-000078170000}"/>
    <cellStyle name="표준 805 12 4" xfId="6710" xr:uid="{00000000-0005-0000-0000-000079170000}"/>
    <cellStyle name="표준 805 12_M.S" xfId="7941" xr:uid="{00000000-0005-0000-0000-00007A170000}"/>
    <cellStyle name="표준 805 13" xfId="1997" xr:uid="{00000000-0005-0000-0000-00007B170000}"/>
    <cellStyle name="표준 805 13 2" xfId="3587" xr:uid="{00000000-0005-0000-0000-00007C170000}"/>
    <cellStyle name="표준 805 13 3" xfId="5179" xr:uid="{00000000-0005-0000-0000-00007D170000}"/>
    <cellStyle name="표준 805 13 4" xfId="6769" xr:uid="{00000000-0005-0000-0000-00007E170000}"/>
    <cellStyle name="표준 805 13_M.S" xfId="7942" xr:uid="{00000000-0005-0000-0000-00007F170000}"/>
    <cellStyle name="표준 805 14" xfId="2741" xr:uid="{00000000-0005-0000-0000-000080170000}"/>
    <cellStyle name="표준 805 15" xfId="4333" xr:uid="{00000000-0005-0000-0000-000081170000}"/>
    <cellStyle name="표준 805 16" xfId="5923" xr:uid="{00000000-0005-0000-0000-000082170000}"/>
    <cellStyle name="표준 805 2" xfId="1296" xr:uid="{00000000-0005-0000-0000-000083170000}"/>
    <cellStyle name="표준 805 2 2" xfId="2887" xr:uid="{00000000-0005-0000-0000-000084170000}"/>
    <cellStyle name="표준 805 2 3" xfId="4479" xr:uid="{00000000-0005-0000-0000-000085170000}"/>
    <cellStyle name="표준 805 2 4" xfId="6069" xr:uid="{00000000-0005-0000-0000-000086170000}"/>
    <cellStyle name="표준 805 2_M.S" xfId="7943" xr:uid="{00000000-0005-0000-0000-000087170000}"/>
    <cellStyle name="표준 805 3" xfId="1359" xr:uid="{00000000-0005-0000-0000-000088170000}"/>
    <cellStyle name="표준 805 3 2" xfId="2950" xr:uid="{00000000-0005-0000-0000-000089170000}"/>
    <cellStyle name="표준 805 3 3" xfId="4542" xr:uid="{00000000-0005-0000-0000-00008A170000}"/>
    <cellStyle name="표준 805 3 4" xfId="6132" xr:uid="{00000000-0005-0000-0000-00008B170000}"/>
    <cellStyle name="표준 805 3_M.S" xfId="7944" xr:uid="{00000000-0005-0000-0000-00008C170000}"/>
    <cellStyle name="표준 805 4" xfId="1423" xr:uid="{00000000-0005-0000-0000-00008D170000}"/>
    <cellStyle name="표준 805 4 2" xfId="3014" xr:uid="{00000000-0005-0000-0000-00008E170000}"/>
    <cellStyle name="표준 805 4 3" xfId="4606" xr:uid="{00000000-0005-0000-0000-00008F170000}"/>
    <cellStyle name="표준 805 4 4" xfId="6196" xr:uid="{00000000-0005-0000-0000-000090170000}"/>
    <cellStyle name="표준 805 4_M.S" xfId="7945" xr:uid="{00000000-0005-0000-0000-000091170000}"/>
    <cellStyle name="표준 805 5" xfId="1487" xr:uid="{00000000-0005-0000-0000-000092170000}"/>
    <cellStyle name="표준 805 5 2" xfId="3078" xr:uid="{00000000-0005-0000-0000-000093170000}"/>
    <cellStyle name="표준 805 5 3" xfId="4670" xr:uid="{00000000-0005-0000-0000-000094170000}"/>
    <cellStyle name="표준 805 5 4" xfId="6260" xr:uid="{00000000-0005-0000-0000-000095170000}"/>
    <cellStyle name="표준 805 5_M.S" xfId="7946" xr:uid="{00000000-0005-0000-0000-000096170000}"/>
    <cellStyle name="표준 805 6" xfId="1549" xr:uid="{00000000-0005-0000-0000-000097170000}"/>
    <cellStyle name="표준 805 6 2" xfId="3140" xr:uid="{00000000-0005-0000-0000-000098170000}"/>
    <cellStyle name="표준 805 6 3" xfId="4732" xr:uid="{00000000-0005-0000-0000-000099170000}"/>
    <cellStyle name="표준 805 6 4" xfId="6322" xr:uid="{00000000-0005-0000-0000-00009A170000}"/>
    <cellStyle name="표준 805 6_M.S" xfId="7947" xr:uid="{00000000-0005-0000-0000-00009B170000}"/>
    <cellStyle name="표준 805 7" xfId="1616" xr:uid="{00000000-0005-0000-0000-00009C170000}"/>
    <cellStyle name="표준 805 7 2" xfId="3207" xr:uid="{00000000-0005-0000-0000-00009D170000}"/>
    <cellStyle name="표준 805 7 3" xfId="4799" xr:uid="{00000000-0005-0000-0000-00009E170000}"/>
    <cellStyle name="표준 805 7 4" xfId="6389" xr:uid="{00000000-0005-0000-0000-00009F170000}"/>
    <cellStyle name="표준 805 7_M.S" xfId="7948" xr:uid="{00000000-0005-0000-0000-0000A0170000}"/>
    <cellStyle name="표준 805 8" xfId="1681" xr:uid="{00000000-0005-0000-0000-0000A1170000}"/>
    <cellStyle name="표준 805 8 2" xfId="3272" xr:uid="{00000000-0005-0000-0000-0000A2170000}"/>
    <cellStyle name="표준 805 8 3" xfId="4864" xr:uid="{00000000-0005-0000-0000-0000A3170000}"/>
    <cellStyle name="표준 805 8 4" xfId="6454" xr:uid="{00000000-0005-0000-0000-0000A4170000}"/>
    <cellStyle name="표준 805 8_M.S" xfId="7949" xr:uid="{00000000-0005-0000-0000-0000A5170000}"/>
    <cellStyle name="표준 805 9" xfId="1749" xr:uid="{00000000-0005-0000-0000-0000A6170000}"/>
    <cellStyle name="표준 805 9 2" xfId="3340" xr:uid="{00000000-0005-0000-0000-0000A7170000}"/>
    <cellStyle name="표준 805 9 3" xfId="4932" xr:uid="{00000000-0005-0000-0000-0000A8170000}"/>
    <cellStyle name="표준 805 9 4" xfId="6522" xr:uid="{00000000-0005-0000-0000-0000A9170000}"/>
    <cellStyle name="표준 805 9_M.S" xfId="7950" xr:uid="{00000000-0005-0000-0000-0000AA170000}"/>
    <cellStyle name="표준 805_M.S" xfId="7938" xr:uid="{00000000-0005-0000-0000-0000AB170000}"/>
    <cellStyle name="표준 806" xfId="1151" xr:uid="{00000000-0005-0000-0000-0000AC170000}"/>
    <cellStyle name="표준 806 10" xfId="1866" xr:uid="{00000000-0005-0000-0000-0000AD170000}"/>
    <cellStyle name="표준 806 10 2" xfId="3456" xr:uid="{00000000-0005-0000-0000-0000AE170000}"/>
    <cellStyle name="표준 806 10 3" xfId="5048" xr:uid="{00000000-0005-0000-0000-0000AF170000}"/>
    <cellStyle name="표준 806 10 4" xfId="6638" xr:uid="{00000000-0005-0000-0000-0000B0170000}"/>
    <cellStyle name="표준 806 10_M.S" xfId="7952" xr:uid="{00000000-0005-0000-0000-0000B1170000}"/>
    <cellStyle name="표준 806 11" xfId="1929" xr:uid="{00000000-0005-0000-0000-0000B2170000}"/>
    <cellStyle name="표준 806 11 2" xfId="3519" xr:uid="{00000000-0005-0000-0000-0000B3170000}"/>
    <cellStyle name="표준 806 11 3" xfId="5111" xr:uid="{00000000-0005-0000-0000-0000B4170000}"/>
    <cellStyle name="표준 806 11 4" xfId="6701" xr:uid="{00000000-0005-0000-0000-0000B5170000}"/>
    <cellStyle name="표준 806 11_M.S" xfId="7953" xr:uid="{00000000-0005-0000-0000-0000B6170000}"/>
    <cellStyle name="표준 806 12" xfId="1942" xr:uid="{00000000-0005-0000-0000-0000B7170000}"/>
    <cellStyle name="표준 806 12 2" xfId="3532" xr:uid="{00000000-0005-0000-0000-0000B8170000}"/>
    <cellStyle name="표준 806 12 3" xfId="5124" xr:uid="{00000000-0005-0000-0000-0000B9170000}"/>
    <cellStyle name="표준 806 12 4" xfId="6714" xr:uid="{00000000-0005-0000-0000-0000BA170000}"/>
    <cellStyle name="표준 806 12_M.S" xfId="7954" xr:uid="{00000000-0005-0000-0000-0000BB170000}"/>
    <cellStyle name="표준 806 13" xfId="2053" xr:uid="{00000000-0005-0000-0000-0000BC170000}"/>
    <cellStyle name="표준 806 13 2" xfId="3643" xr:uid="{00000000-0005-0000-0000-0000BD170000}"/>
    <cellStyle name="표준 806 13 3" xfId="5235" xr:uid="{00000000-0005-0000-0000-0000BE170000}"/>
    <cellStyle name="표준 806 13 4" xfId="6825" xr:uid="{00000000-0005-0000-0000-0000BF170000}"/>
    <cellStyle name="표준 806 13_M.S" xfId="7955" xr:uid="{00000000-0005-0000-0000-0000C0170000}"/>
    <cellStyle name="표준 806 14" xfId="2742" xr:uid="{00000000-0005-0000-0000-0000C1170000}"/>
    <cellStyle name="표준 806 15" xfId="4334" xr:uid="{00000000-0005-0000-0000-0000C2170000}"/>
    <cellStyle name="표준 806 16" xfId="5924" xr:uid="{00000000-0005-0000-0000-0000C3170000}"/>
    <cellStyle name="표준 806 2" xfId="1300" xr:uid="{00000000-0005-0000-0000-0000C4170000}"/>
    <cellStyle name="표준 806 2 2" xfId="2891" xr:uid="{00000000-0005-0000-0000-0000C5170000}"/>
    <cellStyle name="표준 806 2 3" xfId="4483" xr:uid="{00000000-0005-0000-0000-0000C6170000}"/>
    <cellStyle name="표준 806 2 4" xfId="6073" xr:uid="{00000000-0005-0000-0000-0000C7170000}"/>
    <cellStyle name="표준 806 2_M.S" xfId="7956" xr:uid="{00000000-0005-0000-0000-0000C8170000}"/>
    <cellStyle name="표준 806 3" xfId="1363" xr:uid="{00000000-0005-0000-0000-0000C9170000}"/>
    <cellStyle name="표준 806 3 2" xfId="2954" xr:uid="{00000000-0005-0000-0000-0000CA170000}"/>
    <cellStyle name="표준 806 3 3" xfId="4546" xr:uid="{00000000-0005-0000-0000-0000CB170000}"/>
    <cellStyle name="표준 806 3 4" xfId="6136" xr:uid="{00000000-0005-0000-0000-0000CC170000}"/>
    <cellStyle name="표준 806 3_M.S" xfId="7957" xr:uid="{00000000-0005-0000-0000-0000CD170000}"/>
    <cellStyle name="표준 806 4" xfId="1427" xr:uid="{00000000-0005-0000-0000-0000CE170000}"/>
    <cellStyle name="표준 806 4 2" xfId="3018" xr:uid="{00000000-0005-0000-0000-0000CF170000}"/>
    <cellStyle name="표준 806 4 3" xfId="4610" xr:uid="{00000000-0005-0000-0000-0000D0170000}"/>
    <cellStyle name="표준 806 4 4" xfId="6200" xr:uid="{00000000-0005-0000-0000-0000D1170000}"/>
    <cellStyle name="표준 806 4_M.S" xfId="7958" xr:uid="{00000000-0005-0000-0000-0000D2170000}"/>
    <cellStyle name="표준 806 5" xfId="1491" xr:uid="{00000000-0005-0000-0000-0000D3170000}"/>
    <cellStyle name="표준 806 5 2" xfId="3082" xr:uid="{00000000-0005-0000-0000-0000D4170000}"/>
    <cellStyle name="표준 806 5 3" xfId="4674" xr:uid="{00000000-0005-0000-0000-0000D5170000}"/>
    <cellStyle name="표준 806 5 4" xfId="6264" xr:uid="{00000000-0005-0000-0000-0000D6170000}"/>
    <cellStyle name="표준 806 5_M.S" xfId="7959" xr:uid="{00000000-0005-0000-0000-0000D7170000}"/>
    <cellStyle name="표준 806 6" xfId="1607" xr:uid="{00000000-0005-0000-0000-0000D8170000}"/>
    <cellStyle name="표준 806 6 2" xfId="3198" xr:uid="{00000000-0005-0000-0000-0000D9170000}"/>
    <cellStyle name="표준 806 6 3" xfId="4790" xr:uid="{00000000-0005-0000-0000-0000DA170000}"/>
    <cellStyle name="표준 806 6 4" xfId="6380" xr:uid="{00000000-0005-0000-0000-0000DB170000}"/>
    <cellStyle name="표준 806 6_M.S" xfId="7960" xr:uid="{00000000-0005-0000-0000-0000DC170000}"/>
    <cellStyle name="표준 806 7" xfId="1620" xr:uid="{00000000-0005-0000-0000-0000DD170000}"/>
    <cellStyle name="표준 806 7 2" xfId="3211" xr:uid="{00000000-0005-0000-0000-0000DE170000}"/>
    <cellStyle name="표준 806 7 3" xfId="4803" xr:uid="{00000000-0005-0000-0000-0000DF170000}"/>
    <cellStyle name="표준 806 7 4" xfId="6393" xr:uid="{00000000-0005-0000-0000-0000E0170000}"/>
    <cellStyle name="표준 806 7_M.S" xfId="7961" xr:uid="{00000000-0005-0000-0000-0000E1170000}"/>
    <cellStyle name="표준 806 8" xfId="1685" xr:uid="{00000000-0005-0000-0000-0000E2170000}"/>
    <cellStyle name="표준 806 8 2" xfId="3276" xr:uid="{00000000-0005-0000-0000-0000E3170000}"/>
    <cellStyle name="표준 806 8 3" xfId="4868" xr:uid="{00000000-0005-0000-0000-0000E4170000}"/>
    <cellStyle name="표준 806 8 4" xfId="6458" xr:uid="{00000000-0005-0000-0000-0000E5170000}"/>
    <cellStyle name="표준 806 8_M.S" xfId="7962" xr:uid="{00000000-0005-0000-0000-0000E6170000}"/>
    <cellStyle name="표준 806 9" xfId="1753" xr:uid="{00000000-0005-0000-0000-0000E7170000}"/>
    <cellStyle name="표준 806 9 2" xfId="3344" xr:uid="{00000000-0005-0000-0000-0000E8170000}"/>
    <cellStyle name="표준 806 9 3" xfId="4936" xr:uid="{00000000-0005-0000-0000-0000E9170000}"/>
    <cellStyle name="표준 806 9 4" xfId="6526" xr:uid="{00000000-0005-0000-0000-0000EA170000}"/>
    <cellStyle name="표준 806 9_M.S" xfId="7963" xr:uid="{00000000-0005-0000-0000-0000EB170000}"/>
    <cellStyle name="표준 806_M.S" xfId="7951" xr:uid="{00000000-0005-0000-0000-0000EC170000}"/>
    <cellStyle name="표준 807" xfId="1152" xr:uid="{00000000-0005-0000-0000-0000ED170000}"/>
    <cellStyle name="표준 807 2" xfId="2743" xr:uid="{00000000-0005-0000-0000-0000EE170000}"/>
    <cellStyle name="표준 807 3" xfId="4335" xr:uid="{00000000-0005-0000-0000-0000EF170000}"/>
    <cellStyle name="표준 807 4" xfId="5925" xr:uid="{00000000-0005-0000-0000-0000F0170000}"/>
    <cellStyle name="표준 807_M.S" xfId="7964" xr:uid="{00000000-0005-0000-0000-0000F1170000}"/>
    <cellStyle name="표준 808" xfId="1153" xr:uid="{00000000-0005-0000-0000-0000F2170000}"/>
    <cellStyle name="표준 808 2" xfId="2744" xr:uid="{00000000-0005-0000-0000-0000F3170000}"/>
    <cellStyle name="표준 808 3" xfId="4336" xr:uid="{00000000-0005-0000-0000-0000F4170000}"/>
    <cellStyle name="표준 808 4" xfId="5926" xr:uid="{00000000-0005-0000-0000-0000F5170000}"/>
    <cellStyle name="표준 808_M.S" xfId="7965" xr:uid="{00000000-0005-0000-0000-0000F6170000}"/>
    <cellStyle name="표준 809" xfId="1154" xr:uid="{00000000-0005-0000-0000-0000F7170000}"/>
    <cellStyle name="표준 809 2" xfId="2745" xr:uid="{00000000-0005-0000-0000-0000F8170000}"/>
    <cellStyle name="표준 809 3" xfId="4337" xr:uid="{00000000-0005-0000-0000-0000F9170000}"/>
    <cellStyle name="표준 809 4" xfId="5927" xr:uid="{00000000-0005-0000-0000-0000FA170000}"/>
    <cellStyle name="표준 809_M.S" xfId="7966" xr:uid="{00000000-0005-0000-0000-0000FB170000}"/>
    <cellStyle name="표준 81" xfId="446" xr:uid="{00000000-0005-0000-0000-0000FC170000}"/>
    <cellStyle name="표준 810" xfId="1155" xr:uid="{00000000-0005-0000-0000-0000FD170000}"/>
    <cellStyle name="표준 810 10" xfId="1863" xr:uid="{00000000-0005-0000-0000-0000FE170000}"/>
    <cellStyle name="표준 810 10 2" xfId="3453" xr:uid="{00000000-0005-0000-0000-0000FF170000}"/>
    <cellStyle name="표준 810 10 3" xfId="5045" xr:uid="{00000000-0005-0000-0000-000000180000}"/>
    <cellStyle name="표준 810 10 4" xfId="6635" xr:uid="{00000000-0005-0000-0000-000001180000}"/>
    <cellStyle name="표준 810 10_M.S" xfId="7968" xr:uid="{00000000-0005-0000-0000-000002180000}"/>
    <cellStyle name="표준 810 11" xfId="1926" xr:uid="{00000000-0005-0000-0000-000003180000}"/>
    <cellStyle name="표준 810 11 2" xfId="3516" xr:uid="{00000000-0005-0000-0000-000004180000}"/>
    <cellStyle name="표준 810 11 3" xfId="5108" xr:uid="{00000000-0005-0000-0000-000005180000}"/>
    <cellStyle name="표준 810 11 4" xfId="6698" xr:uid="{00000000-0005-0000-0000-000006180000}"/>
    <cellStyle name="표준 810 11_M.S" xfId="7969" xr:uid="{00000000-0005-0000-0000-000007180000}"/>
    <cellStyle name="표준 810 12" xfId="1939" xr:uid="{00000000-0005-0000-0000-000008180000}"/>
    <cellStyle name="표준 810 12 2" xfId="3529" xr:uid="{00000000-0005-0000-0000-000009180000}"/>
    <cellStyle name="표준 810 12 3" xfId="5121" xr:uid="{00000000-0005-0000-0000-00000A180000}"/>
    <cellStyle name="표준 810 12 4" xfId="6711" xr:uid="{00000000-0005-0000-0000-00000B180000}"/>
    <cellStyle name="표준 810 12_M.S" xfId="7970" xr:uid="{00000000-0005-0000-0000-00000C180000}"/>
    <cellStyle name="표준 810 13" xfId="2050" xr:uid="{00000000-0005-0000-0000-00000D180000}"/>
    <cellStyle name="표준 810 13 2" xfId="3640" xr:uid="{00000000-0005-0000-0000-00000E180000}"/>
    <cellStyle name="표준 810 13 3" xfId="5232" xr:uid="{00000000-0005-0000-0000-00000F180000}"/>
    <cellStyle name="표준 810 13 4" xfId="6822" xr:uid="{00000000-0005-0000-0000-000010180000}"/>
    <cellStyle name="표준 810 13_M.S" xfId="7971" xr:uid="{00000000-0005-0000-0000-000011180000}"/>
    <cellStyle name="표준 810 14" xfId="2746" xr:uid="{00000000-0005-0000-0000-000012180000}"/>
    <cellStyle name="표준 810 15" xfId="4338" xr:uid="{00000000-0005-0000-0000-000013180000}"/>
    <cellStyle name="표준 810 16" xfId="5928" xr:uid="{00000000-0005-0000-0000-000014180000}"/>
    <cellStyle name="표준 810 2" xfId="1297" xr:uid="{00000000-0005-0000-0000-000015180000}"/>
    <cellStyle name="표준 810 2 2" xfId="2888" xr:uid="{00000000-0005-0000-0000-000016180000}"/>
    <cellStyle name="표준 810 2 3" xfId="4480" xr:uid="{00000000-0005-0000-0000-000017180000}"/>
    <cellStyle name="표준 810 2 4" xfId="6070" xr:uid="{00000000-0005-0000-0000-000018180000}"/>
    <cellStyle name="표준 810 2_M.S" xfId="7972" xr:uid="{00000000-0005-0000-0000-000019180000}"/>
    <cellStyle name="표준 810 3" xfId="1360" xr:uid="{00000000-0005-0000-0000-00001A180000}"/>
    <cellStyle name="표준 810 3 2" xfId="2951" xr:uid="{00000000-0005-0000-0000-00001B180000}"/>
    <cellStyle name="표준 810 3 3" xfId="4543" xr:uid="{00000000-0005-0000-0000-00001C180000}"/>
    <cellStyle name="표준 810 3 4" xfId="6133" xr:uid="{00000000-0005-0000-0000-00001D180000}"/>
    <cellStyle name="표준 810 3_M.S" xfId="7973" xr:uid="{00000000-0005-0000-0000-00001E180000}"/>
    <cellStyle name="표준 810 4" xfId="1424" xr:uid="{00000000-0005-0000-0000-00001F180000}"/>
    <cellStyle name="표준 810 4 2" xfId="3015" xr:uid="{00000000-0005-0000-0000-000020180000}"/>
    <cellStyle name="표준 810 4 3" xfId="4607" xr:uid="{00000000-0005-0000-0000-000021180000}"/>
    <cellStyle name="표준 810 4 4" xfId="6197" xr:uid="{00000000-0005-0000-0000-000022180000}"/>
    <cellStyle name="표준 810 4_M.S" xfId="7974" xr:uid="{00000000-0005-0000-0000-000023180000}"/>
    <cellStyle name="표준 810 5" xfId="1488" xr:uid="{00000000-0005-0000-0000-000024180000}"/>
    <cellStyle name="표준 810 5 2" xfId="3079" xr:uid="{00000000-0005-0000-0000-000025180000}"/>
    <cellStyle name="표준 810 5 3" xfId="4671" xr:uid="{00000000-0005-0000-0000-000026180000}"/>
    <cellStyle name="표준 810 5 4" xfId="6261" xr:uid="{00000000-0005-0000-0000-000027180000}"/>
    <cellStyle name="표준 810 5_M.S" xfId="7975" xr:uid="{00000000-0005-0000-0000-000028180000}"/>
    <cellStyle name="표준 810 6" xfId="1604" xr:uid="{00000000-0005-0000-0000-000029180000}"/>
    <cellStyle name="표준 810 6 2" xfId="3195" xr:uid="{00000000-0005-0000-0000-00002A180000}"/>
    <cellStyle name="표준 810 6 3" xfId="4787" xr:uid="{00000000-0005-0000-0000-00002B180000}"/>
    <cellStyle name="표준 810 6 4" xfId="6377" xr:uid="{00000000-0005-0000-0000-00002C180000}"/>
    <cellStyle name="표준 810 6_M.S" xfId="7976" xr:uid="{00000000-0005-0000-0000-00002D180000}"/>
    <cellStyle name="표준 810 7" xfId="1617" xr:uid="{00000000-0005-0000-0000-00002E180000}"/>
    <cellStyle name="표준 810 7 2" xfId="3208" xr:uid="{00000000-0005-0000-0000-00002F180000}"/>
    <cellStyle name="표준 810 7 3" xfId="4800" xr:uid="{00000000-0005-0000-0000-000030180000}"/>
    <cellStyle name="표준 810 7 4" xfId="6390" xr:uid="{00000000-0005-0000-0000-000031180000}"/>
    <cellStyle name="표준 810 7_M.S" xfId="7977" xr:uid="{00000000-0005-0000-0000-000032180000}"/>
    <cellStyle name="표준 810 8" xfId="1682" xr:uid="{00000000-0005-0000-0000-000033180000}"/>
    <cellStyle name="표준 810 8 2" xfId="3273" xr:uid="{00000000-0005-0000-0000-000034180000}"/>
    <cellStyle name="표준 810 8 3" xfId="4865" xr:uid="{00000000-0005-0000-0000-000035180000}"/>
    <cellStyle name="표준 810 8 4" xfId="6455" xr:uid="{00000000-0005-0000-0000-000036180000}"/>
    <cellStyle name="표준 810 8_M.S" xfId="7978" xr:uid="{00000000-0005-0000-0000-000037180000}"/>
    <cellStyle name="표준 810 9" xfId="1750" xr:uid="{00000000-0005-0000-0000-000038180000}"/>
    <cellStyle name="표준 810 9 2" xfId="3341" xr:uid="{00000000-0005-0000-0000-000039180000}"/>
    <cellStyle name="표준 810 9 3" xfId="4933" xr:uid="{00000000-0005-0000-0000-00003A180000}"/>
    <cellStyle name="표준 810 9 4" xfId="6523" xr:uid="{00000000-0005-0000-0000-00003B180000}"/>
    <cellStyle name="표준 810 9_M.S" xfId="7979" xr:uid="{00000000-0005-0000-0000-00003C180000}"/>
    <cellStyle name="표준 810_M.S" xfId="7967" xr:uid="{00000000-0005-0000-0000-00003D180000}"/>
    <cellStyle name="표준 811" xfId="1156" xr:uid="{00000000-0005-0000-0000-00003E180000}"/>
    <cellStyle name="표준 811 10" xfId="1860" xr:uid="{00000000-0005-0000-0000-00003F180000}"/>
    <cellStyle name="표준 811 10 2" xfId="3450" xr:uid="{00000000-0005-0000-0000-000040180000}"/>
    <cellStyle name="표준 811 10 3" xfId="5042" xr:uid="{00000000-0005-0000-0000-000041180000}"/>
    <cellStyle name="표준 811 10 4" xfId="6632" xr:uid="{00000000-0005-0000-0000-000042180000}"/>
    <cellStyle name="표준 811 10_M.S" xfId="7981" xr:uid="{00000000-0005-0000-0000-000043180000}"/>
    <cellStyle name="표준 811 11" xfId="1923" xr:uid="{00000000-0005-0000-0000-000044180000}"/>
    <cellStyle name="표준 811 11 2" xfId="3513" xr:uid="{00000000-0005-0000-0000-000045180000}"/>
    <cellStyle name="표준 811 11 3" xfId="5105" xr:uid="{00000000-0005-0000-0000-000046180000}"/>
    <cellStyle name="표준 811 11 4" xfId="6695" xr:uid="{00000000-0005-0000-0000-000047180000}"/>
    <cellStyle name="표준 811 11_M.S" xfId="7982" xr:uid="{00000000-0005-0000-0000-000048180000}"/>
    <cellStyle name="표준 811 12" xfId="1944" xr:uid="{00000000-0005-0000-0000-000049180000}"/>
    <cellStyle name="표준 811 12 2" xfId="3534" xr:uid="{00000000-0005-0000-0000-00004A180000}"/>
    <cellStyle name="표준 811 12 3" xfId="5126" xr:uid="{00000000-0005-0000-0000-00004B180000}"/>
    <cellStyle name="표준 811 12 4" xfId="6716" xr:uid="{00000000-0005-0000-0000-00004C180000}"/>
    <cellStyle name="표준 811 12_M.S" xfId="7983" xr:uid="{00000000-0005-0000-0000-00004D180000}"/>
    <cellStyle name="표준 811 13" xfId="2047" xr:uid="{00000000-0005-0000-0000-00004E180000}"/>
    <cellStyle name="표준 811 13 2" xfId="3637" xr:uid="{00000000-0005-0000-0000-00004F180000}"/>
    <cellStyle name="표준 811 13 3" xfId="5229" xr:uid="{00000000-0005-0000-0000-000050180000}"/>
    <cellStyle name="표준 811 13 4" xfId="6819" xr:uid="{00000000-0005-0000-0000-000051180000}"/>
    <cellStyle name="표준 811 13_M.S" xfId="7984" xr:uid="{00000000-0005-0000-0000-000052180000}"/>
    <cellStyle name="표준 811 14" xfId="2747" xr:uid="{00000000-0005-0000-0000-000053180000}"/>
    <cellStyle name="표준 811 15" xfId="4339" xr:uid="{00000000-0005-0000-0000-000054180000}"/>
    <cellStyle name="표준 811 16" xfId="5929" xr:uid="{00000000-0005-0000-0000-000055180000}"/>
    <cellStyle name="표준 811 2" xfId="1302" xr:uid="{00000000-0005-0000-0000-000056180000}"/>
    <cellStyle name="표준 811 2 2" xfId="2893" xr:uid="{00000000-0005-0000-0000-000057180000}"/>
    <cellStyle name="표준 811 2 3" xfId="4485" xr:uid="{00000000-0005-0000-0000-000058180000}"/>
    <cellStyle name="표준 811 2 4" xfId="6075" xr:uid="{00000000-0005-0000-0000-000059180000}"/>
    <cellStyle name="표준 811 2_M.S" xfId="7985" xr:uid="{00000000-0005-0000-0000-00005A180000}"/>
    <cellStyle name="표준 811 3" xfId="1365" xr:uid="{00000000-0005-0000-0000-00005B180000}"/>
    <cellStyle name="표준 811 3 2" xfId="2956" xr:uid="{00000000-0005-0000-0000-00005C180000}"/>
    <cellStyle name="표준 811 3 3" xfId="4548" xr:uid="{00000000-0005-0000-0000-00005D180000}"/>
    <cellStyle name="표준 811 3 4" xfId="6138" xr:uid="{00000000-0005-0000-0000-00005E180000}"/>
    <cellStyle name="표준 811 3_M.S" xfId="7986" xr:uid="{00000000-0005-0000-0000-00005F180000}"/>
    <cellStyle name="표준 811 4" xfId="1429" xr:uid="{00000000-0005-0000-0000-000060180000}"/>
    <cellStyle name="표준 811 4 2" xfId="3020" xr:uid="{00000000-0005-0000-0000-000061180000}"/>
    <cellStyle name="표준 811 4 3" xfId="4612" xr:uid="{00000000-0005-0000-0000-000062180000}"/>
    <cellStyle name="표준 811 4 4" xfId="6202" xr:uid="{00000000-0005-0000-0000-000063180000}"/>
    <cellStyle name="표준 811 4_M.S" xfId="7987" xr:uid="{00000000-0005-0000-0000-000064180000}"/>
    <cellStyle name="표준 811 5" xfId="1493" xr:uid="{00000000-0005-0000-0000-000065180000}"/>
    <cellStyle name="표준 811 5 2" xfId="3084" xr:uid="{00000000-0005-0000-0000-000066180000}"/>
    <cellStyle name="표준 811 5 3" xfId="4676" xr:uid="{00000000-0005-0000-0000-000067180000}"/>
    <cellStyle name="표준 811 5 4" xfId="6266" xr:uid="{00000000-0005-0000-0000-000068180000}"/>
    <cellStyle name="표준 811 5_M.S" xfId="7988" xr:uid="{00000000-0005-0000-0000-000069180000}"/>
    <cellStyle name="표준 811 6" xfId="1601" xr:uid="{00000000-0005-0000-0000-00006A180000}"/>
    <cellStyle name="표준 811 6 2" xfId="3192" xr:uid="{00000000-0005-0000-0000-00006B180000}"/>
    <cellStyle name="표준 811 6 3" xfId="4784" xr:uid="{00000000-0005-0000-0000-00006C180000}"/>
    <cellStyle name="표준 811 6 4" xfId="6374" xr:uid="{00000000-0005-0000-0000-00006D180000}"/>
    <cellStyle name="표준 811 6_M.S" xfId="7989" xr:uid="{00000000-0005-0000-0000-00006E180000}"/>
    <cellStyle name="표준 811 7" xfId="1622" xr:uid="{00000000-0005-0000-0000-00006F180000}"/>
    <cellStyle name="표준 811 7 2" xfId="3213" xr:uid="{00000000-0005-0000-0000-000070180000}"/>
    <cellStyle name="표준 811 7 3" xfId="4805" xr:uid="{00000000-0005-0000-0000-000071180000}"/>
    <cellStyle name="표준 811 7 4" xfId="6395" xr:uid="{00000000-0005-0000-0000-000072180000}"/>
    <cellStyle name="표준 811 7_M.S" xfId="7990" xr:uid="{00000000-0005-0000-0000-000073180000}"/>
    <cellStyle name="표준 811 8" xfId="1687" xr:uid="{00000000-0005-0000-0000-000074180000}"/>
    <cellStyle name="표준 811 8 2" xfId="3278" xr:uid="{00000000-0005-0000-0000-000075180000}"/>
    <cellStyle name="표준 811 8 3" xfId="4870" xr:uid="{00000000-0005-0000-0000-000076180000}"/>
    <cellStyle name="표준 811 8 4" xfId="6460" xr:uid="{00000000-0005-0000-0000-000077180000}"/>
    <cellStyle name="표준 811 8_M.S" xfId="7991" xr:uid="{00000000-0005-0000-0000-000078180000}"/>
    <cellStyle name="표준 811 9" xfId="1755" xr:uid="{00000000-0005-0000-0000-000079180000}"/>
    <cellStyle name="표준 811 9 2" xfId="3346" xr:uid="{00000000-0005-0000-0000-00007A180000}"/>
    <cellStyle name="표준 811 9 3" xfId="4938" xr:uid="{00000000-0005-0000-0000-00007B180000}"/>
    <cellStyle name="표준 811 9 4" xfId="6528" xr:uid="{00000000-0005-0000-0000-00007C180000}"/>
    <cellStyle name="표준 811 9_M.S" xfId="7992" xr:uid="{00000000-0005-0000-0000-00007D180000}"/>
    <cellStyle name="표준 811_M.S" xfId="7980" xr:uid="{00000000-0005-0000-0000-00007E180000}"/>
    <cellStyle name="표준 812" xfId="1157" xr:uid="{00000000-0005-0000-0000-00007F180000}"/>
    <cellStyle name="표준 812 2" xfId="2748" xr:uid="{00000000-0005-0000-0000-000080180000}"/>
    <cellStyle name="표준 812 3" xfId="4340" xr:uid="{00000000-0005-0000-0000-000081180000}"/>
    <cellStyle name="표준 812 4" xfId="5930" xr:uid="{00000000-0005-0000-0000-000082180000}"/>
    <cellStyle name="표준 812_M.S" xfId="7993" xr:uid="{00000000-0005-0000-0000-000083180000}"/>
    <cellStyle name="표준 813" xfId="1158" xr:uid="{00000000-0005-0000-0000-000084180000}"/>
    <cellStyle name="표준 813 2" xfId="2749" xr:uid="{00000000-0005-0000-0000-000085180000}"/>
    <cellStyle name="표준 813 3" xfId="4341" xr:uid="{00000000-0005-0000-0000-000086180000}"/>
    <cellStyle name="표준 813 4" xfId="5931" xr:uid="{00000000-0005-0000-0000-000087180000}"/>
    <cellStyle name="표준 813_M.S" xfId="7994" xr:uid="{00000000-0005-0000-0000-000088180000}"/>
    <cellStyle name="표준 814" xfId="1159" xr:uid="{00000000-0005-0000-0000-000089180000}"/>
    <cellStyle name="표준 814 10" xfId="1854" xr:uid="{00000000-0005-0000-0000-00008A180000}"/>
    <cellStyle name="표준 814 10 2" xfId="3444" xr:uid="{00000000-0005-0000-0000-00008B180000}"/>
    <cellStyle name="표준 814 10 3" xfId="5036" xr:uid="{00000000-0005-0000-0000-00008C180000}"/>
    <cellStyle name="표준 814 10 4" xfId="6626" xr:uid="{00000000-0005-0000-0000-00008D180000}"/>
    <cellStyle name="표준 814 10_M.S" xfId="7996" xr:uid="{00000000-0005-0000-0000-00008E180000}"/>
    <cellStyle name="표준 814 11" xfId="1917" xr:uid="{00000000-0005-0000-0000-00008F180000}"/>
    <cellStyle name="표준 814 11 2" xfId="3507" xr:uid="{00000000-0005-0000-0000-000090180000}"/>
    <cellStyle name="표준 814 11 3" xfId="5099" xr:uid="{00000000-0005-0000-0000-000091180000}"/>
    <cellStyle name="표준 814 11 4" xfId="6689" xr:uid="{00000000-0005-0000-0000-000092180000}"/>
    <cellStyle name="표준 814 11_M.S" xfId="7997" xr:uid="{00000000-0005-0000-0000-000093180000}"/>
    <cellStyle name="표준 814 12" xfId="1952" xr:uid="{00000000-0005-0000-0000-000094180000}"/>
    <cellStyle name="표준 814 12 2" xfId="3542" xr:uid="{00000000-0005-0000-0000-000095180000}"/>
    <cellStyle name="표준 814 12 3" xfId="5134" xr:uid="{00000000-0005-0000-0000-000096180000}"/>
    <cellStyle name="표준 814 12 4" xfId="6724" xr:uid="{00000000-0005-0000-0000-000097180000}"/>
    <cellStyle name="표준 814 12_M.S" xfId="7998" xr:uid="{00000000-0005-0000-0000-000098180000}"/>
    <cellStyle name="표준 814 13" xfId="2041" xr:uid="{00000000-0005-0000-0000-000099180000}"/>
    <cellStyle name="표준 814 13 2" xfId="3631" xr:uid="{00000000-0005-0000-0000-00009A180000}"/>
    <cellStyle name="표준 814 13 3" xfId="5223" xr:uid="{00000000-0005-0000-0000-00009B180000}"/>
    <cellStyle name="표준 814 13 4" xfId="6813" xr:uid="{00000000-0005-0000-0000-00009C180000}"/>
    <cellStyle name="표준 814 13_M.S" xfId="7999" xr:uid="{00000000-0005-0000-0000-00009D180000}"/>
    <cellStyle name="표준 814 14" xfId="2750" xr:uid="{00000000-0005-0000-0000-00009E180000}"/>
    <cellStyle name="표준 814 15" xfId="4342" xr:uid="{00000000-0005-0000-0000-00009F180000}"/>
    <cellStyle name="표준 814 16" xfId="5932" xr:uid="{00000000-0005-0000-0000-0000A0180000}"/>
    <cellStyle name="표준 814 2" xfId="1310" xr:uid="{00000000-0005-0000-0000-0000A1180000}"/>
    <cellStyle name="표준 814 2 2" xfId="2901" xr:uid="{00000000-0005-0000-0000-0000A2180000}"/>
    <cellStyle name="표준 814 2 3" xfId="4493" xr:uid="{00000000-0005-0000-0000-0000A3180000}"/>
    <cellStyle name="표준 814 2 4" xfId="6083" xr:uid="{00000000-0005-0000-0000-0000A4180000}"/>
    <cellStyle name="표준 814 2_M.S" xfId="8000" xr:uid="{00000000-0005-0000-0000-0000A5180000}"/>
    <cellStyle name="표준 814 3" xfId="1373" xr:uid="{00000000-0005-0000-0000-0000A6180000}"/>
    <cellStyle name="표준 814 3 2" xfId="2964" xr:uid="{00000000-0005-0000-0000-0000A7180000}"/>
    <cellStyle name="표준 814 3 3" xfId="4556" xr:uid="{00000000-0005-0000-0000-0000A8180000}"/>
    <cellStyle name="표준 814 3 4" xfId="6146" xr:uid="{00000000-0005-0000-0000-0000A9180000}"/>
    <cellStyle name="표준 814 3_M.S" xfId="8001" xr:uid="{00000000-0005-0000-0000-0000AA180000}"/>
    <cellStyle name="표준 814 4" xfId="1437" xr:uid="{00000000-0005-0000-0000-0000AB180000}"/>
    <cellStyle name="표준 814 4 2" xfId="3028" xr:uid="{00000000-0005-0000-0000-0000AC180000}"/>
    <cellStyle name="표준 814 4 3" xfId="4620" xr:uid="{00000000-0005-0000-0000-0000AD180000}"/>
    <cellStyle name="표준 814 4 4" xfId="6210" xr:uid="{00000000-0005-0000-0000-0000AE180000}"/>
    <cellStyle name="표준 814 4_M.S" xfId="8002" xr:uid="{00000000-0005-0000-0000-0000AF180000}"/>
    <cellStyle name="표준 814 5" xfId="1501" xr:uid="{00000000-0005-0000-0000-0000B0180000}"/>
    <cellStyle name="표준 814 5 2" xfId="3092" xr:uid="{00000000-0005-0000-0000-0000B1180000}"/>
    <cellStyle name="표준 814 5 3" xfId="4684" xr:uid="{00000000-0005-0000-0000-0000B2180000}"/>
    <cellStyle name="표준 814 5 4" xfId="6274" xr:uid="{00000000-0005-0000-0000-0000B3180000}"/>
    <cellStyle name="표준 814 5_M.S" xfId="8003" xr:uid="{00000000-0005-0000-0000-0000B4180000}"/>
    <cellStyle name="표준 814 6" xfId="1595" xr:uid="{00000000-0005-0000-0000-0000B5180000}"/>
    <cellStyle name="표준 814 6 2" xfId="3186" xr:uid="{00000000-0005-0000-0000-0000B6180000}"/>
    <cellStyle name="표준 814 6 3" xfId="4778" xr:uid="{00000000-0005-0000-0000-0000B7180000}"/>
    <cellStyle name="표준 814 6 4" xfId="6368" xr:uid="{00000000-0005-0000-0000-0000B8180000}"/>
    <cellStyle name="표준 814 6_M.S" xfId="8004" xr:uid="{00000000-0005-0000-0000-0000B9180000}"/>
    <cellStyle name="표준 814 7" xfId="1630" xr:uid="{00000000-0005-0000-0000-0000BA180000}"/>
    <cellStyle name="표준 814 7 2" xfId="3221" xr:uid="{00000000-0005-0000-0000-0000BB180000}"/>
    <cellStyle name="표준 814 7 3" xfId="4813" xr:uid="{00000000-0005-0000-0000-0000BC180000}"/>
    <cellStyle name="표준 814 7 4" xfId="6403" xr:uid="{00000000-0005-0000-0000-0000BD180000}"/>
    <cellStyle name="표준 814 7_M.S" xfId="8005" xr:uid="{00000000-0005-0000-0000-0000BE180000}"/>
    <cellStyle name="표준 814 8" xfId="1695" xr:uid="{00000000-0005-0000-0000-0000BF180000}"/>
    <cellStyle name="표준 814 8 2" xfId="3286" xr:uid="{00000000-0005-0000-0000-0000C0180000}"/>
    <cellStyle name="표준 814 8 3" xfId="4878" xr:uid="{00000000-0005-0000-0000-0000C1180000}"/>
    <cellStyle name="표준 814 8 4" xfId="6468" xr:uid="{00000000-0005-0000-0000-0000C2180000}"/>
    <cellStyle name="표준 814 8_M.S" xfId="8006" xr:uid="{00000000-0005-0000-0000-0000C3180000}"/>
    <cellStyle name="표준 814 9" xfId="1763" xr:uid="{00000000-0005-0000-0000-0000C4180000}"/>
    <cellStyle name="표준 814 9 2" xfId="3354" xr:uid="{00000000-0005-0000-0000-0000C5180000}"/>
    <cellStyle name="표준 814 9 3" xfId="4946" xr:uid="{00000000-0005-0000-0000-0000C6180000}"/>
    <cellStyle name="표준 814 9 4" xfId="6536" xr:uid="{00000000-0005-0000-0000-0000C7180000}"/>
    <cellStyle name="표준 814 9_M.S" xfId="8007" xr:uid="{00000000-0005-0000-0000-0000C8180000}"/>
    <cellStyle name="표준 814_M.S" xfId="7995" xr:uid="{00000000-0005-0000-0000-0000C9180000}"/>
    <cellStyle name="표준 815" xfId="1160" xr:uid="{00000000-0005-0000-0000-0000CA180000}"/>
    <cellStyle name="표준 815 10" xfId="1861" xr:uid="{00000000-0005-0000-0000-0000CB180000}"/>
    <cellStyle name="표준 815 10 2" xfId="3451" xr:uid="{00000000-0005-0000-0000-0000CC180000}"/>
    <cellStyle name="표준 815 10 3" xfId="5043" xr:uid="{00000000-0005-0000-0000-0000CD180000}"/>
    <cellStyle name="표준 815 10 4" xfId="6633" xr:uid="{00000000-0005-0000-0000-0000CE180000}"/>
    <cellStyle name="표준 815 10_M.S" xfId="8009" xr:uid="{00000000-0005-0000-0000-0000CF180000}"/>
    <cellStyle name="표준 815 11" xfId="1924" xr:uid="{00000000-0005-0000-0000-0000D0180000}"/>
    <cellStyle name="표준 815 11 2" xfId="3514" xr:uid="{00000000-0005-0000-0000-0000D1180000}"/>
    <cellStyle name="표준 815 11 3" xfId="5106" xr:uid="{00000000-0005-0000-0000-0000D2180000}"/>
    <cellStyle name="표준 815 11 4" xfId="6696" xr:uid="{00000000-0005-0000-0000-0000D3180000}"/>
    <cellStyle name="표준 815 11_M.S" xfId="8010" xr:uid="{00000000-0005-0000-0000-0000D4180000}"/>
    <cellStyle name="표준 815 12" xfId="1943" xr:uid="{00000000-0005-0000-0000-0000D5180000}"/>
    <cellStyle name="표준 815 12 2" xfId="3533" xr:uid="{00000000-0005-0000-0000-0000D6180000}"/>
    <cellStyle name="표준 815 12 3" xfId="5125" xr:uid="{00000000-0005-0000-0000-0000D7180000}"/>
    <cellStyle name="표준 815 12 4" xfId="6715" xr:uid="{00000000-0005-0000-0000-0000D8180000}"/>
    <cellStyle name="표준 815 12_M.S" xfId="8011" xr:uid="{00000000-0005-0000-0000-0000D9180000}"/>
    <cellStyle name="표준 815 13" xfId="2048" xr:uid="{00000000-0005-0000-0000-0000DA180000}"/>
    <cellStyle name="표준 815 13 2" xfId="3638" xr:uid="{00000000-0005-0000-0000-0000DB180000}"/>
    <cellStyle name="표준 815 13 3" xfId="5230" xr:uid="{00000000-0005-0000-0000-0000DC180000}"/>
    <cellStyle name="표준 815 13 4" xfId="6820" xr:uid="{00000000-0005-0000-0000-0000DD180000}"/>
    <cellStyle name="표준 815 13_M.S" xfId="8012" xr:uid="{00000000-0005-0000-0000-0000DE180000}"/>
    <cellStyle name="표준 815 14" xfId="2751" xr:uid="{00000000-0005-0000-0000-0000DF180000}"/>
    <cellStyle name="표준 815 15" xfId="4343" xr:uid="{00000000-0005-0000-0000-0000E0180000}"/>
    <cellStyle name="표준 815 16" xfId="5933" xr:uid="{00000000-0005-0000-0000-0000E1180000}"/>
    <cellStyle name="표준 815 2" xfId="1301" xr:uid="{00000000-0005-0000-0000-0000E2180000}"/>
    <cellStyle name="표준 815 2 2" xfId="2892" xr:uid="{00000000-0005-0000-0000-0000E3180000}"/>
    <cellStyle name="표준 815 2 3" xfId="4484" xr:uid="{00000000-0005-0000-0000-0000E4180000}"/>
    <cellStyle name="표준 815 2 4" xfId="6074" xr:uid="{00000000-0005-0000-0000-0000E5180000}"/>
    <cellStyle name="표준 815 2_M.S" xfId="8013" xr:uid="{00000000-0005-0000-0000-0000E6180000}"/>
    <cellStyle name="표준 815 3" xfId="1364" xr:uid="{00000000-0005-0000-0000-0000E7180000}"/>
    <cellStyle name="표준 815 3 2" xfId="2955" xr:uid="{00000000-0005-0000-0000-0000E8180000}"/>
    <cellStyle name="표준 815 3 3" xfId="4547" xr:uid="{00000000-0005-0000-0000-0000E9180000}"/>
    <cellStyle name="표준 815 3 4" xfId="6137" xr:uid="{00000000-0005-0000-0000-0000EA180000}"/>
    <cellStyle name="표준 815 3_M.S" xfId="8014" xr:uid="{00000000-0005-0000-0000-0000EB180000}"/>
    <cellStyle name="표준 815 4" xfId="1428" xr:uid="{00000000-0005-0000-0000-0000EC180000}"/>
    <cellStyle name="표준 815 4 2" xfId="3019" xr:uid="{00000000-0005-0000-0000-0000ED180000}"/>
    <cellStyle name="표준 815 4 3" xfId="4611" xr:uid="{00000000-0005-0000-0000-0000EE180000}"/>
    <cellStyle name="표준 815 4 4" xfId="6201" xr:uid="{00000000-0005-0000-0000-0000EF180000}"/>
    <cellStyle name="표준 815 4_M.S" xfId="8015" xr:uid="{00000000-0005-0000-0000-0000F0180000}"/>
    <cellStyle name="표준 815 5" xfId="1492" xr:uid="{00000000-0005-0000-0000-0000F1180000}"/>
    <cellStyle name="표준 815 5 2" xfId="3083" xr:uid="{00000000-0005-0000-0000-0000F2180000}"/>
    <cellStyle name="표준 815 5 3" xfId="4675" xr:uid="{00000000-0005-0000-0000-0000F3180000}"/>
    <cellStyle name="표준 815 5 4" xfId="6265" xr:uid="{00000000-0005-0000-0000-0000F4180000}"/>
    <cellStyle name="표준 815 5_M.S" xfId="8016" xr:uid="{00000000-0005-0000-0000-0000F5180000}"/>
    <cellStyle name="표준 815 6" xfId="1602" xr:uid="{00000000-0005-0000-0000-0000F6180000}"/>
    <cellStyle name="표준 815 6 2" xfId="3193" xr:uid="{00000000-0005-0000-0000-0000F7180000}"/>
    <cellStyle name="표준 815 6 3" xfId="4785" xr:uid="{00000000-0005-0000-0000-0000F8180000}"/>
    <cellStyle name="표준 815 6 4" xfId="6375" xr:uid="{00000000-0005-0000-0000-0000F9180000}"/>
    <cellStyle name="표준 815 6_M.S" xfId="8017" xr:uid="{00000000-0005-0000-0000-0000FA180000}"/>
    <cellStyle name="표준 815 7" xfId="1621" xr:uid="{00000000-0005-0000-0000-0000FB180000}"/>
    <cellStyle name="표준 815 7 2" xfId="3212" xr:uid="{00000000-0005-0000-0000-0000FC180000}"/>
    <cellStyle name="표준 815 7 3" xfId="4804" xr:uid="{00000000-0005-0000-0000-0000FD180000}"/>
    <cellStyle name="표준 815 7 4" xfId="6394" xr:uid="{00000000-0005-0000-0000-0000FE180000}"/>
    <cellStyle name="표준 815 7_M.S" xfId="8018" xr:uid="{00000000-0005-0000-0000-0000FF180000}"/>
    <cellStyle name="표준 815 8" xfId="1686" xr:uid="{00000000-0005-0000-0000-000000190000}"/>
    <cellStyle name="표준 815 8 2" xfId="3277" xr:uid="{00000000-0005-0000-0000-000001190000}"/>
    <cellStyle name="표준 815 8 3" xfId="4869" xr:uid="{00000000-0005-0000-0000-000002190000}"/>
    <cellStyle name="표준 815 8 4" xfId="6459" xr:uid="{00000000-0005-0000-0000-000003190000}"/>
    <cellStyle name="표준 815 8_M.S" xfId="8019" xr:uid="{00000000-0005-0000-0000-000004190000}"/>
    <cellStyle name="표준 815 9" xfId="1754" xr:uid="{00000000-0005-0000-0000-000005190000}"/>
    <cellStyle name="표준 815 9 2" xfId="3345" xr:uid="{00000000-0005-0000-0000-000006190000}"/>
    <cellStyle name="표준 815 9 3" xfId="4937" xr:uid="{00000000-0005-0000-0000-000007190000}"/>
    <cellStyle name="표준 815 9 4" xfId="6527" xr:uid="{00000000-0005-0000-0000-000008190000}"/>
    <cellStyle name="표준 815 9_M.S" xfId="8020" xr:uid="{00000000-0005-0000-0000-000009190000}"/>
    <cellStyle name="표준 815_M.S" xfId="8008" xr:uid="{00000000-0005-0000-0000-00000A190000}"/>
    <cellStyle name="표준 816" xfId="1161" xr:uid="{00000000-0005-0000-0000-00000B190000}"/>
    <cellStyle name="표준 816 2" xfId="2752" xr:uid="{00000000-0005-0000-0000-00000C190000}"/>
    <cellStyle name="표준 816 3" xfId="4344" xr:uid="{00000000-0005-0000-0000-00000D190000}"/>
    <cellStyle name="표준 816 4" xfId="5934" xr:uid="{00000000-0005-0000-0000-00000E190000}"/>
    <cellStyle name="표준 816_M.S" xfId="8021" xr:uid="{00000000-0005-0000-0000-00000F190000}"/>
    <cellStyle name="표준 817" xfId="1162" xr:uid="{00000000-0005-0000-0000-000010190000}"/>
    <cellStyle name="표준 817 2" xfId="2753" xr:uid="{00000000-0005-0000-0000-000011190000}"/>
    <cellStyle name="표준 817 3" xfId="4345" xr:uid="{00000000-0005-0000-0000-000012190000}"/>
    <cellStyle name="표준 817 4" xfId="5935" xr:uid="{00000000-0005-0000-0000-000013190000}"/>
    <cellStyle name="표준 817_M.S" xfId="8022" xr:uid="{00000000-0005-0000-0000-000014190000}"/>
    <cellStyle name="표준 818" xfId="1163" xr:uid="{00000000-0005-0000-0000-000015190000}"/>
    <cellStyle name="표준 818 2" xfId="2754" xr:uid="{00000000-0005-0000-0000-000016190000}"/>
    <cellStyle name="표준 818 3" xfId="4346" xr:uid="{00000000-0005-0000-0000-000017190000}"/>
    <cellStyle name="표준 818 4" xfId="5936" xr:uid="{00000000-0005-0000-0000-000018190000}"/>
    <cellStyle name="표준 818_M.S" xfId="8023" xr:uid="{00000000-0005-0000-0000-000019190000}"/>
    <cellStyle name="표준 819" xfId="1164" xr:uid="{00000000-0005-0000-0000-00001A190000}"/>
    <cellStyle name="표준 819 10" xfId="1837" xr:uid="{00000000-0005-0000-0000-00001B190000}"/>
    <cellStyle name="표준 819 10 2" xfId="3427" xr:uid="{00000000-0005-0000-0000-00001C190000}"/>
    <cellStyle name="표준 819 10 3" xfId="5019" xr:uid="{00000000-0005-0000-0000-00001D190000}"/>
    <cellStyle name="표준 819 10 4" xfId="6609" xr:uid="{00000000-0005-0000-0000-00001E190000}"/>
    <cellStyle name="표준 819 10_M.S" xfId="8025" xr:uid="{00000000-0005-0000-0000-00001F190000}"/>
    <cellStyle name="표준 819 11" xfId="1900" xr:uid="{00000000-0005-0000-0000-000020190000}"/>
    <cellStyle name="표준 819 11 2" xfId="3490" xr:uid="{00000000-0005-0000-0000-000021190000}"/>
    <cellStyle name="표준 819 11 3" xfId="5082" xr:uid="{00000000-0005-0000-0000-000022190000}"/>
    <cellStyle name="표준 819 11 4" xfId="6672" xr:uid="{00000000-0005-0000-0000-000023190000}"/>
    <cellStyle name="표준 819 11_M.S" xfId="8026" xr:uid="{00000000-0005-0000-0000-000024190000}"/>
    <cellStyle name="표준 819 12" xfId="1945" xr:uid="{00000000-0005-0000-0000-000025190000}"/>
    <cellStyle name="표준 819 12 2" xfId="3535" xr:uid="{00000000-0005-0000-0000-000026190000}"/>
    <cellStyle name="표준 819 12 3" xfId="5127" xr:uid="{00000000-0005-0000-0000-000027190000}"/>
    <cellStyle name="표준 819 12 4" xfId="6717" xr:uid="{00000000-0005-0000-0000-000028190000}"/>
    <cellStyle name="표준 819 12_M.S" xfId="8027" xr:uid="{00000000-0005-0000-0000-000029190000}"/>
    <cellStyle name="표준 819 13" xfId="2024" xr:uid="{00000000-0005-0000-0000-00002A190000}"/>
    <cellStyle name="표준 819 13 2" xfId="3614" xr:uid="{00000000-0005-0000-0000-00002B190000}"/>
    <cellStyle name="표준 819 13 3" xfId="5206" xr:uid="{00000000-0005-0000-0000-00002C190000}"/>
    <cellStyle name="표준 819 13 4" xfId="6796" xr:uid="{00000000-0005-0000-0000-00002D190000}"/>
    <cellStyle name="표준 819 13_M.S" xfId="8028" xr:uid="{00000000-0005-0000-0000-00002E190000}"/>
    <cellStyle name="표준 819 14" xfId="2755" xr:uid="{00000000-0005-0000-0000-00002F190000}"/>
    <cellStyle name="표준 819 15" xfId="4347" xr:uid="{00000000-0005-0000-0000-000030190000}"/>
    <cellStyle name="표준 819 16" xfId="5937" xr:uid="{00000000-0005-0000-0000-000031190000}"/>
    <cellStyle name="표준 819 2" xfId="1303" xr:uid="{00000000-0005-0000-0000-000032190000}"/>
    <cellStyle name="표준 819 2 2" xfId="2894" xr:uid="{00000000-0005-0000-0000-000033190000}"/>
    <cellStyle name="표준 819 2 3" xfId="4486" xr:uid="{00000000-0005-0000-0000-000034190000}"/>
    <cellStyle name="표준 819 2 4" xfId="6076" xr:uid="{00000000-0005-0000-0000-000035190000}"/>
    <cellStyle name="표준 819 2_M.S" xfId="8029" xr:uid="{00000000-0005-0000-0000-000036190000}"/>
    <cellStyle name="표준 819 3" xfId="1366" xr:uid="{00000000-0005-0000-0000-000037190000}"/>
    <cellStyle name="표준 819 3 2" xfId="2957" xr:uid="{00000000-0005-0000-0000-000038190000}"/>
    <cellStyle name="표준 819 3 3" xfId="4549" xr:uid="{00000000-0005-0000-0000-000039190000}"/>
    <cellStyle name="표준 819 3 4" xfId="6139" xr:uid="{00000000-0005-0000-0000-00003A190000}"/>
    <cellStyle name="표준 819 3_M.S" xfId="8030" xr:uid="{00000000-0005-0000-0000-00003B190000}"/>
    <cellStyle name="표준 819 4" xfId="1430" xr:uid="{00000000-0005-0000-0000-00003C190000}"/>
    <cellStyle name="표준 819 4 2" xfId="3021" xr:uid="{00000000-0005-0000-0000-00003D190000}"/>
    <cellStyle name="표준 819 4 3" xfId="4613" xr:uid="{00000000-0005-0000-0000-00003E190000}"/>
    <cellStyle name="표준 819 4 4" xfId="6203" xr:uid="{00000000-0005-0000-0000-00003F190000}"/>
    <cellStyle name="표준 819 4_M.S" xfId="8031" xr:uid="{00000000-0005-0000-0000-000040190000}"/>
    <cellStyle name="표준 819 5" xfId="1494" xr:uid="{00000000-0005-0000-0000-000041190000}"/>
    <cellStyle name="표준 819 5 2" xfId="3085" xr:uid="{00000000-0005-0000-0000-000042190000}"/>
    <cellStyle name="표준 819 5 3" xfId="4677" xr:uid="{00000000-0005-0000-0000-000043190000}"/>
    <cellStyle name="표준 819 5 4" xfId="6267" xr:uid="{00000000-0005-0000-0000-000044190000}"/>
    <cellStyle name="표준 819 5_M.S" xfId="8032" xr:uid="{00000000-0005-0000-0000-000045190000}"/>
    <cellStyle name="표준 819 6" xfId="1577" xr:uid="{00000000-0005-0000-0000-000046190000}"/>
    <cellStyle name="표준 819 6 2" xfId="3168" xr:uid="{00000000-0005-0000-0000-000047190000}"/>
    <cellStyle name="표준 819 6 3" xfId="4760" xr:uid="{00000000-0005-0000-0000-000048190000}"/>
    <cellStyle name="표준 819 6 4" xfId="6350" xr:uid="{00000000-0005-0000-0000-000049190000}"/>
    <cellStyle name="표준 819 6_M.S" xfId="8033" xr:uid="{00000000-0005-0000-0000-00004A190000}"/>
    <cellStyle name="표준 819 7" xfId="1623" xr:uid="{00000000-0005-0000-0000-00004B190000}"/>
    <cellStyle name="표준 819 7 2" xfId="3214" xr:uid="{00000000-0005-0000-0000-00004C190000}"/>
    <cellStyle name="표준 819 7 3" xfId="4806" xr:uid="{00000000-0005-0000-0000-00004D190000}"/>
    <cellStyle name="표준 819 7 4" xfId="6396" xr:uid="{00000000-0005-0000-0000-00004E190000}"/>
    <cellStyle name="표준 819 7_M.S" xfId="8034" xr:uid="{00000000-0005-0000-0000-00004F190000}"/>
    <cellStyle name="표준 819 8" xfId="1688" xr:uid="{00000000-0005-0000-0000-000050190000}"/>
    <cellStyle name="표준 819 8 2" xfId="3279" xr:uid="{00000000-0005-0000-0000-000051190000}"/>
    <cellStyle name="표준 819 8 3" xfId="4871" xr:uid="{00000000-0005-0000-0000-000052190000}"/>
    <cellStyle name="표준 819 8 4" xfId="6461" xr:uid="{00000000-0005-0000-0000-000053190000}"/>
    <cellStyle name="표준 819 8_M.S" xfId="8035" xr:uid="{00000000-0005-0000-0000-000054190000}"/>
    <cellStyle name="표준 819 9" xfId="1756" xr:uid="{00000000-0005-0000-0000-000055190000}"/>
    <cellStyle name="표준 819 9 2" xfId="3347" xr:uid="{00000000-0005-0000-0000-000056190000}"/>
    <cellStyle name="표준 819 9 3" xfId="4939" xr:uid="{00000000-0005-0000-0000-000057190000}"/>
    <cellStyle name="표준 819 9 4" xfId="6529" xr:uid="{00000000-0005-0000-0000-000058190000}"/>
    <cellStyle name="표준 819 9_M.S" xfId="8036" xr:uid="{00000000-0005-0000-0000-000059190000}"/>
    <cellStyle name="표준 819_M.S" xfId="8024" xr:uid="{00000000-0005-0000-0000-00005A190000}"/>
    <cellStyle name="표준 82" xfId="447" xr:uid="{00000000-0005-0000-0000-00005B190000}"/>
    <cellStyle name="표준 820" xfId="1165" xr:uid="{00000000-0005-0000-0000-00005C190000}"/>
    <cellStyle name="표준 820 10" xfId="4348" xr:uid="{00000000-0005-0000-0000-00005D190000}"/>
    <cellStyle name="표준 820 11" xfId="5938" xr:uid="{00000000-0005-0000-0000-00005E190000}"/>
    <cellStyle name="표준 820 2" xfId="1320" xr:uid="{00000000-0005-0000-0000-00005F190000}"/>
    <cellStyle name="표준 820 2 2" xfId="2911" xr:uid="{00000000-0005-0000-0000-000060190000}"/>
    <cellStyle name="표준 820 2 3" xfId="4503" xr:uid="{00000000-0005-0000-0000-000061190000}"/>
    <cellStyle name="표준 820 2 4" xfId="6093" xr:uid="{00000000-0005-0000-0000-000062190000}"/>
    <cellStyle name="표준 820 2_M.S" xfId="8038" xr:uid="{00000000-0005-0000-0000-000063190000}"/>
    <cellStyle name="표준 820 3" xfId="1383" xr:uid="{00000000-0005-0000-0000-000064190000}"/>
    <cellStyle name="표준 820 3 2" xfId="2974" xr:uid="{00000000-0005-0000-0000-000065190000}"/>
    <cellStyle name="표준 820 3 3" xfId="4566" xr:uid="{00000000-0005-0000-0000-000066190000}"/>
    <cellStyle name="표준 820 3 4" xfId="6156" xr:uid="{00000000-0005-0000-0000-000067190000}"/>
    <cellStyle name="표준 820 3_M.S" xfId="8039" xr:uid="{00000000-0005-0000-0000-000068190000}"/>
    <cellStyle name="표준 820 4" xfId="1447" xr:uid="{00000000-0005-0000-0000-000069190000}"/>
    <cellStyle name="표준 820 4 2" xfId="3038" xr:uid="{00000000-0005-0000-0000-00006A190000}"/>
    <cellStyle name="표준 820 4 3" xfId="4630" xr:uid="{00000000-0005-0000-0000-00006B190000}"/>
    <cellStyle name="표준 820 4 4" xfId="6220" xr:uid="{00000000-0005-0000-0000-00006C190000}"/>
    <cellStyle name="표준 820 4_M.S" xfId="8040" xr:uid="{00000000-0005-0000-0000-00006D190000}"/>
    <cellStyle name="표준 820 5" xfId="1511" xr:uid="{00000000-0005-0000-0000-00006E190000}"/>
    <cellStyle name="표준 820 5 2" xfId="3102" xr:uid="{00000000-0005-0000-0000-00006F190000}"/>
    <cellStyle name="표준 820 5 3" xfId="4694" xr:uid="{00000000-0005-0000-0000-000070190000}"/>
    <cellStyle name="표준 820 5 4" xfId="6284" xr:uid="{00000000-0005-0000-0000-000071190000}"/>
    <cellStyle name="표준 820 5_M.S" xfId="8041" xr:uid="{00000000-0005-0000-0000-000072190000}"/>
    <cellStyle name="표준 820 6" xfId="1586" xr:uid="{00000000-0005-0000-0000-000073190000}"/>
    <cellStyle name="표준 820 6 2" xfId="3177" xr:uid="{00000000-0005-0000-0000-000074190000}"/>
    <cellStyle name="표준 820 6 3" xfId="4769" xr:uid="{00000000-0005-0000-0000-000075190000}"/>
    <cellStyle name="표준 820 6 4" xfId="6359" xr:uid="{00000000-0005-0000-0000-000076190000}"/>
    <cellStyle name="표준 820 6_M.S" xfId="8042" xr:uid="{00000000-0005-0000-0000-000077190000}"/>
    <cellStyle name="표준 820 7" xfId="1640" xr:uid="{00000000-0005-0000-0000-000078190000}"/>
    <cellStyle name="표준 820 7 2" xfId="3231" xr:uid="{00000000-0005-0000-0000-000079190000}"/>
    <cellStyle name="표준 820 7 3" xfId="4823" xr:uid="{00000000-0005-0000-0000-00007A190000}"/>
    <cellStyle name="표준 820 7 4" xfId="6413" xr:uid="{00000000-0005-0000-0000-00007B190000}"/>
    <cellStyle name="표준 820 7_M.S" xfId="8043" xr:uid="{00000000-0005-0000-0000-00007C190000}"/>
    <cellStyle name="표준 820 8" xfId="1705" xr:uid="{00000000-0005-0000-0000-00007D190000}"/>
    <cellStyle name="표준 820 8 2" xfId="3296" xr:uid="{00000000-0005-0000-0000-00007E190000}"/>
    <cellStyle name="표준 820 8 3" xfId="4888" xr:uid="{00000000-0005-0000-0000-00007F190000}"/>
    <cellStyle name="표준 820 8 4" xfId="6478" xr:uid="{00000000-0005-0000-0000-000080190000}"/>
    <cellStyle name="표준 820 8_M.S" xfId="8044" xr:uid="{00000000-0005-0000-0000-000081190000}"/>
    <cellStyle name="표준 820 9" xfId="2756" xr:uid="{00000000-0005-0000-0000-000082190000}"/>
    <cellStyle name="표준 820_M.S" xfId="8037" xr:uid="{00000000-0005-0000-0000-000083190000}"/>
    <cellStyle name="표준 821" xfId="1166" xr:uid="{00000000-0005-0000-0000-000084190000}"/>
    <cellStyle name="표준 821 2" xfId="2757" xr:uid="{00000000-0005-0000-0000-000085190000}"/>
    <cellStyle name="표준 821 3" xfId="4349" xr:uid="{00000000-0005-0000-0000-000086190000}"/>
    <cellStyle name="표준 821 4" xfId="5939" xr:uid="{00000000-0005-0000-0000-000087190000}"/>
    <cellStyle name="표준 821_M.S" xfId="8045" xr:uid="{00000000-0005-0000-0000-000088190000}"/>
    <cellStyle name="표준 822" xfId="1167" xr:uid="{00000000-0005-0000-0000-000089190000}"/>
    <cellStyle name="표준 822 10" xfId="1855" xr:uid="{00000000-0005-0000-0000-00008A190000}"/>
    <cellStyle name="표준 822 10 2" xfId="3445" xr:uid="{00000000-0005-0000-0000-00008B190000}"/>
    <cellStyle name="표준 822 10 3" xfId="5037" xr:uid="{00000000-0005-0000-0000-00008C190000}"/>
    <cellStyle name="표준 822 10 4" xfId="6627" xr:uid="{00000000-0005-0000-0000-00008D190000}"/>
    <cellStyle name="표준 822 10_M.S" xfId="8047" xr:uid="{00000000-0005-0000-0000-00008E190000}"/>
    <cellStyle name="표준 822 11" xfId="1918" xr:uid="{00000000-0005-0000-0000-00008F190000}"/>
    <cellStyle name="표준 822 11 2" xfId="3508" xr:uid="{00000000-0005-0000-0000-000090190000}"/>
    <cellStyle name="표준 822 11 3" xfId="5100" xr:uid="{00000000-0005-0000-0000-000091190000}"/>
    <cellStyle name="표준 822 11 4" xfId="6690" xr:uid="{00000000-0005-0000-0000-000092190000}"/>
    <cellStyle name="표준 822 11_M.S" xfId="8048" xr:uid="{00000000-0005-0000-0000-000093190000}"/>
    <cellStyle name="표준 822 12" xfId="1951" xr:uid="{00000000-0005-0000-0000-000094190000}"/>
    <cellStyle name="표준 822 12 2" xfId="3541" xr:uid="{00000000-0005-0000-0000-000095190000}"/>
    <cellStyle name="표준 822 12 3" xfId="5133" xr:uid="{00000000-0005-0000-0000-000096190000}"/>
    <cellStyle name="표준 822 12 4" xfId="6723" xr:uid="{00000000-0005-0000-0000-000097190000}"/>
    <cellStyle name="표준 822 12_M.S" xfId="8049" xr:uid="{00000000-0005-0000-0000-000098190000}"/>
    <cellStyle name="표준 822 13" xfId="2042" xr:uid="{00000000-0005-0000-0000-000099190000}"/>
    <cellStyle name="표준 822 13 2" xfId="3632" xr:uid="{00000000-0005-0000-0000-00009A190000}"/>
    <cellStyle name="표준 822 13 3" xfId="5224" xr:uid="{00000000-0005-0000-0000-00009B190000}"/>
    <cellStyle name="표준 822 13 4" xfId="6814" xr:uid="{00000000-0005-0000-0000-00009C190000}"/>
    <cellStyle name="표준 822 13_M.S" xfId="8050" xr:uid="{00000000-0005-0000-0000-00009D190000}"/>
    <cellStyle name="표준 822 14" xfId="2758" xr:uid="{00000000-0005-0000-0000-00009E190000}"/>
    <cellStyle name="표준 822 15" xfId="4350" xr:uid="{00000000-0005-0000-0000-00009F190000}"/>
    <cellStyle name="표준 822 16" xfId="5940" xr:uid="{00000000-0005-0000-0000-0000A0190000}"/>
    <cellStyle name="표준 822 2" xfId="1309" xr:uid="{00000000-0005-0000-0000-0000A1190000}"/>
    <cellStyle name="표준 822 2 2" xfId="2900" xr:uid="{00000000-0005-0000-0000-0000A2190000}"/>
    <cellStyle name="표준 822 2 3" xfId="4492" xr:uid="{00000000-0005-0000-0000-0000A3190000}"/>
    <cellStyle name="표준 822 2 4" xfId="6082" xr:uid="{00000000-0005-0000-0000-0000A4190000}"/>
    <cellStyle name="표준 822 2_M.S" xfId="8051" xr:uid="{00000000-0005-0000-0000-0000A5190000}"/>
    <cellStyle name="표준 822 3" xfId="1372" xr:uid="{00000000-0005-0000-0000-0000A6190000}"/>
    <cellStyle name="표준 822 3 2" xfId="2963" xr:uid="{00000000-0005-0000-0000-0000A7190000}"/>
    <cellStyle name="표준 822 3 3" xfId="4555" xr:uid="{00000000-0005-0000-0000-0000A8190000}"/>
    <cellStyle name="표준 822 3 4" xfId="6145" xr:uid="{00000000-0005-0000-0000-0000A9190000}"/>
    <cellStyle name="표준 822 3_M.S" xfId="8052" xr:uid="{00000000-0005-0000-0000-0000AA190000}"/>
    <cellStyle name="표준 822 4" xfId="1436" xr:uid="{00000000-0005-0000-0000-0000AB190000}"/>
    <cellStyle name="표준 822 4 2" xfId="3027" xr:uid="{00000000-0005-0000-0000-0000AC190000}"/>
    <cellStyle name="표준 822 4 3" xfId="4619" xr:uid="{00000000-0005-0000-0000-0000AD190000}"/>
    <cellStyle name="표준 822 4 4" xfId="6209" xr:uid="{00000000-0005-0000-0000-0000AE190000}"/>
    <cellStyle name="표준 822 4_M.S" xfId="8053" xr:uid="{00000000-0005-0000-0000-0000AF190000}"/>
    <cellStyle name="표준 822 5" xfId="1500" xr:uid="{00000000-0005-0000-0000-0000B0190000}"/>
    <cellStyle name="표준 822 5 2" xfId="3091" xr:uid="{00000000-0005-0000-0000-0000B1190000}"/>
    <cellStyle name="표준 822 5 3" xfId="4683" xr:uid="{00000000-0005-0000-0000-0000B2190000}"/>
    <cellStyle name="표준 822 5 4" xfId="6273" xr:uid="{00000000-0005-0000-0000-0000B3190000}"/>
    <cellStyle name="표준 822 5_M.S" xfId="8054" xr:uid="{00000000-0005-0000-0000-0000B4190000}"/>
    <cellStyle name="표준 822 6" xfId="1596" xr:uid="{00000000-0005-0000-0000-0000B5190000}"/>
    <cellStyle name="표준 822 6 2" xfId="3187" xr:uid="{00000000-0005-0000-0000-0000B6190000}"/>
    <cellStyle name="표준 822 6 3" xfId="4779" xr:uid="{00000000-0005-0000-0000-0000B7190000}"/>
    <cellStyle name="표준 822 6 4" xfId="6369" xr:uid="{00000000-0005-0000-0000-0000B8190000}"/>
    <cellStyle name="표준 822 6_M.S" xfId="8055" xr:uid="{00000000-0005-0000-0000-0000B9190000}"/>
    <cellStyle name="표준 822 7" xfId="1629" xr:uid="{00000000-0005-0000-0000-0000BA190000}"/>
    <cellStyle name="표준 822 7 2" xfId="3220" xr:uid="{00000000-0005-0000-0000-0000BB190000}"/>
    <cellStyle name="표준 822 7 3" xfId="4812" xr:uid="{00000000-0005-0000-0000-0000BC190000}"/>
    <cellStyle name="표준 822 7 4" xfId="6402" xr:uid="{00000000-0005-0000-0000-0000BD190000}"/>
    <cellStyle name="표준 822 7_M.S" xfId="8056" xr:uid="{00000000-0005-0000-0000-0000BE190000}"/>
    <cellStyle name="표준 822 8" xfId="1694" xr:uid="{00000000-0005-0000-0000-0000BF190000}"/>
    <cellStyle name="표준 822 8 2" xfId="3285" xr:uid="{00000000-0005-0000-0000-0000C0190000}"/>
    <cellStyle name="표준 822 8 3" xfId="4877" xr:uid="{00000000-0005-0000-0000-0000C1190000}"/>
    <cellStyle name="표준 822 8 4" xfId="6467" xr:uid="{00000000-0005-0000-0000-0000C2190000}"/>
    <cellStyle name="표준 822 8_M.S" xfId="8057" xr:uid="{00000000-0005-0000-0000-0000C3190000}"/>
    <cellStyle name="표준 822 9" xfId="1762" xr:uid="{00000000-0005-0000-0000-0000C4190000}"/>
    <cellStyle name="표준 822 9 2" xfId="3353" xr:uid="{00000000-0005-0000-0000-0000C5190000}"/>
    <cellStyle name="표준 822 9 3" xfId="4945" xr:uid="{00000000-0005-0000-0000-0000C6190000}"/>
    <cellStyle name="표준 822 9 4" xfId="6535" xr:uid="{00000000-0005-0000-0000-0000C7190000}"/>
    <cellStyle name="표준 822 9_M.S" xfId="8058" xr:uid="{00000000-0005-0000-0000-0000C8190000}"/>
    <cellStyle name="표준 822_M.S" xfId="8046" xr:uid="{00000000-0005-0000-0000-0000C9190000}"/>
    <cellStyle name="표준 823" xfId="1168" xr:uid="{00000000-0005-0000-0000-0000CA190000}"/>
    <cellStyle name="표준 823 2" xfId="2759" xr:uid="{00000000-0005-0000-0000-0000CB190000}"/>
    <cellStyle name="표준 823 3" xfId="4351" xr:uid="{00000000-0005-0000-0000-0000CC190000}"/>
    <cellStyle name="표준 823 4" xfId="5941" xr:uid="{00000000-0005-0000-0000-0000CD190000}"/>
    <cellStyle name="표준 823_M.S" xfId="8059" xr:uid="{00000000-0005-0000-0000-0000CE190000}"/>
    <cellStyle name="표준 824" xfId="1169" xr:uid="{00000000-0005-0000-0000-0000CF190000}"/>
    <cellStyle name="표준 824 2" xfId="2760" xr:uid="{00000000-0005-0000-0000-0000D0190000}"/>
    <cellStyle name="표준 824 3" xfId="4352" xr:uid="{00000000-0005-0000-0000-0000D1190000}"/>
    <cellStyle name="표준 824 4" xfId="5942" xr:uid="{00000000-0005-0000-0000-0000D2190000}"/>
    <cellStyle name="표준 824_M.S" xfId="8060" xr:uid="{00000000-0005-0000-0000-0000D3190000}"/>
    <cellStyle name="표준 825" xfId="1170" xr:uid="{00000000-0005-0000-0000-0000D4190000}"/>
    <cellStyle name="표준 825 2" xfId="2761" xr:uid="{00000000-0005-0000-0000-0000D5190000}"/>
    <cellStyle name="표준 825 3" xfId="4353" xr:uid="{00000000-0005-0000-0000-0000D6190000}"/>
    <cellStyle name="표준 825 4" xfId="5943" xr:uid="{00000000-0005-0000-0000-0000D7190000}"/>
    <cellStyle name="표준 825_M.S" xfId="8061" xr:uid="{00000000-0005-0000-0000-0000D8190000}"/>
    <cellStyle name="표준 826" xfId="1171" xr:uid="{00000000-0005-0000-0000-0000D9190000}"/>
    <cellStyle name="표준 826 2" xfId="2762" xr:uid="{00000000-0005-0000-0000-0000DA190000}"/>
    <cellStyle name="표준 826 3" xfId="4354" xr:uid="{00000000-0005-0000-0000-0000DB190000}"/>
    <cellStyle name="표준 826 4" xfId="5944" xr:uid="{00000000-0005-0000-0000-0000DC190000}"/>
    <cellStyle name="표준 826_M.S" xfId="8062" xr:uid="{00000000-0005-0000-0000-0000DD190000}"/>
    <cellStyle name="표준 827" xfId="1172" xr:uid="{00000000-0005-0000-0000-0000DE190000}"/>
    <cellStyle name="표준 827 2" xfId="2763" xr:uid="{00000000-0005-0000-0000-0000DF190000}"/>
    <cellStyle name="표준 827 3" xfId="4355" xr:uid="{00000000-0005-0000-0000-0000E0190000}"/>
    <cellStyle name="표준 827 4" xfId="5945" xr:uid="{00000000-0005-0000-0000-0000E1190000}"/>
    <cellStyle name="표준 827_M.S" xfId="8063" xr:uid="{00000000-0005-0000-0000-0000E2190000}"/>
    <cellStyle name="표준 828" xfId="1173" xr:uid="{00000000-0005-0000-0000-0000E3190000}"/>
    <cellStyle name="표준 828 2" xfId="2764" xr:uid="{00000000-0005-0000-0000-0000E4190000}"/>
    <cellStyle name="표준 828 3" xfId="4356" xr:uid="{00000000-0005-0000-0000-0000E5190000}"/>
    <cellStyle name="표준 828 4" xfId="5946" xr:uid="{00000000-0005-0000-0000-0000E6190000}"/>
    <cellStyle name="표준 828_M.S" xfId="8064" xr:uid="{00000000-0005-0000-0000-0000E7190000}"/>
    <cellStyle name="표준 829" xfId="1174" xr:uid="{00000000-0005-0000-0000-0000E8190000}"/>
    <cellStyle name="표준 829 2" xfId="2765" xr:uid="{00000000-0005-0000-0000-0000E9190000}"/>
    <cellStyle name="표준 829 3" xfId="4357" xr:uid="{00000000-0005-0000-0000-0000EA190000}"/>
    <cellStyle name="표준 829 4" xfId="5947" xr:uid="{00000000-0005-0000-0000-0000EB190000}"/>
    <cellStyle name="표준 829_M.S" xfId="8065" xr:uid="{00000000-0005-0000-0000-0000EC190000}"/>
    <cellStyle name="표준 83" xfId="448" xr:uid="{00000000-0005-0000-0000-0000ED190000}"/>
    <cellStyle name="표준 830" xfId="1175" xr:uid="{00000000-0005-0000-0000-0000EE190000}"/>
    <cellStyle name="표준 830 2" xfId="2766" xr:uid="{00000000-0005-0000-0000-0000EF190000}"/>
    <cellStyle name="표준 830 3" xfId="4358" xr:uid="{00000000-0005-0000-0000-0000F0190000}"/>
    <cellStyle name="표준 830 4" xfId="5948" xr:uid="{00000000-0005-0000-0000-0000F1190000}"/>
    <cellStyle name="표준 830_M.S" xfId="8066" xr:uid="{00000000-0005-0000-0000-0000F2190000}"/>
    <cellStyle name="표준 831" xfId="1176" xr:uid="{00000000-0005-0000-0000-0000F3190000}"/>
    <cellStyle name="표준 831 2" xfId="2767" xr:uid="{00000000-0005-0000-0000-0000F4190000}"/>
    <cellStyle name="표준 831 3" xfId="4359" xr:uid="{00000000-0005-0000-0000-0000F5190000}"/>
    <cellStyle name="표준 831 4" xfId="5949" xr:uid="{00000000-0005-0000-0000-0000F6190000}"/>
    <cellStyle name="표준 831_M.S" xfId="8067" xr:uid="{00000000-0005-0000-0000-0000F7190000}"/>
    <cellStyle name="표준 832" xfId="1177" xr:uid="{00000000-0005-0000-0000-0000F8190000}"/>
    <cellStyle name="표준 832 2" xfId="2768" xr:uid="{00000000-0005-0000-0000-0000F9190000}"/>
    <cellStyle name="표준 832 3" xfId="4360" xr:uid="{00000000-0005-0000-0000-0000FA190000}"/>
    <cellStyle name="표준 832 4" xfId="5950" xr:uid="{00000000-0005-0000-0000-0000FB190000}"/>
    <cellStyle name="표준 832_M.S" xfId="8068" xr:uid="{00000000-0005-0000-0000-0000FC190000}"/>
    <cellStyle name="표준 833" xfId="1178" xr:uid="{00000000-0005-0000-0000-0000FD190000}"/>
    <cellStyle name="표준 833 2" xfId="2769" xr:uid="{00000000-0005-0000-0000-0000FE190000}"/>
    <cellStyle name="표준 833 3" xfId="4361" xr:uid="{00000000-0005-0000-0000-0000FF190000}"/>
    <cellStyle name="표준 833 4" xfId="5951" xr:uid="{00000000-0005-0000-0000-0000001A0000}"/>
    <cellStyle name="표준 833_M.S" xfId="8069" xr:uid="{00000000-0005-0000-0000-0000011A0000}"/>
    <cellStyle name="표준 834" xfId="1179" xr:uid="{00000000-0005-0000-0000-0000021A0000}"/>
    <cellStyle name="표준 834 2" xfId="2770" xr:uid="{00000000-0005-0000-0000-0000031A0000}"/>
    <cellStyle name="표준 834 3" xfId="4362" xr:uid="{00000000-0005-0000-0000-0000041A0000}"/>
    <cellStyle name="표준 834 4" xfId="5952" xr:uid="{00000000-0005-0000-0000-0000051A0000}"/>
    <cellStyle name="표준 834_M.S" xfId="8070" xr:uid="{00000000-0005-0000-0000-0000061A0000}"/>
    <cellStyle name="표준 835" xfId="1180" xr:uid="{00000000-0005-0000-0000-0000071A0000}"/>
    <cellStyle name="표준 835 2" xfId="2771" xr:uid="{00000000-0005-0000-0000-0000081A0000}"/>
    <cellStyle name="표준 835 3" xfId="4363" xr:uid="{00000000-0005-0000-0000-0000091A0000}"/>
    <cellStyle name="표준 835 4" xfId="5953" xr:uid="{00000000-0005-0000-0000-00000A1A0000}"/>
    <cellStyle name="표준 835_M.S" xfId="8071" xr:uid="{00000000-0005-0000-0000-00000B1A0000}"/>
    <cellStyle name="표준 836" xfId="1181" xr:uid="{00000000-0005-0000-0000-00000C1A0000}"/>
    <cellStyle name="표준 836 2" xfId="2772" xr:uid="{00000000-0005-0000-0000-00000D1A0000}"/>
    <cellStyle name="표준 836 3" xfId="4364" xr:uid="{00000000-0005-0000-0000-00000E1A0000}"/>
    <cellStyle name="표준 836 4" xfId="5954" xr:uid="{00000000-0005-0000-0000-00000F1A0000}"/>
    <cellStyle name="표준 836_M.S" xfId="8072" xr:uid="{00000000-0005-0000-0000-0000101A0000}"/>
    <cellStyle name="표준 837" xfId="1182" xr:uid="{00000000-0005-0000-0000-0000111A0000}"/>
    <cellStyle name="표준 837 2" xfId="2773" xr:uid="{00000000-0005-0000-0000-0000121A0000}"/>
    <cellStyle name="표준 837 3" xfId="4365" xr:uid="{00000000-0005-0000-0000-0000131A0000}"/>
    <cellStyle name="표준 837 4" xfId="5955" xr:uid="{00000000-0005-0000-0000-0000141A0000}"/>
    <cellStyle name="표준 837_M.S" xfId="8073" xr:uid="{00000000-0005-0000-0000-0000151A0000}"/>
    <cellStyle name="표준 838" xfId="1183" xr:uid="{00000000-0005-0000-0000-0000161A0000}"/>
    <cellStyle name="표준 838 2" xfId="2774" xr:uid="{00000000-0005-0000-0000-0000171A0000}"/>
    <cellStyle name="표준 838 3" xfId="4366" xr:uid="{00000000-0005-0000-0000-0000181A0000}"/>
    <cellStyle name="표준 838 4" xfId="5956" xr:uid="{00000000-0005-0000-0000-0000191A0000}"/>
    <cellStyle name="표준 838_M.S" xfId="8074" xr:uid="{00000000-0005-0000-0000-00001A1A0000}"/>
    <cellStyle name="표준 839" xfId="1184" xr:uid="{00000000-0005-0000-0000-00001B1A0000}"/>
    <cellStyle name="표준 839 10" xfId="1846" xr:uid="{00000000-0005-0000-0000-00001C1A0000}"/>
    <cellStyle name="표준 839 10 2" xfId="3436" xr:uid="{00000000-0005-0000-0000-00001D1A0000}"/>
    <cellStyle name="표준 839 10 3" xfId="5028" xr:uid="{00000000-0005-0000-0000-00001E1A0000}"/>
    <cellStyle name="표준 839 10 4" xfId="6618" xr:uid="{00000000-0005-0000-0000-00001F1A0000}"/>
    <cellStyle name="표준 839 10_M.S" xfId="8076" xr:uid="{00000000-0005-0000-0000-0000201A0000}"/>
    <cellStyle name="표준 839 11" xfId="1909" xr:uid="{00000000-0005-0000-0000-0000211A0000}"/>
    <cellStyle name="표준 839 11 2" xfId="3499" xr:uid="{00000000-0005-0000-0000-0000221A0000}"/>
    <cellStyle name="표준 839 11 3" xfId="5091" xr:uid="{00000000-0005-0000-0000-0000231A0000}"/>
    <cellStyle name="표준 839 11 4" xfId="6681" xr:uid="{00000000-0005-0000-0000-0000241A0000}"/>
    <cellStyle name="표준 839 11_M.S" xfId="8077" xr:uid="{00000000-0005-0000-0000-0000251A0000}"/>
    <cellStyle name="표준 839 12" xfId="1963" xr:uid="{00000000-0005-0000-0000-0000261A0000}"/>
    <cellStyle name="표준 839 12 2" xfId="3553" xr:uid="{00000000-0005-0000-0000-0000271A0000}"/>
    <cellStyle name="표준 839 12 3" xfId="5145" xr:uid="{00000000-0005-0000-0000-0000281A0000}"/>
    <cellStyle name="표준 839 12 4" xfId="6735" xr:uid="{00000000-0005-0000-0000-0000291A0000}"/>
    <cellStyle name="표준 839 12_M.S" xfId="8078" xr:uid="{00000000-0005-0000-0000-00002A1A0000}"/>
    <cellStyle name="표준 839 13" xfId="2033" xr:uid="{00000000-0005-0000-0000-00002B1A0000}"/>
    <cellStyle name="표준 839 13 2" xfId="3623" xr:uid="{00000000-0005-0000-0000-00002C1A0000}"/>
    <cellStyle name="표준 839 13 3" xfId="5215" xr:uid="{00000000-0005-0000-0000-00002D1A0000}"/>
    <cellStyle name="표준 839 13 4" xfId="6805" xr:uid="{00000000-0005-0000-0000-00002E1A0000}"/>
    <cellStyle name="표준 839 13_M.S" xfId="8079" xr:uid="{00000000-0005-0000-0000-00002F1A0000}"/>
    <cellStyle name="표준 839 14" xfId="2775" xr:uid="{00000000-0005-0000-0000-0000301A0000}"/>
    <cellStyle name="표준 839 15" xfId="4367" xr:uid="{00000000-0005-0000-0000-0000311A0000}"/>
    <cellStyle name="표준 839 16" xfId="5957" xr:uid="{00000000-0005-0000-0000-0000321A0000}"/>
    <cellStyle name="표준 839 2" xfId="1321" xr:uid="{00000000-0005-0000-0000-0000331A0000}"/>
    <cellStyle name="표준 839 2 2" xfId="2912" xr:uid="{00000000-0005-0000-0000-0000341A0000}"/>
    <cellStyle name="표준 839 2 3" xfId="4504" xr:uid="{00000000-0005-0000-0000-0000351A0000}"/>
    <cellStyle name="표준 839 2 4" xfId="6094" xr:uid="{00000000-0005-0000-0000-0000361A0000}"/>
    <cellStyle name="표준 839 2_M.S" xfId="8080" xr:uid="{00000000-0005-0000-0000-0000371A0000}"/>
    <cellStyle name="표준 839 3" xfId="1384" xr:uid="{00000000-0005-0000-0000-0000381A0000}"/>
    <cellStyle name="표준 839 3 2" xfId="2975" xr:uid="{00000000-0005-0000-0000-0000391A0000}"/>
    <cellStyle name="표준 839 3 3" xfId="4567" xr:uid="{00000000-0005-0000-0000-00003A1A0000}"/>
    <cellStyle name="표준 839 3 4" xfId="6157" xr:uid="{00000000-0005-0000-0000-00003B1A0000}"/>
    <cellStyle name="표준 839 3_M.S" xfId="8081" xr:uid="{00000000-0005-0000-0000-00003C1A0000}"/>
    <cellStyle name="표준 839 4" xfId="1448" xr:uid="{00000000-0005-0000-0000-00003D1A0000}"/>
    <cellStyle name="표준 839 4 2" xfId="3039" xr:uid="{00000000-0005-0000-0000-00003E1A0000}"/>
    <cellStyle name="표준 839 4 3" xfId="4631" xr:uid="{00000000-0005-0000-0000-00003F1A0000}"/>
    <cellStyle name="표준 839 4 4" xfId="6221" xr:uid="{00000000-0005-0000-0000-0000401A0000}"/>
    <cellStyle name="표준 839 4_M.S" xfId="8082" xr:uid="{00000000-0005-0000-0000-0000411A0000}"/>
    <cellStyle name="표준 839 5" xfId="1512" xr:uid="{00000000-0005-0000-0000-0000421A0000}"/>
    <cellStyle name="표준 839 5 2" xfId="3103" xr:uid="{00000000-0005-0000-0000-0000431A0000}"/>
    <cellStyle name="표준 839 5 3" xfId="4695" xr:uid="{00000000-0005-0000-0000-0000441A0000}"/>
    <cellStyle name="표준 839 5 4" xfId="6285" xr:uid="{00000000-0005-0000-0000-0000451A0000}"/>
    <cellStyle name="표준 839 5_M.S" xfId="8083" xr:uid="{00000000-0005-0000-0000-0000461A0000}"/>
    <cellStyle name="표준 839 6" xfId="1585" xr:uid="{00000000-0005-0000-0000-0000471A0000}"/>
    <cellStyle name="표준 839 6 2" xfId="3176" xr:uid="{00000000-0005-0000-0000-0000481A0000}"/>
    <cellStyle name="표준 839 6 3" xfId="4768" xr:uid="{00000000-0005-0000-0000-0000491A0000}"/>
    <cellStyle name="표준 839 6 4" xfId="6358" xr:uid="{00000000-0005-0000-0000-00004A1A0000}"/>
    <cellStyle name="표준 839 6_M.S" xfId="8084" xr:uid="{00000000-0005-0000-0000-00004B1A0000}"/>
    <cellStyle name="표준 839 7" xfId="1641" xr:uid="{00000000-0005-0000-0000-00004C1A0000}"/>
    <cellStyle name="표준 839 7 2" xfId="3232" xr:uid="{00000000-0005-0000-0000-00004D1A0000}"/>
    <cellStyle name="표준 839 7 3" xfId="4824" xr:uid="{00000000-0005-0000-0000-00004E1A0000}"/>
    <cellStyle name="표준 839 7 4" xfId="6414" xr:uid="{00000000-0005-0000-0000-00004F1A0000}"/>
    <cellStyle name="표준 839 7_M.S" xfId="8085" xr:uid="{00000000-0005-0000-0000-0000501A0000}"/>
    <cellStyle name="표준 839 8" xfId="1706" xr:uid="{00000000-0005-0000-0000-0000511A0000}"/>
    <cellStyle name="표준 839 8 2" xfId="3297" xr:uid="{00000000-0005-0000-0000-0000521A0000}"/>
    <cellStyle name="표준 839 8 3" xfId="4889" xr:uid="{00000000-0005-0000-0000-0000531A0000}"/>
    <cellStyle name="표준 839 8 4" xfId="6479" xr:uid="{00000000-0005-0000-0000-0000541A0000}"/>
    <cellStyle name="표준 839 8_M.S" xfId="8086" xr:uid="{00000000-0005-0000-0000-0000551A0000}"/>
    <cellStyle name="표준 839 9" xfId="1774" xr:uid="{00000000-0005-0000-0000-0000561A0000}"/>
    <cellStyle name="표준 839 9 2" xfId="3365" xr:uid="{00000000-0005-0000-0000-0000571A0000}"/>
    <cellStyle name="표준 839 9 3" xfId="4957" xr:uid="{00000000-0005-0000-0000-0000581A0000}"/>
    <cellStyle name="표준 839 9 4" xfId="6547" xr:uid="{00000000-0005-0000-0000-0000591A0000}"/>
    <cellStyle name="표준 839 9_M.S" xfId="8087" xr:uid="{00000000-0005-0000-0000-00005A1A0000}"/>
    <cellStyle name="표준 839_M.S" xfId="8075" xr:uid="{00000000-0005-0000-0000-00005B1A0000}"/>
    <cellStyle name="표준 84" xfId="449" xr:uid="{00000000-0005-0000-0000-00005C1A0000}"/>
    <cellStyle name="표준 840" xfId="1185" xr:uid="{00000000-0005-0000-0000-00005D1A0000}"/>
    <cellStyle name="표준 840 2" xfId="2776" xr:uid="{00000000-0005-0000-0000-00005E1A0000}"/>
    <cellStyle name="표준 840 3" xfId="4368" xr:uid="{00000000-0005-0000-0000-00005F1A0000}"/>
    <cellStyle name="표준 840 4" xfId="5958" xr:uid="{00000000-0005-0000-0000-0000601A0000}"/>
    <cellStyle name="표준 840_M.S" xfId="8088" xr:uid="{00000000-0005-0000-0000-0000611A0000}"/>
    <cellStyle name="표준 841" xfId="1186" xr:uid="{00000000-0005-0000-0000-0000621A0000}"/>
    <cellStyle name="표준 841 10" xfId="1830" xr:uid="{00000000-0005-0000-0000-0000631A0000}"/>
    <cellStyle name="표준 841 10 2" xfId="3420" xr:uid="{00000000-0005-0000-0000-0000641A0000}"/>
    <cellStyle name="표준 841 10 3" xfId="5012" xr:uid="{00000000-0005-0000-0000-0000651A0000}"/>
    <cellStyle name="표준 841 10 4" xfId="6602" xr:uid="{00000000-0005-0000-0000-0000661A0000}"/>
    <cellStyle name="표준 841 10_M.S" xfId="8090" xr:uid="{00000000-0005-0000-0000-0000671A0000}"/>
    <cellStyle name="표준 841 11" xfId="1893" xr:uid="{00000000-0005-0000-0000-0000681A0000}"/>
    <cellStyle name="표준 841 11 2" xfId="3483" xr:uid="{00000000-0005-0000-0000-0000691A0000}"/>
    <cellStyle name="표준 841 11 3" xfId="5075" xr:uid="{00000000-0005-0000-0000-00006A1A0000}"/>
    <cellStyle name="표준 841 11 4" xfId="6665" xr:uid="{00000000-0005-0000-0000-00006B1A0000}"/>
    <cellStyle name="표준 841 11_M.S" xfId="8091" xr:uid="{00000000-0005-0000-0000-00006C1A0000}"/>
    <cellStyle name="표준 841 12" xfId="1983" xr:uid="{00000000-0005-0000-0000-00006D1A0000}"/>
    <cellStyle name="표준 841 12 2" xfId="3573" xr:uid="{00000000-0005-0000-0000-00006E1A0000}"/>
    <cellStyle name="표준 841 12 3" xfId="5165" xr:uid="{00000000-0005-0000-0000-00006F1A0000}"/>
    <cellStyle name="표준 841 12 4" xfId="6755" xr:uid="{00000000-0005-0000-0000-0000701A0000}"/>
    <cellStyle name="표준 841 12_M.S" xfId="8092" xr:uid="{00000000-0005-0000-0000-0000711A0000}"/>
    <cellStyle name="표준 841 13" xfId="2017" xr:uid="{00000000-0005-0000-0000-0000721A0000}"/>
    <cellStyle name="표준 841 13 2" xfId="3607" xr:uid="{00000000-0005-0000-0000-0000731A0000}"/>
    <cellStyle name="표준 841 13 3" xfId="5199" xr:uid="{00000000-0005-0000-0000-0000741A0000}"/>
    <cellStyle name="표준 841 13 4" xfId="6789" xr:uid="{00000000-0005-0000-0000-0000751A0000}"/>
    <cellStyle name="표준 841 13_M.S" xfId="8093" xr:uid="{00000000-0005-0000-0000-0000761A0000}"/>
    <cellStyle name="표준 841 14" xfId="2777" xr:uid="{00000000-0005-0000-0000-0000771A0000}"/>
    <cellStyle name="표준 841 15" xfId="4369" xr:uid="{00000000-0005-0000-0000-0000781A0000}"/>
    <cellStyle name="표준 841 16" xfId="5959" xr:uid="{00000000-0005-0000-0000-0000791A0000}"/>
    <cellStyle name="표준 841 2" xfId="1342" xr:uid="{00000000-0005-0000-0000-00007A1A0000}"/>
    <cellStyle name="표준 841 2 2" xfId="2933" xr:uid="{00000000-0005-0000-0000-00007B1A0000}"/>
    <cellStyle name="표준 841 2 3" xfId="4525" xr:uid="{00000000-0005-0000-0000-00007C1A0000}"/>
    <cellStyle name="표준 841 2 4" xfId="6115" xr:uid="{00000000-0005-0000-0000-00007D1A0000}"/>
    <cellStyle name="표준 841 2_M.S" xfId="8094" xr:uid="{00000000-0005-0000-0000-00007E1A0000}"/>
    <cellStyle name="표준 841 3" xfId="1404" xr:uid="{00000000-0005-0000-0000-00007F1A0000}"/>
    <cellStyle name="표준 841 3 2" xfId="2995" xr:uid="{00000000-0005-0000-0000-0000801A0000}"/>
    <cellStyle name="표준 841 3 3" xfId="4587" xr:uid="{00000000-0005-0000-0000-0000811A0000}"/>
    <cellStyle name="표준 841 3 4" xfId="6177" xr:uid="{00000000-0005-0000-0000-0000821A0000}"/>
    <cellStyle name="표준 841 3_M.S" xfId="8095" xr:uid="{00000000-0005-0000-0000-0000831A0000}"/>
    <cellStyle name="표준 841 4" xfId="1470" xr:uid="{00000000-0005-0000-0000-0000841A0000}"/>
    <cellStyle name="표준 841 4 2" xfId="3061" xr:uid="{00000000-0005-0000-0000-0000851A0000}"/>
    <cellStyle name="표준 841 4 3" xfId="4653" xr:uid="{00000000-0005-0000-0000-0000861A0000}"/>
    <cellStyle name="표준 841 4 4" xfId="6243" xr:uid="{00000000-0005-0000-0000-0000871A0000}"/>
    <cellStyle name="표준 841 4_M.S" xfId="8096" xr:uid="{00000000-0005-0000-0000-0000881A0000}"/>
    <cellStyle name="표준 841 5" xfId="1534" xr:uid="{00000000-0005-0000-0000-0000891A0000}"/>
    <cellStyle name="표준 841 5 2" xfId="3125" xr:uid="{00000000-0005-0000-0000-00008A1A0000}"/>
    <cellStyle name="표준 841 5 3" xfId="4717" xr:uid="{00000000-0005-0000-0000-00008B1A0000}"/>
    <cellStyle name="표준 841 5 4" xfId="6307" xr:uid="{00000000-0005-0000-0000-00008C1A0000}"/>
    <cellStyle name="표준 841 5_M.S" xfId="8097" xr:uid="{00000000-0005-0000-0000-00008D1A0000}"/>
    <cellStyle name="표준 841 6" xfId="1569" xr:uid="{00000000-0005-0000-0000-00008E1A0000}"/>
    <cellStyle name="표준 841 6 2" xfId="3160" xr:uid="{00000000-0005-0000-0000-00008F1A0000}"/>
    <cellStyle name="표준 841 6 3" xfId="4752" xr:uid="{00000000-0005-0000-0000-0000901A0000}"/>
    <cellStyle name="표준 841 6 4" xfId="6342" xr:uid="{00000000-0005-0000-0000-0000911A0000}"/>
    <cellStyle name="표준 841 6_M.S" xfId="8098" xr:uid="{00000000-0005-0000-0000-0000921A0000}"/>
    <cellStyle name="표준 841 7" xfId="1663" xr:uid="{00000000-0005-0000-0000-0000931A0000}"/>
    <cellStyle name="표준 841 7 2" xfId="3254" xr:uid="{00000000-0005-0000-0000-0000941A0000}"/>
    <cellStyle name="표준 841 7 3" xfId="4846" xr:uid="{00000000-0005-0000-0000-0000951A0000}"/>
    <cellStyle name="표준 841 7 4" xfId="6436" xr:uid="{00000000-0005-0000-0000-0000961A0000}"/>
    <cellStyle name="표준 841 7_M.S" xfId="8099" xr:uid="{00000000-0005-0000-0000-0000971A0000}"/>
    <cellStyle name="표준 841 8" xfId="1728" xr:uid="{00000000-0005-0000-0000-0000981A0000}"/>
    <cellStyle name="표준 841 8 2" xfId="3319" xr:uid="{00000000-0005-0000-0000-0000991A0000}"/>
    <cellStyle name="표준 841 8 3" xfId="4911" xr:uid="{00000000-0005-0000-0000-00009A1A0000}"/>
    <cellStyle name="표준 841 8 4" xfId="6501" xr:uid="{00000000-0005-0000-0000-00009B1A0000}"/>
    <cellStyle name="표준 841 8_M.S" xfId="8100" xr:uid="{00000000-0005-0000-0000-00009C1A0000}"/>
    <cellStyle name="표준 841 9" xfId="1794" xr:uid="{00000000-0005-0000-0000-00009D1A0000}"/>
    <cellStyle name="표준 841 9 2" xfId="3385" xr:uid="{00000000-0005-0000-0000-00009E1A0000}"/>
    <cellStyle name="표준 841 9 3" xfId="4977" xr:uid="{00000000-0005-0000-0000-00009F1A0000}"/>
    <cellStyle name="표준 841 9 4" xfId="6567" xr:uid="{00000000-0005-0000-0000-0000A01A0000}"/>
    <cellStyle name="표준 841 9_M.S" xfId="8101" xr:uid="{00000000-0005-0000-0000-0000A11A0000}"/>
    <cellStyle name="표준 841_M.S" xfId="8089" xr:uid="{00000000-0005-0000-0000-0000A21A0000}"/>
    <cellStyle name="표준 842" xfId="1187" xr:uid="{00000000-0005-0000-0000-0000A31A0000}"/>
    <cellStyle name="표준 842 2" xfId="2778" xr:uid="{00000000-0005-0000-0000-0000A41A0000}"/>
    <cellStyle name="표준 842 3" xfId="4370" xr:uid="{00000000-0005-0000-0000-0000A51A0000}"/>
    <cellStyle name="표준 842 4" xfId="5960" xr:uid="{00000000-0005-0000-0000-0000A61A0000}"/>
    <cellStyle name="표준 842_M.S" xfId="8102" xr:uid="{00000000-0005-0000-0000-0000A71A0000}"/>
    <cellStyle name="표준 843" xfId="1188" xr:uid="{00000000-0005-0000-0000-0000A81A0000}"/>
    <cellStyle name="표준 843 2" xfId="2779" xr:uid="{00000000-0005-0000-0000-0000A91A0000}"/>
    <cellStyle name="표준 843 3" xfId="4371" xr:uid="{00000000-0005-0000-0000-0000AA1A0000}"/>
    <cellStyle name="표준 843 4" xfId="5961" xr:uid="{00000000-0005-0000-0000-0000AB1A0000}"/>
    <cellStyle name="표준 843_M.S" xfId="8103" xr:uid="{00000000-0005-0000-0000-0000AC1A0000}"/>
    <cellStyle name="표준 844" xfId="1189" xr:uid="{00000000-0005-0000-0000-0000AD1A0000}"/>
    <cellStyle name="표준 844 2" xfId="2780" xr:uid="{00000000-0005-0000-0000-0000AE1A0000}"/>
    <cellStyle name="표준 844 3" xfId="4372" xr:uid="{00000000-0005-0000-0000-0000AF1A0000}"/>
    <cellStyle name="표준 844 4" xfId="5962" xr:uid="{00000000-0005-0000-0000-0000B01A0000}"/>
    <cellStyle name="표준 844_M.S" xfId="8104" xr:uid="{00000000-0005-0000-0000-0000B11A0000}"/>
    <cellStyle name="표준 845" xfId="1190" xr:uid="{00000000-0005-0000-0000-0000B21A0000}"/>
    <cellStyle name="표준 845 2" xfId="2781" xr:uid="{00000000-0005-0000-0000-0000B31A0000}"/>
    <cellStyle name="표준 845 3" xfId="4373" xr:uid="{00000000-0005-0000-0000-0000B41A0000}"/>
    <cellStyle name="표준 845 4" xfId="5963" xr:uid="{00000000-0005-0000-0000-0000B51A0000}"/>
    <cellStyle name="표준 845_M.S" xfId="8105" xr:uid="{00000000-0005-0000-0000-0000B61A0000}"/>
    <cellStyle name="표준 846" xfId="1191" xr:uid="{00000000-0005-0000-0000-0000B71A0000}"/>
    <cellStyle name="표준 846 2" xfId="2782" xr:uid="{00000000-0005-0000-0000-0000B81A0000}"/>
    <cellStyle name="표준 846 3" xfId="4374" xr:uid="{00000000-0005-0000-0000-0000B91A0000}"/>
    <cellStyle name="표준 846 4" xfId="5964" xr:uid="{00000000-0005-0000-0000-0000BA1A0000}"/>
    <cellStyle name="표준 846_M.S" xfId="8106" xr:uid="{00000000-0005-0000-0000-0000BB1A0000}"/>
    <cellStyle name="표준 847" xfId="1192" xr:uid="{00000000-0005-0000-0000-0000BC1A0000}"/>
    <cellStyle name="표준 847 2" xfId="2783" xr:uid="{00000000-0005-0000-0000-0000BD1A0000}"/>
    <cellStyle name="표준 847 3" xfId="4375" xr:uid="{00000000-0005-0000-0000-0000BE1A0000}"/>
    <cellStyle name="표준 847 4" xfId="5965" xr:uid="{00000000-0005-0000-0000-0000BF1A0000}"/>
    <cellStyle name="표준 847_M.S" xfId="8107" xr:uid="{00000000-0005-0000-0000-0000C01A0000}"/>
    <cellStyle name="표준 848" xfId="1193" xr:uid="{00000000-0005-0000-0000-0000C11A0000}"/>
    <cellStyle name="표준 848 2" xfId="2784" xr:uid="{00000000-0005-0000-0000-0000C21A0000}"/>
    <cellStyle name="표준 848 3" xfId="4376" xr:uid="{00000000-0005-0000-0000-0000C31A0000}"/>
    <cellStyle name="표준 848 4" xfId="5966" xr:uid="{00000000-0005-0000-0000-0000C41A0000}"/>
    <cellStyle name="표준 848_M.S" xfId="8108" xr:uid="{00000000-0005-0000-0000-0000C51A0000}"/>
    <cellStyle name="표준 849" xfId="1194" xr:uid="{00000000-0005-0000-0000-0000C61A0000}"/>
    <cellStyle name="표준 849 2" xfId="2785" xr:uid="{00000000-0005-0000-0000-0000C71A0000}"/>
    <cellStyle name="표준 849 3" xfId="4377" xr:uid="{00000000-0005-0000-0000-0000C81A0000}"/>
    <cellStyle name="표준 849 4" xfId="5967" xr:uid="{00000000-0005-0000-0000-0000C91A0000}"/>
    <cellStyle name="표준 849_M.S" xfId="8109" xr:uid="{00000000-0005-0000-0000-0000CA1A0000}"/>
    <cellStyle name="표준 85" xfId="450" xr:uid="{00000000-0005-0000-0000-0000CB1A0000}"/>
    <cellStyle name="표준 850" xfId="1195" xr:uid="{00000000-0005-0000-0000-0000CC1A0000}"/>
    <cellStyle name="표준 850 2" xfId="2786" xr:uid="{00000000-0005-0000-0000-0000CD1A0000}"/>
    <cellStyle name="표준 850 3" xfId="4378" xr:uid="{00000000-0005-0000-0000-0000CE1A0000}"/>
    <cellStyle name="표준 850 4" xfId="5968" xr:uid="{00000000-0005-0000-0000-0000CF1A0000}"/>
    <cellStyle name="표준 850_M.S" xfId="8110" xr:uid="{00000000-0005-0000-0000-0000D01A0000}"/>
    <cellStyle name="표준 851" xfId="1196" xr:uid="{00000000-0005-0000-0000-0000D11A0000}"/>
    <cellStyle name="표준 851 2" xfId="2787" xr:uid="{00000000-0005-0000-0000-0000D21A0000}"/>
    <cellStyle name="표준 851 3" xfId="4379" xr:uid="{00000000-0005-0000-0000-0000D31A0000}"/>
    <cellStyle name="표준 851 4" xfId="5969" xr:uid="{00000000-0005-0000-0000-0000D41A0000}"/>
    <cellStyle name="표준 851_M.S" xfId="8111" xr:uid="{00000000-0005-0000-0000-0000D51A0000}"/>
    <cellStyle name="표준 852" xfId="1197" xr:uid="{00000000-0005-0000-0000-0000D61A0000}"/>
    <cellStyle name="표준 852 2" xfId="2788" xr:uid="{00000000-0005-0000-0000-0000D71A0000}"/>
    <cellStyle name="표준 852 3" xfId="4380" xr:uid="{00000000-0005-0000-0000-0000D81A0000}"/>
    <cellStyle name="표준 852 4" xfId="5970" xr:uid="{00000000-0005-0000-0000-0000D91A0000}"/>
    <cellStyle name="표준 852_M.S" xfId="8112" xr:uid="{00000000-0005-0000-0000-0000DA1A0000}"/>
    <cellStyle name="표준 853" xfId="1198" xr:uid="{00000000-0005-0000-0000-0000DB1A0000}"/>
    <cellStyle name="표준 853 2" xfId="2789" xr:uid="{00000000-0005-0000-0000-0000DC1A0000}"/>
    <cellStyle name="표준 853 3" xfId="4381" xr:uid="{00000000-0005-0000-0000-0000DD1A0000}"/>
    <cellStyle name="표준 853 4" xfId="5971" xr:uid="{00000000-0005-0000-0000-0000DE1A0000}"/>
    <cellStyle name="표준 853_M.S" xfId="8113" xr:uid="{00000000-0005-0000-0000-0000DF1A0000}"/>
    <cellStyle name="표준 854" xfId="1199" xr:uid="{00000000-0005-0000-0000-0000E01A0000}"/>
    <cellStyle name="표준 854 2" xfId="2790" xr:uid="{00000000-0005-0000-0000-0000E11A0000}"/>
    <cellStyle name="표준 854 3" xfId="4382" xr:uid="{00000000-0005-0000-0000-0000E21A0000}"/>
    <cellStyle name="표준 854 4" xfId="5972" xr:uid="{00000000-0005-0000-0000-0000E31A0000}"/>
    <cellStyle name="표준 854_M.S" xfId="8114" xr:uid="{00000000-0005-0000-0000-0000E41A0000}"/>
    <cellStyle name="표준 855" xfId="1200" xr:uid="{00000000-0005-0000-0000-0000E51A0000}"/>
    <cellStyle name="표준 855 2" xfId="2791" xr:uid="{00000000-0005-0000-0000-0000E61A0000}"/>
    <cellStyle name="표준 855 3" xfId="4383" xr:uid="{00000000-0005-0000-0000-0000E71A0000}"/>
    <cellStyle name="표준 855 4" xfId="5973" xr:uid="{00000000-0005-0000-0000-0000E81A0000}"/>
    <cellStyle name="표준 855_M.S" xfId="8115" xr:uid="{00000000-0005-0000-0000-0000E91A0000}"/>
    <cellStyle name="표준 856" xfId="1201" xr:uid="{00000000-0005-0000-0000-0000EA1A0000}"/>
    <cellStyle name="표준 856 2" xfId="2792" xr:uid="{00000000-0005-0000-0000-0000EB1A0000}"/>
    <cellStyle name="표준 856 3" xfId="4384" xr:uid="{00000000-0005-0000-0000-0000EC1A0000}"/>
    <cellStyle name="표준 856 4" xfId="5974" xr:uid="{00000000-0005-0000-0000-0000ED1A0000}"/>
    <cellStyle name="표준 856_M.S" xfId="8116" xr:uid="{00000000-0005-0000-0000-0000EE1A0000}"/>
    <cellStyle name="표준 857" xfId="1202" xr:uid="{00000000-0005-0000-0000-0000EF1A0000}"/>
    <cellStyle name="표준 857 2" xfId="2793" xr:uid="{00000000-0005-0000-0000-0000F01A0000}"/>
    <cellStyle name="표준 857 3" xfId="4385" xr:uid="{00000000-0005-0000-0000-0000F11A0000}"/>
    <cellStyle name="표준 857 4" xfId="5975" xr:uid="{00000000-0005-0000-0000-0000F21A0000}"/>
    <cellStyle name="표준 857_M.S" xfId="8117" xr:uid="{00000000-0005-0000-0000-0000F31A0000}"/>
    <cellStyle name="표준 858" xfId="1203" xr:uid="{00000000-0005-0000-0000-0000F41A0000}"/>
    <cellStyle name="표준 858 2" xfId="2794" xr:uid="{00000000-0005-0000-0000-0000F51A0000}"/>
    <cellStyle name="표준 858 3" xfId="4386" xr:uid="{00000000-0005-0000-0000-0000F61A0000}"/>
    <cellStyle name="표준 858 4" xfId="5976" xr:uid="{00000000-0005-0000-0000-0000F71A0000}"/>
    <cellStyle name="표준 858_M.S" xfId="8118" xr:uid="{00000000-0005-0000-0000-0000F81A0000}"/>
    <cellStyle name="표준 859" xfId="1204" xr:uid="{00000000-0005-0000-0000-0000F91A0000}"/>
    <cellStyle name="표준 859 2" xfId="2795" xr:uid="{00000000-0005-0000-0000-0000FA1A0000}"/>
    <cellStyle name="표준 859 3" xfId="4387" xr:uid="{00000000-0005-0000-0000-0000FB1A0000}"/>
    <cellStyle name="표준 859 4" xfId="5977" xr:uid="{00000000-0005-0000-0000-0000FC1A0000}"/>
    <cellStyle name="표준 859_M.S" xfId="8119" xr:uid="{00000000-0005-0000-0000-0000FD1A0000}"/>
    <cellStyle name="표준 86" xfId="451" xr:uid="{00000000-0005-0000-0000-0000FE1A0000}"/>
    <cellStyle name="표준 860" xfId="1205" xr:uid="{00000000-0005-0000-0000-0000FF1A0000}"/>
    <cellStyle name="표준 860 2" xfId="2796" xr:uid="{00000000-0005-0000-0000-0000001B0000}"/>
    <cellStyle name="표준 860 3" xfId="4388" xr:uid="{00000000-0005-0000-0000-0000011B0000}"/>
    <cellStyle name="표준 860 4" xfId="5978" xr:uid="{00000000-0005-0000-0000-0000021B0000}"/>
    <cellStyle name="표준 860_M.S" xfId="8120" xr:uid="{00000000-0005-0000-0000-0000031B0000}"/>
    <cellStyle name="표준 861" xfId="1206" xr:uid="{00000000-0005-0000-0000-0000041B0000}"/>
    <cellStyle name="표준 861 2" xfId="2797" xr:uid="{00000000-0005-0000-0000-0000051B0000}"/>
    <cellStyle name="표준 861 3" xfId="4389" xr:uid="{00000000-0005-0000-0000-0000061B0000}"/>
    <cellStyle name="표준 861 4" xfId="5979" xr:uid="{00000000-0005-0000-0000-0000071B0000}"/>
    <cellStyle name="표준 861_M.S" xfId="8121" xr:uid="{00000000-0005-0000-0000-0000081B0000}"/>
    <cellStyle name="표준 862" xfId="1207" xr:uid="{00000000-0005-0000-0000-0000091B0000}"/>
    <cellStyle name="표준 862 2" xfId="2798" xr:uid="{00000000-0005-0000-0000-00000A1B0000}"/>
    <cellStyle name="표준 862 3" xfId="4390" xr:uid="{00000000-0005-0000-0000-00000B1B0000}"/>
    <cellStyle name="표준 862 4" xfId="5980" xr:uid="{00000000-0005-0000-0000-00000C1B0000}"/>
    <cellStyle name="표준 862_M.S" xfId="8122" xr:uid="{00000000-0005-0000-0000-00000D1B0000}"/>
    <cellStyle name="표준 863" xfId="1208" xr:uid="{00000000-0005-0000-0000-00000E1B0000}"/>
    <cellStyle name="표준 863 2" xfId="2799" xr:uid="{00000000-0005-0000-0000-00000F1B0000}"/>
    <cellStyle name="표준 863 3" xfId="4391" xr:uid="{00000000-0005-0000-0000-0000101B0000}"/>
    <cellStyle name="표준 863 4" xfId="5981" xr:uid="{00000000-0005-0000-0000-0000111B0000}"/>
    <cellStyle name="표준 863_M.S" xfId="8123" xr:uid="{00000000-0005-0000-0000-0000121B0000}"/>
    <cellStyle name="표준 864" xfId="1209" xr:uid="{00000000-0005-0000-0000-0000131B0000}"/>
    <cellStyle name="표준 864 10" xfId="1816" xr:uid="{00000000-0005-0000-0000-0000141B0000}"/>
    <cellStyle name="표준 864 10 2" xfId="3406" xr:uid="{00000000-0005-0000-0000-0000151B0000}"/>
    <cellStyle name="표준 864 10 3" xfId="4998" xr:uid="{00000000-0005-0000-0000-0000161B0000}"/>
    <cellStyle name="표준 864 10 4" xfId="6588" xr:uid="{00000000-0005-0000-0000-0000171B0000}"/>
    <cellStyle name="표준 864 10_M.S" xfId="8125" xr:uid="{00000000-0005-0000-0000-0000181B0000}"/>
    <cellStyle name="표준 864 11" xfId="1879" xr:uid="{00000000-0005-0000-0000-0000191B0000}"/>
    <cellStyle name="표준 864 11 2" xfId="3469" xr:uid="{00000000-0005-0000-0000-00001A1B0000}"/>
    <cellStyle name="표준 864 11 3" xfId="5061" xr:uid="{00000000-0005-0000-0000-00001B1B0000}"/>
    <cellStyle name="표준 864 11 4" xfId="6651" xr:uid="{00000000-0005-0000-0000-00001C1B0000}"/>
    <cellStyle name="표준 864 11_M.S" xfId="8126" xr:uid="{00000000-0005-0000-0000-00001D1B0000}"/>
    <cellStyle name="표준 864 12" xfId="1993" xr:uid="{00000000-0005-0000-0000-00001E1B0000}"/>
    <cellStyle name="표준 864 12 2" xfId="3583" xr:uid="{00000000-0005-0000-0000-00001F1B0000}"/>
    <cellStyle name="표준 864 12 3" xfId="5175" xr:uid="{00000000-0005-0000-0000-0000201B0000}"/>
    <cellStyle name="표준 864 12 4" xfId="6765" xr:uid="{00000000-0005-0000-0000-0000211B0000}"/>
    <cellStyle name="표준 864 12_M.S" xfId="8127" xr:uid="{00000000-0005-0000-0000-0000221B0000}"/>
    <cellStyle name="표준 864 13" xfId="2003" xr:uid="{00000000-0005-0000-0000-0000231B0000}"/>
    <cellStyle name="표준 864 13 2" xfId="3593" xr:uid="{00000000-0005-0000-0000-0000241B0000}"/>
    <cellStyle name="표준 864 13 3" xfId="5185" xr:uid="{00000000-0005-0000-0000-0000251B0000}"/>
    <cellStyle name="표준 864 13 4" xfId="6775" xr:uid="{00000000-0005-0000-0000-0000261B0000}"/>
    <cellStyle name="표준 864 13_M.S" xfId="8128" xr:uid="{00000000-0005-0000-0000-0000271B0000}"/>
    <cellStyle name="표준 864 14" xfId="2800" xr:uid="{00000000-0005-0000-0000-0000281B0000}"/>
    <cellStyle name="표준 864 15" xfId="4392" xr:uid="{00000000-0005-0000-0000-0000291B0000}"/>
    <cellStyle name="표준 864 16" xfId="5982" xr:uid="{00000000-0005-0000-0000-00002A1B0000}"/>
    <cellStyle name="표준 864 2" xfId="1352" xr:uid="{00000000-0005-0000-0000-00002B1B0000}"/>
    <cellStyle name="표준 864 2 2" xfId="2943" xr:uid="{00000000-0005-0000-0000-00002C1B0000}"/>
    <cellStyle name="표준 864 2 3" xfId="4535" xr:uid="{00000000-0005-0000-0000-00002D1B0000}"/>
    <cellStyle name="표준 864 2 4" xfId="6125" xr:uid="{00000000-0005-0000-0000-00002E1B0000}"/>
    <cellStyle name="표준 864 2_M.S" xfId="8129" xr:uid="{00000000-0005-0000-0000-00002F1B0000}"/>
    <cellStyle name="표준 864 3" xfId="1414" xr:uid="{00000000-0005-0000-0000-0000301B0000}"/>
    <cellStyle name="표준 864 3 2" xfId="3005" xr:uid="{00000000-0005-0000-0000-0000311B0000}"/>
    <cellStyle name="표준 864 3 3" xfId="4597" xr:uid="{00000000-0005-0000-0000-0000321B0000}"/>
    <cellStyle name="표준 864 3 4" xfId="6187" xr:uid="{00000000-0005-0000-0000-0000331B0000}"/>
    <cellStyle name="표준 864 3_M.S" xfId="8130" xr:uid="{00000000-0005-0000-0000-0000341B0000}"/>
    <cellStyle name="표준 864 4" xfId="1480" xr:uid="{00000000-0005-0000-0000-0000351B0000}"/>
    <cellStyle name="표준 864 4 2" xfId="3071" xr:uid="{00000000-0005-0000-0000-0000361B0000}"/>
    <cellStyle name="표준 864 4 3" xfId="4663" xr:uid="{00000000-0005-0000-0000-0000371B0000}"/>
    <cellStyle name="표준 864 4 4" xfId="6253" xr:uid="{00000000-0005-0000-0000-0000381B0000}"/>
    <cellStyle name="표준 864 4_M.S" xfId="8131" xr:uid="{00000000-0005-0000-0000-0000391B0000}"/>
    <cellStyle name="표준 864 5" xfId="1544" xr:uid="{00000000-0005-0000-0000-00003A1B0000}"/>
    <cellStyle name="표준 864 5 2" xfId="3135" xr:uid="{00000000-0005-0000-0000-00003B1B0000}"/>
    <cellStyle name="표준 864 5 3" xfId="4727" xr:uid="{00000000-0005-0000-0000-00003C1B0000}"/>
    <cellStyle name="표준 864 5 4" xfId="6317" xr:uid="{00000000-0005-0000-0000-00003D1B0000}"/>
    <cellStyle name="표준 864 5_M.S" xfId="8132" xr:uid="{00000000-0005-0000-0000-00003E1B0000}"/>
    <cellStyle name="표준 864 6" xfId="1555" xr:uid="{00000000-0005-0000-0000-00003F1B0000}"/>
    <cellStyle name="표준 864 6 2" xfId="3146" xr:uid="{00000000-0005-0000-0000-0000401B0000}"/>
    <cellStyle name="표준 864 6 3" xfId="4738" xr:uid="{00000000-0005-0000-0000-0000411B0000}"/>
    <cellStyle name="표준 864 6 4" xfId="6328" xr:uid="{00000000-0005-0000-0000-0000421B0000}"/>
    <cellStyle name="표준 864 6_M.S" xfId="8133" xr:uid="{00000000-0005-0000-0000-0000431B0000}"/>
    <cellStyle name="표준 864 7" xfId="1673" xr:uid="{00000000-0005-0000-0000-0000441B0000}"/>
    <cellStyle name="표준 864 7 2" xfId="3264" xr:uid="{00000000-0005-0000-0000-0000451B0000}"/>
    <cellStyle name="표준 864 7 3" xfId="4856" xr:uid="{00000000-0005-0000-0000-0000461B0000}"/>
    <cellStyle name="표준 864 7 4" xfId="6446" xr:uid="{00000000-0005-0000-0000-0000471B0000}"/>
    <cellStyle name="표준 864 7_M.S" xfId="8134" xr:uid="{00000000-0005-0000-0000-0000481B0000}"/>
    <cellStyle name="표준 864 8" xfId="1738" xr:uid="{00000000-0005-0000-0000-0000491B0000}"/>
    <cellStyle name="표준 864 8 2" xfId="3329" xr:uid="{00000000-0005-0000-0000-00004A1B0000}"/>
    <cellStyle name="표준 864 8 3" xfId="4921" xr:uid="{00000000-0005-0000-0000-00004B1B0000}"/>
    <cellStyle name="표준 864 8 4" xfId="6511" xr:uid="{00000000-0005-0000-0000-00004C1B0000}"/>
    <cellStyle name="표준 864 8_M.S" xfId="8135" xr:uid="{00000000-0005-0000-0000-00004D1B0000}"/>
    <cellStyle name="표준 864 9" xfId="1804" xr:uid="{00000000-0005-0000-0000-00004E1B0000}"/>
    <cellStyle name="표준 864 9 2" xfId="3395" xr:uid="{00000000-0005-0000-0000-00004F1B0000}"/>
    <cellStyle name="표준 864 9 3" xfId="4987" xr:uid="{00000000-0005-0000-0000-0000501B0000}"/>
    <cellStyle name="표준 864 9 4" xfId="6577" xr:uid="{00000000-0005-0000-0000-0000511B0000}"/>
    <cellStyle name="표준 864 9_M.S" xfId="8136" xr:uid="{00000000-0005-0000-0000-0000521B0000}"/>
    <cellStyle name="표준 864_M.S" xfId="8124" xr:uid="{00000000-0005-0000-0000-0000531B0000}"/>
    <cellStyle name="표준 865" xfId="1210" xr:uid="{00000000-0005-0000-0000-0000541B0000}"/>
    <cellStyle name="표준 865 2" xfId="2801" xr:uid="{00000000-0005-0000-0000-0000551B0000}"/>
    <cellStyle name="표준 865 3" xfId="4393" xr:uid="{00000000-0005-0000-0000-0000561B0000}"/>
    <cellStyle name="표준 865 4" xfId="5983" xr:uid="{00000000-0005-0000-0000-0000571B0000}"/>
    <cellStyle name="표준 865_M.S" xfId="8137" xr:uid="{00000000-0005-0000-0000-0000581B0000}"/>
    <cellStyle name="표준 866" xfId="1211" xr:uid="{00000000-0005-0000-0000-0000591B0000}"/>
    <cellStyle name="표준 866 10" xfId="1840" xr:uid="{00000000-0005-0000-0000-00005A1B0000}"/>
    <cellStyle name="표준 866 10 2" xfId="3430" xr:uid="{00000000-0005-0000-0000-00005B1B0000}"/>
    <cellStyle name="표준 866 10 3" xfId="5022" xr:uid="{00000000-0005-0000-0000-00005C1B0000}"/>
    <cellStyle name="표준 866 10 4" xfId="6612" xr:uid="{00000000-0005-0000-0000-00005D1B0000}"/>
    <cellStyle name="표준 866 10_M.S" xfId="8139" xr:uid="{00000000-0005-0000-0000-00005E1B0000}"/>
    <cellStyle name="표준 866 11" xfId="1903" xr:uid="{00000000-0005-0000-0000-00005F1B0000}"/>
    <cellStyle name="표준 866 11 2" xfId="3493" xr:uid="{00000000-0005-0000-0000-0000601B0000}"/>
    <cellStyle name="표준 866 11 3" xfId="5085" xr:uid="{00000000-0005-0000-0000-0000611B0000}"/>
    <cellStyle name="표준 866 11 4" xfId="6675" xr:uid="{00000000-0005-0000-0000-0000621B0000}"/>
    <cellStyle name="표준 866 11_M.S" xfId="8140" xr:uid="{00000000-0005-0000-0000-0000631B0000}"/>
    <cellStyle name="표준 866 12" xfId="1972" xr:uid="{00000000-0005-0000-0000-0000641B0000}"/>
    <cellStyle name="표준 866 12 2" xfId="3562" xr:uid="{00000000-0005-0000-0000-0000651B0000}"/>
    <cellStyle name="표준 866 12 3" xfId="5154" xr:uid="{00000000-0005-0000-0000-0000661B0000}"/>
    <cellStyle name="표준 866 12 4" xfId="6744" xr:uid="{00000000-0005-0000-0000-0000671B0000}"/>
    <cellStyle name="표준 866 12_M.S" xfId="8141" xr:uid="{00000000-0005-0000-0000-0000681B0000}"/>
    <cellStyle name="표준 866 13" xfId="2027" xr:uid="{00000000-0005-0000-0000-0000691B0000}"/>
    <cellStyle name="표준 866 13 2" xfId="3617" xr:uid="{00000000-0005-0000-0000-00006A1B0000}"/>
    <cellStyle name="표준 866 13 3" xfId="5209" xr:uid="{00000000-0005-0000-0000-00006B1B0000}"/>
    <cellStyle name="표준 866 13 4" xfId="6799" xr:uid="{00000000-0005-0000-0000-00006C1B0000}"/>
    <cellStyle name="표준 866 13_M.S" xfId="8142" xr:uid="{00000000-0005-0000-0000-00006D1B0000}"/>
    <cellStyle name="표준 866 14" xfId="2802" xr:uid="{00000000-0005-0000-0000-00006E1B0000}"/>
    <cellStyle name="표준 866 15" xfId="4394" xr:uid="{00000000-0005-0000-0000-00006F1B0000}"/>
    <cellStyle name="표준 866 16" xfId="5984" xr:uid="{00000000-0005-0000-0000-0000701B0000}"/>
    <cellStyle name="표준 866 2" xfId="1331" xr:uid="{00000000-0005-0000-0000-0000711B0000}"/>
    <cellStyle name="표준 866 2 2" xfId="2922" xr:uid="{00000000-0005-0000-0000-0000721B0000}"/>
    <cellStyle name="표준 866 2 3" xfId="4514" xr:uid="{00000000-0005-0000-0000-0000731B0000}"/>
    <cellStyle name="표준 866 2 4" xfId="6104" xr:uid="{00000000-0005-0000-0000-0000741B0000}"/>
    <cellStyle name="표준 866 2_M.S" xfId="8143" xr:uid="{00000000-0005-0000-0000-0000751B0000}"/>
    <cellStyle name="표준 866 3" xfId="1394" xr:uid="{00000000-0005-0000-0000-0000761B0000}"/>
    <cellStyle name="표준 866 3 2" xfId="2985" xr:uid="{00000000-0005-0000-0000-0000771B0000}"/>
    <cellStyle name="표준 866 3 3" xfId="4577" xr:uid="{00000000-0005-0000-0000-0000781B0000}"/>
    <cellStyle name="표준 866 3 4" xfId="6167" xr:uid="{00000000-0005-0000-0000-0000791B0000}"/>
    <cellStyle name="표준 866 3_M.S" xfId="8144" xr:uid="{00000000-0005-0000-0000-00007A1B0000}"/>
    <cellStyle name="표준 866 4" xfId="1459" xr:uid="{00000000-0005-0000-0000-00007B1B0000}"/>
    <cellStyle name="표준 866 4 2" xfId="3050" xr:uid="{00000000-0005-0000-0000-00007C1B0000}"/>
    <cellStyle name="표준 866 4 3" xfId="4642" xr:uid="{00000000-0005-0000-0000-00007D1B0000}"/>
    <cellStyle name="표준 866 4 4" xfId="6232" xr:uid="{00000000-0005-0000-0000-00007E1B0000}"/>
    <cellStyle name="표준 866 4_M.S" xfId="8145" xr:uid="{00000000-0005-0000-0000-00007F1B0000}"/>
    <cellStyle name="표준 866 5" xfId="1523" xr:uid="{00000000-0005-0000-0000-0000801B0000}"/>
    <cellStyle name="표준 866 5 2" xfId="3114" xr:uid="{00000000-0005-0000-0000-0000811B0000}"/>
    <cellStyle name="표준 866 5 3" xfId="4706" xr:uid="{00000000-0005-0000-0000-0000821B0000}"/>
    <cellStyle name="표준 866 5 4" xfId="6296" xr:uid="{00000000-0005-0000-0000-0000831B0000}"/>
    <cellStyle name="표준 866 5_M.S" xfId="8146" xr:uid="{00000000-0005-0000-0000-0000841B0000}"/>
    <cellStyle name="표준 866 6" xfId="1579" xr:uid="{00000000-0005-0000-0000-0000851B0000}"/>
    <cellStyle name="표준 866 6 2" xfId="3170" xr:uid="{00000000-0005-0000-0000-0000861B0000}"/>
    <cellStyle name="표준 866 6 3" xfId="4762" xr:uid="{00000000-0005-0000-0000-0000871B0000}"/>
    <cellStyle name="표준 866 6 4" xfId="6352" xr:uid="{00000000-0005-0000-0000-0000881B0000}"/>
    <cellStyle name="표준 866 6_M.S" xfId="8147" xr:uid="{00000000-0005-0000-0000-0000891B0000}"/>
    <cellStyle name="표준 866 7" xfId="1652" xr:uid="{00000000-0005-0000-0000-00008A1B0000}"/>
    <cellStyle name="표준 866 7 2" xfId="3243" xr:uid="{00000000-0005-0000-0000-00008B1B0000}"/>
    <cellStyle name="표준 866 7 3" xfId="4835" xr:uid="{00000000-0005-0000-0000-00008C1B0000}"/>
    <cellStyle name="표준 866 7 4" xfId="6425" xr:uid="{00000000-0005-0000-0000-00008D1B0000}"/>
    <cellStyle name="표준 866 7_M.S" xfId="8148" xr:uid="{00000000-0005-0000-0000-00008E1B0000}"/>
    <cellStyle name="표준 866 8" xfId="1717" xr:uid="{00000000-0005-0000-0000-00008F1B0000}"/>
    <cellStyle name="표준 866 8 2" xfId="3308" xr:uid="{00000000-0005-0000-0000-0000901B0000}"/>
    <cellStyle name="표준 866 8 3" xfId="4900" xr:uid="{00000000-0005-0000-0000-0000911B0000}"/>
    <cellStyle name="표준 866 8 4" xfId="6490" xr:uid="{00000000-0005-0000-0000-0000921B0000}"/>
    <cellStyle name="표준 866 8_M.S" xfId="8149" xr:uid="{00000000-0005-0000-0000-0000931B0000}"/>
    <cellStyle name="표준 866 9" xfId="1783" xr:uid="{00000000-0005-0000-0000-0000941B0000}"/>
    <cellStyle name="표준 866 9 2" xfId="3374" xr:uid="{00000000-0005-0000-0000-0000951B0000}"/>
    <cellStyle name="표준 866 9 3" xfId="4966" xr:uid="{00000000-0005-0000-0000-0000961B0000}"/>
    <cellStyle name="표준 866 9 4" xfId="6556" xr:uid="{00000000-0005-0000-0000-0000971B0000}"/>
    <cellStyle name="표준 866 9_M.S" xfId="8150" xr:uid="{00000000-0005-0000-0000-0000981B0000}"/>
    <cellStyle name="표준 866_M.S" xfId="8138" xr:uid="{00000000-0005-0000-0000-0000991B0000}"/>
    <cellStyle name="표준 867" xfId="1212" xr:uid="{00000000-0005-0000-0000-00009A1B0000}"/>
    <cellStyle name="표준 867 2" xfId="2803" xr:uid="{00000000-0005-0000-0000-00009B1B0000}"/>
    <cellStyle name="표준 867 3" xfId="4395" xr:uid="{00000000-0005-0000-0000-00009C1B0000}"/>
    <cellStyle name="표준 867 4" xfId="5985" xr:uid="{00000000-0005-0000-0000-00009D1B0000}"/>
    <cellStyle name="표준 867_M.S" xfId="8151" xr:uid="{00000000-0005-0000-0000-00009E1B0000}"/>
    <cellStyle name="표준 868" xfId="1213" xr:uid="{00000000-0005-0000-0000-00009F1B0000}"/>
    <cellStyle name="표준 868 10" xfId="1864" xr:uid="{00000000-0005-0000-0000-0000A01B0000}"/>
    <cellStyle name="표준 868 10 2" xfId="3454" xr:uid="{00000000-0005-0000-0000-0000A11B0000}"/>
    <cellStyle name="표준 868 10 3" xfId="5046" xr:uid="{00000000-0005-0000-0000-0000A21B0000}"/>
    <cellStyle name="표준 868 10 4" xfId="6636" xr:uid="{00000000-0005-0000-0000-0000A31B0000}"/>
    <cellStyle name="표준 868 10_M.S" xfId="8153" xr:uid="{00000000-0005-0000-0000-0000A41B0000}"/>
    <cellStyle name="표준 868 11" xfId="1927" xr:uid="{00000000-0005-0000-0000-0000A51B0000}"/>
    <cellStyle name="표준 868 11 2" xfId="3517" xr:uid="{00000000-0005-0000-0000-0000A61B0000}"/>
    <cellStyle name="표준 868 11 3" xfId="5109" xr:uid="{00000000-0005-0000-0000-0000A71B0000}"/>
    <cellStyle name="표준 868 11 4" xfId="6699" xr:uid="{00000000-0005-0000-0000-0000A81B0000}"/>
    <cellStyle name="표준 868 11_M.S" xfId="8154" xr:uid="{00000000-0005-0000-0000-0000A91B0000}"/>
    <cellStyle name="표준 868 12" xfId="1937" xr:uid="{00000000-0005-0000-0000-0000AA1B0000}"/>
    <cellStyle name="표준 868 12 2" xfId="3527" xr:uid="{00000000-0005-0000-0000-0000AB1B0000}"/>
    <cellStyle name="표준 868 12 3" xfId="5119" xr:uid="{00000000-0005-0000-0000-0000AC1B0000}"/>
    <cellStyle name="표준 868 12 4" xfId="6709" xr:uid="{00000000-0005-0000-0000-0000AD1B0000}"/>
    <cellStyle name="표준 868 12_M.S" xfId="8155" xr:uid="{00000000-0005-0000-0000-0000AE1B0000}"/>
    <cellStyle name="표준 868 13" xfId="2051" xr:uid="{00000000-0005-0000-0000-0000AF1B0000}"/>
    <cellStyle name="표준 868 13 2" xfId="3641" xr:uid="{00000000-0005-0000-0000-0000B01B0000}"/>
    <cellStyle name="표준 868 13 3" xfId="5233" xr:uid="{00000000-0005-0000-0000-0000B11B0000}"/>
    <cellStyle name="표준 868 13 4" xfId="6823" xr:uid="{00000000-0005-0000-0000-0000B21B0000}"/>
    <cellStyle name="표준 868 13_M.S" xfId="8156" xr:uid="{00000000-0005-0000-0000-0000B31B0000}"/>
    <cellStyle name="표준 868 14" xfId="2804" xr:uid="{00000000-0005-0000-0000-0000B41B0000}"/>
    <cellStyle name="표준 868 15" xfId="4396" xr:uid="{00000000-0005-0000-0000-0000B51B0000}"/>
    <cellStyle name="표준 868 16" xfId="5986" xr:uid="{00000000-0005-0000-0000-0000B61B0000}"/>
    <cellStyle name="표준 868 2" xfId="1295" xr:uid="{00000000-0005-0000-0000-0000B71B0000}"/>
    <cellStyle name="표준 868 2 2" xfId="2886" xr:uid="{00000000-0005-0000-0000-0000B81B0000}"/>
    <cellStyle name="표준 868 2 3" xfId="4478" xr:uid="{00000000-0005-0000-0000-0000B91B0000}"/>
    <cellStyle name="표준 868 2 4" xfId="6068" xr:uid="{00000000-0005-0000-0000-0000BA1B0000}"/>
    <cellStyle name="표준 868 2_M.S" xfId="8157" xr:uid="{00000000-0005-0000-0000-0000BB1B0000}"/>
    <cellStyle name="표준 868 3" xfId="1358" xr:uid="{00000000-0005-0000-0000-0000BC1B0000}"/>
    <cellStyle name="표준 868 3 2" xfId="2949" xr:uid="{00000000-0005-0000-0000-0000BD1B0000}"/>
    <cellStyle name="표준 868 3 3" xfId="4541" xr:uid="{00000000-0005-0000-0000-0000BE1B0000}"/>
    <cellStyle name="표준 868 3 4" xfId="6131" xr:uid="{00000000-0005-0000-0000-0000BF1B0000}"/>
    <cellStyle name="표준 868 3_M.S" xfId="8158" xr:uid="{00000000-0005-0000-0000-0000C01B0000}"/>
    <cellStyle name="표준 868 4" xfId="1422" xr:uid="{00000000-0005-0000-0000-0000C11B0000}"/>
    <cellStyle name="표준 868 4 2" xfId="3013" xr:uid="{00000000-0005-0000-0000-0000C21B0000}"/>
    <cellStyle name="표준 868 4 3" xfId="4605" xr:uid="{00000000-0005-0000-0000-0000C31B0000}"/>
    <cellStyle name="표준 868 4 4" xfId="6195" xr:uid="{00000000-0005-0000-0000-0000C41B0000}"/>
    <cellStyle name="표준 868 4_M.S" xfId="8159" xr:uid="{00000000-0005-0000-0000-0000C51B0000}"/>
    <cellStyle name="표준 868 5" xfId="1486" xr:uid="{00000000-0005-0000-0000-0000C61B0000}"/>
    <cellStyle name="표준 868 5 2" xfId="3077" xr:uid="{00000000-0005-0000-0000-0000C71B0000}"/>
    <cellStyle name="표준 868 5 3" xfId="4669" xr:uid="{00000000-0005-0000-0000-0000C81B0000}"/>
    <cellStyle name="표준 868 5 4" xfId="6259" xr:uid="{00000000-0005-0000-0000-0000C91B0000}"/>
    <cellStyle name="표준 868 5_M.S" xfId="8160" xr:uid="{00000000-0005-0000-0000-0000CA1B0000}"/>
    <cellStyle name="표준 868 6" xfId="1605" xr:uid="{00000000-0005-0000-0000-0000CB1B0000}"/>
    <cellStyle name="표준 868 6 2" xfId="3196" xr:uid="{00000000-0005-0000-0000-0000CC1B0000}"/>
    <cellStyle name="표준 868 6 3" xfId="4788" xr:uid="{00000000-0005-0000-0000-0000CD1B0000}"/>
    <cellStyle name="표준 868 6 4" xfId="6378" xr:uid="{00000000-0005-0000-0000-0000CE1B0000}"/>
    <cellStyle name="표준 868 6_M.S" xfId="8161" xr:uid="{00000000-0005-0000-0000-0000CF1B0000}"/>
    <cellStyle name="표준 868 7" xfId="1615" xr:uid="{00000000-0005-0000-0000-0000D01B0000}"/>
    <cellStyle name="표준 868 7 2" xfId="3206" xr:uid="{00000000-0005-0000-0000-0000D11B0000}"/>
    <cellStyle name="표준 868 7 3" xfId="4798" xr:uid="{00000000-0005-0000-0000-0000D21B0000}"/>
    <cellStyle name="표준 868 7 4" xfId="6388" xr:uid="{00000000-0005-0000-0000-0000D31B0000}"/>
    <cellStyle name="표준 868 7_M.S" xfId="8162" xr:uid="{00000000-0005-0000-0000-0000D41B0000}"/>
    <cellStyle name="표준 868 8" xfId="1680" xr:uid="{00000000-0005-0000-0000-0000D51B0000}"/>
    <cellStyle name="표준 868 8 2" xfId="3271" xr:uid="{00000000-0005-0000-0000-0000D61B0000}"/>
    <cellStyle name="표준 868 8 3" xfId="4863" xr:uid="{00000000-0005-0000-0000-0000D71B0000}"/>
    <cellStyle name="표준 868 8 4" xfId="6453" xr:uid="{00000000-0005-0000-0000-0000D81B0000}"/>
    <cellStyle name="표준 868 8_M.S" xfId="8163" xr:uid="{00000000-0005-0000-0000-0000D91B0000}"/>
    <cellStyle name="표준 868 9" xfId="1748" xr:uid="{00000000-0005-0000-0000-0000DA1B0000}"/>
    <cellStyle name="표준 868 9 2" xfId="3339" xr:uid="{00000000-0005-0000-0000-0000DB1B0000}"/>
    <cellStyle name="표준 868 9 3" xfId="4931" xr:uid="{00000000-0005-0000-0000-0000DC1B0000}"/>
    <cellStyle name="표준 868 9 4" xfId="6521" xr:uid="{00000000-0005-0000-0000-0000DD1B0000}"/>
    <cellStyle name="표준 868 9_M.S" xfId="8164" xr:uid="{00000000-0005-0000-0000-0000DE1B0000}"/>
    <cellStyle name="표준 868_M.S" xfId="8152" xr:uid="{00000000-0005-0000-0000-0000DF1B0000}"/>
    <cellStyle name="표준 869" xfId="1214" xr:uid="{00000000-0005-0000-0000-0000E01B0000}"/>
    <cellStyle name="표준 869 2" xfId="2805" xr:uid="{00000000-0005-0000-0000-0000E11B0000}"/>
    <cellStyle name="표준 869 3" xfId="4397" xr:uid="{00000000-0005-0000-0000-0000E21B0000}"/>
    <cellStyle name="표준 869 4" xfId="5987" xr:uid="{00000000-0005-0000-0000-0000E31B0000}"/>
    <cellStyle name="표준 869_M.S" xfId="8165" xr:uid="{00000000-0005-0000-0000-0000E41B0000}"/>
    <cellStyle name="표준 87" xfId="452" xr:uid="{00000000-0005-0000-0000-0000E51B0000}"/>
    <cellStyle name="표준 870" xfId="1215" xr:uid="{00000000-0005-0000-0000-0000E61B0000}"/>
    <cellStyle name="표준 870 2" xfId="2806" xr:uid="{00000000-0005-0000-0000-0000E71B0000}"/>
    <cellStyle name="표준 870 3" xfId="4398" xr:uid="{00000000-0005-0000-0000-0000E81B0000}"/>
    <cellStyle name="표준 870 4" xfId="5988" xr:uid="{00000000-0005-0000-0000-0000E91B0000}"/>
    <cellStyle name="표준 870_M.S" xfId="8166" xr:uid="{00000000-0005-0000-0000-0000EA1B0000}"/>
    <cellStyle name="표준 871" xfId="1216" xr:uid="{00000000-0005-0000-0000-0000EB1B0000}"/>
    <cellStyle name="표준 871 2" xfId="2807" xr:uid="{00000000-0005-0000-0000-0000EC1B0000}"/>
    <cellStyle name="표준 871 3" xfId="4399" xr:uid="{00000000-0005-0000-0000-0000ED1B0000}"/>
    <cellStyle name="표준 871 4" xfId="5989" xr:uid="{00000000-0005-0000-0000-0000EE1B0000}"/>
    <cellStyle name="표준 871_M.S" xfId="8167" xr:uid="{00000000-0005-0000-0000-0000EF1B0000}"/>
    <cellStyle name="표준 872" xfId="1217" xr:uid="{00000000-0005-0000-0000-0000F01B0000}"/>
    <cellStyle name="표준 872 10" xfId="1856" xr:uid="{00000000-0005-0000-0000-0000F11B0000}"/>
    <cellStyle name="표준 872 10 2" xfId="3446" xr:uid="{00000000-0005-0000-0000-0000F21B0000}"/>
    <cellStyle name="표준 872 10 3" xfId="5038" xr:uid="{00000000-0005-0000-0000-0000F31B0000}"/>
    <cellStyle name="표준 872 10 4" xfId="6628" xr:uid="{00000000-0005-0000-0000-0000F41B0000}"/>
    <cellStyle name="표준 872 10_M.S" xfId="8169" xr:uid="{00000000-0005-0000-0000-0000F51B0000}"/>
    <cellStyle name="표준 872 11" xfId="1919" xr:uid="{00000000-0005-0000-0000-0000F61B0000}"/>
    <cellStyle name="표준 872 11 2" xfId="3509" xr:uid="{00000000-0005-0000-0000-0000F71B0000}"/>
    <cellStyle name="표준 872 11 3" xfId="5101" xr:uid="{00000000-0005-0000-0000-0000F81B0000}"/>
    <cellStyle name="표준 872 11 4" xfId="6691" xr:uid="{00000000-0005-0000-0000-0000F91B0000}"/>
    <cellStyle name="표준 872 11_M.S" xfId="8170" xr:uid="{00000000-0005-0000-0000-0000FA1B0000}"/>
    <cellStyle name="표준 872 12" xfId="1950" xr:uid="{00000000-0005-0000-0000-0000FB1B0000}"/>
    <cellStyle name="표준 872 12 2" xfId="3540" xr:uid="{00000000-0005-0000-0000-0000FC1B0000}"/>
    <cellStyle name="표준 872 12 3" xfId="5132" xr:uid="{00000000-0005-0000-0000-0000FD1B0000}"/>
    <cellStyle name="표준 872 12 4" xfId="6722" xr:uid="{00000000-0005-0000-0000-0000FE1B0000}"/>
    <cellStyle name="표준 872 12_M.S" xfId="8171" xr:uid="{00000000-0005-0000-0000-0000FF1B0000}"/>
    <cellStyle name="표준 872 13" xfId="2043" xr:uid="{00000000-0005-0000-0000-0000001C0000}"/>
    <cellStyle name="표준 872 13 2" xfId="3633" xr:uid="{00000000-0005-0000-0000-0000011C0000}"/>
    <cellStyle name="표준 872 13 3" xfId="5225" xr:uid="{00000000-0005-0000-0000-0000021C0000}"/>
    <cellStyle name="표준 872 13 4" xfId="6815" xr:uid="{00000000-0005-0000-0000-0000031C0000}"/>
    <cellStyle name="표준 872 13_M.S" xfId="8172" xr:uid="{00000000-0005-0000-0000-0000041C0000}"/>
    <cellStyle name="표준 872 14" xfId="2808" xr:uid="{00000000-0005-0000-0000-0000051C0000}"/>
    <cellStyle name="표준 872 15" xfId="4400" xr:uid="{00000000-0005-0000-0000-0000061C0000}"/>
    <cellStyle name="표준 872 16" xfId="5990" xr:uid="{00000000-0005-0000-0000-0000071C0000}"/>
    <cellStyle name="표준 872 2" xfId="1308" xr:uid="{00000000-0005-0000-0000-0000081C0000}"/>
    <cellStyle name="표준 872 2 2" xfId="2899" xr:uid="{00000000-0005-0000-0000-0000091C0000}"/>
    <cellStyle name="표준 872 2 3" xfId="4491" xr:uid="{00000000-0005-0000-0000-00000A1C0000}"/>
    <cellStyle name="표준 872 2 4" xfId="6081" xr:uid="{00000000-0005-0000-0000-00000B1C0000}"/>
    <cellStyle name="표준 872 2_M.S" xfId="8173" xr:uid="{00000000-0005-0000-0000-00000C1C0000}"/>
    <cellStyle name="표준 872 3" xfId="1371" xr:uid="{00000000-0005-0000-0000-00000D1C0000}"/>
    <cellStyle name="표준 872 3 2" xfId="2962" xr:uid="{00000000-0005-0000-0000-00000E1C0000}"/>
    <cellStyle name="표준 872 3 3" xfId="4554" xr:uid="{00000000-0005-0000-0000-00000F1C0000}"/>
    <cellStyle name="표준 872 3 4" xfId="6144" xr:uid="{00000000-0005-0000-0000-0000101C0000}"/>
    <cellStyle name="표준 872 3_M.S" xfId="8174" xr:uid="{00000000-0005-0000-0000-0000111C0000}"/>
    <cellStyle name="표준 872 4" xfId="1435" xr:uid="{00000000-0005-0000-0000-0000121C0000}"/>
    <cellStyle name="표준 872 4 2" xfId="3026" xr:uid="{00000000-0005-0000-0000-0000131C0000}"/>
    <cellStyle name="표준 872 4 3" xfId="4618" xr:uid="{00000000-0005-0000-0000-0000141C0000}"/>
    <cellStyle name="표준 872 4 4" xfId="6208" xr:uid="{00000000-0005-0000-0000-0000151C0000}"/>
    <cellStyle name="표준 872 4_M.S" xfId="8175" xr:uid="{00000000-0005-0000-0000-0000161C0000}"/>
    <cellStyle name="표준 872 5" xfId="1499" xr:uid="{00000000-0005-0000-0000-0000171C0000}"/>
    <cellStyle name="표준 872 5 2" xfId="3090" xr:uid="{00000000-0005-0000-0000-0000181C0000}"/>
    <cellStyle name="표준 872 5 3" xfId="4682" xr:uid="{00000000-0005-0000-0000-0000191C0000}"/>
    <cellStyle name="표준 872 5 4" xfId="6272" xr:uid="{00000000-0005-0000-0000-00001A1C0000}"/>
    <cellStyle name="표준 872 5_M.S" xfId="8176" xr:uid="{00000000-0005-0000-0000-00001B1C0000}"/>
    <cellStyle name="표준 872 6" xfId="1597" xr:uid="{00000000-0005-0000-0000-00001C1C0000}"/>
    <cellStyle name="표준 872 6 2" xfId="3188" xr:uid="{00000000-0005-0000-0000-00001D1C0000}"/>
    <cellStyle name="표준 872 6 3" xfId="4780" xr:uid="{00000000-0005-0000-0000-00001E1C0000}"/>
    <cellStyle name="표준 872 6 4" xfId="6370" xr:uid="{00000000-0005-0000-0000-00001F1C0000}"/>
    <cellStyle name="표준 872 6_M.S" xfId="8177" xr:uid="{00000000-0005-0000-0000-0000201C0000}"/>
    <cellStyle name="표준 872 7" xfId="1628" xr:uid="{00000000-0005-0000-0000-0000211C0000}"/>
    <cellStyle name="표준 872 7 2" xfId="3219" xr:uid="{00000000-0005-0000-0000-0000221C0000}"/>
    <cellStyle name="표준 872 7 3" xfId="4811" xr:uid="{00000000-0005-0000-0000-0000231C0000}"/>
    <cellStyle name="표준 872 7 4" xfId="6401" xr:uid="{00000000-0005-0000-0000-0000241C0000}"/>
    <cellStyle name="표준 872 7_M.S" xfId="8178" xr:uid="{00000000-0005-0000-0000-0000251C0000}"/>
    <cellStyle name="표준 872 8" xfId="1693" xr:uid="{00000000-0005-0000-0000-0000261C0000}"/>
    <cellStyle name="표준 872 8 2" xfId="3284" xr:uid="{00000000-0005-0000-0000-0000271C0000}"/>
    <cellStyle name="표준 872 8 3" xfId="4876" xr:uid="{00000000-0005-0000-0000-0000281C0000}"/>
    <cellStyle name="표준 872 8 4" xfId="6466" xr:uid="{00000000-0005-0000-0000-0000291C0000}"/>
    <cellStyle name="표준 872 8_M.S" xfId="8179" xr:uid="{00000000-0005-0000-0000-00002A1C0000}"/>
    <cellStyle name="표준 872 9" xfId="1761" xr:uid="{00000000-0005-0000-0000-00002B1C0000}"/>
    <cellStyle name="표준 872 9 2" xfId="3352" xr:uid="{00000000-0005-0000-0000-00002C1C0000}"/>
    <cellStyle name="표준 872 9 3" xfId="4944" xr:uid="{00000000-0005-0000-0000-00002D1C0000}"/>
    <cellStyle name="표준 872 9 4" xfId="6534" xr:uid="{00000000-0005-0000-0000-00002E1C0000}"/>
    <cellStyle name="표준 872 9_M.S" xfId="8180" xr:uid="{00000000-0005-0000-0000-00002F1C0000}"/>
    <cellStyle name="표준 872_M.S" xfId="8168" xr:uid="{00000000-0005-0000-0000-0000301C0000}"/>
    <cellStyle name="표준 873" xfId="1218" xr:uid="{00000000-0005-0000-0000-0000311C0000}"/>
    <cellStyle name="표준 873 2" xfId="2809" xr:uid="{00000000-0005-0000-0000-0000321C0000}"/>
    <cellStyle name="표준 873 3" xfId="4401" xr:uid="{00000000-0005-0000-0000-0000331C0000}"/>
    <cellStyle name="표준 873 4" xfId="5991" xr:uid="{00000000-0005-0000-0000-0000341C0000}"/>
    <cellStyle name="표준 873_M.S" xfId="8181" xr:uid="{00000000-0005-0000-0000-0000351C0000}"/>
    <cellStyle name="표준 874" xfId="1219" xr:uid="{00000000-0005-0000-0000-0000361C0000}"/>
    <cellStyle name="표준 874 2" xfId="2810" xr:uid="{00000000-0005-0000-0000-0000371C0000}"/>
    <cellStyle name="표준 874 3" xfId="4402" xr:uid="{00000000-0005-0000-0000-0000381C0000}"/>
    <cellStyle name="표준 874 4" xfId="5992" xr:uid="{00000000-0005-0000-0000-0000391C0000}"/>
    <cellStyle name="표준 874_M.S" xfId="8182" xr:uid="{00000000-0005-0000-0000-00003A1C0000}"/>
    <cellStyle name="표준 875" xfId="1220" xr:uid="{00000000-0005-0000-0000-00003B1C0000}"/>
    <cellStyle name="표준 875 2" xfId="2811" xr:uid="{00000000-0005-0000-0000-00003C1C0000}"/>
    <cellStyle name="표준 875 3" xfId="4403" xr:uid="{00000000-0005-0000-0000-00003D1C0000}"/>
    <cellStyle name="표준 875 4" xfId="5993" xr:uid="{00000000-0005-0000-0000-00003E1C0000}"/>
    <cellStyle name="표준 875_M.S" xfId="8183" xr:uid="{00000000-0005-0000-0000-00003F1C0000}"/>
    <cellStyle name="표준 876" xfId="1221" xr:uid="{00000000-0005-0000-0000-0000401C0000}"/>
    <cellStyle name="표준 876 2" xfId="2812" xr:uid="{00000000-0005-0000-0000-0000411C0000}"/>
    <cellStyle name="표준 876 3" xfId="4404" xr:uid="{00000000-0005-0000-0000-0000421C0000}"/>
    <cellStyle name="표준 876 4" xfId="5994" xr:uid="{00000000-0005-0000-0000-0000431C0000}"/>
    <cellStyle name="표준 876_M.S" xfId="8184" xr:uid="{00000000-0005-0000-0000-0000441C0000}"/>
    <cellStyle name="표준 877" xfId="1222" xr:uid="{00000000-0005-0000-0000-0000451C0000}"/>
    <cellStyle name="표준 877 2" xfId="2813" xr:uid="{00000000-0005-0000-0000-0000461C0000}"/>
    <cellStyle name="표준 877 3" xfId="4405" xr:uid="{00000000-0005-0000-0000-0000471C0000}"/>
    <cellStyle name="표준 877 4" xfId="5995" xr:uid="{00000000-0005-0000-0000-0000481C0000}"/>
    <cellStyle name="표준 877_M.S" xfId="8185" xr:uid="{00000000-0005-0000-0000-0000491C0000}"/>
    <cellStyle name="표준 878" xfId="1223" xr:uid="{00000000-0005-0000-0000-00004A1C0000}"/>
    <cellStyle name="표준 878 2" xfId="2814" xr:uid="{00000000-0005-0000-0000-00004B1C0000}"/>
    <cellStyle name="표준 878 3" xfId="4406" xr:uid="{00000000-0005-0000-0000-00004C1C0000}"/>
    <cellStyle name="표준 878 4" xfId="5996" xr:uid="{00000000-0005-0000-0000-00004D1C0000}"/>
    <cellStyle name="표준 878_M.S" xfId="8186" xr:uid="{00000000-0005-0000-0000-00004E1C0000}"/>
    <cellStyle name="표준 879" xfId="1224" xr:uid="{00000000-0005-0000-0000-00004F1C0000}"/>
    <cellStyle name="표준 879 2" xfId="2815" xr:uid="{00000000-0005-0000-0000-0000501C0000}"/>
    <cellStyle name="표준 879 3" xfId="4407" xr:uid="{00000000-0005-0000-0000-0000511C0000}"/>
    <cellStyle name="표준 879 4" xfId="5997" xr:uid="{00000000-0005-0000-0000-0000521C0000}"/>
    <cellStyle name="표준 879_M.S" xfId="8187" xr:uid="{00000000-0005-0000-0000-0000531C0000}"/>
    <cellStyle name="표준 88" xfId="453" xr:uid="{00000000-0005-0000-0000-0000541C0000}"/>
    <cellStyle name="표준 880" xfId="1225" xr:uid="{00000000-0005-0000-0000-0000551C0000}"/>
    <cellStyle name="표준 880 2" xfId="2816" xr:uid="{00000000-0005-0000-0000-0000561C0000}"/>
    <cellStyle name="표준 880 3" xfId="4408" xr:uid="{00000000-0005-0000-0000-0000571C0000}"/>
    <cellStyle name="표준 880 4" xfId="5998" xr:uid="{00000000-0005-0000-0000-0000581C0000}"/>
    <cellStyle name="표준 880_M.S" xfId="8188" xr:uid="{00000000-0005-0000-0000-0000591C0000}"/>
    <cellStyle name="표준 881" xfId="1226" xr:uid="{00000000-0005-0000-0000-00005A1C0000}"/>
    <cellStyle name="표준 881 10" xfId="1857" xr:uid="{00000000-0005-0000-0000-00005B1C0000}"/>
    <cellStyle name="표준 881 10 2" xfId="3447" xr:uid="{00000000-0005-0000-0000-00005C1C0000}"/>
    <cellStyle name="표준 881 10 3" xfId="5039" xr:uid="{00000000-0005-0000-0000-00005D1C0000}"/>
    <cellStyle name="표준 881 10 4" xfId="6629" xr:uid="{00000000-0005-0000-0000-00005E1C0000}"/>
    <cellStyle name="표준 881 10_M.S" xfId="8190" xr:uid="{00000000-0005-0000-0000-00005F1C0000}"/>
    <cellStyle name="표준 881 11" xfId="1920" xr:uid="{00000000-0005-0000-0000-0000601C0000}"/>
    <cellStyle name="표준 881 11 2" xfId="3510" xr:uid="{00000000-0005-0000-0000-0000611C0000}"/>
    <cellStyle name="표준 881 11 3" xfId="5102" xr:uid="{00000000-0005-0000-0000-0000621C0000}"/>
    <cellStyle name="표준 881 11 4" xfId="6692" xr:uid="{00000000-0005-0000-0000-0000631C0000}"/>
    <cellStyle name="표준 881 11_M.S" xfId="8191" xr:uid="{00000000-0005-0000-0000-0000641C0000}"/>
    <cellStyle name="표준 881 12" xfId="1949" xr:uid="{00000000-0005-0000-0000-0000651C0000}"/>
    <cellStyle name="표준 881 12 2" xfId="3539" xr:uid="{00000000-0005-0000-0000-0000661C0000}"/>
    <cellStyle name="표준 881 12 3" xfId="5131" xr:uid="{00000000-0005-0000-0000-0000671C0000}"/>
    <cellStyle name="표준 881 12 4" xfId="6721" xr:uid="{00000000-0005-0000-0000-0000681C0000}"/>
    <cellStyle name="표준 881 12_M.S" xfId="8192" xr:uid="{00000000-0005-0000-0000-0000691C0000}"/>
    <cellStyle name="표준 881 13" xfId="2044" xr:uid="{00000000-0005-0000-0000-00006A1C0000}"/>
    <cellStyle name="표준 881 13 2" xfId="3634" xr:uid="{00000000-0005-0000-0000-00006B1C0000}"/>
    <cellStyle name="표준 881 13 3" xfId="5226" xr:uid="{00000000-0005-0000-0000-00006C1C0000}"/>
    <cellStyle name="표준 881 13 4" xfId="6816" xr:uid="{00000000-0005-0000-0000-00006D1C0000}"/>
    <cellStyle name="표준 881 13_M.S" xfId="8193" xr:uid="{00000000-0005-0000-0000-00006E1C0000}"/>
    <cellStyle name="표준 881 14" xfId="2817" xr:uid="{00000000-0005-0000-0000-00006F1C0000}"/>
    <cellStyle name="표준 881 15" xfId="4409" xr:uid="{00000000-0005-0000-0000-0000701C0000}"/>
    <cellStyle name="표준 881 16" xfId="5999" xr:uid="{00000000-0005-0000-0000-0000711C0000}"/>
    <cellStyle name="표준 881 2" xfId="1307" xr:uid="{00000000-0005-0000-0000-0000721C0000}"/>
    <cellStyle name="표준 881 2 2" xfId="2898" xr:uid="{00000000-0005-0000-0000-0000731C0000}"/>
    <cellStyle name="표준 881 2 3" xfId="4490" xr:uid="{00000000-0005-0000-0000-0000741C0000}"/>
    <cellStyle name="표준 881 2 4" xfId="6080" xr:uid="{00000000-0005-0000-0000-0000751C0000}"/>
    <cellStyle name="표준 881 2_M.S" xfId="8194" xr:uid="{00000000-0005-0000-0000-0000761C0000}"/>
    <cellStyle name="표준 881 3" xfId="1370" xr:uid="{00000000-0005-0000-0000-0000771C0000}"/>
    <cellStyle name="표준 881 3 2" xfId="2961" xr:uid="{00000000-0005-0000-0000-0000781C0000}"/>
    <cellStyle name="표준 881 3 3" xfId="4553" xr:uid="{00000000-0005-0000-0000-0000791C0000}"/>
    <cellStyle name="표준 881 3 4" xfId="6143" xr:uid="{00000000-0005-0000-0000-00007A1C0000}"/>
    <cellStyle name="표준 881 3_M.S" xfId="8195" xr:uid="{00000000-0005-0000-0000-00007B1C0000}"/>
    <cellStyle name="표준 881 4" xfId="1434" xr:uid="{00000000-0005-0000-0000-00007C1C0000}"/>
    <cellStyle name="표준 881 4 2" xfId="3025" xr:uid="{00000000-0005-0000-0000-00007D1C0000}"/>
    <cellStyle name="표준 881 4 3" xfId="4617" xr:uid="{00000000-0005-0000-0000-00007E1C0000}"/>
    <cellStyle name="표준 881 4 4" xfId="6207" xr:uid="{00000000-0005-0000-0000-00007F1C0000}"/>
    <cellStyle name="표준 881 4_M.S" xfId="8196" xr:uid="{00000000-0005-0000-0000-0000801C0000}"/>
    <cellStyle name="표준 881 5" xfId="1498" xr:uid="{00000000-0005-0000-0000-0000811C0000}"/>
    <cellStyle name="표준 881 5 2" xfId="3089" xr:uid="{00000000-0005-0000-0000-0000821C0000}"/>
    <cellStyle name="표준 881 5 3" xfId="4681" xr:uid="{00000000-0005-0000-0000-0000831C0000}"/>
    <cellStyle name="표준 881 5 4" xfId="6271" xr:uid="{00000000-0005-0000-0000-0000841C0000}"/>
    <cellStyle name="표준 881 5_M.S" xfId="8197" xr:uid="{00000000-0005-0000-0000-0000851C0000}"/>
    <cellStyle name="표준 881 6" xfId="1598" xr:uid="{00000000-0005-0000-0000-0000861C0000}"/>
    <cellStyle name="표준 881 6 2" xfId="3189" xr:uid="{00000000-0005-0000-0000-0000871C0000}"/>
    <cellStyle name="표준 881 6 3" xfId="4781" xr:uid="{00000000-0005-0000-0000-0000881C0000}"/>
    <cellStyle name="표준 881 6 4" xfId="6371" xr:uid="{00000000-0005-0000-0000-0000891C0000}"/>
    <cellStyle name="표준 881 6_M.S" xfId="8198" xr:uid="{00000000-0005-0000-0000-00008A1C0000}"/>
    <cellStyle name="표준 881 7" xfId="1627" xr:uid="{00000000-0005-0000-0000-00008B1C0000}"/>
    <cellStyle name="표준 881 7 2" xfId="3218" xr:uid="{00000000-0005-0000-0000-00008C1C0000}"/>
    <cellStyle name="표준 881 7 3" xfId="4810" xr:uid="{00000000-0005-0000-0000-00008D1C0000}"/>
    <cellStyle name="표준 881 7 4" xfId="6400" xr:uid="{00000000-0005-0000-0000-00008E1C0000}"/>
    <cellStyle name="표준 881 7_M.S" xfId="8199" xr:uid="{00000000-0005-0000-0000-00008F1C0000}"/>
    <cellStyle name="표준 881 8" xfId="1692" xr:uid="{00000000-0005-0000-0000-0000901C0000}"/>
    <cellStyle name="표준 881 8 2" xfId="3283" xr:uid="{00000000-0005-0000-0000-0000911C0000}"/>
    <cellStyle name="표준 881 8 3" xfId="4875" xr:uid="{00000000-0005-0000-0000-0000921C0000}"/>
    <cellStyle name="표준 881 8 4" xfId="6465" xr:uid="{00000000-0005-0000-0000-0000931C0000}"/>
    <cellStyle name="표준 881 8_M.S" xfId="8200" xr:uid="{00000000-0005-0000-0000-0000941C0000}"/>
    <cellStyle name="표준 881 9" xfId="1760" xr:uid="{00000000-0005-0000-0000-0000951C0000}"/>
    <cellStyle name="표준 881 9 2" xfId="3351" xr:uid="{00000000-0005-0000-0000-0000961C0000}"/>
    <cellStyle name="표준 881 9 3" xfId="4943" xr:uid="{00000000-0005-0000-0000-0000971C0000}"/>
    <cellStyle name="표준 881 9 4" xfId="6533" xr:uid="{00000000-0005-0000-0000-0000981C0000}"/>
    <cellStyle name="표준 881 9_M.S" xfId="8201" xr:uid="{00000000-0005-0000-0000-0000991C0000}"/>
    <cellStyle name="표준 881_M.S" xfId="8189" xr:uid="{00000000-0005-0000-0000-00009A1C0000}"/>
    <cellStyle name="표준 882" xfId="1227" xr:uid="{00000000-0005-0000-0000-00009B1C0000}"/>
    <cellStyle name="표준 882 2" xfId="2818" xr:uid="{00000000-0005-0000-0000-00009C1C0000}"/>
    <cellStyle name="표준 882 3" xfId="4410" xr:uid="{00000000-0005-0000-0000-00009D1C0000}"/>
    <cellStyle name="표준 882 4" xfId="6000" xr:uid="{00000000-0005-0000-0000-00009E1C0000}"/>
    <cellStyle name="표준 882_M.S" xfId="8202" xr:uid="{00000000-0005-0000-0000-00009F1C0000}"/>
    <cellStyle name="표준 883" xfId="1228" xr:uid="{00000000-0005-0000-0000-0000A01C0000}"/>
    <cellStyle name="표준 883 2" xfId="2819" xr:uid="{00000000-0005-0000-0000-0000A11C0000}"/>
    <cellStyle name="표준 883 3" xfId="4411" xr:uid="{00000000-0005-0000-0000-0000A21C0000}"/>
    <cellStyle name="표준 883 4" xfId="6001" xr:uid="{00000000-0005-0000-0000-0000A31C0000}"/>
    <cellStyle name="표준 883_M.S" xfId="8203" xr:uid="{00000000-0005-0000-0000-0000A41C0000}"/>
    <cellStyle name="표준 884" xfId="1229" xr:uid="{00000000-0005-0000-0000-0000A51C0000}"/>
    <cellStyle name="표준 884 2" xfId="2820" xr:uid="{00000000-0005-0000-0000-0000A61C0000}"/>
    <cellStyle name="표준 884 3" xfId="4412" xr:uid="{00000000-0005-0000-0000-0000A71C0000}"/>
    <cellStyle name="표준 884 4" xfId="6002" xr:uid="{00000000-0005-0000-0000-0000A81C0000}"/>
    <cellStyle name="표준 884_M.S" xfId="8204" xr:uid="{00000000-0005-0000-0000-0000A91C0000}"/>
    <cellStyle name="표준 885" xfId="1230" xr:uid="{00000000-0005-0000-0000-0000AA1C0000}"/>
    <cellStyle name="표준 885 2" xfId="2821" xr:uid="{00000000-0005-0000-0000-0000AB1C0000}"/>
    <cellStyle name="표준 885 3" xfId="4413" xr:uid="{00000000-0005-0000-0000-0000AC1C0000}"/>
    <cellStyle name="표준 885 4" xfId="6003" xr:uid="{00000000-0005-0000-0000-0000AD1C0000}"/>
    <cellStyle name="표준 885_M.S" xfId="8205" xr:uid="{00000000-0005-0000-0000-0000AE1C0000}"/>
    <cellStyle name="표준 886" xfId="1231" xr:uid="{00000000-0005-0000-0000-0000AF1C0000}"/>
    <cellStyle name="표준 886 10" xfId="1812" xr:uid="{00000000-0005-0000-0000-0000B01C0000}"/>
    <cellStyle name="표준 886 10 2" xfId="3402" xr:uid="{00000000-0005-0000-0000-0000B11C0000}"/>
    <cellStyle name="표준 886 10 3" xfId="4994" xr:uid="{00000000-0005-0000-0000-0000B21C0000}"/>
    <cellStyle name="표준 886 10 4" xfId="6584" xr:uid="{00000000-0005-0000-0000-0000B31C0000}"/>
    <cellStyle name="표준 886 10_M.S" xfId="8207" xr:uid="{00000000-0005-0000-0000-0000B41C0000}"/>
    <cellStyle name="표준 886 11" xfId="1875" xr:uid="{00000000-0005-0000-0000-0000B51C0000}"/>
    <cellStyle name="표준 886 11 2" xfId="3465" xr:uid="{00000000-0005-0000-0000-0000B61C0000}"/>
    <cellStyle name="표준 886 11 3" xfId="5057" xr:uid="{00000000-0005-0000-0000-0000B71C0000}"/>
    <cellStyle name="표준 886 11 4" xfId="6647" xr:uid="{00000000-0005-0000-0000-0000B81C0000}"/>
    <cellStyle name="표준 886 11_M.S" xfId="8208" xr:uid="{00000000-0005-0000-0000-0000B91C0000}"/>
    <cellStyle name="표준 886 12" xfId="1994" xr:uid="{00000000-0005-0000-0000-0000BA1C0000}"/>
    <cellStyle name="표준 886 12 2" xfId="3584" xr:uid="{00000000-0005-0000-0000-0000BB1C0000}"/>
    <cellStyle name="표준 886 12 3" xfId="5176" xr:uid="{00000000-0005-0000-0000-0000BC1C0000}"/>
    <cellStyle name="표준 886 12 4" xfId="6766" xr:uid="{00000000-0005-0000-0000-0000BD1C0000}"/>
    <cellStyle name="표준 886 12_M.S" xfId="8209" xr:uid="{00000000-0005-0000-0000-0000BE1C0000}"/>
    <cellStyle name="표준 886 13" xfId="1999" xr:uid="{00000000-0005-0000-0000-0000BF1C0000}"/>
    <cellStyle name="표준 886 13 2" xfId="3589" xr:uid="{00000000-0005-0000-0000-0000C01C0000}"/>
    <cellStyle name="표준 886 13 3" xfId="5181" xr:uid="{00000000-0005-0000-0000-0000C11C0000}"/>
    <cellStyle name="표준 886 13 4" xfId="6771" xr:uid="{00000000-0005-0000-0000-0000C21C0000}"/>
    <cellStyle name="표준 886 13_M.S" xfId="8210" xr:uid="{00000000-0005-0000-0000-0000C31C0000}"/>
    <cellStyle name="표준 886 14" xfId="2822" xr:uid="{00000000-0005-0000-0000-0000C41C0000}"/>
    <cellStyle name="표준 886 15" xfId="4414" xr:uid="{00000000-0005-0000-0000-0000C51C0000}"/>
    <cellStyle name="표준 886 16" xfId="6004" xr:uid="{00000000-0005-0000-0000-0000C61C0000}"/>
    <cellStyle name="표준 886 2" xfId="1353" xr:uid="{00000000-0005-0000-0000-0000C71C0000}"/>
    <cellStyle name="표준 886 2 2" xfId="2944" xr:uid="{00000000-0005-0000-0000-0000C81C0000}"/>
    <cellStyle name="표준 886 2 3" xfId="4536" xr:uid="{00000000-0005-0000-0000-0000C91C0000}"/>
    <cellStyle name="표준 886 2 4" xfId="6126" xr:uid="{00000000-0005-0000-0000-0000CA1C0000}"/>
    <cellStyle name="표준 886 2_M.S" xfId="8211" xr:uid="{00000000-0005-0000-0000-0000CB1C0000}"/>
    <cellStyle name="표준 886 3" xfId="1415" xr:uid="{00000000-0005-0000-0000-0000CC1C0000}"/>
    <cellStyle name="표준 886 3 2" xfId="3006" xr:uid="{00000000-0005-0000-0000-0000CD1C0000}"/>
    <cellStyle name="표준 886 3 3" xfId="4598" xr:uid="{00000000-0005-0000-0000-0000CE1C0000}"/>
    <cellStyle name="표준 886 3 4" xfId="6188" xr:uid="{00000000-0005-0000-0000-0000CF1C0000}"/>
    <cellStyle name="표준 886 3_M.S" xfId="8212" xr:uid="{00000000-0005-0000-0000-0000D01C0000}"/>
    <cellStyle name="표준 886 4" xfId="1481" xr:uid="{00000000-0005-0000-0000-0000D11C0000}"/>
    <cellStyle name="표준 886 4 2" xfId="3072" xr:uid="{00000000-0005-0000-0000-0000D21C0000}"/>
    <cellStyle name="표준 886 4 3" xfId="4664" xr:uid="{00000000-0005-0000-0000-0000D31C0000}"/>
    <cellStyle name="표준 886 4 4" xfId="6254" xr:uid="{00000000-0005-0000-0000-0000D41C0000}"/>
    <cellStyle name="표준 886 4_M.S" xfId="8213" xr:uid="{00000000-0005-0000-0000-0000D51C0000}"/>
    <cellStyle name="표준 886 5" xfId="1545" xr:uid="{00000000-0005-0000-0000-0000D61C0000}"/>
    <cellStyle name="표준 886 5 2" xfId="3136" xr:uid="{00000000-0005-0000-0000-0000D71C0000}"/>
    <cellStyle name="표준 886 5 3" xfId="4728" xr:uid="{00000000-0005-0000-0000-0000D81C0000}"/>
    <cellStyle name="표준 886 5 4" xfId="6318" xr:uid="{00000000-0005-0000-0000-0000D91C0000}"/>
    <cellStyle name="표준 886 5_M.S" xfId="8214" xr:uid="{00000000-0005-0000-0000-0000DA1C0000}"/>
    <cellStyle name="표준 886 6" xfId="1551" xr:uid="{00000000-0005-0000-0000-0000DB1C0000}"/>
    <cellStyle name="표준 886 6 2" xfId="3142" xr:uid="{00000000-0005-0000-0000-0000DC1C0000}"/>
    <cellStyle name="표준 886 6 3" xfId="4734" xr:uid="{00000000-0005-0000-0000-0000DD1C0000}"/>
    <cellStyle name="표준 886 6 4" xfId="6324" xr:uid="{00000000-0005-0000-0000-0000DE1C0000}"/>
    <cellStyle name="표준 886 6_M.S" xfId="8215" xr:uid="{00000000-0005-0000-0000-0000DF1C0000}"/>
    <cellStyle name="표준 886 7" xfId="1674" xr:uid="{00000000-0005-0000-0000-0000E01C0000}"/>
    <cellStyle name="표준 886 7 2" xfId="3265" xr:uid="{00000000-0005-0000-0000-0000E11C0000}"/>
    <cellStyle name="표준 886 7 3" xfId="4857" xr:uid="{00000000-0005-0000-0000-0000E21C0000}"/>
    <cellStyle name="표준 886 7 4" xfId="6447" xr:uid="{00000000-0005-0000-0000-0000E31C0000}"/>
    <cellStyle name="표준 886 7_M.S" xfId="8216" xr:uid="{00000000-0005-0000-0000-0000E41C0000}"/>
    <cellStyle name="표준 886 8" xfId="1739" xr:uid="{00000000-0005-0000-0000-0000E51C0000}"/>
    <cellStyle name="표준 886 8 2" xfId="3330" xr:uid="{00000000-0005-0000-0000-0000E61C0000}"/>
    <cellStyle name="표준 886 8 3" xfId="4922" xr:uid="{00000000-0005-0000-0000-0000E71C0000}"/>
    <cellStyle name="표준 886 8 4" xfId="6512" xr:uid="{00000000-0005-0000-0000-0000E81C0000}"/>
    <cellStyle name="표준 886 8_M.S" xfId="8217" xr:uid="{00000000-0005-0000-0000-0000E91C0000}"/>
    <cellStyle name="표준 886 9" xfId="1805" xr:uid="{00000000-0005-0000-0000-0000EA1C0000}"/>
    <cellStyle name="표준 886 9 2" xfId="3396" xr:uid="{00000000-0005-0000-0000-0000EB1C0000}"/>
    <cellStyle name="표준 886 9 3" xfId="4988" xr:uid="{00000000-0005-0000-0000-0000EC1C0000}"/>
    <cellStyle name="표준 886 9 4" xfId="6578" xr:uid="{00000000-0005-0000-0000-0000ED1C0000}"/>
    <cellStyle name="표준 886 9_M.S" xfId="8218" xr:uid="{00000000-0005-0000-0000-0000EE1C0000}"/>
    <cellStyle name="표준 886_M.S" xfId="8206" xr:uid="{00000000-0005-0000-0000-0000EF1C0000}"/>
    <cellStyle name="표준 887" xfId="1232" xr:uid="{00000000-0005-0000-0000-0000F01C0000}"/>
    <cellStyle name="표준 887 2" xfId="2823" xr:uid="{00000000-0005-0000-0000-0000F11C0000}"/>
    <cellStyle name="표준 887 3" xfId="4415" xr:uid="{00000000-0005-0000-0000-0000F21C0000}"/>
    <cellStyle name="표준 887 4" xfId="6005" xr:uid="{00000000-0005-0000-0000-0000F31C0000}"/>
    <cellStyle name="표준 887_M.S" xfId="8219" xr:uid="{00000000-0005-0000-0000-0000F41C0000}"/>
    <cellStyle name="표준 888" xfId="1233" xr:uid="{00000000-0005-0000-0000-0000F51C0000}"/>
    <cellStyle name="표준 888 10" xfId="1858" xr:uid="{00000000-0005-0000-0000-0000F61C0000}"/>
    <cellStyle name="표준 888 10 2" xfId="3448" xr:uid="{00000000-0005-0000-0000-0000F71C0000}"/>
    <cellStyle name="표준 888 10 3" xfId="5040" xr:uid="{00000000-0005-0000-0000-0000F81C0000}"/>
    <cellStyle name="표준 888 10 4" xfId="6630" xr:uid="{00000000-0005-0000-0000-0000F91C0000}"/>
    <cellStyle name="표준 888 10_M.S" xfId="8221" xr:uid="{00000000-0005-0000-0000-0000FA1C0000}"/>
    <cellStyle name="표준 888 11" xfId="1921" xr:uid="{00000000-0005-0000-0000-0000FB1C0000}"/>
    <cellStyle name="표준 888 11 2" xfId="3511" xr:uid="{00000000-0005-0000-0000-0000FC1C0000}"/>
    <cellStyle name="표준 888 11 3" xfId="5103" xr:uid="{00000000-0005-0000-0000-0000FD1C0000}"/>
    <cellStyle name="표준 888 11 4" xfId="6693" xr:uid="{00000000-0005-0000-0000-0000FE1C0000}"/>
    <cellStyle name="표준 888 11_M.S" xfId="8222" xr:uid="{00000000-0005-0000-0000-0000FF1C0000}"/>
    <cellStyle name="표준 888 12" xfId="1948" xr:uid="{00000000-0005-0000-0000-0000001D0000}"/>
    <cellStyle name="표준 888 12 2" xfId="3538" xr:uid="{00000000-0005-0000-0000-0000011D0000}"/>
    <cellStyle name="표준 888 12 3" xfId="5130" xr:uid="{00000000-0005-0000-0000-0000021D0000}"/>
    <cellStyle name="표준 888 12 4" xfId="6720" xr:uid="{00000000-0005-0000-0000-0000031D0000}"/>
    <cellStyle name="표준 888 12_M.S" xfId="8223" xr:uid="{00000000-0005-0000-0000-0000041D0000}"/>
    <cellStyle name="표준 888 13" xfId="2045" xr:uid="{00000000-0005-0000-0000-0000051D0000}"/>
    <cellStyle name="표준 888 13 2" xfId="3635" xr:uid="{00000000-0005-0000-0000-0000061D0000}"/>
    <cellStyle name="표준 888 13 3" xfId="5227" xr:uid="{00000000-0005-0000-0000-0000071D0000}"/>
    <cellStyle name="표준 888 13 4" xfId="6817" xr:uid="{00000000-0005-0000-0000-0000081D0000}"/>
    <cellStyle name="표준 888 13_M.S" xfId="8224" xr:uid="{00000000-0005-0000-0000-0000091D0000}"/>
    <cellStyle name="표준 888 14" xfId="2824" xr:uid="{00000000-0005-0000-0000-00000A1D0000}"/>
    <cellStyle name="표준 888 15" xfId="4416" xr:uid="{00000000-0005-0000-0000-00000B1D0000}"/>
    <cellStyle name="표준 888 16" xfId="6006" xr:uid="{00000000-0005-0000-0000-00000C1D0000}"/>
    <cellStyle name="표준 888 2" xfId="1306" xr:uid="{00000000-0005-0000-0000-00000D1D0000}"/>
    <cellStyle name="표준 888 2 2" xfId="2897" xr:uid="{00000000-0005-0000-0000-00000E1D0000}"/>
    <cellStyle name="표준 888 2 3" xfId="4489" xr:uid="{00000000-0005-0000-0000-00000F1D0000}"/>
    <cellStyle name="표준 888 2 4" xfId="6079" xr:uid="{00000000-0005-0000-0000-0000101D0000}"/>
    <cellStyle name="표준 888 2_M.S" xfId="8225" xr:uid="{00000000-0005-0000-0000-0000111D0000}"/>
    <cellStyle name="표준 888 3" xfId="1369" xr:uid="{00000000-0005-0000-0000-0000121D0000}"/>
    <cellStyle name="표준 888 3 2" xfId="2960" xr:uid="{00000000-0005-0000-0000-0000131D0000}"/>
    <cellStyle name="표준 888 3 3" xfId="4552" xr:uid="{00000000-0005-0000-0000-0000141D0000}"/>
    <cellStyle name="표준 888 3 4" xfId="6142" xr:uid="{00000000-0005-0000-0000-0000151D0000}"/>
    <cellStyle name="표준 888 3_M.S" xfId="8226" xr:uid="{00000000-0005-0000-0000-0000161D0000}"/>
    <cellStyle name="표준 888 4" xfId="1433" xr:uid="{00000000-0005-0000-0000-0000171D0000}"/>
    <cellStyle name="표준 888 4 2" xfId="3024" xr:uid="{00000000-0005-0000-0000-0000181D0000}"/>
    <cellStyle name="표준 888 4 3" xfId="4616" xr:uid="{00000000-0005-0000-0000-0000191D0000}"/>
    <cellStyle name="표준 888 4 4" xfId="6206" xr:uid="{00000000-0005-0000-0000-00001A1D0000}"/>
    <cellStyle name="표준 888 4_M.S" xfId="8227" xr:uid="{00000000-0005-0000-0000-00001B1D0000}"/>
    <cellStyle name="표준 888 5" xfId="1497" xr:uid="{00000000-0005-0000-0000-00001C1D0000}"/>
    <cellStyle name="표준 888 5 2" xfId="3088" xr:uid="{00000000-0005-0000-0000-00001D1D0000}"/>
    <cellStyle name="표준 888 5 3" xfId="4680" xr:uid="{00000000-0005-0000-0000-00001E1D0000}"/>
    <cellStyle name="표준 888 5 4" xfId="6270" xr:uid="{00000000-0005-0000-0000-00001F1D0000}"/>
    <cellStyle name="표준 888 5_M.S" xfId="8228" xr:uid="{00000000-0005-0000-0000-0000201D0000}"/>
    <cellStyle name="표준 888 6" xfId="1599" xr:uid="{00000000-0005-0000-0000-0000211D0000}"/>
    <cellStyle name="표준 888 6 2" xfId="3190" xr:uid="{00000000-0005-0000-0000-0000221D0000}"/>
    <cellStyle name="표준 888 6 3" xfId="4782" xr:uid="{00000000-0005-0000-0000-0000231D0000}"/>
    <cellStyle name="표준 888 6 4" xfId="6372" xr:uid="{00000000-0005-0000-0000-0000241D0000}"/>
    <cellStyle name="표준 888 6_M.S" xfId="8229" xr:uid="{00000000-0005-0000-0000-0000251D0000}"/>
    <cellStyle name="표준 888 7" xfId="1626" xr:uid="{00000000-0005-0000-0000-0000261D0000}"/>
    <cellStyle name="표준 888 7 2" xfId="3217" xr:uid="{00000000-0005-0000-0000-0000271D0000}"/>
    <cellStyle name="표준 888 7 3" xfId="4809" xr:uid="{00000000-0005-0000-0000-0000281D0000}"/>
    <cellStyle name="표준 888 7 4" xfId="6399" xr:uid="{00000000-0005-0000-0000-0000291D0000}"/>
    <cellStyle name="표준 888 7_M.S" xfId="8230" xr:uid="{00000000-0005-0000-0000-00002A1D0000}"/>
    <cellStyle name="표준 888 8" xfId="1691" xr:uid="{00000000-0005-0000-0000-00002B1D0000}"/>
    <cellStyle name="표준 888 8 2" xfId="3282" xr:uid="{00000000-0005-0000-0000-00002C1D0000}"/>
    <cellStyle name="표준 888 8 3" xfId="4874" xr:uid="{00000000-0005-0000-0000-00002D1D0000}"/>
    <cellStyle name="표준 888 8 4" xfId="6464" xr:uid="{00000000-0005-0000-0000-00002E1D0000}"/>
    <cellStyle name="표준 888 8_M.S" xfId="8231" xr:uid="{00000000-0005-0000-0000-00002F1D0000}"/>
    <cellStyle name="표준 888 9" xfId="1759" xr:uid="{00000000-0005-0000-0000-0000301D0000}"/>
    <cellStyle name="표준 888 9 2" xfId="3350" xr:uid="{00000000-0005-0000-0000-0000311D0000}"/>
    <cellStyle name="표준 888 9 3" xfId="4942" xr:uid="{00000000-0005-0000-0000-0000321D0000}"/>
    <cellStyle name="표준 888 9 4" xfId="6532" xr:uid="{00000000-0005-0000-0000-0000331D0000}"/>
    <cellStyle name="표준 888 9_M.S" xfId="8232" xr:uid="{00000000-0005-0000-0000-0000341D0000}"/>
    <cellStyle name="표준 888_M.S" xfId="8220" xr:uid="{00000000-0005-0000-0000-0000351D0000}"/>
    <cellStyle name="표준 889" xfId="1234" xr:uid="{00000000-0005-0000-0000-0000361D0000}"/>
    <cellStyle name="표준 889 2" xfId="2825" xr:uid="{00000000-0005-0000-0000-0000371D0000}"/>
    <cellStyle name="표준 889 3" xfId="4417" xr:uid="{00000000-0005-0000-0000-0000381D0000}"/>
    <cellStyle name="표준 889 4" xfId="6007" xr:uid="{00000000-0005-0000-0000-0000391D0000}"/>
    <cellStyle name="표준 889_M.S" xfId="8233" xr:uid="{00000000-0005-0000-0000-00003A1D0000}"/>
    <cellStyle name="표준 89" xfId="454" xr:uid="{00000000-0005-0000-0000-00003B1D0000}"/>
    <cellStyle name="표준 890" xfId="1235" xr:uid="{00000000-0005-0000-0000-00003C1D0000}"/>
    <cellStyle name="표준 890 2" xfId="2826" xr:uid="{00000000-0005-0000-0000-00003D1D0000}"/>
    <cellStyle name="표준 890 3" xfId="4418" xr:uid="{00000000-0005-0000-0000-00003E1D0000}"/>
    <cellStyle name="표준 890 4" xfId="6008" xr:uid="{00000000-0005-0000-0000-00003F1D0000}"/>
    <cellStyle name="표준 890_M.S" xfId="8234" xr:uid="{00000000-0005-0000-0000-0000401D0000}"/>
    <cellStyle name="표준 891" xfId="1236" xr:uid="{00000000-0005-0000-0000-0000411D0000}"/>
    <cellStyle name="표준 891 2" xfId="2827" xr:uid="{00000000-0005-0000-0000-0000421D0000}"/>
    <cellStyle name="표준 891 3" xfId="4419" xr:uid="{00000000-0005-0000-0000-0000431D0000}"/>
    <cellStyle name="표준 891 4" xfId="6009" xr:uid="{00000000-0005-0000-0000-0000441D0000}"/>
    <cellStyle name="표준 891_M.S" xfId="8235" xr:uid="{00000000-0005-0000-0000-0000451D0000}"/>
    <cellStyle name="표준 892" xfId="1237" xr:uid="{00000000-0005-0000-0000-0000461D0000}"/>
    <cellStyle name="표준 892 2" xfId="2828" xr:uid="{00000000-0005-0000-0000-0000471D0000}"/>
    <cellStyle name="표준 892 3" xfId="4420" xr:uid="{00000000-0005-0000-0000-0000481D0000}"/>
    <cellStyle name="표준 892 4" xfId="6010" xr:uid="{00000000-0005-0000-0000-0000491D0000}"/>
    <cellStyle name="표준 892_M.S" xfId="8236" xr:uid="{00000000-0005-0000-0000-00004A1D0000}"/>
    <cellStyle name="표준 893" xfId="1238" xr:uid="{00000000-0005-0000-0000-00004B1D0000}"/>
    <cellStyle name="표준 893 2" xfId="2829" xr:uid="{00000000-0005-0000-0000-00004C1D0000}"/>
    <cellStyle name="표준 893 3" xfId="4421" xr:uid="{00000000-0005-0000-0000-00004D1D0000}"/>
    <cellStyle name="표준 893 4" xfId="6011" xr:uid="{00000000-0005-0000-0000-00004E1D0000}"/>
    <cellStyle name="표준 893_M.S" xfId="8237" xr:uid="{00000000-0005-0000-0000-00004F1D0000}"/>
    <cellStyle name="표준 894" xfId="1239" xr:uid="{00000000-0005-0000-0000-0000501D0000}"/>
    <cellStyle name="표준 894 2" xfId="2830" xr:uid="{00000000-0005-0000-0000-0000511D0000}"/>
    <cellStyle name="표준 894 3" xfId="4422" xr:uid="{00000000-0005-0000-0000-0000521D0000}"/>
    <cellStyle name="표준 894 4" xfId="6012" xr:uid="{00000000-0005-0000-0000-0000531D0000}"/>
    <cellStyle name="표준 894_M.S" xfId="8238" xr:uid="{00000000-0005-0000-0000-0000541D0000}"/>
    <cellStyle name="표준 895" xfId="1240" xr:uid="{00000000-0005-0000-0000-0000551D0000}"/>
    <cellStyle name="표준 895 10" xfId="1845" xr:uid="{00000000-0005-0000-0000-0000561D0000}"/>
    <cellStyle name="표준 895 10 2" xfId="3435" xr:uid="{00000000-0005-0000-0000-0000571D0000}"/>
    <cellStyle name="표준 895 10 3" xfId="5027" xr:uid="{00000000-0005-0000-0000-0000581D0000}"/>
    <cellStyle name="표준 895 10 4" xfId="6617" xr:uid="{00000000-0005-0000-0000-0000591D0000}"/>
    <cellStyle name="표준 895 10_M.S" xfId="8240" xr:uid="{00000000-0005-0000-0000-00005A1D0000}"/>
    <cellStyle name="표준 895 11" xfId="1908" xr:uid="{00000000-0005-0000-0000-00005B1D0000}"/>
    <cellStyle name="표준 895 11 2" xfId="3498" xr:uid="{00000000-0005-0000-0000-00005C1D0000}"/>
    <cellStyle name="표준 895 11 3" xfId="5090" xr:uid="{00000000-0005-0000-0000-00005D1D0000}"/>
    <cellStyle name="표준 895 11 4" xfId="6680" xr:uid="{00000000-0005-0000-0000-00005E1D0000}"/>
    <cellStyle name="표준 895 11_M.S" xfId="8241" xr:uid="{00000000-0005-0000-0000-00005F1D0000}"/>
    <cellStyle name="표준 895 12" xfId="1964" xr:uid="{00000000-0005-0000-0000-0000601D0000}"/>
    <cellStyle name="표준 895 12 2" xfId="3554" xr:uid="{00000000-0005-0000-0000-0000611D0000}"/>
    <cellStyle name="표준 895 12 3" xfId="5146" xr:uid="{00000000-0005-0000-0000-0000621D0000}"/>
    <cellStyle name="표준 895 12 4" xfId="6736" xr:uid="{00000000-0005-0000-0000-0000631D0000}"/>
    <cellStyle name="표준 895 12_M.S" xfId="8242" xr:uid="{00000000-0005-0000-0000-0000641D0000}"/>
    <cellStyle name="표준 895 13" xfId="2032" xr:uid="{00000000-0005-0000-0000-0000651D0000}"/>
    <cellStyle name="표준 895 13 2" xfId="3622" xr:uid="{00000000-0005-0000-0000-0000661D0000}"/>
    <cellStyle name="표준 895 13 3" xfId="5214" xr:uid="{00000000-0005-0000-0000-0000671D0000}"/>
    <cellStyle name="표준 895 13 4" xfId="6804" xr:uid="{00000000-0005-0000-0000-0000681D0000}"/>
    <cellStyle name="표준 895 13_M.S" xfId="8243" xr:uid="{00000000-0005-0000-0000-0000691D0000}"/>
    <cellStyle name="표준 895 14" xfId="2831" xr:uid="{00000000-0005-0000-0000-00006A1D0000}"/>
    <cellStyle name="표준 895 15" xfId="4423" xr:uid="{00000000-0005-0000-0000-00006B1D0000}"/>
    <cellStyle name="표준 895 16" xfId="6013" xr:uid="{00000000-0005-0000-0000-00006C1D0000}"/>
    <cellStyle name="표준 895 2" xfId="1322" xr:uid="{00000000-0005-0000-0000-00006D1D0000}"/>
    <cellStyle name="표준 895 2 2" xfId="2913" xr:uid="{00000000-0005-0000-0000-00006E1D0000}"/>
    <cellStyle name="표준 895 2 3" xfId="4505" xr:uid="{00000000-0005-0000-0000-00006F1D0000}"/>
    <cellStyle name="표준 895 2 4" xfId="6095" xr:uid="{00000000-0005-0000-0000-0000701D0000}"/>
    <cellStyle name="표준 895 2_M.S" xfId="8244" xr:uid="{00000000-0005-0000-0000-0000711D0000}"/>
    <cellStyle name="표준 895 3" xfId="1385" xr:uid="{00000000-0005-0000-0000-0000721D0000}"/>
    <cellStyle name="표준 895 3 2" xfId="2976" xr:uid="{00000000-0005-0000-0000-0000731D0000}"/>
    <cellStyle name="표준 895 3 3" xfId="4568" xr:uid="{00000000-0005-0000-0000-0000741D0000}"/>
    <cellStyle name="표준 895 3 4" xfId="6158" xr:uid="{00000000-0005-0000-0000-0000751D0000}"/>
    <cellStyle name="표준 895 3_M.S" xfId="8245" xr:uid="{00000000-0005-0000-0000-0000761D0000}"/>
    <cellStyle name="표준 895 4" xfId="1449" xr:uid="{00000000-0005-0000-0000-0000771D0000}"/>
    <cellStyle name="표준 895 4 2" xfId="3040" xr:uid="{00000000-0005-0000-0000-0000781D0000}"/>
    <cellStyle name="표준 895 4 3" xfId="4632" xr:uid="{00000000-0005-0000-0000-0000791D0000}"/>
    <cellStyle name="표준 895 4 4" xfId="6222" xr:uid="{00000000-0005-0000-0000-00007A1D0000}"/>
    <cellStyle name="표준 895 4_M.S" xfId="8246" xr:uid="{00000000-0005-0000-0000-00007B1D0000}"/>
    <cellStyle name="표준 895 5" xfId="1513" xr:uid="{00000000-0005-0000-0000-00007C1D0000}"/>
    <cellStyle name="표준 895 5 2" xfId="3104" xr:uid="{00000000-0005-0000-0000-00007D1D0000}"/>
    <cellStyle name="표준 895 5 3" xfId="4696" xr:uid="{00000000-0005-0000-0000-00007E1D0000}"/>
    <cellStyle name="표준 895 5 4" xfId="6286" xr:uid="{00000000-0005-0000-0000-00007F1D0000}"/>
    <cellStyle name="표준 895 5_M.S" xfId="8247" xr:uid="{00000000-0005-0000-0000-0000801D0000}"/>
    <cellStyle name="표준 895 6" xfId="1584" xr:uid="{00000000-0005-0000-0000-0000811D0000}"/>
    <cellStyle name="표준 895 6 2" xfId="3175" xr:uid="{00000000-0005-0000-0000-0000821D0000}"/>
    <cellStyle name="표준 895 6 3" xfId="4767" xr:uid="{00000000-0005-0000-0000-0000831D0000}"/>
    <cellStyle name="표준 895 6 4" xfId="6357" xr:uid="{00000000-0005-0000-0000-0000841D0000}"/>
    <cellStyle name="표준 895 6_M.S" xfId="8248" xr:uid="{00000000-0005-0000-0000-0000851D0000}"/>
    <cellStyle name="표준 895 7" xfId="1642" xr:uid="{00000000-0005-0000-0000-0000861D0000}"/>
    <cellStyle name="표준 895 7 2" xfId="3233" xr:uid="{00000000-0005-0000-0000-0000871D0000}"/>
    <cellStyle name="표준 895 7 3" xfId="4825" xr:uid="{00000000-0005-0000-0000-0000881D0000}"/>
    <cellStyle name="표준 895 7 4" xfId="6415" xr:uid="{00000000-0005-0000-0000-0000891D0000}"/>
    <cellStyle name="표준 895 7_M.S" xfId="8249" xr:uid="{00000000-0005-0000-0000-00008A1D0000}"/>
    <cellStyle name="표준 895 8" xfId="1707" xr:uid="{00000000-0005-0000-0000-00008B1D0000}"/>
    <cellStyle name="표준 895 8 2" xfId="3298" xr:uid="{00000000-0005-0000-0000-00008C1D0000}"/>
    <cellStyle name="표준 895 8 3" xfId="4890" xr:uid="{00000000-0005-0000-0000-00008D1D0000}"/>
    <cellStyle name="표준 895 8 4" xfId="6480" xr:uid="{00000000-0005-0000-0000-00008E1D0000}"/>
    <cellStyle name="표준 895 8_M.S" xfId="8250" xr:uid="{00000000-0005-0000-0000-00008F1D0000}"/>
    <cellStyle name="표준 895 9" xfId="1775" xr:uid="{00000000-0005-0000-0000-0000901D0000}"/>
    <cellStyle name="표준 895 9 2" xfId="3366" xr:uid="{00000000-0005-0000-0000-0000911D0000}"/>
    <cellStyle name="표준 895 9 3" xfId="4958" xr:uid="{00000000-0005-0000-0000-0000921D0000}"/>
    <cellStyle name="표준 895 9 4" xfId="6548" xr:uid="{00000000-0005-0000-0000-0000931D0000}"/>
    <cellStyle name="표준 895 9_M.S" xfId="8251" xr:uid="{00000000-0005-0000-0000-0000941D0000}"/>
    <cellStyle name="표준 895_M.S" xfId="8239" xr:uid="{00000000-0005-0000-0000-0000951D0000}"/>
    <cellStyle name="표준 896" xfId="1241" xr:uid="{00000000-0005-0000-0000-0000961D0000}"/>
    <cellStyle name="표준 896 2" xfId="2832" xr:uid="{00000000-0005-0000-0000-0000971D0000}"/>
    <cellStyle name="표준 896 3" xfId="4424" xr:uid="{00000000-0005-0000-0000-0000981D0000}"/>
    <cellStyle name="표준 896 4" xfId="6014" xr:uid="{00000000-0005-0000-0000-0000991D0000}"/>
    <cellStyle name="표준 896_M.S" xfId="8252" xr:uid="{00000000-0005-0000-0000-00009A1D0000}"/>
    <cellStyle name="표준 897" xfId="1242" xr:uid="{00000000-0005-0000-0000-00009B1D0000}"/>
    <cellStyle name="표준 897 2" xfId="2833" xr:uid="{00000000-0005-0000-0000-00009C1D0000}"/>
    <cellStyle name="표준 897 3" xfId="4425" xr:uid="{00000000-0005-0000-0000-00009D1D0000}"/>
    <cellStyle name="표준 897 4" xfId="6015" xr:uid="{00000000-0005-0000-0000-00009E1D0000}"/>
    <cellStyle name="표준 897_M.S" xfId="8253" xr:uid="{00000000-0005-0000-0000-00009F1D0000}"/>
    <cellStyle name="표준 898" xfId="1243" xr:uid="{00000000-0005-0000-0000-0000A01D0000}"/>
    <cellStyle name="표준 898 10" xfId="1831" xr:uid="{00000000-0005-0000-0000-0000A11D0000}"/>
    <cellStyle name="표준 898 10 2" xfId="3421" xr:uid="{00000000-0005-0000-0000-0000A21D0000}"/>
    <cellStyle name="표준 898 10 3" xfId="5013" xr:uid="{00000000-0005-0000-0000-0000A31D0000}"/>
    <cellStyle name="표준 898 10 4" xfId="6603" xr:uid="{00000000-0005-0000-0000-0000A41D0000}"/>
    <cellStyle name="표준 898 10_M.S" xfId="8255" xr:uid="{00000000-0005-0000-0000-0000A51D0000}"/>
    <cellStyle name="표준 898 11" xfId="1894" xr:uid="{00000000-0005-0000-0000-0000A61D0000}"/>
    <cellStyle name="표준 898 11 2" xfId="3484" xr:uid="{00000000-0005-0000-0000-0000A71D0000}"/>
    <cellStyle name="표준 898 11 3" xfId="5076" xr:uid="{00000000-0005-0000-0000-0000A81D0000}"/>
    <cellStyle name="표준 898 11 4" xfId="6666" xr:uid="{00000000-0005-0000-0000-0000A91D0000}"/>
    <cellStyle name="표준 898 11_M.S" xfId="8256" xr:uid="{00000000-0005-0000-0000-0000AA1D0000}"/>
    <cellStyle name="표준 898 12" xfId="1981" xr:uid="{00000000-0005-0000-0000-0000AB1D0000}"/>
    <cellStyle name="표준 898 12 2" xfId="3571" xr:uid="{00000000-0005-0000-0000-0000AC1D0000}"/>
    <cellStyle name="표준 898 12 3" xfId="5163" xr:uid="{00000000-0005-0000-0000-0000AD1D0000}"/>
    <cellStyle name="표준 898 12 4" xfId="6753" xr:uid="{00000000-0005-0000-0000-0000AE1D0000}"/>
    <cellStyle name="표준 898 12_M.S" xfId="8257" xr:uid="{00000000-0005-0000-0000-0000AF1D0000}"/>
    <cellStyle name="표준 898 13" xfId="2018" xr:uid="{00000000-0005-0000-0000-0000B01D0000}"/>
    <cellStyle name="표준 898 13 2" xfId="3608" xr:uid="{00000000-0005-0000-0000-0000B11D0000}"/>
    <cellStyle name="표준 898 13 3" xfId="5200" xr:uid="{00000000-0005-0000-0000-0000B21D0000}"/>
    <cellStyle name="표준 898 13 4" xfId="6790" xr:uid="{00000000-0005-0000-0000-0000B31D0000}"/>
    <cellStyle name="표준 898 13_M.S" xfId="8258" xr:uid="{00000000-0005-0000-0000-0000B41D0000}"/>
    <cellStyle name="표준 898 14" xfId="2834" xr:uid="{00000000-0005-0000-0000-0000B51D0000}"/>
    <cellStyle name="표준 898 15" xfId="4426" xr:uid="{00000000-0005-0000-0000-0000B61D0000}"/>
    <cellStyle name="표준 898 16" xfId="6016" xr:uid="{00000000-0005-0000-0000-0000B71D0000}"/>
    <cellStyle name="표준 898 2" xfId="1340" xr:uid="{00000000-0005-0000-0000-0000B81D0000}"/>
    <cellStyle name="표준 898 2 2" xfId="2931" xr:uid="{00000000-0005-0000-0000-0000B91D0000}"/>
    <cellStyle name="표준 898 2 3" xfId="4523" xr:uid="{00000000-0005-0000-0000-0000BA1D0000}"/>
    <cellStyle name="표준 898 2 4" xfId="6113" xr:uid="{00000000-0005-0000-0000-0000BB1D0000}"/>
    <cellStyle name="표준 898 2_M.S" xfId="8259" xr:uid="{00000000-0005-0000-0000-0000BC1D0000}"/>
    <cellStyle name="표준 898 3" xfId="1402" xr:uid="{00000000-0005-0000-0000-0000BD1D0000}"/>
    <cellStyle name="표준 898 3 2" xfId="2993" xr:uid="{00000000-0005-0000-0000-0000BE1D0000}"/>
    <cellStyle name="표준 898 3 3" xfId="4585" xr:uid="{00000000-0005-0000-0000-0000BF1D0000}"/>
    <cellStyle name="표준 898 3 4" xfId="6175" xr:uid="{00000000-0005-0000-0000-0000C01D0000}"/>
    <cellStyle name="표준 898 3_M.S" xfId="8260" xr:uid="{00000000-0005-0000-0000-0000C11D0000}"/>
    <cellStyle name="표준 898 4" xfId="1468" xr:uid="{00000000-0005-0000-0000-0000C21D0000}"/>
    <cellStyle name="표준 898 4 2" xfId="3059" xr:uid="{00000000-0005-0000-0000-0000C31D0000}"/>
    <cellStyle name="표준 898 4 3" xfId="4651" xr:uid="{00000000-0005-0000-0000-0000C41D0000}"/>
    <cellStyle name="표준 898 4 4" xfId="6241" xr:uid="{00000000-0005-0000-0000-0000C51D0000}"/>
    <cellStyle name="표준 898 4_M.S" xfId="8261" xr:uid="{00000000-0005-0000-0000-0000C61D0000}"/>
    <cellStyle name="표준 898 5" xfId="1532" xr:uid="{00000000-0005-0000-0000-0000C71D0000}"/>
    <cellStyle name="표준 898 5 2" xfId="3123" xr:uid="{00000000-0005-0000-0000-0000C81D0000}"/>
    <cellStyle name="표준 898 5 3" xfId="4715" xr:uid="{00000000-0005-0000-0000-0000C91D0000}"/>
    <cellStyle name="표준 898 5 4" xfId="6305" xr:uid="{00000000-0005-0000-0000-0000CA1D0000}"/>
    <cellStyle name="표준 898 5_M.S" xfId="8262" xr:uid="{00000000-0005-0000-0000-0000CB1D0000}"/>
    <cellStyle name="표준 898 6" xfId="1570" xr:uid="{00000000-0005-0000-0000-0000CC1D0000}"/>
    <cellStyle name="표준 898 6 2" xfId="3161" xr:uid="{00000000-0005-0000-0000-0000CD1D0000}"/>
    <cellStyle name="표준 898 6 3" xfId="4753" xr:uid="{00000000-0005-0000-0000-0000CE1D0000}"/>
    <cellStyle name="표준 898 6 4" xfId="6343" xr:uid="{00000000-0005-0000-0000-0000CF1D0000}"/>
    <cellStyle name="표준 898 6_M.S" xfId="8263" xr:uid="{00000000-0005-0000-0000-0000D01D0000}"/>
    <cellStyle name="표준 898 7" xfId="1661" xr:uid="{00000000-0005-0000-0000-0000D11D0000}"/>
    <cellStyle name="표준 898 7 2" xfId="3252" xr:uid="{00000000-0005-0000-0000-0000D21D0000}"/>
    <cellStyle name="표준 898 7 3" xfId="4844" xr:uid="{00000000-0005-0000-0000-0000D31D0000}"/>
    <cellStyle name="표준 898 7 4" xfId="6434" xr:uid="{00000000-0005-0000-0000-0000D41D0000}"/>
    <cellStyle name="표준 898 7_M.S" xfId="8264" xr:uid="{00000000-0005-0000-0000-0000D51D0000}"/>
    <cellStyle name="표준 898 8" xfId="1726" xr:uid="{00000000-0005-0000-0000-0000D61D0000}"/>
    <cellStyle name="표준 898 8 2" xfId="3317" xr:uid="{00000000-0005-0000-0000-0000D71D0000}"/>
    <cellStyle name="표준 898 8 3" xfId="4909" xr:uid="{00000000-0005-0000-0000-0000D81D0000}"/>
    <cellStyle name="표준 898 8 4" xfId="6499" xr:uid="{00000000-0005-0000-0000-0000D91D0000}"/>
    <cellStyle name="표준 898 8_M.S" xfId="8265" xr:uid="{00000000-0005-0000-0000-0000DA1D0000}"/>
    <cellStyle name="표준 898 9" xfId="1792" xr:uid="{00000000-0005-0000-0000-0000DB1D0000}"/>
    <cellStyle name="표준 898 9 2" xfId="3383" xr:uid="{00000000-0005-0000-0000-0000DC1D0000}"/>
    <cellStyle name="표준 898 9 3" xfId="4975" xr:uid="{00000000-0005-0000-0000-0000DD1D0000}"/>
    <cellStyle name="표준 898 9 4" xfId="6565" xr:uid="{00000000-0005-0000-0000-0000DE1D0000}"/>
    <cellStyle name="표준 898 9_M.S" xfId="8266" xr:uid="{00000000-0005-0000-0000-0000DF1D0000}"/>
    <cellStyle name="표준 898_M.S" xfId="8254" xr:uid="{00000000-0005-0000-0000-0000E01D0000}"/>
    <cellStyle name="표준 899" xfId="1244" xr:uid="{00000000-0005-0000-0000-0000E11D0000}"/>
    <cellStyle name="표준 899 2" xfId="2835" xr:uid="{00000000-0005-0000-0000-0000E21D0000}"/>
    <cellStyle name="표준 899 3" xfId="4427" xr:uid="{00000000-0005-0000-0000-0000E31D0000}"/>
    <cellStyle name="표준 899 4" xfId="6017" xr:uid="{00000000-0005-0000-0000-0000E41D0000}"/>
    <cellStyle name="표준 899_M.S" xfId="8267" xr:uid="{00000000-0005-0000-0000-0000E51D0000}"/>
    <cellStyle name="표준 9" xfId="455" xr:uid="{00000000-0005-0000-0000-0000E61D0000}"/>
    <cellStyle name="표준 90" xfId="456" xr:uid="{00000000-0005-0000-0000-0000E71D0000}"/>
    <cellStyle name="표준 900" xfId="1245" xr:uid="{00000000-0005-0000-0000-0000E81D0000}"/>
    <cellStyle name="표준 900 10" xfId="1839" xr:uid="{00000000-0005-0000-0000-0000E91D0000}"/>
    <cellStyle name="표준 900 10 2" xfId="3429" xr:uid="{00000000-0005-0000-0000-0000EA1D0000}"/>
    <cellStyle name="표준 900 10 3" xfId="5021" xr:uid="{00000000-0005-0000-0000-0000EB1D0000}"/>
    <cellStyle name="표준 900 10 4" xfId="6611" xr:uid="{00000000-0005-0000-0000-0000EC1D0000}"/>
    <cellStyle name="표준 900 10_M.S" xfId="8269" xr:uid="{00000000-0005-0000-0000-0000ED1D0000}"/>
    <cellStyle name="표준 900 11" xfId="1902" xr:uid="{00000000-0005-0000-0000-0000EE1D0000}"/>
    <cellStyle name="표준 900 11 2" xfId="3492" xr:uid="{00000000-0005-0000-0000-0000EF1D0000}"/>
    <cellStyle name="표준 900 11 3" xfId="5084" xr:uid="{00000000-0005-0000-0000-0000F01D0000}"/>
    <cellStyle name="표준 900 11 4" xfId="6674" xr:uid="{00000000-0005-0000-0000-0000F11D0000}"/>
    <cellStyle name="표준 900 11_M.S" xfId="8270" xr:uid="{00000000-0005-0000-0000-0000F21D0000}"/>
    <cellStyle name="표준 900 12" xfId="1973" xr:uid="{00000000-0005-0000-0000-0000F31D0000}"/>
    <cellStyle name="표준 900 12 2" xfId="3563" xr:uid="{00000000-0005-0000-0000-0000F41D0000}"/>
    <cellStyle name="표준 900 12 3" xfId="5155" xr:uid="{00000000-0005-0000-0000-0000F51D0000}"/>
    <cellStyle name="표준 900 12 4" xfId="6745" xr:uid="{00000000-0005-0000-0000-0000F61D0000}"/>
    <cellStyle name="표준 900 12_M.S" xfId="8271" xr:uid="{00000000-0005-0000-0000-0000F71D0000}"/>
    <cellStyle name="표준 900 13" xfId="2026" xr:uid="{00000000-0005-0000-0000-0000F81D0000}"/>
    <cellStyle name="표준 900 13 2" xfId="3616" xr:uid="{00000000-0005-0000-0000-0000F91D0000}"/>
    <cellStyle name="표준 900 13 3" xfId="5208" xr:uid="{00000000-0005-0000-0000-0000FA1D0000}"/>
    <cellStyle name="표준 900 13 4" xfId="6798" xr:uid="{00000000-0005-0000-0000-0000FB1D0000}"/>
    <cellStyle name="표준 900 13_M.S" xfId="8272" xr:uid="{00000000-0005-0000-0000-0000FC1D0000}"/>
    <cellStyle name="표준 900 14" xfId="2836" xr:uid="{00000000-0005-0000-0000-0000FD1D0000}"/>
    <cellStyle name="표준 900 15" xfId="4428" xr:uid="{00000000-0005-0000-0000-0000FE1D0000}"/>
    <cellStyle name="표준 900 16" xfId="6018" xr:uid="{00000000-0005-0000-0000-0000FF1D0000}"/>
    <cellStyle name="표준 900 2" xfId="1332" xr:uid="{00000000-0005-0000-0000-0000001E0000}"/>
    <cellStyle name="표준 900 2 2" xfId="2923" xr:uid="{00000000-0005-0000-0000-0000011E0000}"/>
    <cellStyle name="표준 900 2 3" xfId="4515" xr:uid="{00000000-0005-0000-0000-0000021E0000}"/>
    <cellStyle name="표준 900 2 4" xfId="6105" xr:uid="{00000000-0005-0000-0000-0000031E0000}"/>
    <cellStyle name="표준 900 2_M.S" xfId="8273" xr:uid="{00000000-0005-0000-0000-0000041E0000}"/>
    <cellStyle name="표준 900 3" xfId="1395" xr:uid="{00000000-0005-0000-0000-0000051E0000}"/>
    <cellStyle name="표준 900 3 2" xfId="2986" xr:uid="{00000000-0005-0000-0000-0000061E0000}"/>
    <cellStyle name="표준 900 3 3" xfId="4578" xr:uid="{00000000-0005-0000-0000-0000071E0000}"/>
    <cellStyle name="표준 900 3 4" xfId="6168" xr:uid="{00000000-0005-0000-0000-0000081E0000}"/>
    <cellStyle name="표준 900 3_M.S" xfId="8274" xr:uid="{00000000-0005-0000-0000-0000091E0000}"/>
    <cellStyle name="표준 900 4" xfId="1460" xr:uid="{00000000-0005-0000-0000-00000A1E0000}"/>
    <cellStyle name="표준 900 4 2" xfId="3051" xr:uid="{00000000-0005-0000-0000-00000B1E0000}"/>
    <cellStyle name="표준 900 4 3" xfId="4643" xr:uid="{00000000-0005-0000-0000-00000C1E0000}"/>
    <cellStyle name="표준 900 4 4" xfId="6233" xr:uid="{00000000-0005-0000-0000-00000D1E0000}"/>
    <cellStyle name="표준 900 4_M.S" xfId="8275" xr:uid="{00000000-0005-0000-0000-00000E1E0000}"/>
    <cellStyle name="표준 900 5" xfId="1524" xr:uid="{00000000-0005-0000-0000-00000F1E0000}"/>
    <cellStyle name="표준 900 5 2" xfId="3115" xr:uid="{00000000-0005-0000-0000-0000101E0000}"/>
    <cellStyle name="표준 900 5 3" xfId="4707" xr:uid="{00000000-0005-0000-0000-0000111E0000}"/>
    <cellStyle name="표준 900 5 4" xfId="6297" xr:uid="{00000000-0005-0000-0000-0000121E0000}"/>
    <cellStyle name="표준 900 5_M.S" xfId="8276" xr:uid="{00000000-0005-0000-0000-0000131E0000}"/>
    <cellStyle name="표준 900 6" xfId="1578" xr:uid="{00000000-0005-0000-0000-0000141E0000}"/>
    <cellStyle name="표준 900 6 2" xfId="3169" xr:uid="{00000000-0005-0000-0000-0000151E0000}"/>
    <cellStyle name="표준 900 6 3" xfId="4761" xr:uid="{00000000-0005-0000-0000-0000161E0000}"/>
    <cellStyle name="표준 900 6 4" xfId="6351" xr:uid="{00000000-0005-0000-0000-0000171E0000}"/>
    <cellStyle name="표준 900 6_M.S" xfId="8277" xr:uid="{00000000-0005-0000-0000-0000181E0000}"/>
    <cellStyle name="표준 900 7" xfId="1653" xr:uid="{00000000-0005-0000-0000-0000191E0000}"/>
    <cellStyle name="표준 900 7 2" xfId="3244" xr:uid="{00000000-0005-0000-0000-00001A1E0000}"/>
    <cellStyle name="표준 900 7 3" xfId="4836" xr:uid="{00000000-0005-0000-0000-00001B1E0000}"/>
    <cellStyle name="표준 900 7 4" xfId="6426" xr:uid="{00000000-0005-0000-0000-00001C1E0000}"/>
    <cellStyle name="표준 900 7_M.S" xfId="8278" xr:uid="{00000000-0005-0000-0000-00001D1E0000}"/>
    <cellStyle name="표준 900 8" xfId="1718" xr:uid="{00000000-0005-0000-0000-00001E1E0000}"/>
    <cellStyle name="표준 900 8 2" xfId="3309" xr:uid="{00000000-0005-0000-0000-00001F1E0000}"/>
    <cellStyle name="표준 900 8 3" xfId="4901" xr:uid="{00000000-0005-0000-0000-0000201E0000}"/>
    <cellStyle name="표준 900 8 4" xfId="6491" xr:uid="{00000000-0005-0000-0000-0000211E0000}"/>
    <cellStyle name="표준 900 8_M.S" xfId="8279" xr:uid="{00000000-0005-0000-0000-0000221E0000}"/>
    <cellStyle name="표준 900 9" xfId="1784" xr:uid="{00000000-0005-0000-0000-0000231E0000}"/>
    <cellStyle name="표준 900 9 2" xfId="3375" xr:uid="{00000000-0005-0000-0000-0000241E0000}"/>
    <cellStyle name="표준 900 9 3" xfId="4967" xr:uid="{00000000-0005-0000-0000-0000251E0000}"/>
    <cellStyle name="표준 900 9 4" xfId="6557" xr:uid="{00000000-0005-0000-0000-0000261E0000}"/>
    <cellStyle name="표준 900 9_M.S" xfId="8280" xr:uid="{00000000-0005-0000-0000-0000271E0000}"/>
    <cellStyle name="표준 900_M.S" xfId="8268" xr:uid="{00000000-0005-0000-0000-0000281E0000}"/>
    <cellStyle name="표준 901" xfId="1246" xr:uid="{00000000-0005-0000-0000-0000291E0000}"/>
    <cellStyle name="표준 901 2" xfId="2837" xr:uid="{00000000-0005-0000-0000-00002A1E0000}"/>
    <cellStyle name="표준 901 3" xfId="4429" xr:uid="{00000000-0005-0000-0000-00002B1E0000}"/>
    <cellStyle name="표준 901 4" xfId="6019" xr:uid="{00000000-0005-0000-0000-00002C1E0000}"/>
    <cellStyle name="표준 901_M.S" xfId="8281" xr:uid="{00000000-0005-0000-0000-00002D1E0000}"/>
    <cellStyle name="표준 902" xfId="1247" xr:uid="{00000000-0005-0000-0000-00002E1E0000}"/>
    <cellStyle name="표준 902 2" xfId="2838" xr:uid="{00000000-0005-0000-0000-00002F1E0000}"/>
    <cellStyle name="표준 902 3" xfId="4430" xr:uid="{00000000-0005-0000-0000-0000301E0000}"/>
    <cellStyle name="표준 902 4" xfId="6020" xr:uid="{00000000-0005-0000-0000-0000311E0000}"/>
    <cellStyle name="표준 902_M.S" xfId="8282" xr:uid="{00000000-0005-0000-0000-0000321E0000}"/>
    <cellStyle name="표준 903" xfId="1248" xr:uid="{00000000-0005-0000-0000-0000331E0000}"/>
    <cellStyle name="표준 903 2" xfId="2839" xr:uid="{00000000-0005-0000-0000-0000341E0000}"/>
    <cellStyle name="표준 903 3" xfId="4431" xr:uid="{00000000-0005-0000-0000-0000351E0000}"/>
    <cellStyle name="표준 903 4" xfId="6021" xr:uid="{00000000-0005-0000-0000-0000361E0000}"/>
    <cellStyle name="표준 903_M.S" xfId="8283" xr:uid="{00000000-0005-0000-0000-0000371E0000}"/>
    <cellStyle name="표준 904" xfId="1249" xr:uid="{00000000-0005-0000-0000-0000381E0000}"/>
    <cellStyle name="표준 904 2" xfId="2840" xr:uid="{00000000-0005-0000-0000-0000391E0000}"/>
    <cellStyle name="표준 904 3" xfId="4432" xr:uid="{00000000-0005-0000-0000-00003A1E0000}"/>
    <cellStyle name="표준 904 4" xfId="6022" xr:uid="{00000000-0005-0000-0000-00003B1E0000}"/>
    <cellStyle name="표준 904_M.S" xfId="8284" xr:uid="{00000000-0005-0000-0000-00003C1E0000}"/>
    <cellStyle name="표준 905" xfId="1250" xr:uid="{00000000-0005-0000-0000-00003D1E0000}"/>
    <cellStyle name="표준 905 2" xfId="2841" xr:uid="{00000000-0005-0000-0000-00003E1E0000}"/>
    <cellStyle name="표준 905 3" xfId="4433" xr:uid="{00000000-0005-0000-0000-00003F1E0000}"/>
    <cellStyle name="표준 905 4" xfId="6023" xr:uid="{00000000-0005-0000-0000-0000401E0000}"/>
    <cellStyle name="표준 905_M.S" xfId="8285" xr:uid="{00000000-0005-0000-0000-0000411E0000}"/>
    <cellStyle name="표준 906" xfId="1251" xr:uid="{00000000-0005-0000-0000-0000421E0000}"/>
    <cellStyle name="표준 906 2" xfId="2842" xr:uid="{00000000-0005-0000-0000-0000431E0000}"/>
    <cellStyle name="표준 906 3" xfId="4434" xr:uid="{00000000-0005-0000-0000-0000441E0000}"/>
    <cellStyle name="표준 906 4" xfId="6024" xr:uid="{00000000-0005-0000-0000-0000451E0000}"/>
    <cellStyle name="표준 906_M.S" xfId="8286" xr:uid="{00000000-0005-0000-0000-0000461E0000}"/>
    <cellStyle name="표준 907" xfId="1252" xr:uid="{00000000-0005-0000-0000-0000471E0000}"/>
    <cellStyle name="표준 907 2" xfId="2843" xr:uid="{00000000-0005-0000-0000-0000481E0000}"/>
    <cellStyle name="표준 907 3" xfId="4435" xr:uid="{00000000-0005-0000-0000-0000491E0000}"/>
    <cellStyle name="표준 907 4" xfId="6025" xr:uid="{00000000-0005-0000-0000-00004A1E0000}"/>
    <cellStyle name="표준 907_M.S" xfId="8287" xr:uid="{00000000-0005-0000-0000-00004B1E0000}"/>
    <cellStyle name="표준 908" xfId="1253" xr:uid="{00000000-0005-0000-0000-00004C1E0000}"/>
    <cellStyle name="표준 908 2" xfId="2844" xr:uid="{00000000-0005-0000-0000-00004D1E0000}"/>
    <cellStyle name="표준 908 3" xfId="4436" xr:uid="{00000000-0005-0000-0000-00004E1E0000}"/>
    <cellStyle name="표준 908 4" xfId="6026" xr:uid="{00000000-0005-0000-0000-00004F1E0000}"/>
    <cellStyle name="표준 908_M.S" xfId="8288" xr:uid="{00000000-0005-0000-0000-0000501E0000}"/>
    <cellStyle name="표준 909" xfId="1254" xr:uid="{00000000-0005-0000-0000-0000511E0000}"/>
    <cellStyle name="표준 909 2" xfId="2845" xr:uid="{00000000-0005-0000-0000-0000521E0000}"/>
    <cellStyle name="표준 909 3" xfId="4437" xr:uid="{00000000-0005-0000-0000-0000531E0000}"/>
    <cellStyle name="표준 909 4" xfId="6027" xr:uid="{00000000-0005-0000-0000-0000541E0000}"/>
    <cellStyle name="표준 909_M.S" xfId="8289" xr:uid="{00000000-0005-0000-0000-0000551E0000}"/>
    <cellStyle name="표준 91" xfId="457" xr:uid="{00000000-0005-0000-0000-0000561E0000}"/>
    <cellStyle name="표준 910" xfId="1255" xr:uid="{00000000-0005-0000-0000-0000571E0000}"/>
    <cellStyle name="표준 910 2" xfId="2846" xr:uid="{00000000-0005-0000-0000-0000581E0000}"/>
    <cellStyle name="표준 910 3" xfId="4438" xr:uid="{00000000-0005-0000-0000-0000591E0000}"/>
    <cellStyle name="표준 910 4" xfId="6028" xr:uid="{00000000-0005-0000-0000-00005A1E0000}"/>
    <cellStyle name="표준 910_M.S" xfId="8290" xr:uid="{00000000-0005-0000-0000-00005B1E0000}"/>
    <cellStyle name="표준 911" xfId="1256" xr:uid="{00000000-0005-0000-0000-00005C1E0000}"/>
    <cellStyle name="표준 911 2" xfId="2847" xr:uid="{00000000-0005-0000-0000-00005D1E0000}"/>
    <cellStyle name="표준 911 3" xfId="4439" xr:uid="{00000000-0005-0000-0000-00005E1E0000}"/>
    <cellStyle name="표준 911 4" xfId="6029" xr:uid="{00000000-0005-0000-0000-00005F1E0000}"/>
    <cellStyle name="표준 911_M.S" xfId="8291" xr:uid="{00000000-0005-0000-0000-0000601E0000}"/>
    <cellStyle name="표준 912" xfId="1257" xr:uid="{00000000-0005-0000-0000-0000611E0000}"/>
    <cellStyle name="표준 912 2" xfId="2848" xr:uid="{00000000-0005-0000-0000-0000621E0000}"/>
    <cellStyle name="표준 912 3" xfId="4440" xr:uid="{00000000-0005-0000-0000-0000631E0000}"/>
    <cellStyle name="표준 912 4" xfId="6030" xr:uid="{00000000-0005-0000-0000-0000641E0000}"/>
    <cellStyle name="표준 912_M.S" xfId="8292" xr:uid="{00000000-0005-0000-0000-0000651E0000}"/>
    <cellStyle name="표준 913" xfId="1258" xr:uid="{00000000-0005-0000-0000-0000661E0000}"/>
    <cellStyle name="표준 913 2" xfId="2849" xr:uid="{00000000-0005-0000-0000-0000671E0000}"/>
    <cellStyle name="표준 913 3" xfId="4441" xr:uid="{00000000-0005-0000-0000-0000681E0000}"/>
    <cellStyle name="표준 913 4" xfId="6031" xr:uid="{00000000-0005-0000-0000-0000691E0000}"/>
    <cellStyle name="표준 913_M.S" xfId="8293" xr:uid="{00000000-0005-0000-0000-00006A1E0000}"/>
    <cellStyle name="표준 914" xfId="1259" xr:uid="{00000000-0005-0000-0000-00006B1E0000}"/>
    <cellStyle name="표준 914 10" xfId="1823" xr:uid="{00000000-0005-0000-0000-00006C1E0000}"/>
    <cellStyle name="표준 914 10 2" xfId="3413" xr:uid="{00000000-0005-0000-0000-00006D1E0000}"/>
    <cellStyle name="표준 914 10 3" xfId="5005" xr:uid="{00000000-0005-0000-0000-00006E1E0000}"/>
    <cellStyle name="표준 914 10 4" xfId="6595" xr:uid="{00000000-0005-0000-0000-00006F1E0000}"/>
    <cellStyle name="표준 914 10_M.S" xfId="8295" xr:uid="{00000000-0005-0000-0000-0000701E0000}"/>
    <cellStyle name="표준 914 11" xfId="1886" xr:uid="{00000000-0005-0000-0000-0000711E0000}"/>
    <cellStyle name="표준 914 11 2" xfId="3476" xr:uid="{00000000-0005-0000-0000-0000721E0000}"/>
    <cellStyle name="표준 914 11 3" xfId="5068" xr:uid="{00000000-0005-0000-0000-0000731E0000}"/>
    <cellStyle name="표준 914 11 4" xfId="6658" xr:uid="{00000000-0005-0000-0000-0000741E0000}"/>
    <cellStyle name="표준 914 11_M.S" xfId="8296" xr:uid="{00000000-0005-0000-0000-0000751E0000}"/>
    <cellStyle name="표준 914 12" xfId="1989" xr:uid="{00000000-0005-0000-0000-0000761E0000}"/>
    <cellStyle name="표준 914 12 2" xfId="3579" xr:uid="{00000000-0005-0000-0000-0000771E0000}"/>
    <cellStyle name="표준 914 12 3" xfId="5171" xr:uid="{00000000-0005-0000-0000-0000781E0000}"/>
    <cellStyle name="표준 914 12 4" xfId="6761" xr:uid="{00000000-0005-0000-0000-0000791E0000}"/>
    <cellStyle name="표준 914 12_M.S" xfId="8297" xr:uid="{00000000-0005-0000-0000-00007A1E0000}"/>
    <cellStyle name="표준 914 13" xfId="2010" xr:uid="{00000000-0005-0000-0000-00007B1E0000}"/>
    <cellStyle name="표준 914 13 2" xfId="3600" xr:uid="{00000000-0005-0000-0000-00007C1E0000}"/>
    <cellStyle name="표준 914 13 3" xfId="5192" xr:uid="{00000000-0005-0000-0000-00007D1E0000}"/>
    <cellStyle name="표준 914 13 4" xfId="6782" xr:uid="{00000000-0005-0000-0000-00007E1E0000}"/>
    <cellStyle name="표준 914 13_M.S" xfId="8298" xr:uid="{00000000-0005-0000-0000-00007F1E0000}"/>
    <cellStyle name="표준 914 14" xfId="2850" xr:uid="{00000000-0005-0000-0000-0000801E0000}"/>
    <cellStyle name="표준 914 15" xfId="4442" xr:uid="{00000000-0005-0000-0000-0000811E0000}"/>
    <cellStyle name="표준 914 16" xfId="6032" xr:uid="{00000000-0005-0000-0000-0000821E0000}"/>
    <cellStyle name="표준 914 2" xfId="1344" xr:uid="{00000000-0005-0000-0000-0000831E0000}"/>
    <cellStyle name="표준 914 2 2" xfId="2935" xr:uid="{00000000-0005-0000-0000-0000841E0000}"/>
    <cellStyle name="표준 914 2 3" xfId="4527" xr:uid="{00000000-0005-0000-0000-0000851E0000}"/>
    <cellStyle name="표준 914 2 4" xfId="6117" xr:uid="{00000000-0005-0000-0000-0000861E0000}"/>
    <cellStyle name="표준 914 2_M.S" xfId="8299" xr:uid="{00000000-0005-0000-0000-0000871E0000}"/>
    <cellStyle name="표준 914 3" xfId="1406" xr:uid="{00000000-0005-0000-0000-0000881E0000}"/>
    <cellStyle name="표준 914 3 2" xfId="2997" xr:uid="{00000000-0005-0000-0000-0000891E0000}"/>
    <cellStyle name="표준 914 3 3" xfId="4589" xr:uid="{00000000-0005-0000-0000-00008A1E0000}"/>
    <cellStyle name="표준 914 3 4" xfId="6179" xr:uid="{00000000-0005-0000-0000-00008B1E0000}"/>
    <cellStyle name="표준 914 3_M.S" xfId="8300" xr:uid="{00000000-0005-0000-0000-00008C1E0000}"/>
    <cellStyle name="표준 914 4" xfId="1472" xr:uid="{00000000-0005-0000-0000-00008D1E0000}"/>
    <cellStyle name="표준 914 4 2" xfId="3063" xr:uid="{00000000-0005-0000-0000-00008E1E0000}"/>
    <cellStyle name="표준 914 4 3" xfId="4655" xr:uid="{00000000-0005-0000-0000-00008F1E0000}"/>
    <cellStyle name="표준 914 4 4" xfId="6245" xr:uid="{00000000-0005-0000-0000-0000901E0000}"/>
    <cellStyle name="표준 914 4_M.S" xfId="8301" xr:uid="{00000000-0005-0000-0000-0000911E0000}"/>
    <cellStyle name="표준 914 5" xfId="1536" xr:uid="{00000000-0005-0000-0000-0000921E0000}"/>
    <cellStyle name="표준 914 5 2" xfId="3127" xr:uid="{00000000-0005-0000-0000-0000931E0000}"/>
    <cellStyle name="표준 914 5 3" xfId="4719" xr:uid="{00000000-0005-0000-0000-0000941E0000}"/>
    <cellStyle name="표준 914 5 4" xfId="6309" xr:uid="{00000000-0005-0000-0000-0000951E0000}"/>
    <cellStyle name="표준 914 5_M.S" xfId="8302" xr:uid="{00000000-0005-0000-0000-0000961E0000}"/>
    <cellStyle name="표준 914 6" xfId="1562" xr:uid="{00000000-0005-0000-0000-0000971E0000}"/>
    <cellStyle name="표준 914 6 2" xfId="3153" xr:uid="{00000000-0005-0000-0000-0000981E0000}"/>
    <cellStyle name="표준 914 6 3" xfId="4745" xr:uid="{00000000-0005-0000-0000-0000991E0000}"/>
    <cellStyle name="표준 914 6 4" xfId="6335" xr:uid="{00000000-0005-0000-0000-00009A1E0000}"/>
    <cellStyle name="표준 914 6_M.S" xfId="8303" xr:uid="{00000000-0005-0000-0000-00009B1E0000}"/>
    <cellStyle name="표준 914 7" xfId="1665" xr:uid="{00000000-0005-0000-0000-00009C1E0000}"/>
    <cellStyle name="표준 914 7 2" xfId="3256" xr:uid="{00000000-0005-0000-0000-00009D1E0000}"/>
    <cellStyle name="표준 914 7 3" xfId="4848" xr:uid="{00000000-0005-0000-0000-00009E1E0000}"/>
    <cellStyle name="표준 914 7 4" xfId="6438" xr:uid="{00000000-0005-0000-0000-00009F1E0000}"/>
    <cellStyle name="표준 914 7_M.S" xfId="8304" xr:uid="{00000000-0005-0000-0000-0000A01E0000}"/>
    <cellStyle name="표준 914 8" xfId="1730" xr:uid="{00000000-0005-0000-0000-0000A11E0000}"/>
    <cellStyle name="표준 914 8 2" xfId="3321" xr:uid="{00000000-0005-0000-0000-0000A21E0000}"/>
    <cellStyle name="표준 914 8 3" xfId="4913" xr:uid="{00000000-0005-0000-0000-0000A31E0000}"/>
    <cellStyle name="표준 914 8 4" xfId="6503" xr:uid="{00000000-0005-0000-0000-0000A41E0000}"/>
    <cellStyle name="표준 914 8_M.S" xfId="8305" xr:uid="{00000000-0005-0000-0000-0000A51E0000}"/>
    <cellStyle name="표준 914 9" xfId="1800" xr:uid="{00000000-0005-0000-0000-0000A61E0000}"/>
    <cellStyle name="표준 914 9 2" xfId="3391" xr:uid="{00000000-0005-0000-0000-0000A71E0000}"/>
    <cellStyle name="표준 914 9 3" xfId="4983" xr:uid="{00000000-0005-0000-0000-0000A81E0000}"/>
    <cellStyle name="표준 914 9 4" xfId="6573" xr:uid="{00000000-0005-0000-0000-0000A91E0000}"/>
    <cellStyle name="표준 914 9_M.S" xfId="8306" xr:uid="{00000000-0005-0000-0000-0000AA1E0000}"/>
    <cellStyle name="표준 914_M.S" xfId="8294" xr:uid="{00000000-0005-0000-0000-0000AB1E0000}"/>
    <cellStyle name="표준 915" xfId="1260" xr:uid="{00000000-0005-0000-0000-0000AC1E0000}"/>
    <cellStyle name="표준 915 2" xfId="2851" xr:uid="{00000000-0005-0000-0000-0000AD1E0000}"/>
    <cellStyle name="표준 915 3" xfId="4443" xr:uid="{00000000-0005-0000-0000-0000AE1E0000}"/>
    <cellStyle name="표준 915 4" xfId="6033" xr:uid="{00000000-0005-0000-0000-0000AF1E0000}"/>
    <cellStyle name="표준 915_M.S" xfId="8307" xr:uid="{00000000-0005-0000-0000-0000B01E0000}"/>
    <cellStyle name="표준 916" xfId="1261" xr:uid="{00000000-0005-0000-0000-0000B11E0000}"/>
    <cellStyle name="표준 916 10" xfId="4444" xr:uid="{00000000-0005-0000-0000-0000B21E0000}"/>
    <cellStyle name="표준 916 11" xfId="6034" xr:uid="{00000000-0005-0000-0000-0000B31E0000}"/>
    <cellStyle name="표준 916 2" xfId="1339" xr:uid="{00000000-0005-0000-0000-0000B41E0000}"/>
    <cellStyle name="표준 916 2 2" xfId="2930" xr:uid="{00000000-0005-0000-0000-0000B51E0000}"/>
    <cellStyle name="표준 916 2 3" xfId="4522" xr:uid="{00000000-0005-0000-0000-0000B61E0000}"/>
    <cellStyle name="표준 916 2 4" xfId="6112" xr:uid="{00000000-0005-0000-0000-0000B71E0000}"/>
    <cellStyle name="표준 916 2_M.S" xfId="8309" xr:uid="{00000000-0005-0000-0000-0000B81E0000}"/>
    <cellStyle name="표준 916 3" xfId="1401" xr:uid="{00000000-0005-0000-0000-0000B91E0000}"/>
    <cellStyle name="표준 916 3 2" xfId="2992" xr:uid="{00000000-0005-0000-0000-0000BA1E0000}"/>
    <cellStyle name="표준 916 3 3" xfId="4584" xr:uid="{00000000-0005-0000-0000-0000BB1E0000}"/>
    <cellStyle name="표준 916 3 4" xfId="6174" xr:uid="{00000000-0005-0000-0000-0000BC1E0000}"/>
    <cellStyle name="표준 916 3_M.S" xfId="8310" xr:uid="{00000000-0005-0000-0000-0000BD1E0000}"/>
    <cellStyle name="표준 916 4" xfId="1467" xr:uid="{00000000-0005-0000-0000-0000BE1E0000}"/>
    <cellStyle name="표준 916 4 2" xfId="3058" xr:uid="{00000000-0005-0000-0000-0000BF1E0000}"/>
    <cellStyle name="표준 916 4 3" xfId="4650" xr:uid="{00000000-0005-0000-0000-0000C01E0000}"/>
    <cellStyle name="표준 916 4 4" xfId="6240" xr:uid="{00000000-0005-0000-0000-0000C11E0000}"/>
    <cellStyle name="표준 916 4_M.S" xfId="8311" xr:uid="{00000000-0005-0000-0000-0000C21E0000}"/>
    <cellStyle name="표준 916 5" xfId="1531" xr:uid="{00000000-0005-0000-0000-0000C31E0000}"/>
    <cellStyle name="표준 916 5 2" xfId="3122" xr:uid="{00000000-0005-0000-0000-0000C41E0000}"/>
    <cellStyle name="표준 916 5 3" xfId="4714" xr:uid="{00000000-0005-0000-0000-0000C51E0000}"/>
    <cellStyle name="표준 916 5 4" xfId="6304" xr:uid="{00000000-0005-0000-0000-0000C61E0000}"/>
    <cellStyle name="표준 916 5_M.S" xfId="8312" xr:uid="{00000000-0005-0000-0000-0000C71E0000}"/>
    <cellStyle name="표준 916 6" xfId="1571" xr:uid="{00000000-0005-0000-0000-0000C81E0000}"/>
    <cellStyle name="표준 916 6 2" xfId="3162" xr:uid="{00000000-0005-0000-0000-0000C91E0000}"/>
    <cellStyle name="표준 916 6 3" xfId="4754" xr:uid="{00000000-0005-0000-0000-0000CA1E0000}"/>
    <cellStyle name="표준 916 6 4" xfId="6344" xr:uid="{00000000-0005-0000-0000-0000CB1E0000}"/>
    <cellStyle name="표준 916 6_M.S" xfId="8313" xr:uid="{00000000-0005-0000-0000-0000CC1E0000}"/>
    <cellStyle name="표준 916 7" xfId="1660" xr:uid="{00000000-0005-0000-0000-0000CD1E0000}"/>
    <cellStyle name="표준 916 7 2" xfId="3251" xr:uid="{00000000-0005-0000-0000-0000CE1E0000}"/>
    <cellStyle name="표준 916 7 3" xfId="4843" xr:uid="{00000000-0005-0000-0000-0000CF1E0000}"/>
    <cellStyle name="표준 916 7 4" xfId="6433" xr:uid="{00000000-0005-0000-0000-0000D01E0000}"/>
    <cellStyle name="표준 916 7_M.S" xfId="8314" xr:uid="{00000000-0005-0000-0000-0000D11E0000}"/>
    <cellStyle name="표준 916 8" xfId="1725" xr:uid="{00000000-0005-0000-0000-0000D21E0000}"/>
    <cellStyle name="표준 916 8 2" xfId="3316" xr:uid="{00000000-0005-0000-0000-0000D31E0000}"/>
    <cellStyle name="표준 916 8 3" xfId="4908" xr:uid="{00000000-0005-0000-0000-0000D41E0000}"/>
    <cellStyle name="표준 916 8 4" xfId="6498" xr:uid="{00000000-0005-0000-0000-0000D51E0000}"/>
    <cellStyle name="표준 916 8_M.S" xfId="8315" xr:uid="{00000000-0005-0000-0000-0000D61E0000}"/>
    <cellStyle name="표준 916 9" xfId="2852" xr:uid="{00000000-0005-0000-0000-0000D71E0000}"/>
    <cellStyle name="표준 916_M.S" xfId="8308" xr:uid="{00000000-0005-0000-0000-0000D81E0000}"/>
    <cellStyle name="표준 917" xfId="1262" xr:uid="{00000000-0005-0000-0000-0000D91E0000}"/>
    <cellStyle name="표준 917 2" xfId="2853" xr:uid="{00000000-0005-0000-0000-0000DA1E0000}"/>
    <cellStyle name="표준 917 3" xfId="4445" xr:uid="{00000000-0005-0000-0000-0000DB1E0000}"/>
    <cellStyle name="표준 917 4" xfId="6035" xr:uid="{00000000-0005-0000-0000-0000DC1E0000}"/>
    <cellStyle name="표준 917_M.S" xfId="8316" xr:uid="{00000000-0005-0000-0000-0000DD1E0000}"/>
    <cellStyle name="표준 918" xfId="1263" xr:uid="{00000000-0005-0000-0000-0000DE1E0000}"/>
    <cellStyle name="표준 918 2" xfId="2854" xr:uid="{00000000-0005-0000-0000-0000DF1E0000}"/>
    <cellStyle name="표준 918 3" xfId="4446" xr:uid="{00000000-0005-0000-0000-0000E01E0000}"/>
    <cellStyle name="표준 918 4" xfId="6036" xr:uid="{00000000-0005-0000-0000-0000E11E0000}"/>
    <cellStyle name="표준 918_M.S" xfId="8317" xr:uid="{00000000-0005-0000-0000-0000E21E0000}"/>
    <cellStyle name="표준 919" xfId="1264" xr:uid="{00000000-0005-0000-0000-0000E31E0000}"/>
    <cellStyle name="표준 919 2" xfId="2855" xr:uid="{00000000-0005-0000-0000-0000E41E0000}"/>
    <cellStyle name="표준 919 3" xfId="4447" xr:uid="{00000000-0005-0000-0000-0000E51E0000}"/>
    <cellStyle name="표준 919 4" xfId="6037" xr:uid="{00000000-0005-0000-0000-0000E61E0000}"/>
    <cellStyle name="표준 919_M.S" xfId="8318" xr:uid="{00000000-0005-0000-0000-0000E71E0000}"/>
    <cellStyle name="표준 92" xfId="458" xr:uid="{00000000-0005-0000-0000-0000E81E0000}"/>
    <cellStyle name="표준 920" xfId="1265" xr:uid="{00000000-0005-0000-0000-0000E91E0000}"/>
    <cellStyle name="표준 920 2" xfId="2856" xr:uid="{00000000-0005-0000-0000-0000EA1E0000}"/>
    <cellStyle name="표준 920 3" xfId="4448" xr:uid="{00000000-0005-0000-0000-0000EB1E0000}"/>
    <cellStyle name="표준 920 4" xfId="6038" xr:uid="{00000000-0005-0000-0000-0000EC1E0000}"/>
    <cellStyle name="표준 920_M.S" xfId="8319" xr:uid="{00000000-0005-0000-0000-0000ED1E0000}"/>
    <cellStyle name="표준 921" xfId="1266" xr:uid="{00000000-0005-0000-0000-0000EE1E0000}"/>
    <cellStyle name="표준 921 2" xfId="2857" xr:uid="{00000000-0005-0000-0000-0000EF1E0000}"/>
    <cellStyle name="표준 921 3" xfId="4449" xr:uid="{00000000-0005-0000-0000-0000F01E0000}"/>
    <cellStyle name="표준 921 4" xfId="6039" xr:uid="{00000000-0005-0000-0000-0000F11E0000}"/>
    <cellStyle name="표준 921_M.S" xfId="8320" xr:uid="{00000000-0005-0000-0000-0000F21E0000}"/>
    <cellStyle name="표준 922" xfId="1267" xr:uid="{00000000-0005-0000-0000-0000F31E0000}"/>
    <cellStyle name="표준 922 2" xfId="1334" xr:uid="{00000000-0005-0000-0000-0000F41E0000}"/>
    <cellStyle name="표준 922 2 2" xfId="2925" xr:uid="{00000000-0005-0000-0000-0000F51E0000}"/>
    <cellStyle name="표준 922 2 3" xfId="4517" xr:uid="{00000000-0005-0000-0000-0000F61E0000}"/>
    <cellStyle name="표준 922 2 4" xfId="6107" xr:uid="{00000000-0005-0000-0000-0000F71E0000}"/>
    <cellStyle name="표준 922 2_M.S" xfId="8322" xr:uid="{00000000-0005-0000-0000-0000F81E0000}"/>
    <cellStyle name="표준 922 3" xfId="2858" xr:uid="{00000000-0005-0000-0000-0000F91E0000}"/>
    <cellStyle name="표준 922 4" xfId="4450" xr:uid="{00000000-0005-0000-0000-0000FA1E0000}"/>
    <cellStyle name="표준 922 5" xfId="6040" xr:uid="{00000000-0005-0000-0000-0000FB1E0000}"/>
    <cellStyle name="표준 922_M.S" xfId="8321" xr:uid="{00000000-0005-0000-0000-0000FC1E0000}"/>
    <cellStyle name="표준 923" xfId="1268" xr:uid="{00000000-0005-0000-0000-0000FD1E0000}"/>
    <cellStyle name="표준 923 2" xfId="2859" xr:uid="{00000000-0005-0000-0000-0000FE1E0000}"/>
    <cellStyle name="표준 923 3" xfId="4451" xr:uid="{00000000-0005-0000-0000-0000FF1E0000}"/>
    <cellStyle name="표준 923 4" xfId="6041" xr:uid="{00000000-0005-0000-0000-0000001F0000}"/>
    <cellStyle name="표준 923_M.S" xfId="8323" xr:uid="{00000000-0005-0000-0000-0000011F0000}"/>
    <cellStyle name="표준 924" xfId="1269" xr:uid="{00000000-0005-0000-0000-0000021F0000}"/>
    <cellStyle name="표준 924 2" xfId="2860" xr:uid="{00000000-0005-0000-0000-0000031F0000}"/>
    <cellStyle name="표준 924 3" xfId="4452" xr:uid="{00000000-0005-0000-0000-0000041F0000}"/>
    <cellStyle name="표준 924 4" xfId="6042" xr:uid="{00000000-0005-0000-0000-0000051F0000}"/>
    <cellStyle name="표준 924_M.S" xfId="8324" xr:uid="{00000000-0005-0000-0000-0000061F0000}"/>
    <cellStyle name="표준 925" xfId="1270" xr:uid="{00000000-0005-0000-0000-0000071F0000}"/>
    <cellStyle name="표준 925 2" xfId="2861" xr:uid="{00000000-0005-0000-0000-0000081F0000}"/>
    <cellStyle name="표준 925 3" xfId="4453" xr:uid="{00000000-0005-0000-0000-0000091F0000}"/>
    <cellStyle name="표준 925 4" xfId="6043" xr:uid="{00000000-0005-0000-0000-00000A1F0000}"/>
    <cellStyle name="표준 925_M.S" xfId="8325" xr:uid="{00000000-0005-0000-0000-00000B1F0000}"/>
    <cellStyle name="표준 926" xfId="1271" xr:uid="{00000000-0005-0000-0000-00000C1F0000}"/>
    <cellStyle name="표준 926 2" xfId="2862" xr:uid="{00000000-0005-0000-0000-00000D1F0000}"/>
    <cellStyle name="표준 926 3" xfId="4454" xr:uid="{00000000-0005-0000-0000-00000E1F0000}"/>
    <cellStyle name="표준 926 4" xfId="6044" xr:uid="{00000000-0005-0000-0000-00000F1F0000}"/>
    <cellStyle name="표준 926_M.S" xfId="8326" xr:uid="{00000000-0005-0000-0000-0000101F0000}"/>
    <cellStyle name="표준 927" xfId="1272" xr:uid="{00000000-0005-0000-0000-0000111F0000}"/>
    <cellStyle name="표준 927 2" xfId="2863" xr:uid="{00000000-0005-0000-0000-0000121F0000}"/>
    <cellStyle name="표준 927 3" xfId="4455" xr:uid="{00000000-0005-0000-0000-0000131F0000}"/>
    <cellStyle name="표준 927 4" xfId="6045" xr:uid="{00000000-0005-0000-0000-0000141F0000}"/>
    <cellStyle name="표준 927_M.S" xfId="8327" xr:uid="{00000000-0005-0000-0000-0000151F0000}"/>
    <cellStyle name="표준 928" xfId="1273" xr:uid="{00000000-0005-0000-0000-0000161F0000}"/>
    <cellStyle name="표준 928 2" xfId="2864" xr:uid="{00000000-0005-0000-0000-0000171F0000}"/>
    <cellStyle name="표준 928 3" xfId="4456" xr:uid="{00000000-0005-0000-0000-0000181F0000}"/>
    <cellStyle name="표준 928 4" xfId="6046" xr:uid="{00000000-0005-0000-0000-0000191F0000}"/>
    <cellStyle name="표준 928_M.S" xfId="8328" xr:uid="{00000000-0005-0000-0000-00001A1F0000}"/>
    <cellStyle name="표준 929" xfId="1274" xr:uid="{00000000-0005-0000-0000-00001B1F0000}"/>
    <cellStyle name="표준 929 2" xfId="2865" xr:uid="{00000000-0005-0000-0000-00001C1F0000}"/>
    <cellStyle name="표준 929 3" xfId="4457" xr:uid="{00000000-0005-0000-0000-00001D1F0000}"/>
    <cellStyle name="표준 929 4" xfId="6047" xr:uid="{00000000-0005-0000-0000-00001E1F0000}"/>
    <cellStyle name="표준 929_M.S" xfId="8329" xr:uid="{00000000-0005-0000-0000-00001F1F0000}"/>
    <cellStyle name="표준 93" xfId="459" xr:uid="{00000000-0005-0000-0000-0000201F0000}"/>
    <cellStyle name="표준 930" xfId="1275" xr:uid="{00000000-0005-0000-0000-0000211F0000}"/>
    <cellStyle name="표준 930 2" xfId="2866" xr:uid="{00000000-0005-0000-0000-0000221F0000}"/>
    <cellStyle name="표준 930 3" xfId="4458" xr:uid="{00000000-0005-0000-0000-0000231F0000}"/>
    <cellStyle name="표준 930 4" xfId="6048" xr:uid="{00000000-0005-0000-0000-0000241F0000}"/>
    <cellStyle name="표준 930_M.S" xfId="8330" xr:uid="{00000000-0005-0000-0000-0000251F0000}"/>
    <cellStyle name="표준 931" xfId="1276" xr:uid="{00000000-0005-0000-0000-0000261F0000}"/>
    <cellStyle name="표준 931 2" xfId="2867" xr:uid="{00000000-0005-0000-0000-0000271F0000}"/>
    <cellStyle name="표준 931 3" xfId="4459" xr:uid="{00000000-0005-0000-0000-0000281F0000}"/>
    <cellStyle name="표준 931 4" xfId="6049" xr:uid="{00000000-0005-0000-0000-0000291F0000}"/>
    <cellStyle name="표준 931_M.S" xfId="8331" xr:uid="{00000000-0005-0000-0000-00002A1F0000}"/>
    <cellStyle name="표준 932" xfId="1277" xr:uid="{00000000-0005-0000-0000-00002B1F0000}"/>
    <cellStyle name="표준 932 10" xfId="1841" xr:uid="{00000000-0005-0000-0000-00002C1F0000}"/>
    <cellStyle name="표준 932 10 2" xfId="3431" xr:uid="{00000000-0005-0000-0000-00002D1F0000}"/>
    <cellStyle name="표준 932 10 3" xfId="5023" xr:uid="{00000000-0005-0000-0000-00002E1F0000}"/>
    <cellStyle name="표준 932 10 4" xfId="6613" xr:uid="{00000000-0005-0000-0000-00002F1F0000}"/>
    <cellStyle name="표준 932 10_M.S" xfId="8333" xr:uid="{00000000-0005-0000-0000-0000301F0000}"/>
    <cellStyle name="표준 932 11" xfId="1904" xr:uid="{00000000-0005-0000-0000-0000311F0000}"/>
    <cellStyle name="표준 932 11 2" xfId="3494" xr:uid="{00000000-0005-0000-0000-0000321F0000}"/>
    <cellStyle name="표준 932 11 3" xfId="5086" xr:uid="{00000000-0005-0000-0000-0000331F0000}"/>
    <cellStyle name="표준 932 11 4" xfId="6676" xr:uid="{00000000-0005-0000-0000-0000341F0000}"/>
    <cellStyle name="표준 932 11_M.S" xfId="8334" xr:uid="{00000000-0005-0000-0000-0000351F0000}"/>
    <cellStyle name="표준 932 12" xfId="1968" xr:uid="{00000000-0005-0000-0000-0000361F0000}"/>
    <cellStyle name="표준 932 12 2" xfId="3558" xr:uid="{00000000-0005-0000-0000-0000371F0000}"/>
    <cellStyle name="표준 932 12 3" xfId="5150" xr:uid="{00000000-0005-0000-0000-0000381F0000}"/>
    <cellStyle name="표준 932 12 4" xfId="6740" xr:uid="{00000000-0005-0000-0000-0000391F0000}"/>
    <cellStyle name="표준 932 12_M.S" xfId="8335" xr:uid="{00000000-0005-0000-0000-00003A1F0000}"/>
    <cellStyle name="표준 932 13" xfId="2028" xr:uid="{00000000-0005-0000-0000-00003B1F0000}"/>
    <cellStyle name="표준 932 13 2" xfId="3618" xr:uid="{00000000-0005-0000-0000-00003C1F0000}"/>
    <cellStyle name="표준 932 13 3" xfId="5210" xr:uid="{00000000-0005-0000-0000-00003D1F0000}"/>
    <cellStyle name="표준 932 13 4" xfId="6800" xr:uid="{00000000-0005-0000-0000-00003E1F0000}"/>
    <cellStyle name="표준 932 13_M.S" xfId="8336" xr:uid="{00000000-0005-0000-0000-00003F1F0000}"/>
    <cellStyle name="표준 932 14" xfId="2868" xr:uid="{00000000-0005-0000-0000-0000401F0000}"/>
    <cellStyle name="표준 932 15" xfId="4460" xr:uid="{00000000-0005-0000-0000-0000411F0000}"/>
    <cellStyle name="표준 932 16" xfId="6050" xr:uid="{00000000-0005-0000-0000-0000421F0000}"/>
    <cellStyle name="표준 932 2" xfId="1327" xr:uid="{00000000-0005-0000-0000-0000431F0000}"/>
    <cellStyle name="표준 932 2 2" xfId="2918" xr:uid="{00000000-0005-0000-0000-0000441F0000}"/>
    <cellStyle name="표준 932 2 3" xfId="4510" xr:uid="{00000000-0005-0000-0000-0000451F0000}"/>
    <cellStyle name="표준 932 2 4" xfId="6100" xr:uid="{00000000-0005-0000-0000-0000461F0000}"/>
    <cellStyle name="표준 932 2_M.S" xfId="8337" xr:uid="{00000000-0005-0000-0000-0000471F0000}"/>
    <cellStyle name="표준 932 3" xfId="1390" xr:uid="{00000000-0005-0000-0000-0000481F0000}"/>
    <cellStyle name="표준 932 3 2" xfId="2981" xr:uid="{00000000-0005-0000-0000-0000491F0000}"/>
    <cellStyle name="표준 932 3 3" xfId="4573" xr:uid="{00000000-0005-0000-0000-00004A1F0000}"/>
    <cellStyle name="표준 932 3 4" xfId="6163" xr:uid="{00000000-0005-0000-0000-00004B1F0000}"/>
    <cellStyle name="표준 932 3_M.S" xfId="8338" xr:uid="{00000000-0005-0000-0000-00004C1F0000}"/>
    <cellStyle name="표준 932 4" xfId="1455" xr:uid="{00000000-0005-0000-0000-00004D1F0000}"/>
    <cellStyle name="표준 932 4 2" xfId="3046" xr:uid="{00000000-0005-0000-0000-00004E1F0000}"/>
    <cellStyle name="표준 932 4 3" xfId="4638" xr:uid="{00000000-0005-0000-0000-00004F1F0000}"/>
    <cellStyle name="표준 932 4 4" xfId="6228" xr:uid="{00000000-0005-0000-0000-0000501F0000}"/>
    <cellStyle name="표준 932 4_M.S" xfId="8339" xr:uid="{00000000-0005-0000-0000-0000511F0000}"/>
    <cellStyle name="표준 932 5" xfId="1519" xr:uid="{00000000-0005-0000-0000-0000521F0000}"/>
    <cellStyle name="표준 932 5 2" xfId="3110" xr:uid="{00000000-0005-0000-0000-0000531F0000}"/>
    <cellStyle name="표준 932 5 3" xfId="4702" xr:uid="{00000000-0005-0000-0000-0000541F0000}"/>
    <cellStyle name="표준 932 5 4" xfId="6292" xr:uid="{00000000-0005-0000-0000-0000551F0000}"/>
    <cellStyle name="표준 932 5_M.S" xfId="8340" xr:uid="{00000000-0005-0000-0000-0000561F0000}"/>
    <cellStyle name="표준 932 6" xfId="1580" xr:uid="{00000000-0005-0000-0000-0000571F0000}"/>
    <cellStyle name="표준 932 6 2" xfId="3171" xr:uid="{00000000-0005-0000-0000-0000581F0000}"/>
    <cellStyle name="표준 932 6 3" xfId="4763" xr:uid="{00000000-0005-0000-0000-0000591F0000}"/>
    <cellStyle name="표준 932 6 4" xfId="6353" xr:uid="{00000000-0005-0000-0000-00005A1F0000}"/>
    <cellStyle name="표준 932 6_M.S" xfId="8341" xr:uid="{00000000-0005-0000-0000-00005B1F0000}"/>
    <cellStyle name="표준 932 7" xfId="1648" xr:uid="{00000000-0005-0000-0000-00005C1F0000}"/>
    <cellStyle name="표준 932 7 2" xfId="3239" xr:uid="{00000000-0005-0000-0000-00005D1F0000}"/>
    <cellStyle name="표준 932 7 3" xfId="4831" xr:uid="{00000000-0005-0000-0000-00005E1F0000}"/>
    <cellStyle name="표준 932 7 4" xfId="6421" xr:uid="{00000000-0005-0000-0000-00005F1F0000}"/>
    <cellStyle name="표준 932 7_M.S" xfId="8342" xr:uid="{00000000-0005-0000-0000-0000601F0000}"/>
    <cellStyle name="표준 932 8" xfId="1713" xr:uid="{00000000-0005-0000-0000-0000611F0000}"/>
    <cellStyle name="표준 932 8 2" xfId="3304" xr:uid="{00000000-0005-0000-0000-0000621F0000}"/>
    <cellStyle name="표준 932 8 3" xfId="4896" xr:uid="{00000000-0005-0000-0000-0000631F0000}"/>
    <cellStyle name="표준 932 8 4" xfId="6486" xr:uid="{00000000-0005-0000-0000-0000641F0000}"/>
    <cellStyle name="표준 932 8_M.S" xfId="8343" xr:uid="{00000000-0005-0000-0000-0000651F0000}"/>
    <cellStyle name="표준 932 9" xfId="1779" xr:uid="{00000000-0005-0000-0000-0000661F0000}"/>
    <cellStyle name="표준 932 9 2" xfId="3370" xr:uid="{00000000-0005-0000-0000-0000671F0000}"/>
    <cellStyle name="표준 932 9 3" xfId="4962" xr:uid="{00000000-0005-0000-0000-0000681F0000}"/>
    <cellStyle name="표준 932 9 4" xfId="6552" xr:uid="{00000000-0005-0000-0000-0000691F0000}"/>
    <cellStyle name="표준 932 9_M.S" xfId="8344" xr:uid="{00000000-0005-0000-0000-00006A1F0000}"/>
    <cellStyle name="표준 932_M.S" xfId="8332" xr:uid="{00000000-0005-0000-0000-00006B1F0000}"/>
    <cellStyle name="표준 933" xfId="1278" xr:uid="{00000000-0005-0000-0000-00006C1F0000}"/>
    <cellStyle name="표준 933 2" xfId="2869" xr:uid="{00000000-0005-0000-0000-00006D1F0000}"/>
    <cellStyle name="표준 933 3" xfId="4461" xr:uid="{00000000-0005-0000-0000-00006E1F0000}"/>
    <cellStyle name="표준 933 4" xfId="6051" xr:uid="{00000000-0005-0000-0000-00006F1F0000}"/>
    <cellStyle name="표준 933_M.S" xfId="8345" xr:uid="{00000000-0005-0000-0000-0000701F0000}"/>
    <cellStyle name="표준 934" xfId="1279" xr:uid="{00000000-0005-0000-0000-0000711F0000}"/>
    <cellStyle name="표준 934 2" xfId="2870" xr:uid="{00000000-0005-0000-0000-0000721F0000}"/>
    <cellStyle name="표준 934 3" xfId="4462" xr:uid="{00000000-0005-0000-0000-0000731F0000}"/>
    <cellStyle name="표준 934 4" xfId="6052" xr:uid="{00000000-0005-0000-0000-0000741F0000}"/>
    <cellStyle name="표준 934_M.S" xfId="8346" xr:uid="{00000000-0005-0000-0000-0000751F0000}"/>
    <cellStyle name="표준 935" xfId="1280" xr:uid="{00000000-0005-0000-0000-0000761F0000}"/>
    <cellStyle name="표준 935 2" xfId="2871" xr:uid="{00000000-0005-0000-0000-0000771F0000}"/>
    <cellStyle name="표준 935 3" xfId="4463" xr:uid="{00000000-0005-0000-0000-0000781F0000}"/>
    <cellStyle name="표준 935 4" xfId="6053" xr:uid="{00000000-0005-0000-0000-0000791F0000}"/>
    <cellStyle name="표준 935_M.S" xfId="8347" xr:uid="{00000000-0005-0000-0000-00007A1F0000}"/>
    <cellStyle name="표준 936" xfId="1281" xr:uid="{00000000-0005-0000-0000-00007B1F0000}"/>
    <cellStyle name="표준 936 2" xfId="2872" xr:uid="{00000000-0005-0000-0000-00007C1F0000}"/>
    <cellStyle name="표준 936 3" xfId="4464" xr:uid="{00000000-0005-0000-0000-00007D1F0000}"/>
    <cellStyle name="표준 936 4" xfId="6054" xr:uid="{00000000-0005-0000-0000-00007E1F0000}"/>
    <cellStyle name="표준 936_M.S" xfId="8348" xr:uid="{00000000-0005-0000-0000-00007F1F0000}"/>
    <cellStyle name="표준 937" xfId="1282" xr:uid="{00000000-0005-0000-0000-0000801F0000}"/>
    <cellStyle name="표준 937 2" xfId="2873" xr:uid="{00000000-0005-0000-0000-0000811F0000}"/>
    <cellStyle name="표준 937 3" xfId="4465" xr:uid="{00000000-0005-0000-0000-0000821F0000}"/>
    <cellStyle name="표준 937 4" xfId="6055" xr:uid="{00000000-0005-0000-0000-0000831F0000}"/>
    <cellStyle name="표준 937_M.S" xfId="8349" xr:uid="{00000000-0005-0000-0000-0000841F0000}"/>
    <cellStyle name="표준 938" xfId="1283" xr:uid="{00000000-0005-0000-0000-0000851F0000}"/>
    <cellStyle name="표준 938 2" xfId="2874" xr:uid="{00000000-0005-0000-0000-0000861F0000}"/>
    <cellStyle name="표준 938 3" xfId="4466" xr:uid="{00000000-0005-0000-0000-0000871F0000}"/>
    <cellStyle name="표준 938 4" xfId="6056" xr:uid="{00000000-0005-0000-0000-0000881F0000}"/>
    <cellStyle name="표준 938_M.S" xfId="8350" xr:uid="{00000000-0005-0000-0000-0000891F0000}"/>
    <cellStyle name="표준 939" xfId="1284" xr:uid="{00000000-0005-0000-0000-00008A1F0000}"/>
    <cellStyle name="표준 939 2" xfId="2875" xr:uid="{00000000-0005-0000-0000-00008B1F0000}"/>
    <cellStyle name="표준 939 3" xfId="4467" xr:uid="{00000000-0005-0000-0000-00008C1F0000}"/>
    <cellStyle name="표준 939 4" xfId="6057" xr:uid="{00000000-0005-0000-0000-00008D1F0000}"/>
    <cellStyle name="표준 939_M.S" xfId="8351" xr:uid="{00000000-0005-0000-0000-00008E1F0000}"/>
    <cellStyle name="표준 94" xfId="460" xr:uid="{00000000-0005-0000-0000-00008F1F0000}"/>
    <cellStyle name="표준 940" xfId="1285" xr:uid="{00000000-0005-0000-0000-0000901F0000}"/>
    <cellStyle name="표준 940 2" xfId="2876" xr:uid="{00000000-0005-0000-0000-0000911F0000}"/>
    <cellStyle name="표준 940 3" xfId="4468" xr:uid="{00000000-0005-0000-0000-0000921F0000}"/>
    <cellStyle name="표준 940 4" xfId="6058" xr:uid="{00000000-0005-0000-0000-0000931F0000}"/>
    <cellStyle name="표준 940_M.S" xfId="8352" xr:uid="{00000000-0005-0000-0000-0000941F0000}"/>
    <cellStyle name="표준 941" xfId="1286" xr:uid="{00000000-0005-0000-0000-0000951F0000}"/>
    <cellStyle name="표준 941 2" xfId="2877" xr:uid="{00000000-0005-0000-0000-0000961F0000}"/>
    <cellStyle name="표준 941 3" xfId="4469" xr:uid="{00000000-0005-0000-0000-0000971F0000}"/>
    <cellStyle name="표준 941 4" xfId="6059" xr:uid="{00000000-0005-0000-0000-0000981F0000}"/>
    <cellStyle name="표준 941_M.S" xfId="8353" xr:uid="{00000000-0005-0000-0000-0000991F0000}"/>
    <cellStyle name="표준 942" xfId="1287" xr:uid="{00000000-0005-0000-0000-00009A1F0000}"/>
    <cellStyle name="표준 942 2" xfId="2878" xr:uid="{00000000-0005-0000-0000-00009B1F0000}"/>
    <cellStyle name="표준 942 3" xfId="4470" xr:uid="{00000000-0005-0000-0000-00009C1F0000}"/>
    <cellStyle name="표준 942 4" xfId="6060" xr:uid="{00000000-0005-0000-0000-00009D1F0000}"/>
    <cellStyle name="표준 942_M.S" xfId="8354" xr:uid="{00000000-0005-0000-0000-00009E1F0000}"/>
    <cellStyle name="표준 943" xfId="1288" xr:uid="{00000000-0005-0000-0000-00009F1F0000}"/>
    <cellStyle name="표준 943 10" xfId="1843" xr:uid="{00000000-0005-0000-0000-0000A01F0000}"/>
    <cellStyle name="표준 943 10 2" xfId="3433" xr:uid="{00000000-0005-0000-0000-0000A11F0000}"/>
    <cellStyle name="표준 943 10 3" xfId="5025" xr:uid="{00000000-0005-0000-0000-0000A21F0000}"/>
    <cellStyle name="표준 943 10 4" xfId="6615" xr:uid="{00000000-0005-0000-0000-0000A31F0000}"/>
    <cellStyle name="표준 943 10_M.S" xfId="8356" xr:uid="{00000000-0005-0000-0000-0000A41F0000}"/>
    <cellStyle name="표준 943 11" xfId="1906" xr:uid="{00000000-0005-0000-0000-0000A51F0000}"/>
    <cellStyle name="표준 943 11 2" xfId="3496" xr:uid="{00000000-0005-0000-0000-0000A61F0000}"/>
    <cellStyle name="표준 943 11 3" xfId="5088" xr:uid="{00000000-0005-0000-0000-0000A71F0000}"/>
    <cellStyle name="표준 943 11 4" xfId="6678" xr:uid="{00000000-0005-0000-0000-0000A81F0000}"/>
    <cellStyle name="표준 943 11_M.S" xfId="8357" xr:uid="{00000000-0005-0000-0000-0000A91F0000}"/>
    <cellStyle name="표준 943 12" xfId="1966" xr:uid="{00000000-0005-0000-0000-0000AA1F0000}"/>
    <cellStyle name="표준 943 12 2" xfId="3556" xr:uid="{00000000-0005-0000-0000-0000AB1F0000}"/>
    <cellStyle name="표준 943 12 3" xfId="5148" xr:uid="{00000000-0005-0000-0000-0000AC1F0000}"/>
    <cellStyle name="표준 943 12 4" xfId="6738" xr:uid="{00000000-0005-0000-0000-0000AD1F0000}"/>
    <cellStyle name="표준 943 12_M.S" xfId="8358" xr:uid="{00000000-0005-0000-0000-0000AE1F0000}"/>
    <cellStyle name="표준 943 13" xfId="2030" xr:uid="{00000000-0005-0000-0000-0000AF1F0000}"/>
    <cellStyle name="표준 943 13 2" xfId="3620" xr:uid="{00000000-0005-0000-0000-0000B01F0000}"/>
    <cellStyle name="표준 943 13 3" xfId="5212" xr:uid="{00000000-0005-0000-0000-0000B11F0000}"/>
    <cellStyle name="표준 943 13 4" xfId="6802" xr:uid="{00000000-0005-0000-0000-0000B21F0000}"/>
    <cellStyle name="표준 943 13_M.S" xfId="8359" xr:uid="{00000000-0005-0000-0000-0000B31F0000}"/>
    <cellStyle name="표준 943 14" xfId="2879" xr:uid="{00000000-0005-0000-0000-0000B41F0000}"/>
    <cellStyle name="표준 943 15" xfId="4471" xr:uid="{00000000-0005-0000-0000-0000B51F0000}"/>
    <cellStyle name="표준 943 16" xfId="6061" xr:uid="{00000000-0005-0000-0000-0000B61F0000}"/>
    <cellStyle name="표준 943 2" xfId="1325" xr:uid="{00000000-0005-0000-0000-0000B71F0000}"/>
    <cellStyle name="표준 943 2 2" xfId="2916" xr:uid="{00000000-0005-0000-0000-0000B81F0000}"/>
    <cellStyle name="표준 943 2 3" xfId="4508" xr:uid="{00000000-0005-0000-0000-0000B91F0000}"/>
    <cellStyle name="표준 943 2 4" xfId="6098" xr:uid="{00000000-0005-0000-0000-0000BA1F0000}"/>
    <cellStyle name="표준 943 2_M.S" xfId="8360" xr:uid="{00000000-0005-0000-0000-0000BB1F0000}"/>
    <cellStyle name="표준 943 3" xfId="1388" xr:uid="{00000000-0005-0000-0000-0000BC1F0000}"/>
    <cellStyle name="표준 943 3 2" xfId="2979" xr:uid="{00000000-0005-0000-0000-0000BD1F0000}"/>
    <cellStyle name="표준 943 3 3" xfId="4571" xr:uid="{00000000-0005-0000-0000-0000BE1F0000}"/>
    <cellStyle name="표준 943 3 4" xfId="6161" xr:uid="{00000000-0005-0000-0000-0000BF1F0000}"/>
    <cellStyle name="표준 943 3_M.S" xfId="8361" xr:uid="{00000000-0005-0000-0000-0000C01F0000}"/>
    <cellStyle name="표준 943 4" xfId="1453" xr:uid="{00000000-0005-0000-0000-0000C11F0000}"/>
    <cellStyle name="표준 943 4 2" xfId="3044" xr:uid="{00000000-0005-0000-0000-0000C21F0000}"/>
    <cellStyle name="표준 943 4 3" xfId="4636" xr:uid="{00000000-0005-0000-0000-0000C31F0000}"/>
    <cellStyle name="표준 943 4 4" xfId="6226" xr:uid="{00000000-0005-0000-0000-0000C41F0000}"/>
    <cellStyle name="표준 943 4_M.S" xfId="8362" xr:uid="{00000000-0005-0000-0000-0000C51F0000}"/>
    <cellStyle name="표준 943 5" xfId="1517" xr:uid="{00000000-0005-0000-0000-0000C61F0000}"/>
    <cellStyle name="표준 943 5 2" xfId="3108" xr:uid="{00000000-0005-0000-0000-0000C71F0000}"/>
    <cellStyle name="표준 943 5 3" xfId="4700" xr:uid="{00000000-0005-0000-0000-0000C81F0000}"/>
    <cellStyle name="표준 943 5 4" xfId="6290" xr:uid="{00000000-0005-0000-0000-0000C91F0000}"/>
    <cellStyle name="표준 943 5_M.S" xfId="8363" xr:uid="{00000000-0005-0000-0000-0000CA1F0000}"/>
    <cellStyle name="표준 943 6" xfId="1582" xr:uid="{00000000-0005-0000-0000-0000CB1F0000}"/>
    <cellStyle name="표준 943 6 2" xfId="3173" xr:uid="{00000000-0005-0000-0000-0000CC1F0000}"/>
    <cellStyle name="표준 943 6 3" xfId="4765" xr:uid="{00000000-0005-0000-0000-0000CD1F0000}"/>
    <cellStyle name="표준 943 6 4" xfId="6355" xr:uid="{00000000-0005-0000-0000-0000CE1F0000}"/>
    <cellStyle name="표준 943 6_M.S" xfId="8364" xr:uid="{00000000-0005-0000-0000-0000CF1F0000}"/>
    <cellStyle name="표준 943 7" xfId="1646" xr:uid="{00000000-0005-0000-0000-0000D01F0000}"/>
    <cellStyle name="표준 943 7 2" xfId="3237" xr:uid="{00000000-0005-0000-0000-0000D11F0000}"/>
    <cellStyle name="표준 943 7 3" xfId="4829" xr:uid="{00000000-0005-0000-0000-0000D21F0000}"/>
    <cellStyle name="표준 943 7 4" xfId="6419" xr:uid="{00000000-0005-0000-0000-0000D31F0000}"/>
    <cellStyle name="표준 943 7_M.S" xfId="8365" xr:uid="{00000000-0005-0000-0000-0000D41F0000}"/>
    <cellStyle name="표준 943 8" xfId="1711" xr:uid="{00000000-0005-0000-0000-0000D51F0000}"/>
    <cellStyle name="표준 943 8 2" xfId="3302" xr:uid="{00000000-0005-0000-0000-0000D61F0000}"/>
    <cellStyle name="표준 943 8 3" xfId="4894" xr:uid="{00000000-0005-0000-0000-0000D71F0000}"/>
    <cellStyle name="표준 943 8 4" xfId="6484" xr:uid="{00000000-0005-0000-0000-0000D81F0000}"/>
    <cellStyle name="표준 943 8_M.S" xfId="8366" xr:uid="{00000000-0005-0000-0000-0000D91F0000}"/>
    <cellStyle name="표준 943 9" xfId="1777" xr:uid="{00000000-0005-0000-0000-0000DA1F0000}"/>
    <cellStyle name="표준 943 9 2" xfId="3368" xr:uid="{00000000-0005-0000-0000-0000DB1F0000}"/>
    <cellStyle name="표준 943 9 3" xfId="4960" xr:uid="{00000000-0005-0000-0000-0000DC1F0000}"/>
    <cellStyle name="표준 943 9 4" xfId="6550" xr:uid="{00000000-0005-0000-0000-0000DD1F0000}"/>
    <cellStyle name="표준 943 9_M.S" xfId="8367" xr:uid="{00000000-0005-0000-0000-0000DE1F0000}"/>
    <cellStyle name="표준 943_M.S" xfId="8355" xr:uid="{00000000-0005-0000-0000-0000DF1F0000}"/>
    <cellStyle name="표준 944" xfId="1289" xr:uid="{00000000-0005-0000-0000-0000E01F0000}"/>
    <cellStyle name="표준 944 2" xfId="1326" xr:uid="{00000000-0005-0000-0000-0000E11F0000}"/>
    <cellStyle name="표준 944 2 2" xfId="2917" xr:uid="{00000000-0005-0000-0000-0000E21F0000}"/>
    <cellStyle name="표준 944 2 3" xfId="4509" xr:uid="{00000000-0005-0000-0000-0000E31F0000}"/>
    <cellStyle name="표준 944 2 4" xfId="6099" xr:uid="{00000000-0005-0000-0000-0000E41F0000}"/>
    <cellStyle name="표준 944 2_M.S" xfId="8369" xr:uid="{00000000-0005-0000-0000-0000E51F0000}"/>
    <cellStyle name="표준 944 3" xfId="2880" xr:uid="{00000000-0005-0000-0000-0000E61F0000}"/>
    <cellStyle name="표준 944 4" xfId="4472" xr:uid="{00000000-0005-0000-0000-0000E71F0000}"/>
    <cellStyle name="표준 944 5" xfId="6062" xr:uid="{00000000-0005-0000-0000-0000E81F0000}"/>
    <cellStyle name="표준 944_M.S" xfId="8368" xr:uid="{00000000-0005-0000-0000-0000E91F0000}"/>
    <cellStyle name="표준 945" xfId="1290" xr:uid="{00000000-0005-0000-0000-0000EA1F0000}"/>
    <cellStyle name="표준 945 10" xfId="6063" xr:uid="{00000000-0005-0000-0000-0000EB1F0000}"/>
    <cellStyle name="표준 945 2" xfId="1389" xr:uid="{00000000-0005-0000-0000-0000EC1F0000}"/>
    <cellStyle name="표준 945 2 2" xfId="2980" xr:uid="{00000000-0005-0000-0000-0000ED1F0000}"/>
    <cellStyle name="표준 945 2 3" xfId="4572" xr:uid="{00000000-0005-0000-0000-0000EE1F0000}"/>
    <cellStyle name="표준 945 2 4" xfId="6162" xr:uid="{00000000-0005-0000-0000-0000EF1F0000}"/>
    <cellStyle name="표준 945 2_M.S" xfId="8371" xr:uid="{00000000-0005-0000-0000-0000F01F0000}"/>
    <cellStyle name="표준 945 3" xfId="1462" xr:uid="{00000000-0005-0000-0000-0000F11F0000}"/>
    <cellStyle name="표준 945 3 2" xfId="3053" xr:uid="{00000000-0005-0000-0000-0000F21F0000}"/>
    <cellStyle name="표준 945 3 3" xfId="4645" xr:uid="{00000000-0005-0000-0000-0000F31F0000}"/>
    <cellStyle name="표준 945 3 4" xfId="6235" xr:uid="{00000000-0005-0000-0000-0000F41F0000}"/>
    <cellStyle name="표준 945 3_M.S" xfId="8372" xr:uid="{00000000-0005-0000-0000-0000F51F0000}"/>
    <cellStyle name="표준 945 4" xfId="1526" xr:uid="{00000000-0005-0000-0000-0000F61F0000}"/>
    <cellStyle name="표준 945 4 2" xfId="3117" xr:uid="{00000000-0005-0000-0000-0000F71F0000}"/>
    <cellStyle name="표준 945 4 3" xfId="4709" xr:uid="{00000000-0005-0000-0000-0000F81F0000}"/>
    <cellStyle name="표준 945 4 4" xfId="6299" xr:uid="{00000000-0005-0000-0000-0000F91F0000}"/>
    <cellStyle name="표준 945 4_M.S" xfId="8373" xr:uid="{00000000-0005-0000-0000-0000FA1F0000}"/>
    <cellStyle name="표준 945 5" xfId="1572" xr:uid="{00000000-0005-0000-0000-0000FB1F0000}"/>
    <cellStyle name="표준 945 5 2" xfId="3163" xr:uid="{00000000-0005-0000-0000-0000FC1F0000}"/>
    <cellStyle name="표준 945 5 3" xfId="4755" xr:uid="{00000000-0005-0000-0000-0000FD1F0000}"/>
    <cellStyle name="표준 945 5 4" xfId="6345" xr:uid="{00000000-0005-0000-0000-0000FE1F0000}"/>
    <cellStyle name="표준 945 5_M.S" xfId="8374" xr:uid="{00000000-0005-0000-0000-0000FF1F0000}"/>
    <cellStyle name="표준 945 6" xfId="1655" xr:uid="{00000000-0005-0000-0000-000000200000}"/>
    <cellStyle name="표준 945 6 2" xfId="3246" xr:uid="{00000000-0005-0000-0000-000001200000}"/>
    <cellStyle name="표준 945 6 3" xfId="4838" xr:uid="{00000000-0005-0000-0000-000002200000}"/>
    <cellStyle name="표준 945 6 4" xfId="6428" xr:uid="{00000000-0005-0000-0000-000003200000}"/>
    <cellStyle name="표준 945 6_M.S" xfId="8375" xr:uid="{00000000-0005-0000-0000-000004200000}"/>
    <cellStyle name="표준 945 7" xfId="1720" xr:uid="{00000000-0005-0000-0000-000005200000}"/>
    <cellStyle name="표준 945 7 2" xfId="3311" xr:uid="{00000000-0005-0000-0000-000006200000}"/>
    <cellStyle name="표준 945 7 3" xfId="4903" xr:uid="{00000000-0005-0000-0000-000007200000}"/>
    <cellStyle name="표준 945 7 4" xfId="6493" xr:uid="{00000000-0005-0000-0000-000008200000}"/>
    <cellStyle name="표준 945 7_M.S" xfId="8376" xr:uid="{00000000-0005-0000-0000-000009200000}"/>
    <cellStyle name="표준 945 8" xfId="2881" xr:uid="{00000000-0005-0000-0000-00000A200000}"/>
    <cellStyle name="표준 945 9" xfId="4473" xr:uid="{00000000-0005-0000-0000-00000B200000}"/>
    <cellStyle name="표준 945_M.S" xfId="8370" xr:uid="{00000000-0005-0000-0000-00000C200000}"/>
    <cellStyle name="표준 946" xfId="1416" xr:uid="{00000000-0005-0000-0000-00000D200000}"/>
    <cellStyle name="표준 946 2" xfId="1452" xr:uid="{00000000-0005-0000-0000-00000E200000}"/>
    <cellStyle name="표준 946 2 2" xfId="3043" xr:uid="{00000000-0005-0000-0000-00000F200000}"/>
    <cellStyle name="표준 946 2 3" xfId="4635" xr:uid="{00000000-0005-0000-0000-000010200000}"/>
    <cellStyle name="표준 946 2 4" xfId="6225" xr:uid="{00000000-0005-0000-0000-000011200000}"/>
    <cellStyle name="표준 946 2_M.S" xfId="8378" xr:uid="{00000000-0005-0000-0000-000012200000}"/>
    <cellStyle name="표준 946 3" xfId="1516" xr:uid="{00000000-0005-0000-0000-000013200000}"/>
    <cellStyle name="표준 946 3 2" xfId="3107" xr:uid="{00000000-0005-0000-0000-000014200000}"/>
    <cellStyle name="표준 946 3 3" xfId="4699" xr:uid="{00000000-0005-0000-0000-000015200000}"/>
    <cellStyle name="표준 946 3 4" xfId="6289" xr:uid="{00000000-0005-0000-0000-000016200000}"/>
    <cellStyle name="표준 946 3_M.S" xfId="8379" xr:uid="{00000000-0005-0000-0000-000017200000}"/>
    <cellStyle name="표준 946 4" xfId="1583" xr:uid="{00000000-0005-0000-0000-000018200000}"/>
    <cellStyle name="표준 946 4 2" xfId="3174" xr:uid="{00000000-0005-0000-0000-000019200000}"/>
    <cellStyle name="표준 946 4 3" xfId="4766" xr:uid="{00000000-0005-0000-0000-00001A200000}"/>
    <cellStyle name="표준 946 4 4" xfId="6356" xr:uid="{00000000-0005-0000-0000-00001B200000}"/>
    <cellStyle name="표준 946 4_M.S" xfId="8380" xr:uid="{00000000-0005-0000-0000-00001C200000}"/>
    <cellStyle name="표준 946 5" xfId="1645" xr:uid="{00000000-0005-0000-0000-00001D200000}"/>
    <cellStyle name="표준 946 5 2" xfId="3236" xr:uid="{00000000-0005-0000-0000-00001E200000}"/>
    <cellStyle name="표준 946 5 3" xfId="4828" xr:uid="{00000000-0005-0000-0000-00001F200000}"/>
    <cellStyle name="표준 946 5 4" xfId="6418" xr:uid="{00000000-0005-0000-0000-000020200000}"/>
    <cellStyle name="표준 946 5_M.S" xfId="8381" xr:uid="{00000000-0005-0000-0000-000021200000}"/>
    <cellStyle name="표준 946 6" xfId="1710" xr:uid="{00000000-0005-0000-0000-000022200000}"/>
    <cellStyle name="표준 946 6 2" xfId="3301" xr:uid="{00000000-0005-0000-0000-000023200000}"/>
    <cellStyle name="표준 946 6 3" xfId="4893" xr:uid="{00000000-0005-0000-0000-000024200000}"/>
    <cellStyle name="표준 946 6 4" xfId="6483" xr:uid="{00000000-0005-0000-0000-000025200000}"/>
    <cellStyle name="표준 946 6_M.S" xfId="8382" xr:uid="{00000000-0005-0000-0000-000026200000}"/>
    <cellStyle name="표준 946 7" xfId="3007" xr:uid="{00000000-0005-0000-0000-000027200000}"/>
    <cellStyle name="표준 946 8" xfId="4599" xr:uid="{00000000-0005-0000-0000-000028200000}"/>
    <cellStyle name="표준 946 9" xfId="6189" xr:uid="{00000000-0005-0000-0000-000029200000}"/>
    <cellStyle name="표준 946_M.S" xfId="8377" xr:uid="{00000000-0005-0000-0000-00002A200000}"/>
    <cellStyle name="표준 947" xfId="1417" xr:uid="{00000000-0005-0000-0000-00002B200000}"/>
    <cellStyle name="표준 947 10" xfId="1967" xr:uid="{00000000-0005-0000-0000-00002C200000}"/>
    <cellStyle name="표준 947 10 2" xfId="3557" xr:uid="{00000000-0005-0000-0000-00002D200000}"/>
    <cellStyle name="표준 947 10 3" xfId="5149" xr:uid="{00000000-0005-0000-0000-00002E200000}"/>
    <cellStyle name="표준 947 10 4" xfId="6739" xr:uid="{00000000-0005-0000-0000-00002F200000}"/>
    <cellStyle name="표준 947 10_M.S" xfId="8384" xr:uid="{00000000-0005-0000-0000-000030200000}"/>
    <cellStyle name="표준 947 11" xfId="2029" xr:uid="{00000000-0005-0000-0000-000031200000}"/>
    <cellStyle name="표준 947 11 2" xfId="3619" xr:uid="{00000000-0005-0000-0000-000032200000}"/>
    <cellStyle name="표준 947 11 3" xfId="5211" xr:uid="{00000000-0005-0000-0000-000033200000}"/>
    <cellStyle name="표준 947 11 4" xfId="6801" xr:uid="{00000000-0005-0000-0000-000034200000}"/>
    <cellStyle name="표준 947 11_M.S" xfId="8385" xr:uid="{00000000-0005-0000-0000-000035200000}"/>
    <cellStyle name="표준 947 12" xfId="3008" xr:uid="{00000000-0005-0000-0000-000036200000}"/>
    <cellStyle name="표준 947 13" xfId="4600" xr:uid="{00000000-0005-0000-0000-000037200000}"/>
    <cellStyle name="표준 947 14" xfId="6190" xr:uid="{00000000-0005-0000-0000-000038200000}"/>
    <cellStyle name="표준 947 2" xfId="1454" xr:uid="{00000000-0005-0000-0000-000039200000}"/>
    <cellStyle name="표준 947 2 2" xfId="3045" xr:uid="{00000000-0005-0000-0000-00003A200000}"/>
    <cellStyle name="표준 947 2 3" xfId="4637" xr:uid="{00000000-0005-0000-0000-00003B200000}"/>
    <cellStyle name="표준 947 2 4" xfId="6227" xr:uid="{00000000-0005-0000-0000-00003C200000}"/>
    <cellStyle name="표준 947 2_M.S" xfId="8386" xr:uid="{00000000-0005-0000-0000-00003D200000}"/>
    <cellStyle name="표준 947 3" xfId="1518" xr:uid="{00000000-0005-0000-0000-00003E200000}"/>
    <cellStyle name="표준 947 3 2" xfId="3109" xr:uid="{00000000-0005-0000-0000-00003F200000}"/>
    <cellStyle name="표준 947 3 3" xfId="4701" xr:uid="{00000000-0005-0000-0000-000040200000}"/>
    <cellStyle name="표준 947 3 4" xfId="6291" xr:uid="{00000000-0005-0000-0000-000041200000}"/>
    <cellStyle name="표준 947 3_M.S" xfId="8387" xr:uid="{00000000-0005-0000-0000-000042200000}"/>
    <cellStyle name="표준 947 4" xfId="1581" xr:uid="{00000000-0005-0000-0000-000043200000}"/>
    <cellStyle name="표준 947 4 2" xfId="3172" xr:uid="{00000000-0005-0000-0000-000044200000}"/>
    <cellStyle name="표준 947 4 3" xfId="4764" xr:uid="{00000000-0005-0000-0000-000045200000}"/>
    <cellStyle name="표준 947 4 4" xfId="6354" xr:uid="{00000000-0005-0000-0000-000046200000}"/>
    <cellStyle name="표준 947 4_M.S" xfId="8388" xr:uid="{00000000-0005-0000-0000-000047200000}"/>
    <cellStyle name="표준 947 5" xfId="1647" xr:uid="{00000000-0005-0000-0000-000048200000}"/>
    <cellStyle name="표준 947 5 2" xfId="3238" xr:uid="{00000000-0005-0000-0000-000049200000}"/>
    <cellStyle name="표준 947 5 3" xfId="4830" xr:uid="{00000000-0005-0000-0000-00004A200000}"/>
    <cellStyle name="표준 947 5 4" xfId="6420" xr:uid="{00000000-0005-0000-0000-00004B200000}"/>
    <cellStyle name="표준 947 5_M.S" xfId="8389" xr:uid="{00000000-0005-0000-0000-00004C200000}"/>
    <cellStyle name="표준 947 6" xfId="1712" xr:uid="{00000000-0005-0000-0000-00004D200000}"/>
    <cellStyle name="표준 947 6 2" xfId="3303" xr:uid="{00000000-0005-0000-0000-00004E200000}"/>
    <cellStyle name="표준 947 6 3" xfId="4895" xr:uid="{00000000-0005-0000-0000-00004F200000}"/>
    <cellStyle name="표준 947 6 4" xfId="6485" xr:uid="{00000000-0005-0000-0000-000050200000}"/>
    <cellStyle name="표준 947 6_M.S" xfId="8390" xr:uid="{00000000-0005-0000-0000-000051200000}"/>
    <cellStyle name="표준 947 7" xfId="1778" xr:uid="{00000000-0005-0000-0000-000052200000}"/>
    <cellStyle name="표준 947 7 2" xfId="3369" xr:uid="{00000000-0005-0000-0000-000053200000}"/>
    <cellStyle name="표준 947 7 3" xfId="4961" xr:uid="{00000000-0005-0000-0000-000054200000}"/>
    <cellStyle name="표준 947 7 4" xfId="6551" xr:uid="{00000000-0005-0000-0000-000055200000}"/>
    <cellStyle name="표준 947 7_M.S" xfId="8391" xr:uid="{00000000-0005-0000-0000-000056200000}"/>
    <cellStyle name="표준 947 8" xfId="1842" xr:uid="{00000000-0005-0000-0000-000057200000}"/>
    <cellStyle name="표준 947 8 2" xfId="3432" xr:uid="{00000000-0005-0000-0000-000058200000}"/>
    <cellStyle name="표준 947 8 3" xfId="5024" xr:uid="{00000000-0005-0000-0000-000059200000}"/>
    <cellStyle name="표준 947 8 4" xfId="6614" xr:uid="{00000000-0005-0000-0000-00005A200000}"/>
    <cellStyle name="표준 947 8_M.S" xfId="8392" xr:uid="{00000000-0005-0000-0000-00005B200000}"/>
    <cellStyle name="표준 947 9" xfId="1905" xr:uid="{00000000-0005-0000-0000-00005C200000}"/>
    <cellStyle name="표준 947 9 2" xfId="3495" xr:uid="{00000000-0005-0000-0000-00005D200000}"/>
    <cellStyle name="표준 947 9 3" xfId="5087" xr:uid="{00000000-0005-0000-0000-00005E200000}"/>
    <cellStyle name="표준 947 9 4" xfId="6677" xr:uid="{00000000-0005-0000-0000-00005F200000}"/>
    <cellStyle name="표준 947 9_M.S" xfId="8393" xr:uid="{00000000-0005-0000-0000-000060200000}"/>
    <cellStyle name="표준 947_M.S" xfId="8383" xr:uid="{00000000-0005-0000-0000-000061200000}"/>
    <cellStyle name="표준 948" xfId="1546" xr:uid="{00000000-0005-0000-0000-000062200000}"/>
    <cellStyle name="표준 948 2" xfId="3137" xr:uid="{00000000-0005-0000-0000-000063200000}"/>
    <cellStyle name="표준 948 3" xfId="4729" xr:uid="{00000000-0005-0000-0000-000064200000}"/>
    <cellStyle name="표준 948 4" xfId="6319" xr:uid="{00000000-0005-0000-0000-000065200000}"/>
    <cellStyle name="표준 948_M.S" xfId="8394" xr:uid="{00000000-0005-0000-0000-000066200000}"/>
    <cellStyle name="표준 949" xfId="1675" xr:uid="{00000000-0005-0000-0000-000067200000}"/>
    <cellStyle name="표준 949 2" xfId="3266" xr:uid="{00000000-0005-0000-0000-000068200000}"/>
    <cellStyle name="표준 949 3" xfId="4858" xr:uid="{00000000-0005-0000-0000-000069200000}"/>
    <cellStyle name="표준 949 4" xfId="6448" xr:uid="{00000000-0005-0000-0000-00006A200000}"/>
    <cellStyle name="표준 949_M.S" xfId="8395" xr:uid="{00000000-0005-0000-0000-00006B200000}"/>
    <cellStyle name="표준 95" xfId="461" xr:uid="{00000000-0005-0000-0000-00006C200000}"/>
    <cellStyle name="표준 950" xfId="1740" xr:uid="{00000000-0005-0000-0000-00006D200000}"/>
    <cellStyle name="표준 950 2" xfId="3331" xr:uid="{00000000-0005-0000-0000-00006E200000}"/>
    <cellStyle name="표준 950 3" xfId="4923" xr:uid="{00000000-0005-0000-0000-00006F200000}"/>
    <cellStyle name="표준 950 4" xfId="6513" xr:uid="{00000000-0005-0000-0000-000070200000}"/>
    <cellStyle name="표준 950_M.S" xfId="8396" xr:uid="{00000000-0005-0000-0000-000071200000}"/>
    <cellStyle name="표준 951" xfId="1741" xr:uid="{00000000-0005-0000-0000-000072200000}"/>
    <cellStyle name="표준 951 2" xfId="1786" xr:uid="{00000000-0005-0000-0000-000073200000}"/>
    <cellStyle name="표준 951 2 2" xfId="3377" xr:uid="{00000000-0005-0000-0000-000074200000}"/>
    <cellStyle name="표준 951 2 3" xfId="4969" xr:uid="{00000000-0005-0000-0000-000075200000}"/>
    <cellStyle name="표준 951 2 4" xfId="6559" xr:uid="{00000000-0005-0000-0000-000076200000}"/>
    <cellStyle name="표준 951 2_M.S" xfId="8398" xr:uid="{00000000-0005-0000-0000-000077200000}"/>
    <cellStyle name="표준 951 3" xfId="1838" xr:uid="{00000000-0005-0000-0000-000078200000}"/>
    <cellStyle name="표준 951 3 2" xfId="3428" xr:uid="{00000000-0005-0000-0000-000079200000}"/>
    <cellStyle name="표준 951 3 3" xfId="5020" xr:uid="{00000000-0005-0000-0000-00007A200000}"/>
    <cellStyle name="표준 951 3 4" xfId="6610" xr:uid="{00000000-0005-0000-0000-00007B200000}"/>
    <cellStyle name="표준 951 3_M.S" xfId="8399" xr:uid="{00000000-0005-0000-0000-00007C200000}"/>
    <cellStyle name="표준 951 4" xfId="1901" xr:uid="{00000000-0005-0000-0000-00007D200000}"/>
    <cellStyle name="표준 951 4 2" xfId="3491" xr:uid="{00000000-0005-0000-0000-00007E200000}"/>
    <cellStyle name="표준 951 4 3" xfId="5083" xr:uid="{00000000-0005-0000-0000-00007F200000}"/>
    <cellStyle name="표준 951 4 4" xfId="6673" xr:uid="{00000000-0005-0000-0000-000080200000}"/>
    <cellStyle name="표준 951 4_M.S" xfId="8400" xr:uid="{00000000-0005-0000-0000-000081200000}"/>
    <cellStyle name="표준 951 5" xfId="1975" xr:uid="{00000000-0005-0000-0000-000082200000}"/>
    <cellStyle name="표준 951 5 2" xfId="3565" xr:uid="{00000000-0005-0000-0000-000083200000}"/>
    <cellStyle name="표준 951 5 3" xfId="5157" xr:uid="{00000000-0005-0000-0000-000084200000}"/>
    <cellStyle name="표준 951 5 4" xfId="6747" xr:uid="{00000000-0005-0000-0000-000085200000}"/>
    <cellStyle name="표준 951 5_M.S" xfId="8401" xr:uid="{00000000-0005-0000-0000-000086200000}"/>
    <cellStyle name="표준 951 6" xfId="2025" xr:uid="{00000000-0005-0000-0000-000087200000}"/>
    <cellStyle name="표준 951 6 2" xfId="3615" xr:uid="{00000000-0005-0000-0000-000088200000}"/>
    <cellStyle name="표준 951 6 3" xfId="5207" xr:uid="{00000000-0005-0000-0000-000089200000}"/>
    <cellStyle name="표준 951 6 4" xfId="6797" xr:uid="{00000000-0005-0000-0000-00008A200000}"/>
    <cellStyle name="표준 951 6_M.S" xfId="8402" xr:uid="{00000000-0005-0000-0000-00008B200000}"/>
    <cellStyle name="표준 951 7" xfId="3332" xr:uid="{00000000-0005-0000-0000-00008C200000}"/>
    <cellStyle name="표준 951 8" xfId="4924" xr:uid="{00000000-0005-0000-0000-00008D200000}"/>
    <cellStyle name="표준 951 9" xfId="6514" xr:uid="{00000000-0005-0000-0000-00008E200000}"/>
    <cellStyle name="표준 951_M.S" xfId="8397" xr:uid="{00000000-0005-0000-0000-00008F200000}"/>
    <cellStyle name="표준 952" xfId="1742" xr:uid="{00000000-0005-0000-0000-000090200000}"/>
    <cellStyle name="표준 952 2" xfId="1773" xr:uid="{00000000-0005-0000-0000-000091200000}"/>
    <cellStyle name="표준 952 2 2" xfId="3364" xr:uid="{00000000-0005-0000-0000-000092200000}"/>
    <cellStyle name="표준 952 2 3" xfId="4956" xr:uid="{00000000-0005-0000-0000-000093200000}"/>
    <cellStyle name="표준 952 2 4" xfId="6546" xr:uid="{00000000-0005-0000-0000-000094200000}"/>
    <cellStyle name="표준 952 2_M.S" xfId="8404" xr:uid="{00000000-0005-0000-0000-000095200000}"/>
    <cellStyle name="표준 952 3" xfId="1844" xr:uid="{00000000-0005-0000-0000-000096200000}"/>
    <cellStyle name="표준 952 3 2" xfId="3434" xr:uid="{00000000-0005-0000-0000-000097200000}"/>
    <cellStyle name="표준 952 3 3" xfId="5026" xr:uid="{00000000-0005-0000-0000-000098200000}"/>
    <cellStyle name="표준 952 3 4" xfId="6616" xr:uid="{00000000-0005-0000-0000-000099200000}"/>
    <cellStyle name="표준 952 3_M.S" xfId="8405" xr:uid="{00000000-0005-0000-0000-00009A200000}"/>
    <cellStyle name="표준 952 4" xfId="1907" xr:uid="{00000000-0005-0000-0000-00009B200000}"/>
    <cellStyle name="표준 952 4 2" xfId="3497" xr:uid="{00000000-0005-0000-0000-00009C200000}"/>
    <cellStyle name="표준 952 4 3" xfId="5089" xr:uid="{00000000-0005-0000-0000-00009D200000}"/>
    <cellStyle name="표준 952 4 4" xfId="6679" xr:uid="{00000000-0005-0000-0000-00009E200000}"/>
    <cellStyle name="표준 952 4_M.S" xfId="8406" xr:uid="{00000000-0005-0000-0000-00009F200000}"/>
    <cellStyle name="표준 952 5" xfId="1962" xr:uid="{00000000-0005-0000-0000-0000A0200000}"/>
    <cellStyle name="표준 952 5 2" xfId="3552" xr:uid="{00000000-0005-0000-0000-0000A1200000}"/>
    <cellStyle name="표준 952 5 3" xfId="5144" xr:uid="{00000000-0005-0000-0000-0000A2200000}"/>
    <cellStyle name="표준 952 5 4" xfId="6734" xr:uid="{00000000-0005-0000-0000-0000A3200000}"/>
    <cellStyle name="표준 952 5_M.S" xfId="8407" xr:uid="{00000000-0005-0000-0000-0000A4200000}"/>
    <cellStyle name="표준 952 6" xfId="2031" xr:uid="{00000000-0005-0000-0000-0000A5200000}"/>
    <cellStyle name="표준 952 6 2" xfId="3621" xr:uid="{00000000-0005-0000-0000-0000A6200000}"/>
    <cellStyle name="표준 952 6 3" xfId="5213" xr:uid="{00000000-0005-0000-0000-0000A7200000}"/>
    <cellStyle name="표준 952 6 4" xfId="6803" xr:uid="{00000000-0005-0000-0000-0000A8200000}"/>
    <cellStyle name="표준 952 6_M.S" xfId="8408" xr:uid="{00000000-0005-0000-0000-0000A9200000}"/>
    <cellStyle name="표준 952 7" xfId="3333" xr:uid="{00000000-0005-0000-0000-0000AA200000}"/>
    <cellStyle name="표준 952 8" xfId="4925" xr:uid="{00000000-0005-0000-0000-0000AB200000}"/>
    <cellStyle name="표준 952 9" xfId="6515" xr:uid="{00000000-0005-0000-0000-0000AC200000}"/>
    <cellStyle name="표준 952_M.S" xfId="8403" xr:uid="{00000000-0005-0000-0000-0000AD200000}"/>
    <cellStyle name="표준 953" xfId="1743" xr:uid="{00000000-0005-0000-0000-0000AE200000}"/>
    <cellStyle name="표준 953 2" xfId="1772" xr:uid="{00000000-0005-0000-0000-0000AF200000}"/>
    <cellStyle name="표준 953 2 2" xfId="3363" xr:uid="{00000000-0005-0000-0000-0000B0200000}"/>
    <cellStyle name="표준 953 2 3" xfId="4955" xr:uid="{00000000-0005-0000-0000-0000B1200000}"/>
    <cellStyle name="표준 953 2 4" xfId="6545" xr:uid="{00000000-0005-0000-0000-0000B2200000}"/>
    <cellStyle name="표준 953 2_M.S" xfId="8410" xr:uid="{00000000-0005-0000-0000-0000B3200000}"/>
    <cellStyle name="표준 953 3" xfId="1832" xr:uid="{00000000-0005-0000-0000-0000B4200000}"/>
    <cellStyle name="표준 953 3 2" xfId="3422" xr:uid="{00000000-0005-0000-0000-0000B5200000}"/>
    <cellStyle name="표준 953 3 3" xfId="5014" xr:uid="{00000000-0005-0000-0000-0000B6200000}"/>
    <cellStyle name="표준 953 3 4" xfId="6604" xr:uid="{00000000-0005-0000-0000-0000B7200000}"/>
    <cellStyle name="표준 953 3_M.S" xfId="8411" xr:uid="{00000000-0005-0000-0000-0000B8200000}"/>
    <cellStyle name="표준 953 4" xfId="1895" xr:uid="{00000000-0005-0000-0000-0000B9200000}"/>
    <cellStyle name="표준 953 4 2" xfId="3485" xr:uid="{00000000-0005-0000-0000-0000BA200000}"/>
    <cellStyle name="표준 953 4 3" xfId="5077" xr:uid="{00000000-0005-0000-0000-0000BB200000}"/>
    <cellStyle name="표준 953 4 4" xfId="6667" xr:uid="{00000000-0005-0000-0000-0000BC200000}"/>
    <cellStyle name="표준 953 4_M.S" xfId="8412" xr:uid="{00000000-0005-0000-0000-0000BD200000}"/>
    <cellStyle name="표준 953 5" xfId="1961" xr:uid="{00000000-0005-0000-0000-0000BE200000}"/>
    <cellStyle name="표준 953 5 2" xfId="3551" xr:uid="{00000000-0005-0000-0000-0000BF200000}"/>
    <cellStyle name="표준 953 5 3" xfId="5143" xr:uid="{00000000-0005-0000-0000-0000C0200000}"/>
    <cellStyle name="표준 953 5 4" xfId="6733" xr:uid="{00000000-0005-0000-0000-0000C1200000}"/>
    <cellStyle name="표준 953 5_M.S" xfId="8413" xr:uid="{00000000-0005-0000-0000-0000C2200000}"/>
    <cellStyle name="표준 953 6" xfId="2019" xr:uid="{00000000-0005-0000-0000-0000C3200000}"/>
    <cellStyle name="표준 953 6 2" xfId="3609" xr:uid="{00000000-0005-0000-0000-0000C4200000}"/>
    <cellStyle name="표준 953 6 3" xfId="5201" xr:uid="{00000000-0005-0000-0000-0000C5200000}"/>
    <cellStyle name="표준 953 6 4" xfId="6791" xr:uid="{00000000-0005-0000-0000-0000C6200000}"/>
    <cellStyle name="표준 953 6_M.S" xfId="8414" xr:uid="{00000000-0005-0000-0000-0000C7200000}"/>
    <cellStyle name="표준 953 7" xfId="3334" xr:uid="{00000000-0005-0000-0000-0000C8200000}"/>
    <cellStyle name="표준 953 8" xfId="4926" xr:uid="{00000000-0005-0000-0000-0000C9200000}"/>
    <cellStyle name="표준 953 9" xfId="6516" xr:uid="{00000000-0005-0000-0000-0000CA200000}"/>
    <cellStyle name="표준 953_M.S" xfId="8409" xr:uid="{00000000-0005-0000-0000-0000CB200000}"/>
    <cellStyle name="표준 954" xfId="1806" xr:uid="{00000000-0005-0000-0000-0000CC200000}"/>
    <cellStyle name="표준 954 2" xfId="3397" xr:uid="{00000000-0005-0000-0000-0000CD200000}"/>
    <cellStyle name="표준 954 3" xfId="4989" xr:uid="{00000000-0005-0000-0000-0000CE200000}"/>
    <cellStyle name="표준 954 4" xfId="6579" xr:uid="{00000000-0005-0000-0000-0000CF200000}"/>
    <cellStyle name="표준 954_M.S" xfId="8415" xr:uid="{00000000-0005-0000-0000-0000D0200000}"/>
    <cellStyle name="표준 955" xfId="1870" xr:uid="{00000000-0005-0000-0000-0000D1200000}"/>
    <cellStyle name="표준 955 2" xfId="3460" xr:uid="{00000000-0005-0000-0000-0000D2200000}"/>
    <cellStyle name="표준 955 3" xfId="5052" xr:uid="{00000000-0005-0000-0000-0000D3200000}"/>
    <cellStyle name="표준 955 4" xfId="6642" xr:uid="{00000000-0005-0000-0000-0000D4200000}"/>
    <cellStyle name="표준 955_M.S" xfId="8416" xr:uid="{00000000-0005-0000-0000-0000D5200000}"/>
    <cellStyle name="표준 956" xfId="2057" xr:uid="{00000000-0005-0000-0000-0000D6200000}"/>
    <cellStyle name="표준 957" xfId="3647" xr:uid="{00000000-0005-0000-0000-0000D7200000}"/>
    <cellStyle name="표준 958" xfId="3648" xr:uid="{00000000-0005-0000-0000-0000D8200000}"/>
    <cellStyle name="표준 959" xfId="3649" xr:uid="{00000000-0005-0000-0000-0000D9200000}"/>
    <cellStyle name="표준 96" xfId="462" xr:uid="{00000000-0005-0000-0000-0000DA200000}"/>
    <cellStyle name="표준 960" xfId="5239" xr:uid="{00000000-0005-0000-0000-0000DB200000}"/>
    <cellStyle name="표준 961" xfId="6831" xr:uid="{00000000-0005-0000-0000-0000DC200000}"/>
    <cellStyle name="표준 962" xfId="6832" xr:uid="{00000000-0005-0000-0000-0000DD200000}"/>
    <cellStyle name="표준 97" xfId="463" xr:uid="{00000000-0005-0000-0000-0000DE200000}"/>
    <cellStyle name="표준 98" xfId="464" xr:uid="{00000000-0005-0000-0000-0000DF200000}"/>
    <cellStyle name="표준 99" xfId="465" xr:uid="{00000000-0005-0000-0000-0000E020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FF66"/>
      <color rgb="FF99FF99"/>
      <color rgb="FF99FF66"/>
      <color rgb="FF66FF33"/>
      <color rgb="FFFFFF66"/>
      <color rgb="FFFFCCFF"/>
      <color rgb="FFFFE1FF"/>
      <color rgb="FF99FF33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u="none" strike="noStrike" baseline="0"/>
              <a:t>'23</a:t>
            </a:r>
            <a:r>
              <a:rPr lang="ko-KR" altLang="ko-KR" sz="1800" b="1" i="0" u="none" strike="noStrike" baseline="0"/>
              <a:t>년</a:t>
            </a:r>
            <a:r>
              <a:rPr lang="en-US" altLang="ko-KR" sz="1800" b="1" i="0" u="none" strike="noStrike" baseline="0"/>
              <a:t> </a:t>
            </a:r>
            <a:r>
              <a:rPr lang="ko-KR" altLang="en-US" sz="1800" b="1" i="0" u="none" strike="noStrike" baseline="0"/>
              <a:t>동복</a:t>
            </a:r>
            <a:r>
              <a:rPr lang="en-US" altLang="ko-KR" baseline="0"/>
              <a:t> (22F+23N) </a:t>
            </a:r>
            <a:r>
              <a:rPr lang="ko-KR" altLang="en-US" baseline="0"/>
              <a:t>학교주관구매 낙찰 학생수</a:t>
            </a:r>
            <a:endParaRPr lang="en-US" altLang="ko-KR" baseline="0"/>
          </a:p>
        </c:rich>
      </c:tx>
      <c:layout>
        <c:manualLayout>
          <c:xMode val="edge"/>
          <c:yMode val="edge"/>
          <c:x val="0.3743247427623084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701616278564535E-3"/>
          <c:y val="9.9310613517060373E-2"/>
          <c:w val="0.98257080501297056"/>
          <c:h val="0.80069526465496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 동복'!$C$4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동복'!$C$5:$C$10</c:f>
              <c:numCache>
                <c:formatCode>_(* #,##0_);_(* \(#,##0\);_(* "-"_);_(@_)</c:formatCode>
                <c:ptCount val="6"/>
                <c:pt idx="0">
                  <c:v>140</c:v>
                </c:pt>
                <c:pt idx="1">
                  <c:v>4762</c:v>
                </c:pt>
                <c:pt idx="2">
                  <c:v>149</c:v>
                </c:pt>
                <c:pt idx="3">
                  <c:v>7247</c:v>
                </c:pt>
                <c:pt idx="4">
                  <c:v>6426</c:v>
                </c:pt>
                <c:pt idx="5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B0D-B572-259E3FF4E570}"/>
            </c:ext>
          </c:extLst>
        </c:ser>
        <c:ser>
          <c:idx val="2"/>
          <c:order val="1"/>
          <c:tx>
            <c:strRef>
              <c:f>'# 동복'!$D$4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동복'!$D$5:$D$10</c:f>
              <c:numCache>
                <c:formatCode>_(* #,##0_);_(* \(#,##0\);_(* "-"_);_(@_)</c:formatCode>
                <c:ptCount val="6"/>
                <c:pt idx="0">
                  <c:v>153</c:v>
                </c:pt>
                <c:pt idx="1">
                  <c:v>5387</c:v>
                </c:pt>
                <c:pt idx="2">
                  <c:v>184</c:v>
                </c:pt>
                <c:pt idx="3">
                  <c:v>6688</c:v>
                </c:pt>
                <c:pt idx="4">
                  <c:v>5066</c:v>
                </c:pt>
                <c:pt idx="5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B0D-B572-259E3FF4E570}"/>
            </c:ext>
          </c:extLst>
        </c:ser>
        <c:ser>
          <c:idx val="1"/>
          <c:order val="2"/>
          <c:tx>
            <c:strRef>
              <c:f>'# 동복'!$E$4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동복'!$E$5:$E$10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3353</c:v>
                </c:pt>
                <c:pt idx="2">
                  <c:v>0</c:v>
                </c:pt>
                <c:pt idx="3">
                  <c:v>5443</c:v>
                </c:pt>
                <c:pt idx="4">
                  <c:v>5709</c:v>
                </c:pt>
                <c:pt idx="5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B0D-B572-259E3FF4E570}"/>
            </c:ext>
          </c:extLst>
        </c:ser>
        <c:ser>
          <c:idx val="3"/>
          <c:order val="3"/>
          <c:tx>
            <c:strRef>
              <c:f>'# 동복'!$F$4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동복'!$F$5:$F$10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4246</c:v>
                </c:pt>
                <c:pt idx="2">
                  <c:v>0</c:v>
                </c:pt>
                <c:pt idx="3">
                  <c:v>6678</c:v>
                </c:pt>
                <c:pt idx="4">
                  <c:v>4319</c:v>
                </c:pt>
                <c:pt idx="5">
                  <c:v>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DB-4B0D-B572-259E3FF4E570}"/>
            </c:ext>
          </c:extLst>
        </c:ser>
        <c:ser>
          <c:idx val="6"/>
          <c:order val="4"/>
          <c:tx>
            <c:strRef>
              <c:f>'# 동복'!$G$4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동복'!$G$5:$G$10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3790</c:v>
                </c:pt>
                <c:pt idx="2">
                  <c:v>0</c:v>
                </c:pt>
                <c:pt idx="3">
                  <c:v>8455</c:v>
                </c:pt>
                <c:pt idx="4">
                  <c:v>7752</c:v>
                </c:pt>
                <c:pt idx="5">
                  <c:v>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DB-4B0D-B572-259E3FF4E5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991296"/>
        <c:axId val="179992832"/>
      </c:barChart>
      <c:catAx>
        <c:axId val="17999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79992832"/>
        <c:crosses val="autoZero"/>
        <c:auto val="1"/>
        <c:lblAlgn val="ctr"/>
        <c:lblOffset val="100"/>
        <c:noMultiLvlLbl val="0"/>
      </c:catAx>
      <c:valAx>
        <c:axId val="179992832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1799912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2760380258373778"/>
          <c:y val="8.0069444444444526E-2"/>
          <c:w val="0.35536202172233688"/>
          <c:h val="5.3963391294839104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/>
              <a:t>'23</a:t>
            </a:r>
            <a:r>
              <a:rPr lang="ko-KR" altLang="en-US" sz="1800" b="1" i="0" baseline="0"/>
              <a:t>년 동복</a:t>
            </a:r>
            <a:r>
              <a:rPr lang="en-US" altLang="ko-KR" sz="1800" b="1" i="0" baseline="0"/>
              <a:t> (22F+23N)</a:t>
            </a:r>
            <a:r>
              <a:rPr lang="en-US" altLang="ko-KR" sz="1800" b="1" i="0" u="none" strike="noStrike" baseline="0"/>
              <a:t> </a:t>
            </a:r>
            <a:r>
              <a:rPr lang="ko-KR" altLang="ko-KR" sz="1800" b="1" i="0" baseline="0"/>
              <a:t>학교주관구매 낙찰 </a:t>
            </a:r>
            <a:r>
              <a:rPr lang="ko-KR" altLang="en-US" sz="1800" b="1" i="0" baseline="0"/>
              <a:t>학교</a:t>
            </a:r>
            <a:r>
              <a:rPr lang="ko-KR" altLang="ko-KR" sz="1800" b="1" i="0" baseline="0"/>
              <a:t>수</a:t>
            </a:r>
            <a:endParaRPr lang="ko-KR" altLang="ko-K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.11682479716111629"/>
          <c:w val="0.98247710075659656"/>
          <c:h val="0.81640169488617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 동복'!$C$13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동복'!$C$14:$C$19</c:f>
              <c:numCache>
                <c:formatCode>_(* #,##0_);_(* \(#,##0\);_(* "-"_);_(@_)</c:formatCode>
                <c:ptCount val="6"/>
                <c:pt idx="0">
                  <c:v>1</c:v>
                </c:pt>
                <c:pt idx="1">
                  <c:v>37</c:v>
                </c:pt>
                <c:pt idx="2">
                  <c:v>1</c:v>
                </c:pt>
                <c:pt idx="3">
                  <c:v>49</c:v>
                </c:pt>
                <c:pt idx="4">
                  <c:v>41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6-46C8-9BCA-C948283B0AC4}"/>
            </c:ext>
          </c:extLst>
        </c:ser>
        <c:ser>
          <c:idx val="2"/>
          <c:order val="1"/>
          <c:tx>
            <c:strRef>
              <c:f>'# 동복'!$D$13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동복'!$D$14:$D$19</c:f>
              <c:numCache>
                <c:formatCode>_(* #,##0_);_(* \(#,##0\);_(* "-"_);_(@_)</c:formatCode>
                <c:ptCount val="6"/>
                <c:pt idx="0">
                  <c:v>1</c:v>
                </c:pt>
                <c:pt idx="1">
                  <c:v>37</c:v>
                </c:pt>
                <c:pt idx="2">
                  <c:v>1</c:v>
                </c:pt>
                <c:pt idx="3">
                  <c:v>49</c:v>
                </c:pt>
                <c:pt idx="4">
                  <c:v>34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6-46C8-9BCA-C948283B0AC4}"/>
            </c:ext>
          </c:extLst>
        </c:ser>
        <c:ser>
          <c:idx val="1"/>
          <c:order val="2"/>
          <c:tx>
            <c:strRef>
              <c:f>'# 동복'!$E$13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동복'!$E$14:$E$19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39</c:v>
                </c:pt>
                <c:pt idx="4">
                  <c:v>36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6-46C8-9BCA-C948283B0AC4}"/>
            </c:ext>
          </c:extLst>
        </c:ser>
        <c:ser>
          <c:idx val="3"/>
          <c:order val="3"/>
          <c:tx>
            <c:strRef>
              <c:f>'# 동복'!$F$13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동복'!$F$14:$F$19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48</c:v>
                </c:pt>
                <c:pt idx="4">
                  <c:v>26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6-46C8-9BCA-C948283B0AC4}"/>
            </c:ext>
          </c:extLst>
        </c:ser>
        <c:ser>
          <c:idx val="6"/>
          <c:order val="4"/>
          <c:tx>
            <c:strRef>
              <c:f>'# 동복'!$G$13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동복'!$G$14:$G$19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60</c:v>
                </c:pt>
                <c:pt idx="4">
                  <c:v>42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6-46C8-9BCA-C948283B0A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346240"/>
        <c:axId val="180372608"/>
      </c:barChart>
      <c:catAx>
        <c:axId val="180346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80372608"/>
        <c:crosses val="autoZero"/>
        <c:auto val="1"/>
        <c:lblAlgn val="ctr"/>
        <c:lblOffset val="100"/>
        <c:noMultiLvlLbl val="0"/>
      </c:catAx>
      <c:valAx>
        <c:axId val="180372608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1803462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295980942533282"/>
          <c:y val="6.8005215123859181E-2"/>
          <c:w val="0.33150024172603082"/>
          <c:h val="5.9248871596395955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480314960636496" l="0.70866141732291565" r="0.70866141732291565" t="0.7480314960636496" header="0.31496062992152668" footer="0.31496062992152668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/>
              <a:t>'22</a:t>
            </a:r>
            <a:r>
              <a:rPr lang="ko-KR" altLang="ko-KR" sz="1800" b="1" i="0" baseline="0"/>
              <a:t>년</a:t>
            </a:r>
            <a:r>
              <a:rPr lang="en-US" altLang="ko-KR" sz="1800" b="1" i="0" baseline="0"/>
              <a:t> </a:t>
            </a:r>
            <a:r>
              <a:rPr lang="ko-KR" altLang="en-US" sz="1800" b="1" i="0" baseline="0"/>
              <a:t>하복 </a:t>
            </a:r>
            <a:r>
              <a:rPr lang="en-US" altLang="ko-KR" sz="1800" b="1" i="0" baseline="0"/>
              <a:t>(22S)</a:t>
            </a:r>
            <a:r>
              <a:rPr lang="ko-KR" altLang="ko-KR" sz="1800" b="1" i="0" baseline="0"/>
              <a:t> 학교주관구매 낙찰 </a:t>
            </a:r>
            <a:r>
              <a:rPr lang="ko-KR" altLang="en-US" sz="1800" b="1" i="0" baseline="0"/>
              <a:t>학생</a:t>
            </a:r>
            <a:r>
              <a:rPr lang="ko-KR" altLang="ko-KR" sz="1800" b="1" i="0" baseline="0"/>
              <a:t>수</a:t>
            </a:r>
            <a:endParaRPr lang="ko-KR" altLang="ko-K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 하복'!$C$4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하복'!$C$5:$C$10</c:f>
              <c:numCache>
                <c:formatCode>_(* #,##0_);_(* \(#,##0\);_(* "-"_);_(@_)</c:formatCode>
                <c:ptCount val="6"/>
                <c:pt idx="0">
                  <c:v>33270</c:v>
                </c:pt>
                <c:pt idx="1">
                  <c:v>45731</c:v>
                </c:pt>
                <c:pt idx="2">
                  <c:v>22894</c:v>
                </c:pt>
                <c:pt idx="3">
                  <c:v>18088</c:v>
                </c:pt>
                <c:pt idx="4">
                  <c:v>18112</c:v>
                </c:pt>
                <c:pt idx="5">
                  <c:v>22038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8-4AC1-B360-CBBD4A83FF9C}"/>
            </c:ext>
          </c:extLst>
        </c:ser>
        <c:ser>
          <c:idx val="2"/>
          <c:order val="1"/>
          <c:tx>
            <c:strRef>
              <c:f>'# 하복'!$D$4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하복'!$D$5:$D$10</c:f>
              <c:numCache>
                <c:formatCode>_(* #,##0_);_(* \(#,##0\);_(* "-"_);_(@_)</c:formatCode>
                <c:ptCount val="6"/>
                <c:pt idx="0">
                  <c:v>32474</c:v>
                </c:pt>
                <c:pt idx="1">
                  <c:v>48693</c:v>
                </c:pt>
                <c:pt idx="2">
                  <c:v>19628</c:v>
                </c:pt>
                <c:pt idx="3">
                  <c:v>17524</c:v>
                </c:pt>
                <c:pt idx="4">
                  <c:v>17639</c:v>
                </c:pt>
                <c:pt idx="5">
                  <c:v>14568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8-4AC1-B360-CBBD4A83FF9C}"/>
            </c:ext>
          </c:extLst>
        </c:ser>
        <c:ser>
          <c:idx val="1"/>
          <c:order val="2"/>
          <c:tx>
            <c:strRef>
              <c:f>'# 하복'!$E$4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하복'!$E$5:$E$10</c:f>
              <c:numCache>
                <c:formatCode>_(* #,##0_);_(* \(#,##0\);_(* "-"_);_(@_)</c:formatCode>
                <c:ptCount val="6"/>
                <c:pt idx="0">
                  <c:v>24909</c:v>
                </c:pt>
                <c:pt idx="1">
                  <c:v>36576</c:v>
                </c:pt>
                <c:pt idx="2">
                  <c:v>16711</c:v>
                </c:pt>
                <c:pt idx="3">
                  <c:v>16023</c:v>
                </c:pt>
                <c:pt idx="4">
                  <c:v>12023</c:v>
                </c:pt>
                <c:pt idx="5">
                  <c:v>13419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8-4AC1-B360-CBBD4A83FF9C}"/>
            </c:ext>
          </c:extLst>
        </c:ser>
        <c:ser>
          <c:idx val="3"/>
          <c:order val="3"/>
          <c:tx>
            <c:strRef>
              <c:f>'# 하복'!$F$4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하복'!$F$5:$F$10</c:f>
              <c:numCache>
                <c:formatCode>_(* #,##0_);_(* \(#,##0\);_(* "-"_);_(@_)</c:formatCode>
                <c:ptCount val="6"/>
                <c:pt idx="0">
                  <c:v>25254</c:v>
                </c:pt>
                <c:pt idx="1">
                  <c:v>43285</c:v>
                </c:pt>
                <c:pt idx="2">
                  <c:v>15137</c:v>
                </c:pt>
                <c:pt idx="3">
                  <c:v>15160</c:v>
                </c:pt>
                <c:pt idx="4">
                  <c:v>12083</c:v>
                </c:pt>
                <c:pt idx="5">
                  <c:v>14600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8-4AC1-B360-CBBD4A83FF9C}"/>
            </c:ext>
          </c:extLst>
        </c:ser>
        <c:ser>
          <c:idx val="6"/>
          <c:order val="4"/>
          <c:tx>
            <c:strRef>
              <c:f>'# 하복'!$G$4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하복'!$G$5:$G$10</c:f>
              <c:numCache>
                <c:formatCode>_(* #,##0_);_(* \(#,##0\);_(* "-"_);_(@_)</c:formatCode>
                <c:ptCount val="6"/>
                <c:pt idx="0">
                  <c:v>76495</c:v>
                </c:pt>
                <c:pt idx="1">
                  <c:v>68225</c:v>
                </c:pt>
                <c:pt idx="2">
                  <c:v>20120</c:v>
                </c:pt>
                <c:pt idx="3">
                  <c:v>20081</c:v>
                </c:pt>
                <c:pt idx="4">
                  <c:v>17966</c:v>
                </c:pt>
                <c:pt idx="5">
                  <c:v>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8-4AC1-B360-CBBD4A83FF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484352"/>
        <c:axId val="180506624"/>
      </c:barChart>
      <c:catAx>
        <c:axId val="180484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80506624"/>
        <c:crosses val="autoZero"/>
        <c:auto val="1"/>
        <c:lblAlgn val="ctr"/>
        <c:lblOffset val="100"/>
        <c:noMultiLvlLbl val="0"/>
      </c:catAx>
      <c:valAx>
        <c:axId val="180506624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180484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946613316717239"/>
          <c:y val="6.4697167755991533E-2"/>
          <c:w val="0.32128394789812131"/>
          <c:h val="5.8393975262896122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4803149606365005" l="0.70866141732291565" r="0.70866141732291565" t="0.74803149606365005" header="0.31496062992152696" footer="0.31496062992152696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'22</a:t>
            </a:r>
            <a:r>
              <a:rPr lang="ko-KR" altLang="en-US"/>
              <a:t>년 하복</a:t>
            </a:r>
            <a:r>
              <a:rPr lang="en-US" altLang="ko-KR"/>
              <a:t>(22S)</a:t>
            </a:r>
            <a:r>
              <a:rPr lang="en-US" altLang="ko-KR" baseline="0"/>
              <a:t> </a:t>
            </a:r>
            <a:r>
              <a:rPr lang="ko-KR" altLang="en-US" baseline="0"/>
              <a:t>학교주관구매 낙찰 학교수</a:t>
            </a:r>
            <a:endParaRPr lang="en-US" altLang="ko-KR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470090699245067E-3"/>
          <c:y val="0.1270883912948382"/>
          <c:w val="0.98290598186013856"/>
          <c:h val="0.80069526465484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 하복'!$C$13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하복'!$C$14:$C$19</c:f>
              <c:numCache>
                <c:formatCode>_(* #,##0_);_(* \(#,##0\);_(* "-"_);_(@_)</c:formatCode>
                <c:ptCount val="6"/>
                <c:pt idx="0">
                  <c:v>171</c:v>
                </c:pt>
                <c:pt idx="1">
                  <c:v>223</c:v>
                </c:pt>
                <c:pt idx="2">
                  <c:v>161</c:v>
                </c:pt>
                <c:pt idx="3">
                  <c:v>121</c:v>
                </c:pt>
                <c:pt idx="4">
                  <c:v>103</c:v>
                </c:pt>
                <c:pt idx="5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B-4D7C-BFAD-E267B54BF318}"/>
            </c:ext>
          </c:extLst>
        </c:ser>
        <c:ser>
          <c:idx val="2"/>
          <c:order val="1"/>
          <c:tx>
            <c:strRef>
              <c:f>'# 하복'!$D$13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하복'!$D$14:$D$19</c:f>
              <c:numCache>
                <c:formatCode>_(* #,##0_);_(* \(#,##0\);_(* "-"_);_(@_)</c:formatCode>
                <c:ptCount val="6"/>
                <c:pt idx="0">
                  <c:v>167</c:v>
                </c:pt>
                <c:pt idx="1">
                  <c:v>217</c:v>
                </c:pt>
                <c:pt idx="2">
                  <c:v>125</c:v>
                </c:pt>
                <c:pt idx="3">
                  <c:v>115</c:v>
                </c:pt>
                <c:pt idx="4">
                  <c:v>103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B-4D7C-BFAD-E267B54BF318}"/>
            </c:ext>
          </c:extLst>
        </c:ser>
        <c:ser>
          <c:idx val="1"/>
          <c:order val="2"/>
          <c:tx>
            <c:strRef>
              <c:f>'# 하복'!$E$13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하복'!$E$14:$E$19</c:f>
              <c:numCache>
                <c:formatCode>_(* #,##0_);_(* \(#,##0\);_(* "-"_);_(@_)</c:formatCode>
                <c:ptCount val="6"/>
                <c:pt idx="0">
                  <c:v>127</c:v>
                </c:pt>
                <c:pt idx="1">
                  <c:v>175</c:v>
                </c:pt>
                <c:pt idx="2">
                  <c:v>109</c:v>
                </c:pt>
                <c:pt idx="3">
                  <c:v>101</c:v>
                </c:pt>
                <c:pt idx="4">
                  <c:v>73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B-4D7C-BFAD-E267B54BF318}"/>
            </c:ext>
          </c:extLst>
        </c:ser>
        <c:ser>
          <c:idx val="3"/>
          <c:order val="3"/>
          <c:tx>
            <c:strRef>
              <c:f>'# 하복'!$F$13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79646">
                  <a:lumMod val="75000"/>
                </a:srgb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하복'!$F$14:$F$19</c:f>
              <c:numCache>
                <c:formatCode>_(* #,##0_);_(* \(#,##0\);_(* "-"_);_(@_)</c:formatCode>
                <c:ptCount val="6"/>
                <c:pt idx="0">
                  <c:v>127</c:v>
                </c:pt>
                <c:pt idx="1">
                  <c:v>194</c:v>
                </c:pt>
                <c:pt idx="2">
                  <c:v>95</c:v>
                </c:pt>
                <c:pt idx="3">
                  <c:v>99</c:v>
                </c:pt>
                <c:pt idx="4">
                  <c:v>70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B-4D7C-BFAD-E267B54BF318}"/>
            </c:ext>
          </c:extLst>
        </c:ser>
        <c:ser>
          <c:idx val="6"/>
          <c:order val="4"/>
          <c:tx>
            <c:strRef>
              <c:f>'# 하복'!$G$13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하복'!$G$14:$G$19</c:f>
              <c:numCache>
                <c:formatCode>_(* #,##0_);_(* \(#,##0\);_(* "-"_);_(@_)</c:formatCode>
                <c:ptCount val="6"/>
                <c:pt idx="0">
                  <c:v>386</c:v>
                </c:pt>
                <c:pt idx="1">
                  <c:v>314</c:v>
                </c:pt>
                <c:pt idx="2">
                  <c:v>153</c:v>
                </c:pt>
                <c:pt idx="3">
                  <c:v>127</c:v>
                </c:pt>
                <c:pt idx="4">
                  <c:v>96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B-4D7C-BFAD-E267B54BF3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647040"/>
        <c:axId val="180648576"/>
      </c:barChart>
      <c:catAx>
        <c:axId val="18064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80648576"/>
        <c:crosses val="autoZero"/>
        <c:auto val="1"/>
        <c:lblAlgn val="ctr"/>
        <c:lblOffset val="100"/>
        <c:noMultiLvlLbl val="0"/>
      </c:catAx>
      <c:valAx>
        <c:axId val="180648576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1806470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868909193039937"/>
          <c:y val="6.4444444444444512E-2"/>
          <c:w val="0.31537215372229666"/>
          <c:h val="6.2643946850393734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480314960636496" l="0.70866141732291565" r="0.70866141732291565" t="0.7480314960636496" header="0.31496062992152668" footer="0.31496062992152668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/>
              <a:t>'22F </a:t>
            </a:r>
            <a:r>
              <a:rPr lang="ko-KR" altLang="en-US" sz="1800" b="1" i="0" baseline="0"/>
              <a:t>가을학기</a:t>
            </a:r>
            <a:r>
              <a:rPr lang="ko-KR" altLang="ko-KR" sz="1800" b="1" i="0" baseline="0"/>
              <a:t> 학교주관구매 낙찰 </a:t>
            </a:r>
            <a:r>
              <a:rPr lang="ko-KR" altLang="en-US" sz="1800" b="1" i="0" baseline="0"/>
              <a:t>학생</a:t>
            </a:r>
            <a:r>
              <a:rPr lang="ko-KR" altLang="ko-KR" sz="1800" b="1" i="0" baseline="0"/>
              <a:t>수</a:t>
            </a:r>
            <a:endParaRPr lang="ko-KR" altLang="ko-K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727370617134767E-3"/>
          <c:y val="0.12061509958314059"/>
          <c:w val="0.98225448679169158"/>
          <c:h val="0.81640169488617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 22F'!$C$4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22F'!$C$5:$C$10</c:f>
              <c:numCache>
                <c:formatCode>_(* #,##0_);_(* \(#,##0\);_(* "-"_);_(@_)</c:formatCode>
                <c:ptCount val="6"/>
                <c:pt idx="0">
                  <c:v>140</c:v>
                </c:pt>
                <c:pt idx="1">
                  <c:v>4762</c:v>
                </c:pt>
                <c:pt idx="2">
                  <c:v>0</c:v>
                </c:pt>
                <c:pt idx="3">
                  <c:v>6776</c:v>
                </c:pt>
                <c:pt idx="4">
                  <c:v>6426</c:v>
                </c:pt>
                <c:pt idx="5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58B-BE6A-E8ED8607E6DF}"/>
            </c:ext>
          </c:extLst>
        </c:ser>
        <c:ser>
          <c:idx val="2"/>
          <c:order val="1"/>
          <c:tx>
            <c:strRef>
              <c:f>'# 22F'!$D$4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22F'!$D$5:$D$10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5387</c:v>
                </c:pt>
                <c:pt idx="2">
                  <c:v>0</c:v>
                </c:pt>
                <c:pt idx="3">
                  <c:v>6688</c:v>
                </c:pt>
                <c:pt idx="4">
                  <c:v>5066</c:v>
                </c:pt>
                <c:pt idx="5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5-458B-BE6A-E8ED8607E6DF}"/>
            </c:ext>
          </c:extLst>
        </c:ser>
        <c:ser>
          <c:idx val="1"/>
          <c:order val="2"/>
          <c:tx>
            <c:strRef>
              <c:f>'# 22F'!$E$4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22F'!$E$5:$E$10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3353</c:v>
                </c:pt>
                <c:pt idx="2">
                  <c:v>0</c:v>
                </c:pt>
                <c:pt idx="3">
                  <c:v>5243</c:v>
                </c:pt>
                <c:pt idx="4">
                  <c:v>5709</c:v>
                </c:pt>
                <c:pt idx="5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5-458B-BE6A-E8ED8607E6DF}"/>
            </c:ext>
          </c:extLst>
        </c:ser>
        <c:ser>
          <c:idx val="3"/>
          <c:order val="3"/>
          <c:tx>
            <c:strRef>
              <c:f>'# 22F'!$F$4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22F'!$F$5:$F$10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4246</c:v>
                </c:pt>
                <c:pt idx="2">
                  <c:v>0</c:v>
                </c:pt>
                <c:pt idx="3">
                  <c:v>6422</c:v>
                </c:pt>
                <c:pt idx="4">
                  <c:v>4319</c:v>
                </c:pt>
                <c:pt idx="5">
                  <c:v>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5-458B-BE6A-E8ED8607E6DF}"/>
            </c:ext>
          </c:extLst>
        </c:ser>
        <c:ser>
          <c:idx val="6"/>
          <c:order val="4"/>
          <c:tx>
            <c:strRef>
              <c:f>'# 22F'!$G$4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22F'!$G$5:$G$10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3790</c:v>
                </c:pt>
                <c:pt idx="2">
                  <c:v>0</c:v>
                </c:pt>
                <c:pt idx="3">
                  <c:v>8065</c:v>
                </c:pt>
                <c:pt idx="4">
                  <c:v>7752</c:v>
                </c:pt>
                <c:pt idx="5">
                  <c:v>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D5-458B-BE6A-E8ED8607E6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772224"/>
        <c:axId val="180778112"/>
      </c:barChart>
      <c:catAx>
        <c:axId val="180772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80778112"/>
        <c:crosses val="autoZero"/>
        <c:auto val="1"/>
        <c:lblAlgn val="ctr"/>
        <c:lblOffset val="100"/>
        <c:noMultiLvlLbl val="0"/>
      </c:catAx>
      <c:valAx>
        <c:axId val="180778112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1807722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5247990461369338"/>
          <c:y val="8.0383442265795191E-2"/>
          <c:w val="0.29096081573894089"/>
          <c:h val="5.0689173657214405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4803149606363983" l="0.70866141732291565" r="0.70866141732291565" t="0.74803149606363983" header="0.31496062992152196" footer="0.31496062992152196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'22F </a:t>
            </a:r>
            <a:r>
              <a:rPr lang="ko-KR" altLang="en-US"/>
              <a:t>가을학기</a:t>
            </a:r>
            <a:r>
              <a:rPr lang="en-US" altLang="ko-KR" baseline="0"/>
              <a:t> </a:t>
            </a:r>
            <a:r>
              <a:rPr lang="ko-KR" altLang="en-US" baseline="0"/>
              <a:t>학교주관구매 낙찰 학교수</a:t>
            </a:r>
            <a:endParaRPr lang="en-US" altLang="ko-KR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30470010687746E-3"/>
          <c:y val="0.13056061351706041"/>
          <c:w val="0.98225448566462226"/>
          <c:h val="0.79592957130360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 22F'!$C$13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22F'!$C$14:$C$19</c:f>
              <c:numCache>
                <c:formatCode>_(* #,##0_);_(* \(#,##0\);_(* "-"_);_(@_)</c:formatCode>
                <c:ptCount val="6"/>
                <c:pt idx="0">
                  <c:v>1</c:v>
                </c:pt>
                <c:pt idx="1">
                  <c:v>37</c:v>
                </c:pt>
                <c:pt idx="2">
                  <c:v>0</c:v>
                </c:pt>
                <c:pt idx="3">
                  <c:v>47</c:v>
                </c:pt>
                <c:pt idx="4">
                  <c:v>41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7-4F75-83F6-07210AC567B9}"/>
            </c:ext>
          </c:extLst>
        </c:ser>
        <c:ser>
          <c:idx val="2"/>
          <c:order val="1"/>
          <c:tx>
            <c:strRef>
              <c:f>'# 22F'!$D$13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22F'!$D$14:$D$19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37</c:v>
                </c:pt>
                <c:pt idx="2">
                  <c:v>0</c:v>
                </c:pt>
                <c:pt idx="3">
                  <c:v>49</c:v>
                </c:pt>
                <c:pt idx="4">
                  <c:v>34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7-4F75-83F6-07210AC567B9}"/>
            </c:ext>
          </c:extLst>
        </c:ser>
        <c:ser>
          <c:idx val="1"/>
          <c:order val="2"/>
          <c:tx>
            <c:strRef>
              <c:f>'# 22F'!$E$13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22F'!$E$14:$E$19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38</c:v>
                </c:pt>
                <c:pt idx="4">
                  <c:v>36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7-4F75-83F6-07210AC567B9}"/>
            </c:ext>
          </c:extLst>
        </c:ser>
        <c:ser>
          <c:idx val="3"/>
          <c:order val="3"/>
          <c:tx>
            <c:strRef>
              <c:f>'# 22F'!$F$13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79646">
                  <a:lumMod val="75000"/>
                </a:srgb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22F'!$F$14:$F$19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47</c:v>
                </c:pt>
                <c:pt idx="4">
                  <c:v>26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7-4F75-83F6-07210AC567B9}"/>
            </c:ext>
          </c:extLst>
        </c:ser>
        <c:ser>
          <c:idx val="6"/>
          <c:order val="4"/>
          <c:tx>
            <c:strRef>
              <c:f>'# 22F'!$G$13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22F'!$G$14:$G$19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59</c:v>
                </c:pt>
                <c:pt idx="4">
                  <c:v>42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7-4F75-83F6-07210AC567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893952"/>
        <c:axId val="180916224"/>
      </c:barChart>
      <c:catAx>
        <c:axId val="18089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80916224"/>
        <c:crosses val="autoZero"/>
        <c:auto val="1"/>
        <c:lblAlgn val="ctr"/>
        <c:lblOffset val="100"/>
        <c:noMultiLvlLbl val="0"/>
      </c:catAx>
      <c:valAx>
        <c:axId val="180916224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one"/>
        <c:crossAx val="1808939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686376571510386"/>
          <c:y val="7.4861111111112114E-2"/>
          <c:w val="0.29567398949655382"/>
          <c:h val="5.3963391294839104E-2"/>
        </c:manualLayout>
      </c:layout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spPr>
    <a:effectLst/>
  </c:spPr>
  <c:printSettings>
    <c:headerFooter/>
    <c:pageMargins b="0.7480314960636496" l="0.70866141732291565" r="0.70866141732291565" t="0.7480314960636496" header="0.31496062992152668" footer="0.31496062992152668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657224</xdr:colOff>
      <xdr:row>34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657225</xdr:colOff>
      <xdr:row>34</xdr:row>
      <xdr:rowOff>180975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657225</xdr:colOff>
      <xdr:row>34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657224</xdr:colOff>
      <xdr:row>34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657225</xdr:colOff>
      <xdr:row>34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657224</xdr:colOff>
      <xdr:row>34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9FF33"/>
  </sheetPr>
  <dimension ref="A1:AL91"/>
  <sheetViews>
    <sheetView showGridLines="0"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I1"/>
    </sheetView>
  </sheetViews>
  <sheetFormatPr defaultRowHeight="16.5"/>
  <cols>
    <col min="1" max="1" width="10" style="30" customWidth="1"/>
    <col min="2" max="2" width="8.75" style="30" customWidth="1"/>
    <col min="3" max="3" width="15.625" style="30" customWidth="1"/>
    <col min="4" max="4" width="9.375" style="84" customWidth="1"/>
    <col min="5" max="8" width="9.375" style="30" customWidth="1"/>
    <col min="9" max="9" width="10" style="30" customWidth="1"/>
    <col min="10" max="10" width="1.375" style="30" customWidth="1"/>
    <col min="11" max="11" width="10" style="30" customWidth="1"/>
    <col min="12" max="12" width="8.75" style="30" customWidth="1"/>
    <col min="13" max="13" width="15.625" style="30" customWidth="1"/>
    <col min="14" max="14" width="9.375" style="84" customWidth="1"/>
    <col min="15" max="19" width="9.375" style="30" customWidth="1"/>
    <col min="20" max="20" width="1.375" style="30" customWidth="1"/>
    <col min="21" max="21" width="10" style="30" customWidth="1"/>
    <col min="22" max="22" width="8.75" style="30" customWidth="1"/>
    <col min="23" max="23" width="15.625" style="30" customWidth="1"/>
    <col min="24" max="24" width="9.375" style="84" customWidth="1"/>
    <col min="25" max="29" width="9.375" style="30" customWidth="1"/>
    <col min="30" max="30" width="1.75" customWidth="1"/>
    <col min="31" max="31" width="1.25" style="36" customWidth="1"/>
    <col min="32" max="32" width="8.75" style="30" customWidth="1"/>
    <col min="33" max="33" width="21.25" style="30" customWidth="1"/>
    <col min="34" max="34" width="10.75" style="30" customWidth="1"/>
    <col min="35" max="35" width="21.25" style="30" customWidth="1"/>
    <col min="36" max="37" width="10.75" style="30" customWidth="1"/>
    <col min="38" max="38" width="1.25" style="30" customWidth="1"/>
    <col min="39" max="16384" width="9" style="30"/>
  </cols>
  <sheetData>
    <row r="1" spans="1:38" ht="26.25">
      <c r="A1" s="365" t="s">
        <v>106</v>
      </c>
      <c r="B1" s="365"/>
      <c r="C1" s="365"/>
      <c r="D1" s="365"/>
      <c r="E1" s="365"/>
      <c r="F1" s="365"/>
      <c r="G1" s="365"/>
      <c r="H1" s="365"/>
      <c r="I1" s="365"/>
      <c r="K1" s="365" t="s">
        <v>112</v>
      </c>
      <c r="L1" s="365"/>
      <c r="M1" s="365"/>
      <c r="N1" s="365"/>
      <c r="O1" s="365"/>
      <c r="P1" s="365"/>
      <c r="Q1" s="365"/>
      <c r="R1" s="365"/>
      <c r="S1" s="365"/>
      <c r="U1" s="365" t="s">
        <v>107</v>
      </c>
      <c r="V1" s="365"/>
      <c r="W1" s="365"/>
      <c r="X1" s="365"/>
      <c r="Y1" s="365"/>
      <c r="Z1" s="365"/>
      <c r="AA1" s="365"/>
      <c r="AB1" s="365"/>
      <c r="AC1" s="365"/>
      <c r="AF1" s="365" t="s">
        <v>108</v>
      </c>
      <c r="AG1" s="365"/>
      <c r="AH1" s="365"/>
      <c r="AI1" s="365"/>
      <c r="AJ1" s="365"/>
      <c r="AK1" s="365"/>
      <c r="AL1" s="365"/>
    </row>
    <row r="2" spans="1:38" ht="17.25" thickBot="1">
      <c r="E2" s="246"/>
      <c r="H2" s="366">
        <v>44732</v>
      </c>
      <c r="I2" s="373"/>
      <c r="R2" s="366">
        <f>H2</f>
        <v>44732</v>
      </c>
      <c r="S2" s="366"/>
      <c r="AB2" s="371">
        <f>H2</f>
        <v>44732</v>
      </c>
      <c r="AC2" s="371"/>
      <c r="AL2" s="184"/>
    </row>
    <row r="3" spans="1:38" ht="22.5" customHeight="1" thickBot="1">
      <c r="A3" s="67" t="s">
        <v>105</v>
      </c>
      <c r="B3" s="74" t="s">
        <v>1</v>
      </c>
      <c r="C3" s="71" t="s">
        <v>27</v>
      </c>
      <c r="D3" s="131" t="s">
        <v>42</v>
      </c>
      <c r="E3" s="127" t="s">
        <v>61</v>
      </c>
      <c r="F3" s="130" t="s">
        <v>60</v>
      </c>
      <c r="G3" s="128" t="s">
        <v>62</v>
      </c>
      <c r="H3" s="75" t="s">
        <v>91</v>
      </c>
      <c r="I3" s="67" t="s">
        <v>7</v>
      </c>
      <c r="K3" s="67" t="s">
        <v>113</v>
      </c>
      <c r="L3" s="74" t="s">
        <v>32</v>
      </c>
      <c r="M3" s="71" t="s">
        <v>27</v>
      </c>
      <c r="N3" s="129" t="s">
        <v>41</v>
      </c>
      <c r="O3" s="127" t="s">
        <v>61</v>
      </c>
      <c r="P3" s="130" t="s">
        <v>60</v>
      </c>
      <c r="Q3" s="128" t="s">
        <v>62</v>
      </c>
      <c r="R3" s="75" t="s">
        <v>91</v>
      </c>
      <c r="S3" s="67" t="s">
        <v>114</v>
      </c>
      <c r="U3" s="67" t="s">
        <v>0</v>
      </c>
      <c r="V3" s="74" t="s">
        <v>1</v>
      </c>
      <c r="W3" s="71" t="s">
        <v>27</v>
      </c>
      <c r="X3" s="129" t="s">
        <v>41</v>
      </c>
      <c r="Y3" s="127" t="s">
        <v>4</v>
      </c>
      <c r="Z3" s="130" t="s">
        <v>3</v>
      </c>
      <c r="AA3" s="128" t="s">
        <v>5</v>
      </c>
      <c r="AB3" s="75" t="s">
        <v>6</v>
      </c>
      <c r="AC3" s="67" t="s">
        <v>7</v>
      </c>
      <c r="AE3" s="43"/>
      <c r="AF3" s="380" t="s">
        <v>28</v>
      </c>
      <c r="AG3" s="380"/>
      <c r="AH3" s="380"/>
      <c r="AI3" s="380"/>
      <c r="AJ3" s="380"/>
      <c r="AK3" s="380"/>
      <c r="AL3" s="29"/>
    </row>
    <row r="4" spans="1:38" ht="15" customHeight="1">
      <c r="A4" s="367" t="s">
        <v>94</v>
      </c>
      <c r="B4" s="358" t="s">
        <v>119</v>
      </c>
      <c r="C4" s="78" t="s">
        <v>29</v>
      </c>
      <c r="D4" s="256">
        <v>1</v>
      </c>
      <c r="E4" s="254">
        <v>1</v>
      </c>
      <c r="F4" s="254">
        <v>0</v>
      </c>
      <c r="G4" s="254">
        <v>0</v>
      </c>
      <c r="H4" s="255">
        <v>0</v>
      </c>
      <c r="I4" s="81">
        <f>SUM(D4:H4)</f>
        <v>2</v>
      </c>
      <c r="J4" s="31"/>
      <c r="K4" s="367" t="s">
        <v>84</v>
      </c>
      <c r="L4" s="358" t="s">
        <v>115</v>
      </c>
      <c r="M4" s="78" t="s">
        <v>29</v>
      </c>
      <c r="N4" s="263">
        <v>171</v>
      </c>
      <c r="O4" s="261">
        <v>167</v>
      </c>
      <c r="P4" s="261">
        <v>127</v>
      </c>
      <c r="Q4" s="261">
        <v>127</v>
      </c>
      <c r="R4" s="262">
        <v>386</v>
      </c>
      <c r="S4" s="81">
        <f>SUM(N4:R4)</f>
        <v>978</v>
      </c>
      <c r="T4" s="31"/>
      <c r="U4" s="367" t="s">
        <v>94</v>
      </c>
      <c r="V4" s="368" t="s">
        <v>123</v>
      </c>
      <c r="W4" s="78" t="s">
        <v>76</v>
      </c>
      <c r="X4" s="263">
        <v>1</v>
      </c>
      <c r="Y4" s="261">
        <v>0</v>
      </c>
      <c r="Z4" s="261">
        <v>0</v>
      </c>
      <c r="AA4" s="261">
        <v>0</v>
      </c>
      <c r="AB4" s="262">
        <v>0</v>
      </c>
      <c r="AC4" s="81">
        <f>SUM(X4:AB4)</f>
        <v>1</v>
      </c>
      <c r="AE4" s="39"/>
      <c r="AF4" s="69"/>
      <c r="AG4" s="69"/>
      <c r="AH4" s="69"/>
      <c r="AI4" s="69"/>
      <c r="AJ4" s="382">
        <f>H2</f>
        <v>44732</v>
      </c>
      <c r="AK4" s="382"/>
      <c r="AL4" s="7"/>
    </row>
    <row r="5" spans="1:38" ht="15" customHeight="1" thickBot="1">
      <c r="A5" s="363"/>
      <c r="B5" s="359"/>
      <c r="C5" s="82" t="s">
        <v>30</v>
      </c>
      <c r="D5" s="257">
        <v>140</v>
      </c>
      <c r="E5" s="258">
        <v>153</v>
      </c>
      <c r="F5" s="258">
        <v>0</v>
      </c>
      <c r="G5" s="258">
        <v>0</v>
      </c>
      <c r="H5" s="259">
        <v>0</v>
      </c>
      <c r="I5" s="240">
        <f>SUM(D5:H5)</f>
        <v>293</v>
      </c>
      <c r="J5" s="31"/>
      <c r="K5" s="363"/>
      <c r="L5" s="359"/>
      <c r="M5" s="247" t="s">
        <v>30</v>
      </c>
      <c r="N5" s="264">
        <v>33270</v>
      </c>
      <c r="O5" s="265">
        <v>32474</v>
      </c>
      <c r="P5" s="265">
        <v>24909</v>
      </c>
      <c r="Q5" s="265">
        <v>25254</v>
      </c>
      <c r="R5" s="266">
        <v>76495</v>
      </c>
      <c r="S5" s="241">
        <f>SUM(N5:R5)</f>
        <v>192402</v>
      </c>
      <c r="T5" s="31"/>
      <c r="U5" s="363"/>
      <c r="V5" s="359"/>
      <c r="W5" s="82" t="s">
        <v>77</v>
      </c>
      <c r="X5" s="264">
        <v>140</v>
      </c>
      <c r="Y5" s="265">
        <v>0</v>
      </c>
      <c r="Z5" s="265">
        <v>0</v>
      </c>
      <c r="AA5" s="265">
        <v>0</v>
      </c>
      <c r="AB5" s="266">
        <v>0</v>
      </c>
      <c r="AC5" s="83">
        <f>SUM(X5:AB5)</f>
        <v>140</v>
      </c>
      <c r="AE5" s="39"/>
      <c r="AF5" s="45" t="s">
        <v>31</v>
      </c>
      <c r="AG5" s="45" t="s">
        <v>32</v>
      </c>
      <c r="AH5" s="135" t="s">
        <v>33</v>
      </c>
      <c r="AI5" s="133" t="s">
        <v>32</v>
      </c>
      <c r="AJ5" s="45" t="s">
        <v>33</v>
      </c>
      <c r="AK5" s="45" t="s">
        <v>67</v>
      </c>
      <c r="AL5" s="37"/>
    </row>
    <row r="6" spans="1:38" ht="15" customHeight="1">
      <c r="A6" s="363"/>
      <c r="B6" s="372" t="s">
        <v>120</v>
      </c>
      <c r="C6" s="215" t="s">
        <v>29</v>
      </c>
      <c r="D6" s="216">
        <v>176</v>
      </c>
      <c r="E6" s="217">
        <v>167</v>
      </c>
      <c r="F6" s="217">
        <v>129</v>
      </c>
      <c r="G6" s="217">
        <v>131</v>
      </c>
      <c r="H6" s="218">
        <v>398</v>
      </c>
      <c r="I6" s="219">
        <v>1001</v>
      </c>
      <c r="J6" s="31"/>
      <c r="K6" s="363"/>
      <c r="L6" s="360" t="s">
        <v>116</v>
      </c>
      <c r="M6" s="73" t="s">
        <v>29</v>
      </c>
      <c r="N6" s="251">
        <v>153</v>
      </c>
      <c r="O6" s="252">
        <v>158</v>
      </c>
      <c r="P6" s="252">
        <v>129</v>
      </c>
      <c r="Q6" s="252">
        <v>114</v>
      </c>
      <c r="R6" s="253">
        <v>437</v>
      </c>
      <c r="S6" s="205">
        <f>SUM(N6:R6)</f>
        <v>991</v>
      </c>
      <c r="T6" s="31"/>
      <c r="U6" s="363"/>
      <c r="V6" s="369" t="s">
        <v>124</v>
      </c>
      <c r="W6" s="215" t="s">
        <v>29</v>
      </c>
      <c r="X6" s="216">
        <v>1</v>
      </c>
      <c r="Y6" s="217">
        <v>0</v>
      </c>
      <c r="Z6" s="217">
        <v>0</v>
      </c>
      <c r="AA6" s="217">
        <v>2</v>
      </c>
      <c r="AB6" s="218">
        <v>8</v>
      </c>
      <c r="AC6" s="219">
        <f>SUM(X6:AB6)</f>
        <v>11</v>
      </c>
      <c r="AE6" s="39"/>
      <c r="AF6" s="376" t="s">
        <v>34</v>
      </c>
      <c r="AG6" s="132" t="s">
        <v>109</v>
      </c>
      <c r="AH6" s="136">
        <f>I4</f>
        <v>2</v>
      </c>
      <c r="AI6" s="134" t="s">
        <v>121</v>
      </c>
      <c r="AJ6" s="46">
        <f>S4</f>
        <v>978</v>
      </c>
      <c r="AK6" s="176">
        <f>AH6+AJ6</f>
        <v>980</v>
      </c>
      <c r="AL6" s="38"/>
    </row>
    <row r="7" spans="1:38" ht="15" customHeight="1">
      <c r="A7" s="363"/>
      <c r="B7" s="370"/>
      <c r="C7" s="204" t="s">
        <v>30</v>
      </c>
      <c r="D7" s="220">
        <v>34581</v>
      </c>
      <c r="E7" s="221">
        <v>32291</v>
      </c>
      <c r="F7" s="221">
        <v>25359</v>
      </c>
      <c r="G7" s="221">
        <v>26156</v>
      </c>
      <c r="H7" s="222">
        <v>79303</v>
      </c>
      <c r="I7" s="223">
        <v>197690</v>
      </c>
      <c r="J7" s="31"/>
      <c r="K7" s="363"/>
      <c r="L7" s="361"/>
      <c r="M7" s="72" t="s">
        <v>30</v>
      </c>
      <c r="N7" s="200">
        <v>31353</v>
      </c>
      <c r="O7" s="201">
        <v>31766</v>
      </c>
      <c r="P7" s="201">
        <v>26245</v>
      </c>
      <c r="Q7" s="201">
        <v>23149</v>
      </c>
      <c r="R7" s="202">
        <v>85776</v>
      </c>
      <c r="S7" s="203">
        <f>SUM(N7:R7)</f>
        <v>198289</v>
      </c>
      <c r="T7" s="31"/>
      <c r="U7" s="363"/>
      <c r="V7" s="370"/>
      <c r="W7" s="204" t="s">
        <v>30</v>
      </c>
      <c r="X7" s="235">
        <v>440</v>
      </c>
      <c r="Y7" s="236">
        <v>0</v>
      </c>
      <c r="Z7" s="236">
        <v>0</v>
      </c>
      <c r="AA7" s="236">
        <v>458</v>
      </c>
      <c r="AB7" s="237">
        <v>2346</v>
      </c>
      <c r="AC7" s="238">
        <f>SUM(X7:AB7)</f>
        <v>3244</v>
      </c>
      <c r="AE7" s="39"/>
      <c r="AF7" s="375"/>
      <c r="AG7" s="172" t="s">
        <v>110</v>
      </c>
      <c r="AH7" s="137">
        <f>I6</f>
        <v>1001</v>
      </c>
      <c r="AI7" s="173" t="s">
        <v>122</v>
      </c>
      <c r="AJ7" s="6">
        <f>S6</f>
        <v>991</v>
      </c>
      <c r="AK7" s="6">
        <f>AH7+AJ7</f>
        <v>1992</v>
      </c>
      <c r="AL7" s="9"/>
    </row>
    <row r="8" spans="1:38" ht="15" customHeight="1" thickBot="1">
      <c r="A8" s="363"/>
      <c r="B8" s="349" t="s">
        <v>92</v>
      </c>
      <c r="C8" s="350"/>
      <c r="D8" s="318" t="s">
        <v>79</v>
      </c>
      <c r="E8" s="322">
        <f>E5-D5</f>
        <v>13</v>
      </c>
      <c r="F8" s="320">
        <f>F5-D5</f>
        <v>-140</v>
      </c>
      <c r="G8" s="324">
        <f>G5-D5</f>
        <v>-140</v>
      </c>
      <c r="H8" s="326">
        <f>H5-$D$5</f>
        <v>-140</v>
      </c>
      <c r="I8" s="353"/>
      <c r="J8" s="31"/>
      <c r="K8" s="363"/>
      <c r="L8" s="349" t="s">
        <v>117</v>
      </c>
      <c r="M8" s="350"/>
      <c r="N8" s="318" t="s">
        <v>65</v>
      </c>
      <c r="O8" s="322">
        <f>O5-$N$5</f>
        <v>-796</v>
      </c>
      <c r="P8" s="320">
        <f t="shared" ref="P8:R8" si="0">P5-$N$5</f>
        <v>-8361</v>
      </c>
      <c r="Q8" s="324">
        <f t="shared" si="0"/>
        <v>-8016</v>
      </c>
      <c r="R8" s="326">
        <f t="shared" si="0"/>
        <v>43225</v>
      </c>
      <c r="S8" s="353"/>
      <c r="T8" s="31"/>
      <c r="U8" s="363"/>
      <c r="V8" s="349" t="s">
        <v>101</v>
      </c>
      <c r="W8" s="350"/>
      <c r="X8" s="318" t="s">
        <v>65</v>
      </c>
      <c r="Y8" s="322">
        <f>Y5-$X$5</f>
        <v>-140</v>
      </c>
      <c r="Z8" s="320">
        <f>Z5-$X$5</f>
        <v>-140</v>
      </c>
      <c r="AA8" s="324">
        <f t="shared" ref="AA8:AB8" si="1">AA5-$X$5</f>
        <v>-140</v>
      </c>
      <c r="AB8" s="326">
        <f t="shared" si="1"/>
        <v>-140</v>
      </c>
      <c r="AC8" s="353"/>
      <c r="AE8" s="39"/>
      <c r="AF8" s="139" t="s">
        <v>66</v>
      </c>
      <c r="AG8" s="140"/>
      <c r="AH8" s="141">
        <f>AH6-AH7</f>
        <v>-999</v>
      </c>
      <c r="AI8" s="182"/>
      <c r="AJ8" s="140">
        <f>AJ6-AJ7</f>
        <v>-13</v>
      </c>
      <c r="AK8" s="142">
        <f>AK6-AK7</f>
        <v>-1012</v>
      </c>
      <c r="AL8" s="9"/>
    </row>
    <row r="9" spans="1:38" ht="15" customHeight="1">
      <c r="A9" s="363"/>
      <c r="B9" s="351"/>
      <c r="C9" s="352"/>
      <c r="D9" s="319"/>
      <c r="E9" s="323"/>
      <c r="F9" s="321"/>
      <c r="G9" s="325"/>
      <c r="H9" s="327">
        <f t="shared" ref="H9" si="2">H5+H7</f>
        <v>79303</v>
      </c>
      <c r="I9" s="354"/>
      <c r="J9" s="31"/>
      <c r="K9" s="363"/>
      <c r="L9" s="351"/>
      <c r="M9" s="352"/>
      <c r="N9" s="319"/>
      <c r="O9" s="323"/>
      <c r="P9" s="321"/>
      <c r="Q9" s="325"/>
      <c r="R9" s="327"/>
      <c r="S9" s="354"/>
      <c r="T9" s="31"/>
      <c r="U9" s="363"/>
      <c r="V9" s="351"/>
      <c r="W9" s="352"/>
      <c r="X9" s="319"/>
      <c r="Y9" s="323"/>
      <c r="Z9" s="321"/>
      <c r="AA9" s="325"/>
      <c r="AB9" s="327"/>
      <c r="AC9" s="354"/>
      <c r="AE9" s="39"/>
      <c r="AF9" s="374" t="s">
        <v>35</v>
      </c>
      <c r="AG9" s="132" t="s">
        <v>109</v>
      </c>
      <c r="AH9" s="143">
        <f>I13</f>
        <v>150</v>
      </c>
      <c r="AI9" s="134" t="s">
        <v>121</v>
      </c>
      <c r="AJ9" s="144">
        <f>S13</f>
        <v>1123</v>
      </c>
      <c r="AK9" s="176">
        <f>AH9+AJ9</f>
        <v>1273</v>
      </c>
      <c r="AL9" s="7"/>
    </row>
    <row r="10" spans="1:38" ht="15" customHeight="1">
      <c r="A10" s="363"/>
      <c r="B10" s="330" t="s">
        <v>93</v>
      </c>
      <c r="C10" s="331"/>
      <c r="D10" s="334">
        <f t="shared" ref="D10:I10" si="3">D5/217553</f>
        <v>6.4352134882074712E-4</v>
      </c>
      <c r="E10" s="336">
        <f t="shared" si="3"/>
        <v>7.0327690263981648E-4</v>
      </c>
      <c r="F10" s="336">
        <f t="shared" si="3"/>
        <v>0</v>
      </c>
      <c r="G10" s="336">
        <f t="shared" si="3"/>
        <v>0</v>
      </c>
      <c r="H10" s="338">
        <f t="shared" si="3"/>
        <v>0</v>
      </c>
      <c r="I10" s="346">
        <f t="shared" si="3"/>
        <v>1.3467982514605637E-3</v>
      </c>
      <c r="J10" s="31"/>
      <c r="K10" s="363"/>
      <c r="L10" s="330" t="s">
        <v>118</v>
      </c>
      <c r="M10" s="331"/>
      <c r="N10" s="334">
        <f t="shared" ref="N10:S10" si="4">N5/216966</f>
        <v>0.15334199828544565</v>
      </c>
      <c r="O10" s="336">
        <f t="shared" si="4"/>
        <v>0.14967322068895586</v>
      </c>
      <c r="P10" s="336">
        <f t="shared" si="4"/>
        <v>0.11480600647105998</v>
      </c>
      <c r="Q10" s="336">
        <f t="shared" si="4"/>
        <v>0.11639611736401095</v>
      </c>
      <c r="R10" s="338">
        <f t="shared" si="4"/>
        <v>0.35256676161241851</v>
      </c>
      <c r="S10" s="346">
        <f t="shared" si="4"/>
        <v>0.88678410442189104</v>
      </c>
      <c r="T10" s="31"/>
      <c r="U10" s="363"/>
      <c r="V10" s="330" t="s">
        <v>102</v>
      </c>
      <c r="W10" s="331"/>
      <c r="X10" s="334">
        <f t="shared" ref="X10:AC10" si="5">X5/217553</f>
        <v>6.4352134882074712E-4</v>
      </c>
      <c r="Y10" s="336">
        <f t="shared" si="5"/>
        <v>0</v>
      </c>
      <c r="Z10" s="336">
        <f t="shared" si="5"/>
        <v>0</v>
      </c>
      <c r="AA10" s="336">
        <f t="shared" si="5"/>
        <v>0</v>
      </c>
      <c r="AB10" s="338">
        <f t="shared" si="5"/>
        <v>0</v>
      </c>
      <c r="AC10" s="346">
        <f t="shared" si="5"/>
        <v>6.4352134882074712E-4</v>
      </c>
      <c r="AE10" s="39"/>
      <c r="AF10" s="375"/>
      <c r="AG10" s="172" t="s">
        <v>110</v>
      </c>
      <c r="AH10" s="137">
        <f>I15</f>
        <v>1132</v>
      </c>
      <c r="AI10" s="173" t="s">
        <v>122</v>
      </c>
      <c r="AJ10" s="6">
        <f>S15</f>
        <v>1146</v>
      </c>
      <c r="AK10" s="6">
        <f>AH10+AJ10</f>
        <v>2278</v>
      </c>
      <c r="AL10" s="7"/>
    </row>
    <row r="11" spans="1:38" ht="15" customHeight="1" thickBot="1">
      <c r="A11" s="364"/>
      <c r="B11" s="332"/>
      <c r="C11" s="333"/>
      <c r="D11" s="335"/>
      <c r="E11" s="337"/>
      <c r="F11" s="337"/>
      <c r="G11" s="337"/>
      <c r="H11" s="339"/>
      <c r="I11" s="347"/>
      <c r="J11" s="31"/>
      <c r="K11" s="364"/>
      <c r="L11" s="332"/>
      <c r="M11" s="333"/>
      <c r="N11" s="335"/>
      <c r="O11" s="337"/>
      <c r="P11" s="337"/>
      <c r="Q11" s="337"/>
      <c r="R11" s="339"/>
      <c r="S11" s="347"/>
      <c r="T11" s="31"/>
      <c r="U11" s="364"/>
      <c r="V11" s="332"/>
      <c r="W11" s="333"/>
      <c r="X11" s="335"/>
      <c r="Y11" s="337"/>
      <c r="Z11" s="337"/>
      <c r="AA11" s="337"/>
      <c r="AB11" s="339"/>
      <c r="AC11" s="347"/>
      <c r="AE11" s="39"/>
      <c r="AF11" s="139" t="s">
        <v>66</v>
      </c>
      <c r="AG11" s="140"/>
      <c r="AH11" s="141">
        <f>AH9-AH10</f>
        <v>-982</v>
      </c>
      <c r="AI11" s="182"/>
      <c r="AJ11" s="140">
        <f>AJ9-AJ10</f>
        <v>-23</v>
      </c>
      <c r="AK11" s="142">
        <f>AK9-AK10</f>
        <v>-1005</v>
      </c>
      <c r="AL11" s="7"/>
    </row>
    <row r="12" spans="1:38" customFormat="1" ht="6" customHeight="1" thickBot="1">
      <c r="A12" s="41"/>
      <c r="B12" s="171"/>
      <c r="C12" s="171"/>
      <c r="D12" s="85"/>
      <c r="E12" s="171"/>
      <c r="F12" s="171"/>
      <c r="G12" s="171"/>
      <c r="H12" s="171"/>
      <c r="I12" s="171"/>
      <c r="J12" s="36"/>
      <c r="K12" s="41"/>
      <c r="L12" s="260"/>
      <c r="M12" s="260"/>
      <c r="N12" s="250"/>
      <c r="O12" s="260"/>
      <c r="P12" s="260"/>
      <c r="Q12" s="260"/>
      <c r="R12" s="260"/>
      <c r="S12" s="260"/>
      <c r="T12" s="36"/>
      <c r="U12" s="41"/>
      <c r="V12" s="171"/>
      <c r="W12" s="171"/>
      <c r="X12" s="84"/>
      <c r="Y12" s="171"/>
      <c r="Z12" s="171"/>
      <c r="AA12" s="171"/>
      <c r="AB12" s="171"/>
      <c r="AC12" s="171"/>
      <c r="AE12" s="39"/>
      <c r="AF12" s="36"/>
      <c r="AG12" s="36"/>
      <c r="AH12" s="36"/>
      <c r="AI12" s="36"/>
      <c r="AJ12" s="36"/>
      <c r="AK12" s="36"/>
      <c r="AL12" s="40"/>
    </row>
    <row r="13" spans="1:38" ht="17.25" customHeight="1">
      <c r="A13" s="362" t="s">
        <v>95</v>
      </c>
      <c r="B13" s="358" t="s">
        <v>119</v>
      </c>
      <c r="C13" s="78" t="s">
        <v>29</v>
      </c>
      <c r="D13" s="263">
        <v>37</v>
      </c>
      <c r="E13" s="261">
        <v>37</v>
      </c>
      <c r="F13" s="261">
        <v>23</v>
      </c>
      <c r="G13" s="261">
        <v>25</v>
      </c>
      <c r="H13" s="262">
        <v>28</v>
      </c>
      <c r="I13" s="81">
        <f>SUM(D13:H13)</f>
        <v>150</v>
      </c>
      <c r="K13" s="362" t="s">
        <v>85</v>
      </c>
      <c r="L13" s="358" t="s">
        <v>115</v>
      </c>
      <c r="M13" s="78" t="s">
        <v>29</v>
      </c>
      <c r="N13" s="263">
        <v>223</v>
      </c>
      <c r="O13" s="261">
        <v>217</v>
      </c>
      <c r="P13" s="261">
        <v>175</v>
      </c>
      <c r="Q13" s="261">
        <v>194</v>
      </c>
      <c r="R13" s="262">
        <v>314</v>
      </c>
      <c r="S13" s="81">
        <f>SUM(N13:R13)</f>
        <v>1123</v>
      </c>
      <c r="U13" s="362" t="s">
        <v>95</v>
      </c>
      <c r="V13" s="368" t="s">
        <v>123</v>
      </c>
      <c r="W13" s="78" t="s">
        <v>29</v>
      </c>
      <c r="X13" s="263">
        <v>37</v>
      </c>
      <c r="Y13" s="261">
        <v>37</v>
      </c>
      <c r="Z13" s="261">
        <v>23</v>
      </c>
      <c r="AA13" s="261">
        <v>25</v>
      </c>
      <c r="AB13" s="262">
        <v>28</v>
      </c>
      <c r="AC13" s="81">
        <f>SUM(X13:AB13)</f>
        <v>150</v>
      </c>
      <c r="AE13" s="39"/>
      <c r="AF13" s="376" t="s">
        <v>36</v>
      </c>
      <c r="AG13" s="132" t="s">
        <v>109</v>
      </c>
      <c r="AH13" s="136">
        <f>I22</f>
        <v>2</v>
      </c>
      <c r="AI13" s="134" t="s">
        <v>121</v>
      </c>
      <c r="AJ13" s="46">
        <f>S22</f>
        <v>643</v>
      </c>
      <c r="AK13" s="176">
        <f>AH13+AJ13</f>
        <v>645</v>
      </c>
      <c r="AL13" s="7"/>
    </row>
    <row r="14" spans="1:38" ht="15" customHeight="1" thickBot="1">
      <c r="A14" s="363"/>
      <c r="B14" s="359"/>
      <c r="C14" s="82" t="s">
        <v>30</v>
      </c>
      <c r="D14" s="264">
        <v>4762</v>
      </c>
      <c r="E14" s="265">
        <v>5387</v>
      </c>
      <c r="F14" s="265">
        <v>3353</v>
      </c>
      <c r="G14" s="265">
        <v>4246</v>
      </c>
      <c r="H14" s="266">
        <v>3790</v>
      </c>
      <c r="I14" s="240">
        <f>SUM(D14:H14)</f>
        <v>21538</v>
      </c>
      <c r="K14" s="363"/>
      <c r="L14" s="359"/>
      <c r="M14" s="247" t="s">
        <v>30</v>
      </c>
      <c r="N14" s="264">
        <v>45731</v>
      </c>
      <c r="O14" s="265">
        <v>48693</v>
      </c>
      <c r="P14" s="265">
        <v>36576</v>
      </c>
      <c r="Q14" s="265">
        <v>43285</v>
      </c>
      <c r="R14" s="266">
        <v>68225</v>
      </c>
      <c r="S14" s="241">
        <f>SUM(N14:R14)</f>
        <v>242510</v>
      </c>
      <c r="U14" s="363"/>
      <c r="V14" s="359"/>
      <c r="W14" s="82" t="s">
        <v>30</v>
      </c>
      <c r="X14" s="264">
        <v>4762</v>
      </c>
      <c r="Y14" s="265">
        <v>5387</v>
      </c>
      <c r="Z14" s="265">
        <v>3353</v>
      </c>
      <c r="AA14" s="265">
        <v>4246</v>
      </c>
      <c r="AB14" s="266">
        <v>3790</v>
      </c>
      <c r="AC14" s="83">
        <f>SUM(X14:AB14)</f>
        <v>21538</v>
      </c>
      <c r="AE14" s="39"/>
      <c r="AF14" s="375"/>
      <c r="AG14" s="172" t="s">
        <v>110</v>
      </c>
      <c r="AH14" s="137">
        <f>I24</f>
        <v>648</v>
      </c>
      <c r="AI14" s="173" t="s">
        <v>122</v>
      </c>
      <c r="AJ14" s="6">
        <f>S24</f>
        <v>640</v>
      </c>
      <c r="AK14" s="6">
        <f>AH14+AJ14</f>
        <v>1288</v>
      </c>
      <c r="AL14" s="7"/>
    </row>
    <row r="15" spans="1:38" ht="15" customHeight="1" thickBot="1">
      <c r="A15" s="363"/>
      <c r="B15" s="372" t="s">
        <v>120</v>
      </c>
      <c r="C15" s="215" t="s">
        <v>29</v>
      </c>
      <c r="D15" s="216">
        <v>227</v>
      </c>
      <c r="E15" s="217">
        <v>222</v>
      </c>
      <c r="F15" s="217">
        <v>175</v>
      </c>
      <c r="G15" s="217">
        <v>193</v>
      </c>
      <c r="H15" s="218">
        <v>315</v>
      </c>
      <c r="I15" s="219">
        <v>1132</v>
      </c>
      <c r="K15" s="363"/>
      <c r="L15" s="360" t="s">
        <v>116</v>
      </c>
      <c r="M15" s="73" t="s">
        <v>29</v>
      </c>
      <c r="N15" s="251">
        <v>234</v>
      </c>
      <c r="O15" s="252">
        <v>229</v>
      </c>
      <c r="P15" s="252">
        <v>212</v>
      </c>
      <c r="Q15" s="252">
        <v>178</v>
      </c>
      <c r="R15" s="253">
        <v>293</v>
      </c>
      <c r="S15" s="205">
        <f>SUM(N15:R15)</f>
        <v>1146</v>
      </c>
      <c r="U15" s="363"/>
      <c r="V15" s="369" t="s">
        <v>124</v>
      </c>
      <c r="W15" s="215" t="s">
        <v>29</v>
      </c>
      <c r="X15" s="216">
        <v>41</v>
      </c>
      <c r="Y15" s="217">
        <v>42</v>
      </c>
      <c r="Z15" s="217">
        <v>23</v>
      </c>
      <c r="AA15" s="217">
        <v>23</v>
      </c>
      <c r="AB15" s="218">
        <v>30</v>
      </c>
      <c r="AC15" s="219">
        <f>SUM(X15:AB15)</f>
        <v>159</v>
      </c>
      <c r="AE15" s="39"/>
      <c r="AF15" s="139" t="s">
        <v>66</v>
      </c>
      <c r="AG15" s="140"/>
      <c r="AH15" s="141">
        <f>AH13-AH14</f>
        <v>-646</v>
      </c>
      <c r="AI15" s="182"/>
      <c r="AJ15" s="140">
        <f>AJ13-AJ14</f>
        <v>3</v>
      </c>
      <c r="AK15" s="142">
        <f>AK13-AK14</f>
        <v>-643</v>
      </c>
      <c r="AL15" s="7"/>
    </row>
    <row r="16" spans="1:38" ht="15" customHeight="1">
      <c r="A16" s="363"/>
      <c r="B16" s="370"/>
      <c r="C16" s="204" t="s">
        <v>30</v>
      </c>
      <c r="D16" s="220">
        <v>45659</v>
      </c>
      <c r="E16" s="221">
        <v>49044</v>
      </c>
      <c r="F16" s="221">
        <v>36677</v>
      </c>
      <c r="G16" s="221">
        <v>43374</v>
      </c>
      <c r="H16" s="222">
        <v>69002</v>
      </c>
      <c r="I16" s="223">
        <v>243756</v>
      </c>
      <c r="K16" s="363"/>
      <c r="L16" s="361"/>
      <c r="M16" s="72" t="s">
        <v>30</v>
      </c>
      <c r="N16" s="200">
        <v>44728</v>
      </c>
      <c r="O16" s="201">
        <v>46271</v>
      </c>
      <c r="P16" s="201">
        <v>42542</v>
      </c>
      <c r="Q16" s="201">
        <v>38017</v>
      </c>
      <c r="R16" s="202">
        <v>62170</v>
      </c>
      <c r="S16" s="203">
        <f>SUM(N16:R16)</f>
        <v>233728</v>
      </c>
      <c r="U16" s="363"/>
      <c r="V16" s="370"/>
      <c r="W16" s="204" t="s">
        <v>30</v>
      </c>
      <c r="X16" s="235">
        <v>4690</v>
      </c>
      <c r="Y16" s="236">
        <v>5738</v>
      </c>
      <c r="Z16" s="236">
        <v>3454</v>
      </c>
      <c r="AA16" s="236">
        <v>4105</v>
      </c>
      <c r="AB16" s="237">
        <v>4324</v>
      </c>
      <c r="AC16" s="238">
        <f>SUM(X16:AB16)</f>
        <v>22311</v>
      </c>
      <c r="AE16" s="39"/>
      <c r="AF16" s="374" t="s">
        <v>37</v>
      </c>
      <c r="AG16" s="132" t="s">
        <v>109</v>
      </c>
      <c r="AH16" s="143">
        <f>I31</f>
        <v>245</v>
      </c>
      <c r="AI16" s="134" t="s">
        <v>121</v>
      </c>
      <c r="AJ16" s="144">
        <f>S31</f>
        <v>563</v>
      </c>
      <c r="AK16" s="176">
        <f>AH16+AJ16</f>
        <v>808</v>
      </c>
      <c r="AL16" s="7"/>
    </row>
    <row r="17" spans="1:38" ht="15" customHeight="1">
      <c r="A17" s="363"/>
      <c r="B17" s="349" t="s">
        <v>92</v>
      </c>
      <c r="C17" s="350"/>
      <c r="D17" s="318" t="s">
        <v>65</v>
      </c>
      <c r="E17" s="322">
        <f>E14-$D$14</f>
        <v>625</v>
      </c>
      <c r="F17" s="320">
        <f>F14-$D$14</f>
        <v>-1409</v>
      </c>
      <c r="G17" s="324">
        <f t="shared" ref="G17:H17" si="6">G14-$D$14</f>
        <v>-516</v>
      </c>
      <c r="H17" s="326">
        <f t="shared" si="6"/>
        <v>-972</v>
      </c>
      <c r="I17" s="340"/>
      <c r="K17" s="363"/>
      <c r="L17" s="349" t="s">
        <v>117</v>
      </c>
      <c r="M17" s="350"/>
      <c r="N17" s="318" t="s">
        <v>65</v>
      </c>
      <c r="O17" s="322">
        <f>O14-$N$14</f>
        <v>2962</v>
      </c>
      <c r="P17" s="320">
        <f t="shared" ref="P17:R17" si="7">P14-$N$14</f>
        <v>-9155</v>
      </c>
      <c r="Q17" s="324">
        <f t="shared" si="7"/>
        <v>-2446</v>
      </c>
      <c r="R17" s="326">
        <f t="shared" si="7"/>
        <v>22494</v>
      </c>
      <c r="S17" s="340"/>
      <c r="U17" s="363"/>
      <c r="V17" s="349" t="s">
        <v>101</v>
      </c>
      <c r="W17" s="350"/>
      <c r="X17" s="318" t="s">
        <v>78</v>
      </c>
      <c r="Y17" s="322">
        <f>Y14-$X$14</f>
        <v>625</v>
      </c>
      <c r="Z17" s="320">
        <f>Z14-$X$14</f>
        <v>-1409</v>
      </c>
      <c r="AA17" s="324">
        <f t="shared" ref="AA17:AB17" si="8">AA14-$X$14</f>
        <v>-516</v>
      </c>
      <c r="AB17" s="326">
        <f t="shared" si="8"/>
        <v>-972</v>
      </c>
      <c r="AC17" s="353"/>
      <c r="AE17" s="39"/>
      <c r="AF17" s="375"/>
      <c r="AG17" s="172" t="s">
        <v>110</v>
      </c>
      <c r="AH17" s="137">
        <f>I33</f>
        <v>564</v>
      </c>
      <c r="AI17" s="173" t="s">
        <v>122</v>
      </c>
      <c r="AJ17" s="6">
        <f>S33</f>
        <v>565</v>
      </c>
      <c r="AK17" s="6">
        <f>AH17+AJ17</f>
        <v>1129</v>
      </c>
      <c r="AL17" s="7"/>
    </row>
    <row r="18" spans="1:38" ht="15" customHeight="1" thickBot="1">
      <c r="A18" s="363"/>
      <c r="B18" s="351"/>
      <c r="C18" s="352"/>
      <c r="D18" s="319"/>
      <c r="E18" s="323">
        <f>E14+E16</f>
        <v>54431</v>
      </c>
      <c r="F18" s="321">
        <f t="shared" ref="F18" si="9">F14+F16</f>
        <v>40030</v>
      </c>
      <c r="G18" s="325">
        <f t="shared" ref="G18:H18" si="10">G14+G16</f>
        <v>47620</v>
      </c>
      <c r="H18" s="327">
        <f t="shared" si="10"/>
        <v>72792</v>
      </c>
      <c r="I18" s="341"/>
      <c r="K18" s="363"/>
      <c r="L18" s="351"/>
      <c r="M18" s="352"/>
      <c r="N18" s="319"/>
      <c r="O18" s="323">
        <f>O14+O16</f>
        <v>94964</v>
      </c>
      <c r="P18" s="321">
        <f t="shared" ref="P18:R18" si="11">P14+P16</f>
        <v>79118</v>
      </c>
      <c r="Q18" s="325">
        <f t="shared" si="11"/>
        <v>81302</v>
      </c>
      <c r="R18" s="327">
        <f t="shared" si="11"/>
        <v>130395</v>
      </c>
      <c r="S18" s="341"/>
      <c r="U18" s="363"/>
      <c r="V18" s="351"/>
      <c r="W18" s="352"/>
      <c r="X18" s="319"/>
      <c r="Y18" s="323"/>
      <c r="Z18" s="321"/>
      <c r="AA18" s="325"/>
      <c r="AB18" s="327"/>
      <c r="AC18" s="354"/>
      <c r="AE18" s="39"/>
      <c r="AF18" s="139" t="s">
        <v>66</v>
      </c>
      <c r="AG18" s="140"/>
      <c r="AH18" s="141">
        <f>AH16-AH17</f>
        <v>-319</v>
      </c>
      <c r="AI18" s="182"/>
      <c r="AJ18" s="140">
        <f>AJ16-AJ17</f>
        <v>-2</v>
      </c>
      <c r="AK18" s="142">
        <f>AK16-AK17</f>
        <v>-321</v>
      </c>
      <c r="AL18" s="7"/>
    </row>
    <row r="19" spans="1:38" ht="15" customHeight="1">
      <c r="A19" s="363"/>
      <c r="B19" s="330" t="s">
        <v>93</v>
      </c>
      <c r="C19" s="331"/>
      <c r="D19" s="334">
        <f t="shared" ref="D19:I19" si="12">D14/240364</f>
        <v>1.9811619044449252E-2</v>
      </c>
      <c r="E19" s="336">
        <f t="shared" si="12"/>
        <v>2.2411842039573315E-2</v>
      </c>
      <c r="F19" s="336">
        <f t="shared" si="12"/>
        <v>1.3949676324241567E-2</v>
      </c>
      <c r="G19" s="336">
        <f t="shared" si="12"/>
        <v>1.7664874939674828E-2</v>
      </c>
      <c r="H19" s="338">
        <f t="shared" si="12"/>
        <v>1.576775224243231E-2</v>
      </c>
      <c r="I19" s="346">
        <f t="shared" si="12"/>
        <v>8.960576459037127E-2</v>
      </c>
      <c r="K19" s="363"/>
      <c r="L19" s="330" t="s">
        <v>118</v>
      </c>
      <c r="M19" s="331"/>
      <c r="N19" s="334">
        <f t="shared" ref="N19:S19" si="13">N14/242288</f>
        <v>0.1887464505051839</v>
      </c>
      <c r="O19" s="336">
        <f t="shared" si="13"/>
        <v>0.20097157102291488</v>
      </c>
      <c r="P19" s="336">
        <f t="shared" si="13"/>
        <v>0.15096083999207555</v>
      </c>
      <c r="Q19" s="336">
        <f t="shared" si="13"/>
        <v>0.17865102687710493</v>
      </c>
      <c r="R19" s="338">
        <f t="shared" si="13"/>
        <v>0.28158637654361751</v>
      </c>
      <c r="S19" s="346">
        <f t="shared" si="13"/>
        <v>1.0009162649408967</v>
      </c>
      <c r="U19" s="363"/>
      <c r="V19" s="330" t="s">
        <v>102</v>
      </c>
      <c r="W19" s="331"/>
      <c r="X19" s="334">
        <f t="shared" ref="X19:AC19" si="14">X14/240364</f>
        <v>1.9811619044449252E-2</v>
      </c>
      <c r="Y19" s="336">
        <f t="shared" si="14"/>
        <v>2.2411842039573315E-2</v>
      </c>
      <c r="Z19" s="336">
        <f t="shared" si="14"/>
        <v>1.3949676324241567E-2</v>
      </c>
      <c r="AA19" s="336">
        <f t="shared" si="14"/>
        <v>1.7664874939674828E-2</v>
      </c>
      <c r="AB19" s="338">
        <f t="shared" si="14"/>
        <v>1.576775224243231E-2</v>
      </c>
      <c r="AC19" s="346">
        <f t="shared" si="14"/>
        <v>8.960576459037127E-2</v>
      </c>
      <c r="AE19" s="39"/>
      <c r="AF19" s="374" t="s">
        <v>38</v>
      </c>
      <c r="AG19" s="132" t="s">
        <v>109</v>
      </c>
      <c r="AH19" s="174">
        <f>I40</f>
        <v>179</v>
      </c>
      <c r="AI19" s="134" t="s">
        <v>121</v>
      </c>
      <c r="AJ19" s="175">
        <f>S40</f>
        <v>445</v>
      </c>
      <c r="AK19" s="211">
        <f>AH19+AJ19</f>
        <v>624</v>
      </c>
      <c r="AL19" s="7"/>
    </row>
    <row r="20" spans="1:38" ht="15" customHeight="1" thickBot="1">
      <c r="A20" s="364"/>
      <c r="B20" s="332"/>
      <c r="C20" s="333"/>
      <c r="D20" s="335">
        <f>D18/259121</f>
        <v>0</v>
      </c>
      <c r="E20" s="337">
        <f>E18/259121</f>
        <v>0.21006016494224705</v>
      </c>
      <c r="F20" s="337">
        <f t="shared" ref="F20:G20" si="15">F18/259121</f>
        <v>0.15448381258176683</v>
      </c>
      <c r="G20" s="337">
        <f t="shared" si="15"/>
        <v>0.18377514751795493</v>
      </c>
      <c r="H20" s="339">
        <f>H18/259121</f>
        <v>0.28091895292160807</v>
      </c>
      <c r="I20" s="347">
        <f>I18/259121</f>
        <v>0</v>
      </c>
      <c r="K20" s="364"/>
      <c r="L20" s="332"/>
      <c r="M20" s="333"/>
      <c r="N20" s="335">
        <f>N18/259121</f>
        <v>0</v>
      </c>
      <c r="O20" s="337">
        <f>O18/259121</f>
        <v>0.36648515558368483</v>
      </c>
      <c r="P20" s="337">
        <f t="shared" ref="P20:Q20" si="16">P18/259121</f>
        <v>0.30533225790267865</v>
      </c>
      <c r="Q20" s="337">
        <f t="shared" si="16"/>
        <v>0.31376075269854625</v>
      </c>
      <c r="R20" s="339">
        <f>R18/259121</f>
        <v>0.50322050316261513</v>
      </c>
      <c r="S20" s="347">
        <f>S18/259121</f>
        <v>0</v>
      </c>
      <c r="U20" s="364"/>
      <c r="V20" s="332"/>
      <c r="W20" s="333"/>
      <c r="X20" s="335"/>
      <c r="Y20" s="337"/>
      <c r="Z20" s="337"/>
      <c r="AA20" s="337"/>
      <c r="AB20" s="339"/>
      <c r="AC20" s="347"/>
      <c r="AE20" s="39"/>
      <c r="AF20" s="377"/>
      <c r="AG20" s="172" t="s">
        <v>110</v>
      </c>
      <c r="AH20" s="145">
        <f>I42</f>
        <v>444</v>
      </c>
      <c r="AI20" s="173" t="s">
        <v>122</v>
      </c>
      <c r="AJ20" s="146">
        <f>S42</f>
        <v>427</v>
      </c>
      <c r="AK20" s="146">
        <f>AH20+AJ20</f>
        <v>871</v>
      </c>
      <c r="AL20" s="7"/>
    </row>
    <row r="21" spans="1:38" customFormat="1" ht="5.25" customHeight="1" thickBot="1">
      <c r="A21" s="41"/>
      <c r="B21" s="171"/>
      <c r="C21" s="171"/>
      <c r="D21" s="85"/>
      <c r="E21" s="171"/>
      <c r="F21" s="171"/>
      <c r="G21" s="171"/>
      <c r="H21" s="171"/>
      <c r="I21" s="171"/>
      <c r="K21" s="41"/>
      <c r="L21" s="260"/>
      <c r="M21" s="260"/>
      <c r="N21" s="250"/>
      <c r="O21" s="260"/>
      <c r="P21" s="260"/>
      <c r="Q21" s="260"/>
      <c r="R21" s="260"/>
      <c r="S21" s="260"/>
      <c r="T21" s="171"/>
      <c r="U21" s="41"/>
      <c r="V21" s="171"/>
      <c r="W21" s="171"/>
      <c r="X21" s="84"/>
      <c r="Y21" s="171"/>
      <c r="Z21" s="171"/>
      <c r="AA21" s="171"/>
      <c r="AB21" s="171"/>
      <c r="AC21" s="171"/>
      <c r="AE21" s="39"/>
      <c r="AF21" s="212"/>
      <c r="AG21" s="212"/>
      <c r="AH21" s="212"/>
      <c r="AI21" s="212"/>
      <c r="AJ21" s="212"/>
      <c r="AK21" s="212"/>
      <c r="AL21" s="40"/>
    </row>
    <row r="22" spans="1:38" ht="15" customHeight="1">
      <c r="A22" s="362" t="s">
        <v>96</v>
      </c>
      <c r="B22" s="358" t="s">
        <v>119</v>
      </c>
      <c r="C22" s="78" t="s">
        <v>29</v>
      </c>
      <c r="D22" s="263">
        <v>1</v>
      </c>
      <c r="E22" s="261">
        <v>1</v>
      </c>
      <c r="F22" s="261">
        <v>0</v>
      </c>
      <c r="G22" s="261">
        <v>0</v>
      </c>
      <c r="H22" s="262">
        <v>0</v>
      </c>
      <c r="I22" s="81">
        <f>SUM(D22:H22)</f>
        <v>2</v>
      </c>
      <c r="K22" s="362" t="s">
        <v>86</v>
      </c>
      <c r="L22" s="358" t="s">
        <v>115</v>
      </c>
      <c r="M22" s="78" t="s">
        <v>29</v>
      </c>
      <c r="N22" s="263">
        <v>161</v>
      </c>
      <c r="O22" s="261">
        <v>125</v>
      </c>
      <c r="P22" s="261">
        <v>109</v>
      </c>
      <c r="Q22" s="261">
        <v>95</v>
      </c>
      <c r="R22" s="262">
        <v>153</v>
      </c>
      <c r="S22" s="81">
        <f>SUM(N22:R22)</f>
        <v>643</v>
      </c>
      <c r="U22" s="362" t="s">
        <v>96</v>
      </c>
      <c r="V22" s="368" t="s">
        <v>123</v>
      </c>
      <c r="W22" s="78" t="s">
        <v>29</v>
      </c>
      <c r="X22" s="263">
        <v>0</v>
      </c>
      <c r="Y22" s="261">
        <v>0</v>
      </c>
      <c r="Z22" s="261">
        <v>0</v>
      </c>
      <c r="AA22" s="261">
        <v>0</v>
      </c>
      <c r="AB22" s="262">
        <v>0</v>
      </c>
      <c r="AC22" s="81">
        <f>SUM(X22:AB22)</f>
        <v>0</v>
      </c>
      <c r="AE22" s="39"/>
      <c r="AF22" s="206" t="s">
        <v>66</v>
      </c>
      <c r="AG22" s="207"/>
      <c r="AH22" s="208">
        <f>AH19-AH20</f>
        <v>-265</v>
      </c>
      <c r="AI22" s="209"/>
      <c r="AJ22" s="207">
        <f>AJ19-AJ20</f>
        <v>18</v>
      </c>
      <c r="AK22" s="210">
        <f>AK19-AK20</f>
        <v>-247</v>
      </c>
      <c r="AL22" s="9"/>
    </row>
    <row r="23" spans="1:38" ht="15" customHeight="1" thickBot="1">
      <c r="A23" s="363"/>
      <c r="B23" s="359"/>
      <c r="C23" s="82" t="s">
        <v>30</v>
      </c>
      <c r="D23" s="264">
        <v>149</v>
      </c>
      <c r="E23" s="265">
        <v>184</v>
      </c>
      <c r="F23" s="265">
        <v>0</v>
      </c>
      <c r="G23" s="265">
        <v>0</v>
      </c>
      <c r="H23" s="266">
        <v>0</v>
      </c>
      <c r="I23" s="240">
        <f>SUM(D23:H23)</f>
        <v>333</v>
      </c>
      <c r="K23" s="363"/>
      <c r="L23" s="359"/>
      <c r="M23" s="247" t="s">
        <v>30</v>
      </c>
      <c r="N23" s="264">
        <v>22894</v>
      </c>
      <c r="O23" s="265">
        <v>19628</v>
      </c>
      <c r="P23" s="265">
        <v>16711</v>
      </c>
      <c r="Q23" s="265">
        <v>15137</v>
      </c>
      <c r="R23" s="266">
        <v>20120</v>
      </c>
      <c r="S23" s="241">
        <f>SUM(N23:R23)</f>
        <v>94490</v>
      </c>
      <c r="U23" s="363"/>
      <c r="V23" s="359"/>
      <c r="W23" s="82" t="s">
        <v>30</v>
      </c>
      <c r="X23" s="264">
        <v>0</v>
      </c>
      <c r="Y23" s="265">
        <v>0</v>
      </c>
      <c r="Z23" s="265">
        <v>0</v>
      </c>
      <c r="AA23" s="265">
        <v>0</v>
      </c>
      <c r="AB23" s="266">
        <v>0</v>
      </c>
      <c r="AC23" s="83">
        <f>SUM(X23:AB23)</f>
        <v>0</v>
      </c>
      <c r="AE23" s="39"/>
      <c r="AF23" s="391" t="s">
        <v>39</v>
      </c>
      <c r="AG23" s="132" t="s">
        <v>109</v>
      </c>
      <c r="AH23" s="180">
        <f>I49</f>
        <v>64</v>
      </c>
      <c r="AI23" s="134" t="s">
        <v>121</v>
      </c>
      <c r="AJ23" s="177">
        <f>S49</f>
        <v>516</v>
      </c>
      <c r="AK23" s="181">
        <f>AH23+AJ23</f>
        <v>580</v>
      </c>
      <c r="AL23" s="9"/>
    </row>
    <row r="24" spans="1:38" ht="15" customHeight="1">
      <c r="A24" s="363"/>
      <c r="B24" s="372" t="s">
        <v>120</v>
      </c>
      <c r="C24" s="215" t="s">
        <v>29</v>
      </c>
      <c r="D24" s="216">
        <v>163</v>
      </c>
      <c r="E24" s="217">
        <v>126</v>
      </c>
      <c r="F24" s="217">
        <v>108</v>
      </c>
      <c r="G24" s="217">
        <v>96</v>
      </c>
      <c r="H24" s="218">
        <v>155</v>
      </c>
      <c r="I24" s="219">
        <v>648</v>
      </c>
      <c r="K24" s="363"/>
      <c r="L24" s="360" t="s">
        <v>116</v>
      </c>
      <c r="M24" s="73" t="s">
        <v>29</v>
      </c>
      <c r="N24" s="251">
        <v>171</v>
      </c>
      <c r="O24" s="252">
        <v>122</v>
      </c>
      <c r="P24" s="252">
        <v>116</v>
      </c>
      <c r="Q24" s="252">
        <v>96</v>
      </c>
      <c r="R24" s="253">
        <v>135</v>
      </c>
      <c r="S24" s="205">
        <f>SUM(N24:R24)</f>
        <v>640</v>
      </c>
      <c r="U24" s="363"/>
      <c r="V24" s="369" t="s">
        <v>124</v>
      </c>
      <c r="W24" s="215" t="s">
        <v>29</v>
      </c>
      <c r="X24" s="216">
        <v>1</v>
      </c>
      <c r="Y24" s="217">
        <v>1</v>
      </c>
      <c r="Z24" s="217">
        <v>0</v>
      </c>
      <c r="AA24" s="217">
        <v>0</v>
      </c>
      <c r="AB24" s="218">
        <v>1</v>
      </c>
      <c r="AC24" s="219">
        <f>SUM(X24:AB24)</f>
        <v>3</v>
      </c>
      <c r="AE24" s="39"/>
      <c r="AF24" s="375"/>
      <c r="AG24" s="172" t="s">
        <v>110</v>
      </c>
      <c r="AH24" s="137">
        <f>I51</f>
        <v>524</v>
      </c>
      <c r="AI24" s="173" t="s">
        <v>122</v>
      </c>
      <c r="AJ24" s="6">
        <f>S51</f>
        <v>500</v>
      </c>
      <c r="AK24" s="6">
        <f>AH24+AJ24</f>
        <v>1024</v>
      </c>
      <c r="AL24" s="9"/>
    </row>
    <row r="25" spans="1:38" ht="15" customHeight="1" thickBot="1">
      <c r="A25" s="363"/>
      <c r="B25" s="370"/>
      <c r="C25" s="204" t="s">
        <v>30</v>
      </c>
      <c r="D25" s="220">
        <v>23170</v>
      </c>
      <c r="E25" s="221">
        <v>19704</v>
      </c>
      <c r="F25" s="221">
        <v>16688</v>
      </c>
      <c r="G25" s="221">
        <v>15234</v>
      </c>
      <c r="H25" s="222">
        <v>20677</v>
      </c>
      <c r="I25" s="223">
        <v>95473</v>
      </c>
      <c r="K25" s="363"/>
      <c r="L25" s="361"/>
      <c r="M25" s="72" t="s">
        <v>30</v>
      </c>
      <c r="N25" s="200">
        <v>23330</v>
      </c>
      <c r="O25" s="201">
        <v>19564</v>
      </c>
      <c r="P25" s="201">
        <v>17464</v>
      </c>
      <c r="Q25" s="201">
        <v>16567</v>
      </c>
      <c r="R25" s="202">
        <v>19723</v>
      </c>
      <c r="S25" s="203">
        <f>SUM(N25:R25)</f>
        <v>96648</v>
      </c>
      <c r="U25" s="363"/>
      <c r="V25" s="370"/>
      <c r="W25" s="204" t="s">
        <v>30</v>
      </c>
      <c r="X25" s="235">
        <v>100</v>
      </c>
      <c r="Y25" s="236">
        <v>76</v>
      </c>
      <c r="Z25" s="236">
        <v>0</v>
      </c>
      <c r="AA25" s="236">
        <v>0</v>
      </c>
      <c r="AB25" s="237">
        <v>119</v>
      </c>
      <c r="AC25" s="238">
        <f>SUM(X25:AB25)</f>
        <v>295</v>
      </c>
      <c r="AE25" s="39"/>
      <c r="AF25" s="139" t="s">
        <v>66</v>
      </c>
      <c r="AG25" s="140"/>
      <c r="AH25" s="141">
        <f>AH23-AH24</f>
        <v>-460</v>
      </c>
      <c r="AI25" s="182"/>
      <c r="AJ25" s="140">
        <f>AJ23-AJ24</f>
        <v>16</v>
      </c>
      <c r="AK25" s="142">
        <f>AK23-AK24</f>
        <v>-444</v>
      </c>
      <c r="AL25" s="7"/>
    </row>
    <row r="26" spans="1:38" ht="15" customHeight="1">
      <c r="A26" s="363"/>
      <c r="B26" s="349" t="s">
        <v>92</v>
      </c>
      <c r="C26" s="350"/>
      <c r="D26" s="318" t="s">
        <v>65</v>
      </c>
      <c r="E26" s="322">
        <f>E23-$D$23</f>
        <v>35</v>
      </c>
      <c r="F26" s="320">
        <f>F23-$D$23</f>
        <v>-149</v>
      </c>
      <c r="G26" s="324">
        <f t="shared" ref="G26:H26" si="17">G23-$D$23</f>
        <v>-149</v>
      </c>
      <c r="H26" s="326">
        <f t="shared" si="17"/>
        <v>-149</v>
      </c>
      <c r="I26" s="340"/>
      <c r="K26" s="363"/>
      <c r="L26" s="349" t="s">
        <v>117</v>
      </c>
      <c r="M26" s="350"/>
      <c r="N26" s="318" t="s">
        <v>65</v>
      </c>
      <c r="O26" s="322">
        <f>O23-$N$23</f>
        <v>-3266</v>
      </c>
      <c r="P26" s="320">
        <f t="shared" ref="P26:R26" si="18">P23-$N$23</f>
        <v>-6183</v>
      </c>
      <c r="Q26" s="324">
        <f t="shared" si="18"/>
        <v>-7757</v>
      </c>
      <c r="R26" s="326">
        <f t="shared" si="18"/>
        <v>-2774</v>
      </c>
      <c r="S26" s="340"/>
      <c r="U26" s="363"/>
      <c r="V26" s="349" t="s">
        <v>101</v>
      </c>
      <c r="W26" s="350"/>
      <c r="X26" s="318" t="s">
        <v>78</v>
      </c>
      <c r="Y26" s="322">
        <f>Y23-$X$23</f>
        <v>0</v>
      </c>
      <c r="Z26" s="320">
        <f>Z23-$X$23</f>
        <v>0</v>
      </c>
      <c r="AA26" s="324">
        <f t="shared" ref="AA26:AB26" si="19">AA23-$X$23</f>
        <v>0</v>
      </c>
      <c r="AB26" s="326">
        <f t="shared" si="19"/>
        <v>0</v>
      </c>
      <c r="AC26" s="353"/>
      <c r="AE26" s="39"/>
      <c r="AF26" s="389" t="s">
        <v>40</v>
      </c>
      <c r="AG26" s="132" t="s">
        <v>109</v>
      </c>
      <c r="AH26" s="143">
        <f>I58</f>
        <v>642</v>
      </c>
      <c r="AI26" s="134" t="s">
        <v>121</v>
      </c>
      <c r="AJ26" s="144">
        <f>S58</f>
        <v>4268</v>
      </c>
      <c r="AK26" s="176">
        <f>AH26+AJ26</f>
        <v>4910</v>
      </c>
      <c r="AL26" s="7"/>
    </row>
    <row r="27" spans="1:38" ht="15" customHeight="1">
      <c r="A27" s="363"/>
      <c r="B27" s="351"/>
      <c r="C27" s="352"/>
      <c r="D27" s="319"/>
      <c r="E27" s="323">
        <f>E23+E25</f>
        <v>19888</v>
      </c>
      <c r="F27" s="321">
        <f t="shared" ref="F27" si="20">F23+F25</f>
        <v>16688</v>
      </c>
      <c r="G27" s="325">
        <f t="shared" ref="G27:H27" si="21">G23+G25</f>
        <v>15234</v>
      </c>
      <c r="H27" s="327">
        <f t="shared" si="21"/>
        <v>20677</v>
      </c>
      <c r="I27" s="341"/>
      <c r="K27" s="363"/>
      <c r="L27" s="351"/>
      <c r="M27" s="352"/>
      <c r="N27" s="319"/>
      <c r="O27" s="323">
        <f>O23+O25</f>
        <v>39192</v>
      </c>
      <c r="P27" s="321">
        <f t="shared" ref="P27:R27" si="22">P23+P25</f>
        <v>34175</v>
      </c>
      <c r="Q27" s="325">
        <f t="shared" si="22"/>
        <v>31704</v>
      </c>
      <c r="R27" s="327">
        <f t="shared" si="22"/>
        <v>39843</v>
      </c>
      <c r="S27" s="341"/>
      <c r="U27" s="363"/>
      <c r="V27" s="351"/>
      <c r="W27" s="352"/>
      <c r="X27" s="319"/>
      <c r="Y27" s="323"/>
      <c r="Z27" s="321"/>
      <c r="AA27" s="325"/>
      <c r="AB27" s="327"/>
      <c r="AC27" s="354"/>
      <c r="AE27" s="39"/>
      <c r="AF27" s="390"/>
      <c r="AG27" s="172" t="s">
        <v>110</v>
      </c>
      <c r="AH27" s="138">
        <f>I60</f>
        <v>4313</v>
      </c>
      <c r="AI27" s="173" t="s">
        <v>122</v>
      </c>
      <c r="AJ27" s="77">
        <f>S60</f>
        <v>4269</v>
      </c>
      <c r="AK27" s="6">
        <f>AH27+AJ27</f>
        <v>8582</v>
      </c>
      <c r="AL27" s="7"/>
    </row>
    <row r="28" spans="1:38" ht="15" customHeight="1" thickBot="1">
      <c r="A28" s="363"/>
      <c r="B28" s="330" t="s">
        <v>93</v>
      </c>
      <c r="C28" s="331"/>
      <c r="D28" s="334">
        <f t="shared" ref="D28:I28" si="23">D23/102397</f>
        <v>1.4551207554908835E-3</v>
      </c>
      <c r="E28" s="336">
        <f t="shared" si="23"/>
        <v>1.796927644364581E-3</v>
      </c>
      <c r="F28" s="336">
        <f t="shared" si="23"/>
        <v>0</v>
      </c>
      <c r="G28" s="336">
        <f t="shared" si="23"/>
        <v>0</v>
      </c>
      <c r="H28" s="338">
        <f t="shared" si="23"/>
        <v>0</v>
      </c>
      <c r="I28" s="346">
        <f t="shared" si="23"/>
        <v>3.2520483998554647E-3</v>
      </c>
      <c r="K28" s="363"/>
      <c r="L28" s="330" t="s">
        <v>118</v>
      </c>
      <c r="M28" s="331"/>
      <c r="N28" s="334">
        <f t="shared" ref="N28:S28" si="24">N23/102952</f>
        <v>0.22237547594995727</v>
      </c>
      <c r="O28" s="336">
        <f t="shared" si="24"/>
        <v>0.19065195430880411</v>
      </c>
      <c r="P28" s="336">
        <f t="shared" si="24"/>
        <v>0.16231836195508587</v>
      </c>
      <c r="Q28" s="336">
        <f t="shared" si="24"/>
        <v>0.14702968373611003</v>
      </c>
      <c r="R28" s="338">
        <f t="shared" si="24"/>
        <v>0.19543088041028828</v>
      </c>
      <c r="S28" s="346">
        <f t="shared" si="24"/>
        <v>0.91780635636024555</v>
      </c>
      <c r="U28" s="363"/>
      <c r="V28" s="330" t="s">
        <v>102</v>
      </c>
      <c r="W28" s="331"/>
      <c r="X28" s="334">
        <f t="shared" ref="X28:AC28" si="25">X23/102397</f>
        <v>0</v>
      </c>
      <c r="Y28" s="336">
        <f t="shared" si="25"/>
        <v>0</v>
      </c>
      <c r="Z28" s="336">
        <f t="shared" si="25"/>
        <v>0</v>
      </c>
      <c r="AA28" s="336">
        <f t="shared" si="25"/>
        <v>0</v>
      </c>
      <c r="AB28" s="338">
        <f t="shared" si="25"/>
        <v>0</v>
      </c>
      <c r="AC28" s="346">
        <f t="shared" si="25"/>
        <v>0</v>
      </c>
      <c r="AE28" s="39"/>
      <c r="AF28" s="178" t="s">
        <v>68</v>
      </c>
      <c r="AG28" s="179"/>
      <c r="AH28" s="141">
        <f>AH26-AH27</f>
        <v>-3671</v>
      </c>
      <c r="AI28" s="183"/>
      <c r="AJ28" s="142">
        <f>AJ26-AJ27</f>
        <v>-1</v>
      </c>
      <c r="AK28" s="142">
        <f>AK26-AK27</f>
        <v>-3672</v>
      </c>
      <c r="AL28" s="7"/>
    </row>
    <row r="29" spans="1:38" ht="15" customHeight="1" thickBot="1">
      <c r="A29" s="364"/>
      <c r="B29" s="332"/>
      <c r="C29" s="333"/>
      <c r="D29" s="335">
        <f>D27/109298</f>
        <v>0</v>
      </c>
      <c r="E29" s="337">
        <f>E27/109298</f>
        <v>0.18196124357261798</v>
      </c>
      <c r="F29" s="337">
        <f t="shared" ref="F29:I29" si="26">F27/109298</f>
        <v>0.15268348917638017</v>
      </c>
      <c r="G29" s="337">
        <f t="shared" si="26"/>
        <v>0.13938040952258962</v>
      </c>
      <c r="H29" s="339">
        <f t="shared" si="26"/>
        <v>0.18918003989094037</v>
      </c>
      <c r="I29" s="347">
        <f t="shared" si="26"/>
        <v>0</v>
      </c>
      <c r="K29" s="364"/>
      <c r="L29" s="332"/>
      <c r="M29" s="333"/>
      <c r="N29" s="335">
        <f>N27/109298</f>
        <v>0</v>
      </c>
      <c r="O29" s="337">
        <f>O27/109298</f>
        <v>0.35857929696792257</v>
      </c>
      <c r="P29" s="337">
        <f t="shared" ref="P29:S29" si="27">P27/109298</f>
        <v>0.31267726765357096</v>
      </c>
      <c r="Q29" s="337">
        <f t="shared" si="27"/>
        <v>0.29006935168072606</v>
      </c>
      <c r="R29" s="339">
        <f t="shared" si="27"/>
        <v>0.3645354901279072</v>
      </c>
      <c r="S29" s="347">
        <f t="shared" si="27"/>
        <v>0</v>
      </c>
      <c r="U29" s="364"/>
      <c r="V29" s="332"/>
      <c r="W29" s="333"/>
      <c r="X29" s="335"/>
      <c r="Y29" s="337"/>
      <c r="Z29" s="337"/>
      <c r="AA29" s="337"/>
      <c r="AB29" s="339"/>
      <c r="AC29" s="347"/>
      <c r="AE29" s="39"/>
      <c r="AF29" s="392"/>
      <c r="AG29" s="392"/>
      <c r="AH29" s="392"/>
      <c r="AI29" s="392"/>
      <c r="AJ29" s="392"/>
      <c r="AK29" s="47"/>
      <c r="AL29" s="15"/>
    </row>
    <row r="30" spans="1:38" customFormat="1" ht="6" customHeight="1" thickBot="1">
      <c r="A30" s="41"/>
      <c r="B30" s="171"/>
      <c r="C30" s="171"/>
      <c r="D30" s="85"/>
      <c r="E30" s="171"/>
      <c r="F30" s="171"/>
      <c r="G30" s="171"/>
      <c r="H30" s="171"/>
      <c r="I30" s="171"/>
      <c r="K30" s="41"/>
      <c r="L30" s="260"/>
      <c r="M30" s="260"/>
      <c r="N30" s="250"/>
      <c r="O30" s="260"/>
      <c r="P30" s="260"/>
      <c r="Q30" s="260"/>
      <c r="R30" s="260"/>
      <c r="S30" s="260"/>
      <c r="T30" s="171"/>
      <c r="U30" s="41"/>
      <c r="V30" s="171"/>
      <c r="W30" s="171"/>
      <c r="X30" s="84"/>
      <c r="Y30" s="171"/>
      <c r="Z30" s="171"/>
      <c r="AA30" s="171"/>
      <c r="AB30" s="171"/>
      <c r="AC30" s="171"/>
      <c r="AE30" s="39"/>
      <c r="AF30" s="36"/>
      <c r="AG30" s="36"/>
      <c r="AH30" s="36"/>
      <c r="AI30" s="36"/>
      <c r="AJ30" s="36"/>
      <c r="AK30" s="36"/>
      <c r="AL30" s="40"/>
    </row>
    <row r="31" spans="1:38" ht="15" customHeight="1">
      <c r="A31" s="362" t="s">
        <v>97</v>
      </c>
      <c r="B31" s="358" t="s">
        <v>119</v>
      </c>
      <c r="C31" s="78" t="s">
        <v>29</v>
      </c>
      <c r="D31" s="263">
        <v>49</v>
      </c>
      <c r="E31" s="261">
        <v>49</v>
      </c>
      <c r="F31" s="261">
        <v>39</v>
      </c>
      <c r="G31" s="261">
        <v>48</v>
      </c>
      <c r="H31" s="262">
        <v>60</v>
      </c>
      <c r="I31" s="81">
        <f>SUM(D31:H31)</f>
        <v>245</v>
      </c>
      <c r="K31" s="362" t="s">
        <v>87</v>
      </c>
      <c r="L31" s="358" t="s">
        <v>115</v>
      </c>
      <c r="M31" s="78" t="s">
        <v>29</v>
      </c>
      <c r="N31" s="263">
        <v>121</v>
      </c>
      <c r="O31" s="261">
        <v>115</v>
      </c>
      <c r="P31" s="261">
        <v>101</v>
      </c>
      <c r="Q31" s="261">
        <v>99</v>
      </c>
      <c r="R31" s="262">
        <v>127</v>
      </c>
      <c r="S31" s="81">
        <f>SUM(N31:R31)</f>
        <v>563</v>
      </c>
      <c r="U31" s="362" t="s">
        <v>97</v>
      </c>
      <c r="V31" s="368" t="s">
        <v>123</v>
      </c>
      <c r="W31" s="78" t="s">
        <v>29</v>
      </c>
      <c r="X31" s="263">
        <v>47</v>
      </c>
      <c r="Y31" s="261">
        <v>49</v>
      </c>
      <c r="Z31" s="261">
        <v>38</v>
      </c>
      <c r="AA31" s="261">
        <v>47</v>
      </c>
      <c r="AB31" s="262">
        <v>59</v>
      </c>
      <c r="AC31" s="81">
        <f>SUM(X31:AB31)</f>
        <v>240</v>
      </c>
      <c r="AE31" s="39"/>
      <c r="AF31" s="14"/>
      <c r="AG31" s="14"/>
      <c r="AH31" s="14"/>
      <c r="AI31" s="14"/>
      <c r="AJ31" s="14"/>
      <c r="AK31" s="14"/>
      <c r="AL31" s="15"/>
    </row>
    <row r="32" spans="1:38" ht="15" customHeight="1" thickBot="1">
      <c r="A32" s="363"/>
      <c r="B32" s="359"/>
      <c r="C32" s="82" t="s">
        <v>30</v>
      </c>
      <c r="D32" s="264">
        <v>7247</v>
      </c>
      <c r="E32" s="265">
        <v>6688</v>
      </c>
      <c r="F32" s="265">
        <v>5443</v>
      </c>
      <c r="G32" s="265">
        <v>6678</v>
      </c>
      <c r="H32" s="266">
        <v>8455</v>
      </c>
      <c r="I32" s="240">
        <f>SUM(D32:H32)</f>
        <v>34511</v>
      </c>
      <c r="K32" s="363"/>
      <c r="L32" s="359"/>
      <c r="M32" s="247" t="s">
        <v>30</v>
      </c>
      <c r="N32" s="264">
        <v>18088</v>
      </c>
      <c r="O32" s="265">
        <v>17524</v>
      </c>
      <c r="P32" s="265">
        <v>16023</v>
      </c>
      <c r="Q32" s="265">
        <v>15160</v>
      </c>
      <c r="R32" s="266">
        <v>20081</v>
      </c>
      <c r="S32" s="241">
        <f>SUM(N32:R32)</f>
        <v>86876</v>
      </c>
      <c r="U32" s="363"/>
      <c r="V32" s="359"/>
      <c r="W32" s="82" t="s">
        <v>30</v>
      </c>
      <c r="X32" s="264">
        <v>6776</v>
      </c>
      <c r="Y32" s="265">
        <v>6688</v>
      </c>
      <c r="Z32" s="265">
        <v>5243</v>
      </c>
      <c r="AA32" s="265">
        <v>6422</v>
      </c>
      <c r="AB32" s="266">
        <v>8065</v>
      </c>
      <c r="AC32" s="83">
        <f>SUM(X32:AB32)</f>
        <v>33194</v>
      </c>
      <c r="AE32" s="39"/>
      <c r="AF32" s="14"/>
      <c r="AG32" s="14"/>
      <c r="AH32" s="14"/>
      <c r="AI32" s="14"/>
      <c r="AJ32" s="14"/>
      <c r="AK32" s="14"/>
      <c r="AL32" s="15"/>
    </row>
    <row r="33" spans="1:38" ht="15" customHeight="1">
      <c r="A33" s="363"/>
      <c r="B33" s="372" t="s">
        <v>120</v>
      </c>
      <c r="C33" s="215" t="s">
        <v>29</v>
      </c>
      <c r="D33" s="216">
        <v>120</v>
      </c>
      <c r="E33" s="217">
        <v>107</v>
      </c>
      <c r="F33" s="217">
        <v>106</v>
      </c>
      <c r="G33" s="217">
        <v>92</v>
      </c>
      <c r="H33" s="218">
        <v>139</v>
      </c>
      <c r="I33" s="219">
        <v>564</v>
      </c>
      <c r="K33" s="363"/>
      <c r="L33" s="360" t="s">
        <v>116</v>
      </c>
      <c r="M33" s="73" t="s">
        <v>29</v>
      </c>
      <c r="N33" s="251">
        <v>126</v>
      </c>
      <c r="O33" s="252">
        <v>109</v>
      </c>
      <c r="P33" s="252">
        <v>103</v>
      </c>
      <c r="Q33" s="252">
        <v>102</v>
      </c>
      <c r="R33" s="253">
        <v>125</v>
      </c>
      <c r="S33" s="205">
        <f>SUM(N33:R33)</f>
        <v>565</v>
      </c>
      <c r="U33" s="363"/>
      <c r="V33" s="369" t="s">
        <v>124</v>
      </c>
      <c r="W33" s="215" t="s">
        <v>29</v>
      </c>
      <c r="X33" s="216">
        <v>43</v>
      </c>
      <c r="Y33" s="217">
        <v>40</v>
      </c>
      <c r="Z33" s="217">
        <v>45</v>
      </c>
      <c r="AA33" s="217">
        <v>39</v>
      </c>
      <c r="AB33" s="218">
        <v>66</v>
      </c>
      <c r="AC33" s="219">
        <f>SUM(X33:AB33)</f>
        <v>233</v>
      </c>
      <c r="AE33" s="39"/>
      <c r="AF33" s="10"/>
      <c r="AG33" s="10"/>
      <c r="AH33" s="10"/>
      <c r="AI33" s="10"/>
      <c r="AJ33" s="10"/>
      <c r="AK33" s="10"/>
      <c r="AL33" s="11"/>
    </row>
    <row r="34" spans="1:38" ht="15" customHeight="1">
      <c r="A34" s="363"/>
      <c r="B34" s="370"/>
      <c r="C34" s="204" t="s">
        <v>30</v>
      </c>
      <c r="D34" s="220">
        <v>18252</v>
      </c>
      <c r="E34" s="221">
        <v>16263</v>
      </c>
      <c r="F34" s="221">
        <v>17044</v>
      </c>
      <c r="G34" s="221">
        <v>14482</v>
      </c>
      <c r="H34" s="222">
        <v>21134</v>
      </c>
      <c r="I34" s="223">
        <v>87175</v>
      </c>
      <c r="K34" s="363"/>
      <c r="L34" s="361"/>
      <c r="M34" s="72" t="s">
        <v>30</v>
      </c>
      <c r="N34" s="200">
        <v>20529</v>
      </c>
      <c r="O34" s="201">
        <v>16494</v>
      </c>
      <c r="P34" s="201">
        <v>16507</v>
      </c>
      <c r="Q34" s="201">
        <v>16628</v>
      </c>
      <c r="R34" s="202">
        <v>18135</v>
      </c>
      <c r="S34" s="203">
        <f>SUM(N34:R34)</f>
        <v>88293</v>
      </c>
      <c r="U34" s="363"/>
      <c r="V34" s="370"/>
      <c r="W34" s="204" t="s">
        <v>30</v>
      </c>
      <c r="X34" s="235">
        <v>6529</v>
      </c>
      <c r="Y34" s="236">
        <v>5300</v>
      </c>
      <c r="Z34" s="236">
        <v>6777</v>
      </c>
      <c r="AA34" s="236">
        <v>5592</v>
      </c>
      <c r="AB34" s="237">
        <v>8489</v>
      </c>
      <c r="AC34" s="238">
        <f>SUM(X34:AB34)</f>
        <v>32687</v>
      </c>
      <c r="AE34" s="39"/>
      <c r="AF34" s="381" t="s">
        <v>111</v>
      </c>
      <c r="AG34" s="381"/>
      <c r="AH34" s="381"/>
      <c r="AI34" s="381"/>
      <c r="AJ34" s="381"/>
      <c r="AK34" s="381"/>
      <c r="AL34" s="7"/>
    </row>
    <row r="35" spans="1:38" ht="15" customHeight="1">
      <c r="A35" s="363"/>
      <c r="B35" s="349" t="s">
        <v>92</v>
      </c>
      <c r="C35" s="350"/>
      <c r="D35" s="318" t="s">
        <v>65</v>
      </c>
      <c r="E35" s="322">
        <f>E32-$D$32</f>
        <v>-559</v>
      </c>
      <c r="F35" s="320">
        <f>F32-$D$32</f>
        <v>-1804</v>
      </c>
      <c r="G35" s="324">
        <f t="shared" ref="G35:H35" si="28">G32-$D$32</f>
        <v>-569</v>
      </c>
      <c r="H35" s="326">
        <f t="shared" si="28"/>
        <v>1208</v>
      </c>
      <c r="I35" s="340"/>
      <c r="K35" s="363"/>
      <c r="L35" s="349" t="s">
        <v>117</v>
      </c>
      <c r="M35" s="350"/>
      <c r="N35" s="318" t="s">
        <v>65</v>
      </c>
      <c r="O35" s="322">
        <f>O32-$N$32</f>
        <v>-564</v>
      </c>
      <c r="P35" s="320">
        <f t="shared" ref="P35:R35" si="29">P32-$N$32</f>
        <v>-2065</v>
      </c>
      <c r="Q35" s="324">
        <f t="shared" si="29"/>
        <v>-2928</v>
      </c>
      <c r="R35" s="326">
        <f t="shared" si="29"/>
        <v>1993</v>
      </c>
      <c r="S35" s="340"/>
      <c r="U35" s="363"/>
      <c r="V35" s="349" t="s">
        <v>101</v>
      </c>
      <c r="W35" s="350"/>
      <c r="X35" s="318" t="s">
        <v>78</v>
      </c>
      <c r="Y35" s="322">
        <f>Y32-$X$32</f>
        <v>-88</v>
      </c>
      <c r="Z35" s="320">
        <f>Z32-$X$32</f>
        <v>-1533</v>
      </c>
      <c r="AA35" s="324">
        <f t="shared" ref="AA35:AB35" si="30">AA32-$X$32</f>
        <v>-354</v>
      </c>
      <c r="AB35" s="326">
        <f t="shared" si="30"/>
        <v>1289</v>
      </c>
      <c r="AC35" s="353"/>
      <c r="AE35" s="39"/>
      <c r="AF35" s="385" t="s">
        <v>31</v>
      </c>
      <c r="AG35" s="378" t="s">
        <v>69</v>
      </c>
      <c r="AH35" s="378"/>
      <c r="AI35" s="378" t="s">
        <v>70</v>
      </c>
      <c r="AJ35" s="378"/>
      <c r="AK35" s="378" t="s">
        <v>71</v>
      </c>
      <c r="AL35" s="7"/>
    </row>
    <row r="36" spans="1:38" ht="15" customHeight="1">
      <c r="A36" s="363"/>
      <c r="B36" s="351"/>
      <c r="C36" s="352"/>
      <c r="D36" s="319"/>
      <c r="E36" s="323">
        <f>E32+E34</f>
        <v>22951</v>
      </c>
      <c r="F36" s="321">
        <f t="shared" ref="F36" si="31">F32+F34</f>
        <v>22487</v>
      </c>
      <c r="G36" s="325">
        <f t="shared" ref="G36:H36" si="32">G32+G34</f>
        <v>21160</v>
      </c>
      <c r="H36" s="327">
        <f t="shared" si="32"/>
        <v>29589</v>
      </c>
      <c r="I36" s="341"/>
      <c r="K36" s="363"/>
      <c r="L36" s="351"/>
      <c r="M36" s="352"/>
      <c r="N36" s="319"/>
      <c r="O36" s="323">
        <f>O32+O34</f>
        <v>34018</v>
      </c>
      <c r="P36" s="321">
        <f t="shared" ref="P36:R36" si="33">P32+P34</f>
        <v>32530</v>
      </c>
      <c r="Q36" s="325">
        <f t="shared" si="33"/>
        <v>31788</v>
      </c>
      <c r="R36" s="327">
        <f t="shared" si="33"/>
        <v>38216</v>
      </c>
      <c r="S36" s="341"/>
      <c r="U36" s="363"/>
      <c r="V36" s="351"/>
      <c r="W36" s="352"/>
      <c r="X36" s="319"/>
      <c r="Y36" s="323"/>
      <c r="Z36" s="321"/>
      <c r="AA36" s="325"/>
      <c r="AB36" s="327"/>
      <c r="AC36" s="354"/>
      <c r="AE36" s="39"/>
      <c r="AF36" s="386"/>
      <c r="AG36" s="383">
        <v>5736</v>
      </c>
      <c r="AH36" s="384"/>
      <c r="AI36" s="387">
        <v>4609</v>
      </c>
      <c r="AJ36" s="388"/>
      <c r="AK36" s="378"/>
      <c r="AL36" s="7"/>
    </row>
    <row r="37" spans="1:38" ht="15" customHeight="1">
      <c r="A37" s="363"/>
      <c r="B37" s="330" t="s">
        <v>93</v>
      </c>
      <c r="C37" s="331"/>
      <c r="D37" s="334">
        <f t="shared" ref="D37:I37" si="34">D32/100701</f>
        <v>7.1965521692932549E-2</v>
      </c>
      <c r="E37" s="336">
        <f t="shared" si="34"/>
        <v>6.6414434811968098E-2</v>
      </c>
      <c r="F37" s="336">
        <f t="shared" si="34"/>
        <v>5.4051101776546408E-2</v>
      </c>
      <c r="G37" s="336">
        <f t="shared" si="34"/>
        <v>6.6315130932165525E-2</v>
      </c>
      <c r="H37" s="338">
        <f t="shared" si="34"/>
        <v>8.3961430373084678E-2</v>
      </c>
      <c r="I37" s="346">
        <f t="shared" si="34"/>
        <v>0.34270761958669727</v>
      </c>
      <c r="K37" s="363"/>
      <c r="L37" s="330" t="s">
        <v>118</v>
      </c>
      <c r="M37" s="331"/>
      <c r="N37" s="334">
        <f t="shared" ref="N37:S37" si="35">N32/108789</f>
        <v>0.16626681006351746</v>
      </c>
      <c r="O37" s="336">
        <f t="shared" si="35"/>
        <v>0.16108246238130694</v>
      </c>
      <c r="P37" s="336">
        <f t="shared" si="35"/>
        <v>0.14728511154620411</v>
      </c>
      <c r="Q37" s="336">
        <f t="shared" si="35"/>
        <v>0.13935232422395646</v>
      </c>
      <c r="R37" s="338">
        <f t="shared" si="35"/>
        <v>0.18458667696182518</v>
      </c>
      <c r="S37" s="346">
        <f t="shared" si="35"/>
        <v>0.7985733851768102</v>
      </c>
      <c r="U37" s="363"/>
      <c r="V37" s="330" t="s">
        <v>102</v>
      </c>
      <c r="W37" s="331"/>
      <c r="X37" s="334">
        <f t="shared" ref="X37:AC37" si="36">X32/100701</f>
        <v>6.7288308954230838E-2</v>
      </c>
      <c r="Y37" s="336">
        <f t="shared" si="36"/>
        <v>6.6414434811968098E-2</v>
      </c>
      <c r="Z37" s="336">
        <f t="shared" si="36"/>
        <v>5.2065024180494732E-2</v>
      </c>
      <c r="AA37" s="336">
        <f t="shared" si="36"/>
        <v>6.3772951609219378E-2</v>
      </c>
      <c r="AB37" s="338">
        <f t="shared" si="36"/>
        <v>8.0088579060783899E-2</v>
      </c>
      <c r="AC37" s="346">
        <f t="shared" si="36"/>
        <v>0.32962929861669693</v>
      </c>
      <c r="AE37" s="39"/>
      <c r="AF37" s="185" t="s">
        <v>63</v>
      </c>
      <c r="AG37" s="190">
        <f>AH27</f>
        <v>4313</v>
      </c>
      <c r="AH37" s="188">
        <f>AG37/AG36</f>
        <v>0.75191771269177132</v>
      </c>
      <c r="AI37" s="192">
        <f>AH27</f>
        <v>4313</v>
      </c>
      <c r="AJ37" s="188">
        <f>AI37/AI36</f>
        <v>0.93577782599262316</v>
      </c>
      <c r="AK37" s="195">
        <f>AJ37-AH37</f>
        <v>0.18386011330085184</v>
      </c>
      <c r="AL37" s="11"/>
    </row>
    <row r="38" spans="1:38" ht="15" customHeight="1" thickBot="1">
      <c r="A38" s="364"/>
      <c r="B38" s="332"/>
      <c r="C38" s="333"/>
      <c r="D38" s="335">
        <f>D36/117149</f>
        <v>0</v>
      </c>
      <c r="E38" s="337">
        <f>E36/117149</f>
        <v>0.19591289725051003</v>
      </c>
      <c r="F38" s="337">
        <f t="shared" ref="F38:I38" si="37">F36/117149</f>
        <v>0.19195212933955902</v>
      </c>
      <c r="G38" s="337">
        <f t="shared" si="37"/>
        <v>0.1806246745597487</v>
      </c>
      <c r="H38" s="339">
        <f t="shared" si="37"/>
        <v>0.25257577956277905</v>
      </c>
      <c r="I38" s="347">
        <f t="shared" si="37"/>
        <v>0</v>
      </c>
      <c r="K38" s="364"/>
      <c r="L38" s="332"/>
      <c r="M38" s="333"/>
      <c r="N38" s="335">
        <f>N36/117149</f>
        <v>0</v>
      </c>
      <c r="O38" s="337">
        <f>O36/117149</f>
        <v>0.29038233360933513</v>
      </c>
      <c r="P38" s="337">
        <f t="shared" ref="P38:S38" si="38">P36/117149</f>
        <v>0.2776805606535267</v>
      </c>
      <c r="Q38" s="337">
        <f t="shared" si="38"/>
        <v>0.27134674645110074</v>
      </c>
      <c r="R38" s="339">
        <f t="shared" si="38"/>
        <v>0.32621703983815481</v>
      </c>
      <c r="S38" s="347">
        <f t="shared" si="38"/>
        <v>0</v>
      </c>
      <c r="U38" s="364"/>
      <c r="V38" s="332"/>
      <c r="W38" s="333"/>
      <c r="X38" s="335"/>
      <c r="Y38" s="337"/>
      <c r="Z38" s="337"/>
      <c r="AA38" s="337"/>
      <c r="AB38" s="339"/>
      <c r="AC38" s="347"/>
      <c r="AE38" s="39"/>
      <c r="AF38" s="186" t="s">
        <v>64</v>
      </c>
      <c r="AG38" s="191">
        <f>AJ27</f>
        <v>4269</v>
      </c>
      <c r="AH38" s="189">
        <f>AG38/AG36</f>
        <v>0.74424686192468614</v>
      </c>
      <c r="AI38" s="193">
        <f>AJ27</f>
        <v>4269</v>
      </c>
      <c r="AJ38" s="189">
        <f>AI38/AI36</f>
        <v>0.92623128661314824</v>
      </c>
      <c r="AK38" s="194">
        <f>AJ38-AH38</f>
        <v>0.1819844246884621</v>
      </c>
      <c r="AL38" s="11"/>
    </row>
    <row r="39" spans="1:38" customFormat="1" ht="6" customHeight="1" thickBot="1">
      <c r="A39" s="41"/>
      <c r="B39" s="171"/>
      <c r="C39" s="171"/>
      <c r="D39" s="250"/>
      <c r="E39" s="249"/>
      <c r="F39" s="249"/>
      <c r="G39" s="249"/>
      <c r="H39" s="249"/>
      <c r="I39" s="171"/>
      <c r="K39" s="41"/>
      <c r="L39" s="260"/>
      <c r="M39" s="260"/>
      <c r="N39" s="250"/>
      <c r="O39" s="260"/>
      <c r="P39" s="260"/>
      <c r="Q39" s="260"/>
      <c r="R39" s="260"/>
      <c r="S39" s="260"/>
      <c r="T39" s="171"/>
      <c r="U39" s="41"/>
      <c r="V39" s="171"/>
      <c r="W39" s="171"/>
      <c r="X39" s="84"/>
      <c r="Y39" s="171"/>
      <c r="Z39" s="171"/>
      <c r="AA39" s="171"/>
      <c r="AB39" s="171"/>
      <c r="AC39" s="171"/>
      <c r="AE39" s="39"/>
      <c r="AF39" s="36"/>
      <c r="AG39" s="36"/>
      <c r="AH39" s="36"/>
      <c r="AI39" s="36"/>
      <c r="AJ39" s="36"/>
      <c r="AK39" s="36"/>
      <c r="AL39" s="40"/>
    </row>
    <row r="40" spans="1:38" ht="15" customHeight="1">
      <c r="A40" s="362" t="s">
        <v>98</v>
      </c>
      <c r="B40" s="358" t="s">
        <v>119</v>
      </c>
      <c r="C40" s="78" t="s">
        <v>29</v>
      </c>
      <c r="D40" s="263">
        <v>41</v>
      </c>
      <c r="E40" s="261">
        <v>34</v>
      </c>
      <c r="F40" s="261">
        <v>36</v>
      </c>
      <c r="G40" s="261">
        <v>26</v>
      </c>
      <c r="H40" s="262">
        <v>42</v>
      </c>
      <c r="I40" s="81">
        <f>SUM(D40:H40)</f>
        <v>179</v>
      </c>
      <c r="K40" s="362" t="s">
        <v>88</v>
      </c>
      <c r="L40" s="358" t="s">
        <v>115</v>
      </c>
      <c r="M40" s="78" t="s">
        <v>29</v>
      </c>
      <c r="N40" s="263">
        <v>103</v>
      </c>
      <c r="O40" s="261">
        <v>103</v>
      </c>
      <c r="P40" s="261">
        <v>73</v>
      </c>
      <c r="Q40" s="261">
        <v>70</v>
      </c>
      <c r="R40" s="262">
        <v>96</v>
      </c>
      <c r="S40" s="81">
        <f>SUM(N40:R40)</f>
        <v>445</v>
      </c>
      <c r="U40" s="362" t="s">
        <v>98</v>
      </c>
      <c r="V40" s="368" t="s">
        <v>123</v>
      </c>
      <c r="W40" s="78" t="s">
        <v>29</v>
      </c>
      <c r="X40" s="263">
        <v>41</v>
      </c>
      <c r="Y40" s="261">
        <v>34</v>
      </c>
      <c r="Z40" s="261">
        <v>36</v>
      </c>
      <c r="AA40" s="261">
        <v>26</v>
      </c>
      <c r="AB40" s="262">
        <v>42</v>
      </c>
      <c r="AC40" s="81">
        <f>SUM(X40:AB40)</f>
        <v>179</v>
      </c>
      <c r="AE40" s="39"/>
      <c r="AF40" s="379" t="s">
        <v>72</v>
      </c>
      <c r="AG40" s="379"/>
      <c r="AH40" s="379"/>
      <c r="AI40" s="379"/>
      <c r="AJ40" s="379"/>
      <c r="AK40" s="379"/>
      <c r="AL40" s="32"/>
    </row>
    <row r="41" spans="1:38" ht="15" customHeight="1" thickBot="1">
      <c r="A41" s="363"/>
      <c r="B41" s="359"/>
      <c r="C41" s="82" t="s">
        <v>30</v>
      </c>
      <c r="D41" s="264">
        <v>6426</v>
      </c>
      <c r="E41" s="265">
        <v>5066</v>
      </c>
      <c r="F41" s="265">
        <v>5709</v>
      </c>
      <c r="G41" s="265">
        <v>4319</v>
      </c>
      <c r="H41" s="266">
        <v>7752</v>
      </c>
      <c r="I41" s="240">
        <f>SUM(D41:H41)</f>
        <v>29272</v>
      </c>
      <c r="K41" s="363"/>
      <c r="L41" s="359"/>
      <c r="M41" s="247" t="s">
        <v>30</v>
      </c>
      <c r="N41" s="264">
        <v>18112</v>
      </c>
      <c r="O41" s="265">
        <v>17639</v>
      </c>
      <c r="P41" s="265">
        <v>12023</v>
      </c>
      <c r="Q41" s="265">
        <v>12083</v>
      </c>
      <c r="R41" s="266">
        <v>17966</v>
      </c>
      <c r="S41" s="241">
        <f>SUM(N41:R41)</f>
        <v>77823</v>
      </c>
      <c r="U41" s="363"/>
      <c r="V41" s="359"/>
      <c r="W41" s="247" t="s">
        <v>77</v>
      </c>
      <c r="X41" s="264">
        <v>6426</v>
      </c>
      <c r="Y41" s="265">
        <v>5066</v>
      </c>
      <c r="Z41" s="265">
        <v>5709</v>
      </c>
      <c r="AA41" s="265">
        <v>4319</v>
      </c>
      <c r="AB41" s="266">
        <v>7752</v>
      </c>
      <c r="AC41" s="83">
        <f>SUM(X41:AB41)</f>
        <v>29272</v>
      </c>
      <c r="AE41" s="39"/>
      <c r="AF41" s="187" t="s">
        <v>73</v>
      </c>
      <c r="AG41" s="197">
        <f>AK37</f>
        <v>0.18386011330085184</v>
      </c>
      <c r="AH41" s="187" t="s">
        <v>74</v>
      </c>
      <c r="AI41" s="197">
        <f>AK38</f>
        <v>0.1819844246884621</v>
      </c>
      <c r="AJ41" s="379" t="s">
        <v>75</v>
      </c>
      <c r="AK41" s="379"/>
      <c r="AL41" s="32"/>
    </row>
    <row r="42" spans="1:38" ht="15" customHeight="1">
      <c r="A42" s="363"/>
      <c r="B42" s="372" t="s">
        <v>120</v>
      </c>
      <c r="C42" s="215" t="s">
        <v>29</v>
      </c>
      <c r="D42" s="216">
        <v>106</v>
      </c>
      <c r="E42" s="217">
        <v>96</v>
      </c>
      <c r="F42" s="217">
        <v>68</v>
      </c>
      <c r="G42" s="217">
        <v>72</v>
      </c>
      <c r="H42" s="218">
        <v>102</v>
      </c>
      <c r="I42" s="219">
        <v>444</v>
      </c>
      <c r="K42" s="363"/>
      <c r="L42" s="360" t="s">
        <v>116</v>
      </c>
      <c r="M42" s="73" t="s">
        <v>29</v>
      </c>
      <c r="N42" s="251">
        <v>100</v>
      </c>
      <c r="O42" s="252">
        <v>90</v>
      </c>
      <c r="P42" s="252">
        <v>70</v>
      </c>
      <c r="Q42" s="252">
        <v>71</v>
      </c>
      <c r="R42" s="253">
        <v>96</v>
      </c>
      <c r="S42" s="205">
        <f>SUM(N42:R42)</f>
        <v>427</v>
      </c>
      <c r="U42" s="363"/>
      <c r="V42" s="369" t="s">
        <v>124</v>
      </c>
      <c r="W42" s="215" t="s">
        <v>29</v>
      </c>
      <c r="X42" s="216">
        <v>43</v>
      </c>
      <c r="Y42" s="217">
        <v>29</v>
      </c>
      <c r="Z42" s="217">
        <v>30</v>
      </c>
      <c r="AA42" s="217">
        <v>28</v>
      </c>
      <c r="AB42" s="218">
        <v>49</v>
      </c>
      <c r="AC42" s="219">
        <f>SUM(X42:AB42)</f>
        <v>179</v>
      </c>
      <c r="AE42" s="39"/>
      <c r="AF42" s="198"/>
      <c r="AG42" s="199"/>
      <c r="AH42" s="196"/>
      <c r="AI42" s="197"/>
      <c r="AJ42" s="48"/>
      <c r="AK42" s="48"/>
      <c r="AL42" s="32"/>
    </row>
    <row r="43" spans="1:38" ht="15" customHeight="1">
      <c r="A43" s="363"/>
      <c r="B43" s="370"/>
      <c r="C43" s="204" t="s">
        <v>30</v>
      </c>
      <c r="D43" s="220">
        <v>18304</v>
      </c>
      <c r="E43" s="221">
        <v>17017</v>
      </c>
      <c r="F43" s="221">
        <v>11674</v>
      </c>
      <c r="G43" s="221">
        <v>12825</v>
      </c>
      <c r="H43" s="222">
        <v>19058</v>
      </c>
      <c r="I43" s="223">
        <v>78878</v>
      </c>
      <c r="K43" s="363"/>
      <c r="L43" s="361"/>
      <c r="M43" s="72" t="s">
        <v>30</v>
      </c>
      <c r="N43" s="200">
        <v>17013</v>
      </c>
      <c r="O43" s="201">
        <v>15870</v>
      </c>
      <c r="P43" s="201">
        <v>12495</v>
      </c>
      <c r="Q43" s="201">
        <v>12028</v>
      </c>
      <c r="R43" s="202">
        <v>17667</v>
      </c>
      <c r="S43" s="203">
        <f>SUM(N43:R43)</f>
        <v>75073</v>
      </c>
      <c r="U43" s="363"/>
      <c r="V43" s="370"/>
      <c r="W43" s="204" t="s">
        <v>30</v>
      </c>
      <c r="X43" s="235">
        <v>6408</v>
      </c>
      <c r="Y43" s="236">
        <v>4906</v>
      </c>
      <c r="Z43" s="236">
        <v>5024</v>
      </c>
      <c r="AA43" s="236">
        <v>5061</v>
      </c>
      <c r="AB43" s="237">
        <v>9039</v>
      </c>
      <c r="AC43" s="238">
        <f>SUM(X43:AB43)</f>
        <v>30438</v>
      </c>
      <c r="AE43" s="39"/>
      <c r="AF43" s="405"/>
      <c r="AG43" s="405"/>
      <c r="AH43" s="27"/>
      <c r="AI43" s="27"/>
      <c r="AJ43" s="27"/>
      <c r="AK43" s="27"/>
      <c r="AL43" s="18"/>
    </row>
    <row r="44" spans="1:38" ht="15" customHeight="1">
      <c r="A44" s="363"/>
      <c r="B44" s="349" t="s">
        <v>92</v>
      </c>
      <c r="C44" s="350"/>
      <c r="D44" s="318" t="s">
        <v>65</v>
      </c>
      <c r="E44" s="322">
        <f>E41-$D$41</f>
        <v>-1360</v>
      </c>
      <c r="F44" s="320">
        <f>F41-$D$41</f>
        <v>-717</v>
      </c>
      <c r="G44" s="324">
        <f t="shared" ref="G44:H44" si="39">G41-$D$41</f>
        <v>-2107</v>
      </c>
      <c r="H44" s="326">
        <f t="shared" si="39"/>
        <v>1326</v>
      </c>
      <c r="I44" s="340"/>
      <c r="K44" s="363"/>
      <c r="L44" s="349" t="s">
        <v>117</v>
      </c>
      <c r="M44" s="350"/>
      <c r="N44" s="318" t="s">
        <v>65</v>
      </c>
      <c r="O44" s="322">
        <f>O41-$N$41</f>
        <v>-473</v>
      </c>
      <c r="P44" s="320">
        <f t="shared" ref="P44:R44" si="40">P41-$N$41</f>
        <v>-6089</v>
      </c>
      <c r="Q44" s="324">
        <f t="shared" si="40"/>
        <v>-6029</v>
      </c>
      <c r="R44" s="326">
        <f t="shared" si="40"/>
        <v>-146</v>
      </c>
      <c r="S44" s="340"/>
      <c r="U44" s="363"/>
      <c r="V44" s="349" t="s">
        <v>101</v>
      </c>
      <c r="W44" s="350"/>
      <c r="X44" s="318" t="s">
        <v>78</v>
      </c>
      <c r="Y44" s="322">
        <f>Y41-$X$41</f>
        <v>-1360</v>
      </c>
      <c r="Z44" s="320">
        <f>Z41-$X$41</f>
        <v>-717</v>
      </c>
      <c r="AA44" s="324">
        <f t="shared" ref="AA44:AB44" si="41">AA41-$X$41</f>
        <v>-2107</v>
      </c>
      <c r="AB44" s="326">
        <f t="shared" si="41"/>
        <v>1326</v>
      </c>
      <c r="AC44" s="353"/>
      <c r="AE44" s="39"/>
      <c r="AF44" s="27"/>
      <c r="AG44" s="26"/>
      <c r="AH44" s="27"/>
      <c r="AI44" s="26"/>
      <c r="AJ44" s="27"/>
      <c r="AK44" s="27"/>
      <c r="AL44" s="18"/>
    </row>
    <row r="45" spans="1:38" ht="15" customHeight="1">
      <c r="A45" s="363"/>
      <c r="B45" s="351"/>
      <c r="C45" s="352"/>
      <c r="D45" s="319"/>
      <c r="E45" s="323">
        <f>E41+E43</f>
        <v>22083</v>
      </c>
      <c r="F45" s="321">
        <f t="shared" ref="F45" si="42">F41+F43</f>
        <v>17383</v>
      </c>
      <c r="G45" s="325">
        <f t="shared" ref="G45:H45" si="43">G41+G43</f>
        <v>17144</v>
      </c>
      <c r="H45" s="327">
        <f t="shared" si="43"/>
        <v>26810</v>
      </c>
      <c r="I45" s="341"/>
      <c r="K45" s="363"/>
      <c r="L45" s="351"/>
      <c r="M45" s="352"/>
      <c r="N45" s="319"/>
      <c r="O45" s="323">
        <f>O41+O43</f>
        <v>33509</v>
      </c>
      <c r="P45" s="321">
        <f t="shared" ref="P45:R45" si="44">P41+P43</f>
        <v>24518</v>
      </c>
      <c r="Q45" s="325">
        <f t="shared" si="44"/>
        <v>24111</v>
      </c>
      <c r="R45" s="327">
        <f t="shared" si="44"/>
        <v>35633</v>
      </c>
      <c r="S45" s="341"/>
      <c r="U45" s="363"/>
      <c r="V45" s="351"/>
      <c r="W45" s="352"/>
      <c r="X45" s="319"/>
      <c r="Y45" s="323"/>
      <c r="Z45" s="321"/>
      <c r="AA45" s="325"/>
      <c r="AB45" s="327"/>
      <c r="AC45" s="354"/>
      <c r="AE45" s="39"/>
      <c r="AF45" s="27"/>
      <c r="AG45" s="26"/>
      <c r="AH45" s="27"/>
      <c r="AI45" s="26"/>
      <c r="AJ45" s="27"/>
      <c r="AK45" s="27"/>
      <c r="AL45" s="18"/>
    </row>
    <row r="46" spans="1:38" ht="15" customHeight="1">
      <c r="A46" s="363"/>
      <c r="B46" s="330" t="s">
        <v>93</v>
      </c>
      <c r="C46" s="331"/>
      <c r="D46" s="334">
        <f t="shared" ref="D46:I46" si="45">D41/101797</f>
        <v>6.3125632386023159E-2</v>
      </c>
      <c r="E46" s="336">
        <f t="shared" si="45"/>
        <v>4.9765710187923022E-2</v>
      </c>
      <c r="F46" s="336">
        <f t="shared" si="45"/>
        <v>5.6082202815407135E-2</v>
      </c>
      <c r="G46" s="336">
        <f t="shared" si="45"/>
        <v>4.2427576451172434E-2</v>
      </c>
      <c r="H46" s="338">
        <f t="shared" si="45"/>
        <v>7.61515565291708E-2</v>
      </c>
      <c r="I46" s="346">
        <f t="shared" si="45"/>
        <v>0.28755267836969656</v>
      </c>
      <c r="K46" s="363"/>
      <c r="L46" s="330" t="s">
        <v>118</v>
      </c>
      <c r="M46" s="331"/>
      <c r="N46" s="334">
        <f t="shared" ref="N46:S46" si="46">N41/107568</f>
        <v>0.16837721255391938</v>
      </c>
      <c r="O46" s="336">
        <f t="shared" si="46"/>
        <v>0.16397999405027516</v>
      </c>
      <c r="P46" s="336">
        <f t="shared" si="46"/>
        <v>0.11177115870890972</v>
      </c>
      <c r="Q46" s="336">
        <f t="shared" si="46"/>
        <v>0.11232894541127472</v>
      </c>
      <c r="R46" s="338">
        <f t="shared" si="46"/>
        <v>0.1670199315781645</v>
      </c>
      <c r="S46" s="346">
        <f t="shared" si="46"/>
        <v>0.72347724230254351</v>
      </c>
      <c r="U46" s="363"/>
      <c r="V46" s="330" t="s">
        <v>102</v>
      </c>
      <c r="W46" s="331"/>
      <c r="X46" s="334">
        <f t="shared" ref="X46:AC46" si="47">X41/101797</f>
        <v>6.3125632386023159E-2</v>
      </c>
      <c r="Y46" s="336">
        <f t="shared" si="47"/>
        <v>4.9765710187923022E-2</v>
      </c>
      <c r="Z46" s="336">
        <f t="shared" si="47"/>
        <v>5.6082202815407135E-2</v>
      </c>
      <c r="AA46" s="336">
        <f t="shared" si="47"/>
        <v>4.2427576451172434E-2</v>
      </c>
      <c r="AB46" s="338">
        <f t="shared" si="47"/>
        <v>7.61515565291708E-2</v>
      </c>
      <c r="AC46" s="346">
        <f t="shared" si="47"/>
        <v>0.28755267836969656</v>
      </c>
      <c r="AE46" s="39"/>
      <c r="AF46" s="27"/>
      <c r="AG46" s="27"/>
      <c r="AH46" s="27"/>
      <c r="AI46" s="27"/>
      <c r="AJ46" s="27"/>
      <c r="AK46" s="27"/>
      <c r="AL46" s="19"/>
    </row>
    <row r="47" spans="1:38" ht="15" customHeight="1" thickBot="1">
      <c r="A47" s="364"/>
      <c r="B47" s="332"/>
      <c r="C47" s="333"/>
      <c r="D47" s="335">
        <f>D45/120744</f>
        <v>0</v>
      </c>
      <c r="E47" s="337">
        <f>E45/120744</f>
        <v>0.1828910753329358</v>
      </c>
      <c r="F47" s="337">
        <f t="shared" ref="F47:I47" si="48">F45/120744</f>
        <v>0.14396574570993176</v>
      </c>
      <c r="G47" s="337">
        <f t="shared" si="48"/>
        <v>0.14198635128867687</v>
      </c>
      <c r="H47" s="339">
        <f t="shared" si="48"/>
        <v>0.22204001855164646</v>
      </c>
      <c r="I47" s="347">
        <f t="shared" si="48"/>
        <v>0</v>
      </c>
      <c r="K47" s="364"/>
      <c r="L47" s="332"/>
      <c r="M47" s="333"/>
      <c r="N47" s="335">
        <f>N45/120744</f>
        <v>0</v>
      </c>
      <c r="O47" s="337">
        <f>O45/120744</f>
        <v>0.2775210362419665</v>
      </c>
      <c r="P47" s="337">
        <f t="shared" ref="P47:S47" si="49">P45/120744</f>
        <v>0.20305770887166236</v>
      </c>
      <c r="Q47" s="337">
        <f t="shared" si="49"/>
        <v>0.19968694096601072</v>
      </c>
      <c r="R47" s="339">
        <f t="shared" si="49"/>
        <v>0.29511197243755383</v>
      </c>
      <c r="S47" s="347">
        <f t="shared" si="49"/>
        <v>0</v>
      </c>
      <c r="U47" s="364"/>
      <c r="V47" s="332"/>
      <c r="W47" s="333"/>
      <c r="X47" s="335"/>
      <c r="Y47" s="337"/>
      <c r="Z47" s="337"/>
      <c r="AA47" s="337"/>
      <c r="AB47" s="339"/>
      <c r="AC47" s="347"/>
      <c r="AE47" s="39"/>
      <c r="AF47" s="27"/>
      <c r="AG47" s="26"/>
      <c r="AH47" s="27"/>
      <c r="AI47" s="26"/>
      <c r="AJ47" s="27"/>
      <c r="AK47" s="27"/>
      <c r="AL47" s="19"/>
    </row>
    <row r="48" spans="1:38" customFormat="1" ht="6" customHeight="1" thickBot="1">
      <c r="A48" s="41"/>
      <c r="B48" s="171"/>
      <c r="C48" s="171"/>
      <c r="D48" s="85"/>
      <c r="E48" s="171"/>
      <c r="F48" s="171"/>
      <c r="G48" s="171"/>
      <c r="H48" s="171"/>
      <c r="I48" s="171"/>
      <c r="K48" s="41"/>
      <c r="L48" s="260"/>
      <c r="M48" s="260"/>
      <c r="N48" s="250"/>
      <c r="O48" s="260"/>
      <c r="P48" s="260"/>
      <c r="Q48" s="260"/>
      <c r="R48" s="260"/>
      <c r="S48" s="260"/>
      <c r="T48" s="171"/>
      <c r="U48" s="41"/>
      <c r="V48" s="171"/>
      <c r="W48" s="171"/>
      <c r="X48" s="84"/>
      <c r="Y48" s="171"/>
      <c r="Z48" s="171"/>
      <c r="AA48" s="171"/>
      <c r="AB48" s="171"/>
      <c r="AC48" s="171"/>
      <c r="AE48" s="39"/>
      <c r="AF48" s="36"/>
      <c r="AG48" s="36"/>
      <c r="AH48" s="36"/>
      <c r="AI48" s="36"/>
      <c r="AJ48" s="36"/>
      <c r="AK48" s="36"/>
      <c r="AL48" s="40"/>
    </row>
    <row r="49" spans="1:38" ht="15" customHeight="1">
      <c r="A49" s="362" t="s">
        <v>99</v>
      </c>
      <c r="B49" s="358" t="s">
        <v>119</v>
      </c>
      <c r="C49" s="78" t="s">
        <v>29</v>
      </c>
      <c r="D49" s="263">
        <v>22</v>
      </c>
      <c r="E49" s="261">
        <v>7</v>
      </c>
      <c r="F49" s="261">
        <v>10</v>
      </c>
      <c r="G49" s="261">
        <v>8</v>
      </c>
      <c r="H49" s="262">
        <v>17</v>
      </c>
      <c r="I49" s="81">
        <f>SUM(D49:H49)</f>
        <v>64</v>
      </c>
      <c r="K49" s="362" t="s">
        <v>89</v>
      </c>
      <c r="L49" s="358" t="s">
        <v>115</v>
      </c>
      <c r="M49" s="78" t="s">
        <v>29</v>
      </c>
      <c r="N49" s="263">
        <v>144</v>
      </c>
      <c r="O49" s="261">
        <v>87</v>
      </c>
      <c r="P49" s="261">
        <v>82</v>
      </c>
      <c r="Q49" s="261">
        <v>87</v>
      </c>
      <c r="R49" s="262">
        <v>116</v>
      </c>
      <c r="S49" s="81">
        <f>SUM(N49:R49)</f>
        <v>516</v>
      </c>
      <c r="U49" s="362" t="s">
        <v>99</v>
      </c>
      <c r="V49" s="368" t="s">
        <v>123</v>
      </c>
      <c r="W49" s="78" t="s">
        <v>29</v>
      </c>
      <c r="X49" s="263">
        <v>22</v>
      </c>
      <c r="Y49" s="261">
        <v>7</v>
      </c>
      <c r="Z49" s="261">
        <v>10</v>
      </c>
      <c r="AA49" s="261">
        <v>8</v>
      </c>
      <c r="AB49" s="262">
        <v>16</v>
      </c>
      <c r="AC49" s="81">
        <f>SUM(X49:AB49)</f>
        <v>63</v>
      </c>
      <c r="AE49" s="39"/>
      <c r="AF49" s="27"/>
      <c r="AG49" s="26"/>
      <c r="AH49" s="27"/>
      <c r="AI49" s="26"/>
      <c r="AJ49" s="27"/>
      <c r="AK49" s="27"/>
      <c r="AL49" s="19"/>
    </row>
    <row r="50" spans="1:38" ht="15" customHeight="1" thickBot="1">
      <c r="A50" s="363"/>
      <c r="B50" s="359"/>
      <c r="C50" s="82" t="s">
        <v>30</v>
      </c>
      <c r="D50" s="264">
        <v>2137</v>
      </c>
      <c r="E50" s="265">
        <v>707</v>
      </c>
      <c r="F50" s="265">
        <v>1225</v>
      </c>
      <c r="G50" s="265">
        <v>1169</v>
      </c>
      <c r="H50" s="266">
        <v>2974</v>
      </c>
      <c r="I50" s="240">
        <f>SUM(D50:H50)</f>
        <v>8212</v>
      </c>
      <c r="K50" s="363"/>
      <c r="L50" s="359"/>
      <c r="M50" s="247" t="s">
        <v>30</v>
      </c>
      <c r="N50" s="264">
        <v>22038</v>
      </c>
      <c r="O50" s="265">
        <v>14568</v>
      </c>
      <c r="P50" s="265">
        <v>13419</v>
      </c>
      <c r="Q50" s="265">
        <v>14600</v>
      </c>
      <c r="R50" s="266">
        <v>18879</v>
      </c>
      <c r="S50" s="241">
        <f>SUM(N50:R50)</f>
        <v>83504</v>
      </c>
      <c r="U50" s="363"/>
      <c r="V50" s="359"/>
      <c r="W50" s="82" t="s">
        <v>30</v>
      </c>
      <c r="X50" s="264">
        <v>2137</v>
      </c>
      <c r="Y50" s="265">
        <v>707</v>
      </c>
      <c r="Z50" s="265">
        <v>1225</v>
      </c>
      <c r="AA50" s="265">
        <v>1169</v>
      </c>
      <c r="AB50" s="266">
        <v>2818</v>
      </c>
      <c r="AC50" s="83">
        <f>SUM(X50:AB50)</f>
        <v>8056</v>
      </c>
      <c r="AE50" s="39"/>
      <c r="AF50" s="27"/>
      <c r="AG50" s="27"/>
      <c r="AH50" s="27"/>
      <c r="AI50" s="27"/>
      <c r="AJ50" s="27"/>
      <c r="AK50" s="27"/>
      <c r="AL50" s="18"/>
    </row>
    <row r="51" spans="1:38" ht="15" customHeight="1">
      <c r="A51" s="363"/>
      <c r="B51" s="372" t="s">
        <v>120</v>
      </c>
      <c r="C51" s="215" t="s">
        <v>29</v>
      </c>
      <c r="D51" s="216">
        <v>147</v>
      </c>
      <c r="E51" s="217">
        <v>88</v>
      </c>
      <c r="F51" s="217">
        <v>81</v>
      </c>
      <c r="G51" s="217">
        <v>90</v>
      </c>
      <c r="H51" s="218">
        <v>118</v>
      </c>
      <c r="I51" s="219">
        <v>524</v>
      </c>
      <c r="K51" s="363"/>
      <c r="L51" s="360" t="s">
        <v>116</v>
      </c>
      <c r="M51" s="73" t="s">
        <v>29</v>
      </c>
      <c r="N51" s="251">
        <v>118</v>
      </c>
      <c r="O51" s="252">
        <v>95</v>
      </c>
      <c r="P51" s="252">
        <v>74</v>
      </c>
      <c r="Q51" s="252">
        <v>86</v>
      </c>
      <c r="R51" s="253">
        <v>127</v>
      </c>
      <c r="S51" s="205">
        <f>SUM(N51:R51)</f>
        <v>500</v>
      </c>
      <c r="U51" s="363"/>
      <c r="V51" s="369" t="s">
        <v>124</v>
      </c>
      <c r="W51" s="215" t="s">
        <v>29</v>
      </c>
      <c r="X51" s="216">
        <v>22</v>
      </c>
      <c r="Y51" s="217">
        <v>8</v>
      </c>
      <c r="Z51" s="217">
        <v>9</v>
      </c>
      <c r="AA51" s="217">
        <v>10</v>
      </c>
      <c r="AB51" s="218">
        <v>20</v>
      </c>
      <c r="AC51" s="219">
        <f>SUM(X51:AB51)</f>
        <v>69</v>
      </c>
      <c r="AE51" s="39"/>
      <c r="AF51" s="27"/>
      <c r="AG51" s="26"/>
      <c r="AH51" s="27"/>
      <c r="AI51" s="26"/>
      <c r="AJ51" s="27"/>
      <c r="AK51" s="27"/>
      <c r="AL51" s="18"/>
    </row>
    <row r="52" spans="1:38" ht="15" customHeight="1">
      <c r="A52" s="363"/>
      <c r="B52" s="370"/>
      <c r="C52" s="204" t="s">
        <v>30</v>
      </c>
      <c r="D52" s="220">
        <v>23263</v>
      </c>
      <c r="E52" s="221">
        <v>14985</v>
      </c>
      <c r="F52" s="221">
        <v>13405</v>
      </c>
      <c r="G52" s="221">
        <v>14997</v>
      </c>
      <c r="H52" s="222">
        <v>18240</v>
      </c>
      <c r="I52" s="223">
        <v>84890</v>
      </c>
      <c r="K52" s="363"/>
      <c r="L52" s="361"/>
      <c r="M52" s="72" t="s">
        <v>30</v>
      </c>
      <c r="N52" s="200">
        <v>19093</v>
      </c>
      <c r="O52" s="201">
        <v>15898</v>
      </c>
      <c r="P52" s="201">
        <v>13019</v>
      </c>
      <c r="Q52" s="201">
        <v>14550</v>
      </c>
      <c r="R52" s="202">
        <v>19524</v>
      </c>
      <c r="S52" s="203">
        <f>SUM(N52:R52)</f>
        <v>82084</v>
      </c>
      <c r="U52" s="363"/>
      <c r="V52" s="370"/>
      <c r="W52" s="204" t="s">
        <v>30</v>
      </c>
      <c r="X52" s="235">
        <v>2429</v>
      </c>
      <c r="Y52" s="236">
        <v>1051</v>
      </c>
      <c r="Z52" s="236">
        <v>1376</v>
      </c>
      <c r="AA52" s="236">
        <v>1486</v>
      </c>
      <c r="AB52" s="237">
        <v>2664</v>
      </c>
      <c r="AC52" s="238">
        <f>SUM(X52:AB52)</f>
        <v>9006</v>
      </c>
      <c r="AE52" s="39"/>
      <c r="AF52" s="27"/>
      <c r="AG52" s="26"/>
      <c r="AH52" s="27"/>
      <c r="AI52" s="26"/>
      <c r="AJ52" s="27"/>
      <c r="AK52" s="27"/>
      <c r="AL52" s="18"/>
    </row>
    <row r="53" spans="1:38" ht="15" customHeight="1">
      <c r="A53" s="363"/>
      <c r="B53" s="349" t="s">
        <v>92</v>
      </c>
      <c r="C53" s="350"/>
      <c r="D53" s="318" t="s">
        <v>65</v>
      </c>
      <c r="E53" s="322">
        <f>E50-$D$50</f>
        <v>-1430</v>
      </c>
      <c r="F53" s="320">
        <f>F50-$D$50</f>
        <v>-912</v>
      </c>
      <c r="G53" s="324">
        <f t="shared" ref="G53:H53" si="50">G50-$D$50</f>
        <v>-968</v>
      </c>
      <c r="H53" s="326">
        <f t="shared" si="50"/>
        <v>837</v>
      </c>
      <c r="I53" s="340"/>
      <c r="K53" s="363"/>
      <c r="L53" s="349" t="s">
        <v>117</v>
      </c>
      <c r="M53" s="350"/>
      <c r="N53" s="318" t="s">
        <v>65</v>
      </c>
      <c r="O53" s="322">
        <f>O50-$N$50</f>
        <v>-7470</v>
      </c>
      <c r="P53" s="320">
        <f t="shared" ref="P53:R53" si="51">P50-$N$50</f>
        <v>-8619</v>
      </c>
      <c r="Q53" s="324">
        <f t="shared" si="51"/>
        <v>-7438</v>
      </c>
      <c r="R53" s="326">
        <f t="shared" si="51"/>
        <v>-3159</v>
      </c>
      <c r="S53" s="340"/>
      <c r="U53" s="363"/>
      <c r="V53" s="349" t="s">
        <v>101</v>
      </c>
      <c r="W53" s="350"/>
      <c r="X53" s="318" t="s">
        <v>78</v>
      </c>
      <c r="Y53" s="322">
        <f>Y50-$X$50</f>
        <v>-1430</v>
      </c>
      <c r="Z53" s="320">
        <f>Z50-$X$50</f>
        <v>-912</v>
      </c>
      <c r="AA53" s="324">
        <f t="shared" ref="AA53:AB53" si="52">AA50-$X$50</f>
        <v>-968</v>
      </c>
      <c r="AB53" s="326">
        <f t="shared" si="52"/>
        <v>681</v>
      </c>
      <c r="AC53" s="353"/>
      <c r="AE53" s="39"/>
      <c r="AF53" s="14"/>
      <c r="AG53" s="14"/>
      <c r="AH53" s="69"/>
      <c r="AI53" s="69"/>
      <c r="AJ53" s="69"/>
      <c r="AK53" s="69"/>
      <c r="AL53" s="18"/>
    </row>
    <row r="54" spans="1:38" ht="15" customHeight="1">
      <c r="A54" s="363"/>
      <c r="B54" s="351"/>
      <c r="C54" s="352"/>
      <c r="D54" s="319"/>
      <c r="E54" s="323">
        <f>E50+E52</f>
        <v>15692</v>
      </c>
      <c r="F54" s="321">
        <f t="shared" ref="F54" si="53">F50+F52</f>
        <v>14630</v>
      </c>
      <c r="G54" s="325">
        <f t="shared" ref="G54:H54" si="54">G50+G52</f>
        <v>16166</v>
      </c>
      <c r="H54" s="327">
        <f t="shared" si="54"/>
        <v>21214</v>
      </c>
      <c r="I54" s="341"/>
      <c r="K54" s="363"/>
      <c r="L54" s="351"/>
      <c r="M54" s="352"/>
      <c r="N54" s="319"/>
      <c r="O54" s="323">
        <f>O50+O52</f>
        <v>30466</v>
      </c>
      <c r="P54" s="321">
        <f t="shared" ref="P54:R54" si="55">P50+P52</f>
        <v>26438</v>
      </c>
      <c r="Q54" s="325">
        <f t="shared" si="55"/>
        <v>29150</v>
      </c>
      <c r="R54" s="327">
        <f t="shared" si="55"/>
        <v>38403</v>
      </c>
      <c r="S54" s="341"/>
      <c r="U54" s="363"/>
      <c r="V54" s="351"/>
      <c r="W54" s="352"/>
      <c r="X54" s="319"/>
      <c r="Y54" s="323"/>
      <c r="Z54" s="321"/>
      <c r="AA54" s="325"/>
      <c r="AB54" s="327"/>
      <c r="AC54" s="354"/>
      <c r="AE54" s="39"/>
      <c r="AF54" s="42"/>
      <c r="AG54" s="14"/>
      <c r="AH54" s="14"/>
      <c r="AI54" s="14"/>
      <c r="AJ54" s="14"/>
      <c r="AK54" s="14"/>
      <c r="AL54" s="15"/>
    </row>
    <row r="55" spans="1:38" ht="15" customHeight="1">
      <c r="A55" s="363"/>
      <c r="B55" s="330" t="s">
        <v>93</v>
      </c>
      <c r="C55" s="331"/>
      <c r="D55" s="342">
        <f>D50/110984</f>
        <v>1.9255027751747998E-2</v>
      </c>
      <c r="E55" s="344">
        <f>E50/110984</f>
        <v>6.3702876090247244E-3</v>
      </c>
      <c r="F55" s="344">
        <f t="shared" ref="F55:H55" si="56">F50/110984</f>
        <v>1.1037627045339869E-2</v>
      </c>
      <c r="G55" s="344">
        <f t="shared" si="56"/>
        <v>1.0533049808981475E-2</v>
      </c>
      <c r="H55" s="344">
        <f t="shared" si="56"/>
        <v>2.6796655373747567E-2</v>
      </c>
      <c r="I55" s="346">
        <f>I50/110984</f>
        <v>7.3992647588841637E-2</v>
      </c>
      <c r="K55" s="363"/>
      <c r="L55" s="330" t="s">
        <v>118</v>
      </c>
      <c r="M55" s="331"/>
      <c r="N55" s="334">
        <f t="shared" ref="N55:S55" si="57">N50/111427</f>
        <v>0.19777971227799365</v>
      </c>
      <c r="O55" s="336">
        <f t="shared" si="57"/>
        <v>0.13074030531199798</v>
      </c>
      <c r="P55" s="336">
        <f t="shared" si="57"/>
        <v>0.12042862142927657</v>
      </c>
      <c r="Q55" s="336">
        <f t="shared" si="57"/>
        <v>0.13102748884920171</v>
      </c>
      <c r="R55" s="338">
        <f t="shared" si="57"/>
        <v>0.16942931246466297</v>
      </c>
      <c r="S55" s="346">
        <f t="shared" si="57"/>
        <v>0.74940544033313294</v>
      </c>
      <c r="U55" s="363"/>
      <c r="V55" s="330" t="s">
        <v>102</v>
      </c>
      <c r="W55" s="331"/>
      <c r="X55" s="334">
        <f t="shared" ref="X55:AC55" si="58">X50/110984</f>
        <v>1.9255027751747998E-2</v>
      </c>
      <c r="Y55" s="336">
        <f t="shared" si="58"/>
        <v>6.3702876090247244E-3</v>
      </c>
      <c r="Z55" s="336">
        <f t="shared" si="58"/>
        <v>1.1037627045339869E-2</v>
      </c>
      <c r="AA55" s="336">
        <f t="shared" si="58"/>
        <v>1.0533049808981475E-2</v>
      </c>
      <c r="AB55" s="338">
        <f t="shared" si="58"/>
        <v>2.5391047358177755E-2</v>
      </c>
      <c r="AC55" s="346">
        <f t="shared" si="58"/>
        <v>7.2587039573271825E-2</v>
      </c>
      <c r="AE55" s="39"/>
      <c r="AF55" s="14"/>
      <c r="AG55" s="14"/>
      <c r="AH55" s="14"/>
      <c r="AI55" s="14"/>
      <c r="AJ55" s="14"/>
      <c r="AK55" s="14"/>
      <c r="AL55" s="15"/>
    </row>
    <row r="56" spans="1:38" ht="15" customHeight="1" thickBot="1">
      <c r="A56" s="364"/>
      <c r="B56" s="332"/>
      <c r="C56" s="333"/>
      <c r="D56" s="343"/>
      <c r="E56" s="345"/>
      <c r="F56" s="345"/>
      <c r="G56" s="345"/>
      <c r="H56" s="345"/>
      <c r="I56" s="347"/>
      <c r="K56" s="364"/>
      <c r="L56" s="332"/>
      <c r="M56" s="333"/>
      <c r="N56" s="335">
        <f>N54/126513</f>
        <v>0</v>
      </c>
      <c r="O56" s="337">
        <f>O54/126513</f>
        <v>0.24081319706275245</v>
      </c>
      <c r="P56" s="337">
        <f t="shared" ref="P56:S56" si="59">P54/126513</f>
        <v>0.20897457178313691</v>
      </c>
      <c r="Q56" s="337">
        <f t="shared" si="59"/>
        <v>0.23041110399721768</v>
      </c>
      <c r="R56" s="339">
        <f t="shared" si="59"/>
        <v>0.30354983282350428</v>
      </c>
      <c r="S56" s="347">
        <f t="shared" si="59"/>
        <v>0</v>
      </c>
      <c r="U56" s="364"/>
      <c r="V56" s="332"/>
      <c r="W56" s="333"/>
      <c r="X56" s="335"/>
      <c r="Y56" s="337"/>
      <c r="Z56" s="337"/>
      <c r="AA56" s="337"/>
      <c r="AB56" s="339"/>
      <c r="AC56" s="347"/>
      <c r="AE56" s="39"/>
      <c r="AF56" s="14"/>
      <c r="AG56" s="14"/>
      <c r="AH56" s="14"/>
      <c r="AI56" s="14"/>
      <c r="AJ56" s="14"/>
      <c r="AK56" s="14"/>
      <c r="AL56" s="15"/>
    </row>
    <row r="57" spans="1:38" customFormat="1" ht="6" customHeight="1" thickBot="1">
      <c r="A57" s="41"/>
      <c r="B57" s="171"/>
      <c r="C57" s="171"/>
      <c r="D57" s="85"/>
      <c r="E57" s="171"/>
      <c r="F57" s="171"/>
      <c r="G57" s="171"/>
      <c r="H57" s="171"/>
      <c r="I57" s="171"/>
      <c r="K57" s="41"/>
      <c r="L57" s="260"/>
      <c r="M57" s="260"/>
      <c r="N57" s="250"/>
      <c r="O57" s="260"/>
      <c r="P57" s="260"/>
      <c r="Q57" s="260"/>
      <c r="R57" s="260"/>
      <c r="S57" s="260"/>
      <c r="T57" s="171"/>
      <c r="U57" s="41"/>
      <c r="V57" s="171"/>
      <c r="W57" s="171"/>
      <c r="X57" s="84"/>
      <c r="Y57" s="171"/>
      <c r="Z57" s="171"/>
      <c r="AA57" s="171"/>
      <c r="AB57" s="171"/>
      <c r="AC57" s="171"/>
      <c r="AE57" s="39"/>
      <c r="AF57" s="36"/>
      <c r="AG57" s="36"/>
      <c r="AH57" s="36"/>
      <c r="AI57" s="36"/>
      <c r="AJ57" s="36"/>
      <c r="AK57" s="36"/>
      <c r="AL57" s="40"/>
    </row>
    <row r="58" spans="1:38" ht="15" customHeight="1">
      <c r="A58" s="355" t="s">
        <v>100</v>
      </c>
      <c r="B58" s="358" t="s">
        <v>119</v>
      </c>
      <c r="C58" s="78" t="s">
        <v>29</v>
      </c>
      <c r="D58" s="79">
        <f t="shared" ref="D58" si="60">D4+D13+D22+D31+D40+D49</f>
        <v>151</v>
      </c>
      <c r="E58" s="79">
        <f>E4+E13+E22+E31+E40+E49</f>
        <v>129</v>
      </c>
      <c r="F58" s="79">
        <f t="shared" ref="E58:H59" si="61">F4+F13+F22+F31+F40+F49</f>
        <v>108</v>
      </c>
      <c r="G58" s="79">
        <f t="shared" si="61"/>
        <v>107</v>
      </c>
      <c r="H58" s="80">
        <f t="shared" si="61"/>
        <v>147</v>
      </c>
      <c r="I58" s="81">
        <f>SUM(D58:H58)</f>
        <v>642</v>
      </c>
      <c r="K58" s="355" t="s">
        <v>90</v>
      </c>
      <c r="L58" s="358" t="s">
        <v>115</v>
      </c>
      <c r="M58" s="78" t="s">
        <v>29</v>
      </c>
      <c r="N58" s="261">
        <f t="shared" ref="N58:R59" si="62">N4+N13+N22+N31+N40+N49</f>
        <v>923</v>
      </c>
      <c r="O58" s="261">
        <f t="shared" si="62"/>
        <v>814</v>
      </c>
      <c r="P58" s="261">
        <f t="shared" si="62"/>
        <v>667</v>
      </c>
      <c r="Q58" s="261">
        <f t="shared" si="62"/>
        <v>672</v>
      </c>
      <c r="R58" s="261">
        <f t="shared" si="62"/>
        <v>1192</v>
      </c>
      <c r="S58" s="81">
        <f>SUM(N58:R58)</f>
        <v>4268</v>
      </c>
      <c r="U58" s="355" t="s">
        <v>100</v>
      </c>
      <c r="V58" s="368" t="s">
        <v>123</v>
      </c>
      <c r="W58" s="78" t="s">
        <v>29</v>
      </c>
      <c r="X58" s="229">
        <f t="shared" ref="X58:AB59" si="63">X4+X13+X22+X31+X40+X49</f>
        <v>148</v>
      </c>
      <c r="Y58" s="229">
        <f t="shared" si="63"/>
        <v>127</v>
      </c>
      <c r="Z58" s="229">
        <f t="shared" si="63"/>
        <v>107</v>
      </c>
      <c r="AA58" s="229">
        <f t="shared" si="63"/>
        <v>106</v>
      </c>
      <c r="AB58" s="230">
        <f t="shared" si="63"/>
        <v>145</v>
      </c>
      <c r="AC58" s="231">
        <f>SUM(X58:AB58)</f>
        <v>633</v>
      </c>
      <c r="AE58" s="39"/>
      <c r="AF58" s="20"/>
      <c r="AG58" s="20"/>
      <c r="AH58" s="20"/>
      <c r="AI58" s="20"/>
      <c r="AJ58" s="20"/>
      <c r="AK58" s="20"/>
      <c r="AL58" s="21"/>
    </row>
    <row r="59" spans="1:38" ht="15" customHeight="1" thickBot="1">
      <c r="A59" s="356"/>
      <c r="B59" s="359"/>
      <c r="C59" s="82" t="s">
        <v>30</v>
      </c>
      <c r="D59" s="242">
        <f t="shared" ref="D59" si="64">D5+D14+D23+D32+D41+D50</f>
        <v>20861</v>
      </c>
      <c r="E59" s="242">
        <f t="shared" si="61"/>
        <v>18185</v>
      </c>
      <c r="F59" s="242">
        <f t="shared" si="61"/>
        <v>15730</v>
      </c>
      <c r="G59" s="242">
        <f>G5+G14+G23+G32+G41+G50</f>
        <v>16412</v>
      </c>
      <c r="H59" s="239">
        <f t="shared" si="61"/>
        <v>22971</v>
      </c>
      <c r="I59" s="240">
        <f>SUM(D59:H59)</f>
        <v>94159</v>
      </c>
      <c r="K59" s="356"/>
      <c r="L59" s="359"/>
      <c r="M59" s="247" t="s">
        <v>30</v>
      </c>
      <c r="N59" s="232">
        <f t="shared" si="62"/>
        <v>160133</v>
      </c>
      <c r="O59" s="232">
        <f t="shared" si="62"/>
        <v>150526</v>
      </c>
      <c r="P59" s="232">
        <f t="shared" si="62"/>
        <v>119661</v>
      </c>
      <c r="Q59" s="232">
        <f t="shared" si="62"/>
        <v>125519</v>
      </c>
      <c r="R59" s="243">
        <f t="shared" si="62"/>
        <v>221766</v>
      </c>
      <c r="S59" s="244">
        <f>SUM(N59:R59)</f>
        <v>777605</v>
      </c>
      <c r="U59" s="356"/>
      <c r="V59" s="359"/>
      <c r="W59" s="82" t="s">
        <v>30</v>
      </c>
      <c r="X59" s="232">
        <f t="shared" si="63"/>
        <v>20241</v>
      </c>
      <c r="Y59" s="232">
        <f t="shared" si="63"/>
        <v>17848</v>
      </c>
      <c r="Z59" s="232">
        <f t="shared" si="63"/>
        <v>15530</v>
      </c>
      <c r="AA59" s="232">
        <f t="shared" si="63"/>
        <v>16156</v>
      </c>
      <c r="AB59" s="233">
        <f t="shared" si="63"/>
        <v>22425</v>
      </c>
      <c r="AC59" s="234">
        <f>SUM(X59:AB59)</f>
        <v>92200</v>
      </c>
      <c r="AE59" s="39"/>
      <c r="AF59" s="28"/>
      <c r="AG59" s="28"/>
      <c r="AH59" s="28"/>
      <c r="AI59" s="28"/>
      <c r="AJ59" s="28"/>
      <c r="AK59" s="28"/>
      <c r="AL59" s="18"/>
    </row>
    <row r="60" spans="1:38" ht="15" customHeight="1">
      <c r="A60" s="356"/>
      <c r="B60" s="372" t="s">
        <v>120</v>
      </c>
      <c r="C60" s="215" t="s">
        <v>29</v>
      </c>
      <c r="D60" s="217">
        <v>939</v>
      </c>
      <c r="E60" s="217">
        <v>806</v>
      </c>
      <c r="F60" s="217">
        <v>667</v>
      </c>
      <c r="G60" s="217">
        <v>674</v>
      </c>
      <c r="H60" s="218">
        <v>1227</v>
      </c>
      <c r="I60" s="219">
        <v>4313</v>
      </c>
      <c r="K60" s="356"/>
      <c r="L60" s="360" t="s">
        <v>116</v>
      </c>
      <c r="M60" s="73" t="s">
        <v>29</v>
      </c>
      <c r="N60" s="147">
        <v>902</v>
      </c>
      <c r="O60" s="155">
        <v>803</v>
      </c>
      <c r="P60" s="155">
        <v>704</v>
      </c>
      <c r="Q60" s="155">
        <v>647</v>
      </c>
      <c r="R60" s="156">
        <v>1213</v>
      </c>
      <c r="S60" s="157">
        <f>SUM(N60:R60)</f>
        <v>4269</v>
      </c>
      <c r="U60" s="356"/>
      <c r="V60" s="369" t="s">
        <v>124</v>
      </c>
      <c r="W60" s="215" t="s">
        <v>29</v>
      </c>
      <c r="X60" s="147">
        <v>151</v>
      </c>
      <c r="Y60" s="148">
        <v>120</v>
      </c>
      <c r="Z60" s="148">
        <v>107</v>
      </c>
      <c r="AA60" s="148">
        <v>102</v>
      </c>
      <c r="AB60" s="149">
        <v>174</v>
      </c>
      <c r="AC60" s="150">
        <f>SUM(X60:AB60)</f>
        <v>654</v>
      </c>
      <c r="AE60" s="39"/>
      <c r="AF60" s="16"/>
      <c r="AG60" s="16"/>
      <c r="AH60" s="16"/>
      <c r="AI60" s="16"/>
      <c r="AJ60" s="16"/>
      <c r="AK60" s="16"/>
      <c r="AL60" s="18"/>
    </row>
    <row r="61" spans="1:38" ht="15" customHeight="1">
      <c r="A61" s="356"/>
      <c r="B61" s="370"/>
      <c r="C61" s="204" t="s">
        <v>30</v>
      </c>
      <c r="D61" s="228">
        <v>163229</v>
      </c>
      <c r="E61" s="228">
        <v>149304</v>
      </c>
      <c r="F61" s="228">
        <v>120847</v>
      </c>
      <c r="G61" s="228">
        <v>127068</v>
      </c>
      <c r="H61" s="222">
        <v>227414</v>
      </c>
      <c r="I61" s="223">
        <v>787862</v>
      </c>
      <c r="K61" s="356"/>
      <c r="L61" s="361"/>
      <c r="M61" s="72" t="s">
        <v>30</v>
      </c>
      <c r="N61" s="151">
        <v>156046</v>
      </c>
      <c r="O61" s="158">
        <v>145863</v>
      </c>
      <c r="P61" s="158">
        <v>128272</v>
      </c>
      <c r="Q61" s="158">
        <v>120939</v>
      </c>
      <c r="R61" s="159">
        <v>222995</v>
      </c>
      <c r="S61" s="160">
        <f>SUM(N61:R61)</f>
        <v>774115</v>
      </c>
      <c r="U61" s="356"/>
      <c r="V61" s="370"/>
      <c r="W61" s="204" t="s">
        <v>30</v>
      </c>
      <c r="X61" s="151">
        <v>20596</v>
      </c>
      <c r="Y61" s="152">
        <v>17071</v>
      </c>
      <c r="Z61" s="152">
        <v>16631</v>
      </c>
      <c r="AA61" s="152">
        <v>16702</v>
      </c>
      <c r="AB61" s="153">
        <v>26981</v>
      </c>
      <c r="AC61" s="154">
        <f>SUM(X61:AB61)</f>
        <v>97981</v>
      </c>
      <c r="AE61" s="39"/>
      <c r="AF61" s="16"/>
      <c r="AG61" s="16"/>
      <c r="AH61" s="14"/>
      <c r="AI61" s="14"/>
      <c r="AJ61" s="14"/>
      <c r="AK61" s="14"/>
      <c r="AL61" s="18"/>
    </row>
    <row r="62" spans="1:38" ht="15" customHeight="1">
      <c r="A62" s="356"/>
      <c r="B62" s="349" t="s">
        <v>125</v>
      </c>
      <c r="C62" s="350"/>
      <c r="D62" s="318" t="s">
        <v>65</v>
      </c>
      <c r="E62" s="322">
        <f>E59-$D$59</f>
        <v>-2676</v>
      </c>
      <c r="F62" s="320">
        <f>F59-$D$59</f>
        <v>-5131</v>
      </c>
      <c r="G62" s="324">
        <f t="shared" ref="G62:H62" si="65">G59-$D$59</f>
        <v>-4449</v>
      </c>
      <c r="H62" s="326">
        <f t="shared" si="65"/>
        <v>2110</v>
      </c>
      <c r="I62" s="328"/>
      <c r="K62" s="356"/>
      <c r="L62" s="349" t="s">
        <v>127</v>
      </c>
      <c r="M62" s="350"/>
      <c r="N62" s="318" t="s">
        <v>65</v>
      </c>
      <c r="O62" s="322">
        <f>O59-$N$59</f>
        <v>-9607</v>
      </c>
      <c r="P62" s="320">
        <f t="shared" ref="P62:R62" si="66">P59-$N$59</f>
        <v>-40472</v>
      </c>
      <c r="Q62" s="324">
        <f t="shared" si="66"/>
        <v>-34614</v>
      </c>
      <c r="R62" s="326">
        <f t="shared" si="66"/>
        <v>61633</v>
      </c>
      <c r="S62" s="328"/>
      <c r="U62" s="356"/>
      <c r="V62" s="349" t="s">
        <v>128</v>
      </c>
      <c r="W62" s="350"/>
      <c r="X62" s="318" t="s">
        <v>78</v>
      </c>
      <c r="Y62" s="322">
        <f>Y59-$X$59</f>
        <v>-2393</v>
      </c>
      <c r="Z62" s="320">
        <f>Z59-$X$59</f>
        <v>-4711</v>
      </c>
      <c r="AA62" s="324">
        <f t="shared" ref="AA62:AB62" si="67">AA59-$X$59</f>
        <v>-4085</v>
      </c>
      <c r="AB62" s="326">
        <f t="shared" si="67"/>
        <v>2184</v>
      </c>
      <c r="AC62" s="353"/>
      <c r="AE62" s="39"/>
      <c r="AF62" s="17"/>
      <c r="AG62" s="17"/>
      <c r="AH62" s="13"/>
      <c r="AI62" s="12"/>
      <c r="AJ62" s="13"/>
      <c r="AK62" s="12"/>
      <c r="AL62" s="21"/>
    </row>
    <row r="63" spans="1:38" ht="15" customHeight="1">
      <c r="A63" s="356"/>
      <c r="B63" s="351"/>
      <c r="C63" s="352"/>
      <c r="D63" s="319"/>
      <c r="E63" s="323">
        <f>E59+E61</f>
        <v>167489</v>
      </c>
      <c r="F63" s="321">
        <f t="shared" ref="F63" si="68">F59+F61</f>
        <v>136577</v>
      </c>
      <c r="G63" s="325">
        <f t="shared" ref="G63:H63" si="69">G59+G61</f>
        <v>143480</v>
      </c>
      <c r="H63" s="327">
        <f t="shared" si="69"/>
        <v>250385</v>
      </c>
      <c r="I63" s="329"/>
      <c r="K63" s="356"/>
      <c r="L63" s="351"/>
      <c r="M63" s="352"/>
      <c r="N63" s="319"/>
      <c r="O63" s="323">
        <f>O59+O61</f>
        <v>296389</v>
      </c>
      <c r="P63" s="321">
        <f t="shared" ref="P63:R63" si="70">P59+P61</f>
        <v>247933</v>
      </c>
      <c r="Q63" s="325">
        <f t="shared" si="70"/>
        <v>246458</v>
      </c>
      <c r="R63" s="327">
        <f t="shared" si="70"/>
        <v>444761</v>
      </c>
      <c r="S63" s="329"/>
      <c r="U63" s="356"/>
      <c r="V63" s="351"/>
      <c r="W63" s="352"/>
      <c r="X63" s="319"/>
      <c r="Y63" s="323"/>
      <c r="Z63" s="321"/>
      <c r="AA63" s="325"/>
      <c r="AB63" s="327"/>
      <c r="AC63" s="354"/>
      <c r="AE63" s="39"/>
      <c r="AF63" s="17"/>
      <c r="AG63" s="17"/>
      <c r="AH63" s="13"/>
      <c r="AI63" s="12"/>
      <c r="AJ63" s="13"/>
      <c r="AK63" s="12"/>
      <c r="AL63" s="21"/>
    </row>
    <row r="64" spans="1:38" ht="15" customHeight="1">
      <c r="A64" s="356"/>
      <c r="B64" s="330" t="s">
        <v>126</v>
      </c>
      <c r="C64" s="331"/>
      <c r="D64" s="334">
        <f t="shared" ref="D64:I64" si="71">D59/873796</f>
        <v>2.387399347216055E-2</v>
      </c>
      <c r="E64" s="336">
        <f t="shared" si="71"/>
        <v>2.0811493758268521E-2</v>
      </c>
      <c r="F64" s="336">
        <f t="shared" si="71"/>
        <v>1.8001913490105242E-2</v>
      </c>
      <c r="G64" s="336">
        <f t="shared" si="71"/>
        <v>1.8782416033032882E-2</v>
      </c>
      <c r="H64" s="338">
        <f t="shared" si="71"/>
        <v>2.6288744741335506E-2</v>
      </c>
      <c r="I64" s="338">
        <f t="shared" si="71"/>
        <v>0.1077585614949027</v>
      </c>
      <c r="K64" s="356"/>
      <c r="L64" s="330" t="s">
        <v>118</v>
      </c>
      <c r="M64" s="331"/>
      <c r="N64" s="334">
        <f t="shared" ref="N64:S64" si="72">N59/889990</f>
        <v>0.17992674074989606</v>
      </c>
      <c r="O64" s="336">
        <f t="shared" si="72"/>
        <v>0.16913223744087011</v>
      </c>
      <c r="P64" s="336">
        <f t="shared" si="72"/>
        <v>0.13445207249519658</v>
      </c>
      <c r="Q64" s="336">
        <f t="shared" si="72"/>
        <v>0.14103416892324633</v>
      </c>
      <c r="R64" s="338">
        <f t="shared" si="72"/>
        <v>0.24917808065259162</v>
      </c>
      <c r="S64" s="338">
        <f t="shared" si="72"/>
        <v>0.87372330026180067</v>
      </c>
      <c r="U64" s="356"/>
      <c r="V64" s="330" t="s">
        <v>129</v>
      </c>
      <c r="W64" s="331"/>
      <c r="X64" s="334">
        <f t="shared" ref="X64:AC64" si="73">X59/873796</f>
        <v>2.3164445705862697E-2</v>
      </c>
      <c r="Y64" s="336">
        <f t="shared" si="73"/>
        <v>2.0425820214329201E-2</v>
      </c>
      <c r="Z64" s="336">
        <f t="shared" si="73"/>
        <v>1.7773027113880128E-2</v>
      </c>
      <c r="AA64" s="336">
        <f t="shared" si="73"/>
        <v>1.8489441471464734E-2</v>
      </c>
      <c r="AB64" s="338">
        <f t="shared" si="73"/>
        <v>2.5663884934240943E-2</v>
      </c>
      <c r="AC64" s="346">
        <f t="shared" si="73"/>
        <v>0.10551661943977771</v>
      </c>
      <c r="AE64" s="39"/>
      <c r="AF64" s="22"/>
      <c r="AG64" s="22"/>
      <c r="AH64" s="22"/>
      <c r="AI64" s="22"/>
      <c r="AJ64" s="22"/>
      <c r="AK64" s="22"/>
      <c r="AL64" s="23"/>
    </row>
    <row r="65" spans="1:38" ht="15" customHeight="1" thickBot="1">
      <c r="A65" s="357"/>
      <c r="B65" s="332"/>
      <c r="C65" s="333"/>
      <c r="D65" s="335">
        <f>D63/968459</f>
        <v>0</v>
      </c>
      <c r="E65" s="337">
        <f>E63/968459</f>
        <v>0.17294382106005521</v>
      </c>
      <c r="F65" s="337">
        <f t="shared" ref="F65:I65" si="74">F63/968459</f>
        <v>0.14102507178930651</v>
      </c>
      <c r="G65" s="337">
        <f t="shared" si="74"/>
        <v>0.14815289031337414</v>
      </c>
      <c r="H65" s="339">
        <f t="shared" si="74"/>
        <v>0.25853959744294802</v>
      </c>
      <c r="I65" s="339">
        <f t="shared" si="74"/>
        <v>0</v>
      </c>
      <c r="K65" s="357"/>
      <c r="L65" s="332"/>
      <c r="M65" s="333"/>
      <c r="N65" s="335">
        <f>N63/968459</f>
        <v>0</v>
      </c>
      <c r="O65" s="337">
        <f>O63/968459</f>
        <v>0.30604186651164378</v>
      </c>
      <c r="P65" s="337">
        <f t="shared" ref="P65:S65" si="75">P63/968459</f>
        <v>0.25600774013148725</v>
      </c>
      <c r="Q65" s="337">
        <f t="shared" si="75"/>
        <v>0.25448470198531892</v>
      </c>
      <c r="R65" s="339">
        <f t="shared" si="75"/>
        <v>0.4592460806291232</v>
      </c>
      <c r="S65" s="339">
        <f t="shared" si="75"/>
        <v>0</v>
      </c>
      <c r="U65" s="357"/>
      <c r="V65" s="332"/>
      <c r="W65" s="333"/>
      <c r="X65" s="335"/>
      <c r="Y65" s="337"/>
      <c r="Z65" s="337"/>
      <c r="AA65" s="337"/>
      <c r="AB65" s="339"/>
      <c r="AC65" s="347"/>
      <c r="AE65" s="39"/>
      <c r="AF65" s="22"/>
      <c r="AG65" s="22"/>
      <c r="AH65" s="22"/>
      <c r="AI65" s="22"/>
      <c r="AJ65" s="22"/>
      <c r="AK65" s="22"/>
      <c r="AL65" s="23"/>
    </row>
    <row r="66" spans="1:38" ht="14.25" customHeight="1" thickBot="1">
      <c r="A66" s="348"/>
      <c r="B66" s="348"/>
      <c r="C66" s="348"/>
      <c r="D66" s="86"/>
      <c r="E66" s="1"/>
      <c r="F66" s="1"/>
      <c r="G66" s="1"/>
      <c r="H66" s="1"/>
      <c r="I66" s="1"/>
      <c r="K66" s="348"/>
      <c r="L66" s="348"/>
      <c r="M66" s="348"/>
      <c r="N66" s="86"/>
      <c r="O66" s="1"/>
      <c r="P66" s="1"/>
      <c r="Q66" s="1"/>
      <c r="R66" s="1"/>
      <c r="S66" s="1"/>
      <c r="U66" s="348"/>
      <c r="V66" s="348"/>
      <c r="W66" s="348"/>
      <c r="X66" s="86"/>
      <c r="Y66" s="1"/>
      <c r="Z66" s="1"/>
      <c r="AA66" s="1"/>
      <c r="AB66" s="1"/>
      <c r="AC66" s="1"/>
      <c r="AE66" s="44"/>
      <c r="AF66" s="24"/>
      <c r="AG66" s="24"/>
      <c r="AH66" s="24"/>
      <c r="AI66" s="24"/>
      <c r="AJ66" s="24"/>
      <c r="AK66" s="24"/>
      <c r="AL66" s="25"/>
    </row>
    <row r="67" spans="1:38" ht="21.75" customHeight="1">
      <c r="D67" s="87"/>
      <c r="E67" s="2"/>
      <c r="F67" s="2"/>
      <c r="G67" s="2"/>
      <c r="H67" s="8"/>
      <c r="I67" s="2"/>
      <c r="K67" s="3"/>
      <c r="L67" s="4"/>
      <c r="M67" s="4"/>
      <c r="N67" s="87"/>
      <c r="O67" s="2"/>
      <c r="P67" s="2"/>
      <c r="Q67" s="2"/>
      <c r="R67" s="4"/>
      <c r="S67" s="4"/>
      <c r="V67" s="4"/>
      <c r="W67" s="4"/>
      <c r="X67" s="87"/>
      <c r="Y67" s="2"/>
      <c r="Z67" s="2"/>
      <c r="AA67" s="2"/>
      <c r="AB67" s="4"/>
      <c r="AC67" s="4"/>
      <c r="AF67" s="5"/>
      <c r="AG67" s="5"/>
      <c r="AH67" s="5"/>
      <c r="AI67" s="5"/>
      <c r="AJ67" s="5"/>
      <c r="AK67" s="5"/>
      <c r="AL67" s="5"/>
    </row>
    <row r="68" spans="1:38" ht="20.25" hidden="1" customHeight="1" thickBot="1">
      <c r="C68" s="395"/>
      <c r="D68" s="397">
        <f>H2</f>
        <v>44732</v>
      </c>
      <c r="E68" s="398"/>
      <c r="F68" s="398"/>
      <c r="G68" s="399"/>
      <c r="H68" s="5"/>
      <c r="I68" s="5"/>
      <c r="J68" s="5"/>
      <c r="K68" s="5"/>
      <c r="L68" s="5"/>
      <c r="M68" s="5"/>
      <c r="N68" s="88"/>
      <c r="T68" s="5"/>
      <c r="V68" s="5"/>
      <c r="W68" s="5"/>
      <c r="X68" s="88"/>
    </row>
    <row r="69" spans="1:38" ht="17.25" hidden="1" customHeight="1" thickBot="1">
      <c r="C69" s="396"/>
      <c r="D69" s="268" t="s">
        <v>132</v>
      </c>
      <c r="E69" s="291" t="s">
        <v>130</v>
      </c>
      <c r="F69" s="248" t="s">
        <v>104</v>
      </c>
      <c r="G69" s="291" t="s">
        <v>131</v>
      </c>
      <c r="K69" s="271"/>
      <c r="L69" s="269"/>
      <c r="M69" s="269"/>
      <c r="N69" s="270"/>
    </row>
    <row r="70" spans="1:38" ht="16.5" hidden="1" customHeight="1">
      <c r="C70" s="400" t="s">
        <v>44</v>
      </c>
      <c r="D70" s="272">
        <f>D58</f>
        <v>151</v>
      </c>
      <c r="E70" s="287">
        <f>D70-G70</f>
        <v>3</v>
      </c>
      <c r="F70" s="288">
        <f>N58</f>
        <v>923</v>
      </c>
      <c r="G70" s="283">
        <f>X58</f>
        <v>148</v>
      </c>
      <c r="K70" s="269"/>
      <c r="L70" s="269"/>
      <c r="M70" s="269"/>
      <c r="N70" s="270"/>
    </row>
    <row r="71" spans="1:38" ht="16.5" hidden="1" customHeight="1">
      <c r="C71" s="401"/>
      <c r="D71" s="289">
        <f>D59</f>
        <v>20861</v>
      </c>
      <c r="E71" s="293">
        <f>D71-G71</f>
        <v>620</v>
      </c>
      <c r="F71" s="273">
        <f>N59</f>
        <v>160133</v>
      </c>
      <c r="G71" s="284">
        <f>X59</f>
        <v>20241</v>
      </c>
      <c r="K71" s="269"/>
      <c r="L71" s="269"/>
      <c r="M71" s="269"/>
      <c r="N71" s="270"/>
    </row>
    <row r="72" spans="1:38" ht="16.5" hidden="1" customHeight="1">
      <c r="C72" s="402"/>
      <c r="D72" s="290">
        <f>D71/D86</f>
        <v>0.22155078112554297</v>
      </c>
      <c r="E72" s="290">
        <f t="shared" ref="E72:G72" si="76">E71/E86</f>
        <v>0.31648800408371619</v>
      </c>
      <c r="F72" s="290">
        <f t="shared" si="76"/>
        <v>0.20593103182206904</v>
      </c>
      <c r="G72" s="290">
        <f t="shared" si="76"/>
        <v>0.21953362255965292</v>
      </c>
      <c r="K72" s="269"/>
      <c r="L72" s="269"/>
      <c r="M72" s="269"/>
      <c r="N72" s="270"/>
    </row>
    <row r="73" spans="1:38" ht="16.5" hidden="1" customHeight="1">
      <c r="C73" s="403" t="s">
        <v>46</v>
      </c>
      <c r="D73" s="279">
        <f>E58</f>
        <v>129</v>
      </c>
      <c r="E73" s="287">
        <f>D73-G73</f>
        <v>2</v>
      </c>
      <c r="F73" s="274">
        <f>O58</f>
        <v>814</v>
      </c>
      <c r="G73" s="285">
        <f>Y58</f>
        <v>127</v>
      </c>
      <c r="K73" s="269"/>
      <c r="L73" s="269"/>
      <c r="M73" s="269"/>
      <c r="N73" s="270"/>
    </row>
    <row r="74" spans="1:38" ht="16.5" hidden="1" customHeight="1">
      <c r="C74" s="401"/>
      <c r="D74" s="276">
        <f>E59</f>
        <v>18185</v>
      </c>
      <c r="E74" s="293">
        <f>D74-G74</f>
        <v>337</v>
      </c>
      <c r="F74" s="273">
        <f>O59</f>
        <v>150526</v>
      </c>
      <c r="G74" s="284">
        <f>Y59</f>
        <v>17848</v>
      </c>
      <c r="K74" s="269"/>
      <c r="L74" s="269"/>
      <c r="M74" s="269"/>
      <c r="N74" s="270"/>
    </row>
    <row r="75" spans="1:38" ht="16.5" hidden="1" customHeight="1">
      <c r="C75" s="402"/>
      <c r="D75" s="277">
        <f>D74/D86</f>
        <v>0.19313076816873587</v>
      </c>
      <c r="E75" s="277">
        <f t="shared" ref="E75:G75" si="77">E74/E86</f>
        <v>0.1720265441551812</v>
      </c>
      <c r="F75" s="277">
        <f t="shared" si="77"/>
        <v>0.19357643019270709</v>
      </c>
      <c r="G75" s="277">
        <f t="shared" si="77"/>
        <v>0.19357917570498914</v>
      </c>
      <c r="K75" s="269"/>
      <c r="L75" s="269"/>
      <c r="M75" s="269"/>
      <c r="N75" s="270"/>
    </row>
    <row r="76" spans="1:38" ht="16.5" hidden="1" customHeight="1">
      <c r="C76" s="403" t="s">
        <v>45</v>
      </c>
      <c r="D76" s="278">
        <f>F58</f>
        <v>108</v>
      </c>
      <c r="E76" s="287">
        <f>D76-G76</f>
        <v>1</v>
      </c>
      <c r="F76" s="275">
        <f>P58</f>
        <v>667</v>
      </c>
      <c r="G76" s="286">
        <f>Z58</f>
        <v>107</v>
      </c>
      <c r="K76" s="269"/>
      <c r="L76" s="269"/>
      <c r="M76" s="269"/>
      <c r="N76" s="270"/>
    </row>
    <row r="77" spans="1:38" ht="16.5" hidden="1" customHeight="1">
      <c r="C77" s="401"/>
      <c r="D77" s="276">
        <f>F59</f>
        <v>15730</v>
      </c>
      <c r="E77" s="293">
        <f>D77-G77</f>
        <v>200</v>
      </c>
      <c r="F77" s="273">
        <f>P59</f>
        <v>119661</v>
      </c>
      <c r="G77" s="284">
        <f>Z59</f>
        <v>15530</v>
      </c>
      <c r="K77" s="269"/>
      <c r="L77" s="269"/>
      <c r="M77" s="269"/>
      <c r="N77" s="270"/>
    </row>
    <row r="78" spans="1:38" ht="16.5" hidden="1" customHeight="1">
      <c r="C78" s="402"/>
      <c r="D78" s="277">
        <f>D77/D86</f>
        <v>0.16705784895761425</v>
      </c>
      <c r="E78" s="277">
        <f t="shared" ref="E78:G78" si="78">E77/E86</f>
        <v>0.10209290454313426</v>
      </c>
      <c r="F78" s="277">
        <f t="shared" si="78"/>
        <v>0.15388404138347875</v>
      </c>
      <c r="G78" s="277">
        <f t="shared" si="78"/>
        <v>0.16843817787418655</v>
      </c>
      <c r="K78" s="269"/>
      <c r="L78" s="269"/>
      <c r="M78" s="269"/>
      <c r="N78" s="270"/>
    </row>
    <row r="79" spans="1:38" ht="16.5" hidden="1" customHeight="1">
      <c r="C79" s="403" t="s">
        <v>47</v>
      </c>
      <c r="D79" s="278">
        <f>G58</f>
        <v>107</v>
      </c>
      <c r="E79" s="287">
        <f>D79-G79</f>
        <v>1</v>
      </c>
      <c r="F79" s="274">
        <f>Q58</f>
        <v>672</v>
      </c>
      <c r="G79" s="285">
        <f>AA58</f>
        <v>106</v>
      </c>
      <c r="K79" s="269"/>
      <c r="L79" s="269"/>
      <c r="M79" s="269"/>
      <c r="N79" s="270"/>
    </row>
    <row r="80" spans="1:38" ht="16.5" hidden="1" customHeight="1">
      <c r="C80" s="401"/>
      <c r="D80" s="280">
        <f>G59</f>
        <v>16412</v>
      </c>
      <c r="E80" s="293">
        <f>D80-G80</f>
        <v>256</v>
      </c>
      <c r="F80" s="273">
        <f>Q59</f>
        <v>125519</v>
      </c>
      <c r="G80" s="284">
        <f>AA59</f>
        <v>16156</v>
      </c>
      <c r="K80" s="269"/>
      <c r="L80" s="269"/>
      <c r="M80" s="269"/>
      <c r="N80" s="270"/>
    </row>
    <row r="81" spans="3:7" ht="16.5" hidden="1" customHeight="1">
      <c r="C81" s="402"/>
      <c r="D81" s="277">
        <f>D80/D86</f>
        <v>0.17430091653479751</v>
      </c>
      <c r="E81" s="277">
        <f t="shared" ref="E81:G81" si="79">E80/E86</f>
        <v>0.13067891781521185</v>
      </c>
      <c r="F81" s="277">
        <f t="shared" si="79"/>
        <v>0.16141742915747712</v>
      </c>
      <c r="G81" s="277">
        <f t="shared" si="79"/>
        <v>0.17522776572668114</v>
      </c>
    </row>
    <row r="82" spans="3:7" ht="16.5" hidden="1" customHeight="1">
      <c r="C82" s="403" t="s">
        <v>48</v>
      </c>
      <c r="D82" s="278">
        <f>H58</f>
        <v>147</v>
      </c>
      <c r="E82" s="287">
        <f>D82-G82</f>
        <v>2</v>
      </c>
      <c r="F82" s="274">
        <f>R58</f>
        <v>1192</v>
      </c>
      <c r="G82" s="286">
        <f>AB58</f>
        <v>145</v>
      </c>
    </row>
    <row r="83" spans="3:7" ht="16.5" hidden="1" customHeight="1">
      <c r="C83" s="401"/>
      <c r="D83" s="280">
        <f>H59</f>
        <v>22971</v>
      </c>
      <c r="E83" s="293">
        <f>D83-G83</f>
        <v>546</v>
      </c>
      <c r="F83" s="273">
        <f>R59</f>
        <v>221766</v>
      </c>
      <c r="G83" s="284">
        <f>AB59</f>
        <v>22425</v>
      </c>
    </row>
    <row r="84" spans="3:7" ht="17.25" hidden="1" customHeight="1" thickBot="1">
      <c r="C84" s="404"/>
      <c r="D84" s="281">
        <f>D83/D86</f>
        <v>0.24395968521330941</v>
      </c>
      <c r="E84" s="292">
        <f t="shared" ref="E84:G84" si="80">E83/E86</f>
        <v>0.27871362940275651</v>
      </c>
      <c r="F84" s="281">
        <f t="shared" si="80"/>
        <v>0.28519106744426798</v>
      </c>
      <c r="G84" s="281">
        <f t="shared" si="80"/>
        <v>0.24322125813449025</v>
      </c>
    </row>
    <row r="85" spans="3:7" ht="16.5" hidden="1" customHeight="1">
      <c r="C85" s="393" t="s">
        <v>49</v>
      </c>
      <c r="D85" s="272">
        <f>SUM(D70,D73,D76,D79,D82)</f>
        <v>642</v>
      </c>
      <c r="E85" s="272">
        <f t="shared" ref="E85:G85" si="81">SUM(E70,E73,E76,E79,E82)</f>
        <v>9</v>
      </c>
      <c r="F85" s="272">
        <f t="shared" si="81"/>
        <v>4268</v>
      </c>
      <c r="G85" s="272">
        <f t="shared" si="81"/>
        <v>633</v>
      </c>
    </row>
    <row r="86" spans="3:7" ht="17.25" hidden="1" customHeight="1" thickBot="1">
      <c r="C86" s="394"/>
      <c r="D86" s="282">
        <f>SUM(D83,D80,D77,D74,D71)</f>
        <v>94159</v>
      </c>
      <c r="E86" s="282">
        <f t="shared" ref="E86:G86" si="82">SUM(E83,E80,E77,E74,E71)</f>
        <v>1959</v>
      </c>
      <c r="F86" s="282">
        <f t="shared" si="82"/>
        <v>777605</v>
      </c>
      <c r="G86" s="282">
        <f t="shared" si="82"/>
        <v>92200</v>
      </c>
    </row>
    <row r="87" spans="3:7" ht="16.5" hidden="1" customHeight="1"/>
    <row r="88" spans="3:7" ht="16.5" customHeight="1"/>
    <row r="89" spans="3:7" ht="16.5" customHeight="1"/>
    <row r="90" spans="3:7" ht="16.5" customHeight="1"/>
    <row r="91" spans="3:7" ht="16.5" customHeight="1"/>
  </sheetData>
  <mergeCells count="395">
    <mergeCell ref="C85:C86"/>
    <mergeCell ref="C68:C69"/>
    <mergeCell ref="D68:G68"/>
    <mergeCell ref="C70:C72"/>
    <mergeCell ref="C73:C75"/>
    <mergeCell ref="C76:C78"/>
    <mergeCell ref="C79:C81"/>
    <mergeCell ref="C82:C84"/>
    <mergeCell ref="AF43:AG43"/>
    <mergeCell ref="A66:C66"/>
    <mergeCell ref="A58:A65"/>
    <mergeCell ref="B58:B59"/>
    <mergeCell ref="B60:B61"/>
    <mergeCell ref="A49:A56"/>
    <mergeCell ref="B49:B50"/>
    <mergeCell ref="B51:B52"/>
    <mergeCell ref="B53:C54"/>
    <mergeCell ref="B62:C63"/>
    <mergeCell ref="A40:A47"/>
    <mergeCell ref="B40:B41"/>
    <mergeCell ref="B42:B43"/>
    <mergeCell ref="U49:U56"/>
    <mergeCell ref="V49:V50"/>
    <mergeCell ref="V51:V52"/>
    <mergeCell ref="AK35:AK36"/>
    <mergeCell ref="AJ41:AK41"/>
    <mergeCell ref="AF40:AK40"/>
    <mergeCell ref="AF3:AK3"/>
    <mergeCell ref="AF34:AK34"/>
    <mergeCell ref="AJ4:AK4"/>
    <mergeCell ref="AG35:AH35"/>
    <mergeCell ref="AG36:AH36"/>
    <mergeCell ref="AF35:AF36"/>
    <mergeCell ref="AI35:AJ35"/>
    <mergeCell ref="AI36:AJ36"/>
    <mergeCell ref="AF26:AF27"/>
    <mergeCell ref="AF23:AF24"/>
    <mergeCell ref="AF29:AJ29"/>
    <mergeCell ref="A1:I1"/>
    <mergeCell ref="A4:A11"/>
    <mergeCell ref="B4:B5"/>
    <mergeCell ref="B6:B7"/>
    <mergeCell ref="A13:A20"/>
    <mergeCell ref="B13:B14"/>
    <mergeCell ref="B15:B16"/>
    <mergeCell ref="AF1:AL1"/>
    <mergeCell ref="H2:I2"/>
    <mergeCell ref="AF16:AF17"/>
    <mergeCell ref="AF13:AF14"/>
    <mergeCell ref="AF9:AF10"/>
    <mergeCell ref="AF6:AF7"/>
    <mergeCell ref="AF19:AF20"/>
    <mergeCell ref="AB10:AB11"/>
    <mergeCell ref="AC10:AC11"/>
    <mergeCell ref="U13:U20"/>
    <mergeCell ref="V13:V14"/>
    <mergeCell ref="V15:V16"/>
    <mergeCell ref="V17:W18"/>
    <mergeCell ref="X17:X18"/>
    <mergeCell ref="Z17:Z18"/>
    <mergeCell ref="Y17:Y18"/>
    <mergeCell ref="U1:AC1"/>
    <mergeCell ref="K13:K20"/>
    <mergeCell ref="L13:L14"/>
    <mergeCell ref="L15:L16"/>
    <mergeCell ref="L17:M18"/>
    <mergeCell ref="A31:A38"/>
    <mergeCell ref="B31:B32"/>
    <mergeCell ref="B33:B34"/>
    <mergeCell ref="B35:C36"/>
    <mergeCell ref="B44:C45"/>
    <mergeCell ref="A22:A29"/>
    <mergeCell ref="B22:B23"/>
    <mergeCell ref="B24:B25"/>
    <mergeCell ref="B26:C27"/>
    <mergeCell ref="H17:H18"/>
    <mergeCell ref="I17:I18"/>
    <mergeCell ref="B19:C20"/>
    <mergeCell ref="D19:D20"/>
    <mergeCell ref="F19:F20"/>
    <mergeCell ref="E19:E20"/>
    <mergeCell ref="G19:G20"/>
    <mergeCell ref="H19:H20"/>
    <mergeCell ref="I19:I20"/>
    <mergeCell ref="D26:D27"/>
    <mergeCell ref="F26:F27"/>
    <mergeCell ref="K49:K56"/>
    <mergeCell ref="L55:M56"/>
    <mergeCell ref="N55:N56"/>
    <mergeCell ref="P55:P56"/>
    <mergeCell ref="L22:L23"/>
    <mergeCell ref="L24:L25"/>
    <mergeCell ref="L26:M27"/>
    <mergeCell ref="K31:K38"/>
    <mergeCell ref="L31:L32"/>
    <mergeCell ref="L33:L34"/>
    <mergeCell ref="L35:M36"/>
    <mergeCell ref="K40:K47"/>
    <mergeCell ref="N26:N27"/>
    <mergeCell ref="P26:P27"/>
    <mergeCell ref="O26:O27"/>
    <mergeCell ref="N35:N36"/>
    <mergeCell ref="P35:P36"/>
    <mergeCell ref="O35:O36"/>
    <mergeCell ref="O55:O56"/>
    <mergeCell ref="S44:S45"/>
    <mergeCell ref="L46:M47"/>
    <mergeCell ref="N46:N47"/>
    <mergeCell ref="P46:P47"/>
    <mergeCell ref="O46:O47"/>
    <mergeCell ref="R46:R47"/>
    <mergeCell ref="U40:U47"/>
    <mergeCell ref="V40:V41"/>
    <mergeCell ref="V44:W45"/>
    <mergeCell ref="S46:S47"/>
    <mergeCell ref="L40:L41"/>
    <mergeCell ref="L42:L43"/>
    <mergeCell ref="L44:M45"/>
    <mergeCell ref="N44:N45"/>
    <mergeCell ref="P44:P45"/>
    <mergeCell ref="O44:O45"/>
    <mergeCell ref="Q44:Q45"/>
    <mergeCell ref="R44:R45"/>
    <mergeCell ref="AB2:AC2"/>
    <mergeCell ref="U4:U11"/>
    <mergeCell ref="V4:V5"/>
    <mergeCell ref="V6:V7"/>
    <mergeCell ref="V8:W9"/>
    <mergeCell ref="X8:X9"/>
    <mergeCell ref="Z8:Z9"/>
    <mergeCell ref="Y8:Y9"/>
    <mergeCell ref="AA8:AA9"/>
    <mergeCell ref="AB8:AB9"/>
    <mergeCell ref="AC8:AC9"/>
    <mergeCell ref="V10:W11"/>
    <mergeCell ref="X10:X11"/>
    <mergeCell ref="Z10:Z11"/>
    <mergeCell ref="Y10:Y11"/>
    <mergeCell ref="AA10:AA11"/>
    <mergeCell ref="AA17:AA18"/>
    <mergeCell ref="AB17:AB18"/>
    <mergeCell ref="AC17:AC18"/>
    <mergeCell ref="V19:W20"/>
    <mergeCell ref="X19:X20"/>
    <mergeCell ref="Z19:Z20"/>
    <mergeCell ref="Y19:Y20"/>
    <mergeCell ref="AA19:AA20"/>
    <mergeCell ref="AB19:AB20"/>
    <mergeCell ref="AC19:AC20"/>
    <mergeCell ref="U22:U29"/>
    <mergeCell ref="V22:V23"/>
    <mergeCell ref="V24:V25"/>
    <mergeCell ref="V26:W27"/>
    <mergeCell ref="X26:X27"/>
    <mergeCell ref="Z26:Z27"/>
    <mergeCell ref="Y26:Y27"/>
    <mergeCell ref="AA26:AA27"/>
    <mergeCell ref="V42:V43"/>
    <mergeCell ref="V31:V32"/>
    <mergeCell ref="V33:V34"/>
    <mergeCell ref="V35:W36"/>
    <mergeCell ref="X35:X36"/>
    <mergeCell ref="Z35:Z36"/>
    <mergeCell ref="Y35:Y36"/>
    <mergeCell ref="AA35:AA36"/>
    <mergeCell ref="AB26:AB27"/>
    <mergeCell ref="AC26:AC27"/>
    <mergeCell ref="V28:W29"/>
    <mergeCell ref="X28:X29"/>
    <mergeCell ref="Z28:Z29"/>
    <mergeCell ref="Y28:Y29"/>
    <mergeCell ref="AA28:AA29"/>
    <mergeCell ref="AB28:AB29"/>
    <mergeCell ref="AC28:AC29"/>
    <mergeCell ref="AB35:AB36"/>
    <mergeCell ref="AC35:AC36"/>
    <mergeCell ref="V37:W38"/>
    <mergeCell ref="X37:X38"/>
    <mergeCell ref="Z37:Z38"/>
    <mergeCell ref="Y37:Y38"/>
    <mergeCell ref="AA37:AA38"/>
    <mergeCell ref="AB37:AB38"/>
    <mergeCell ref="AC37:AC38"/>
    <mergeCell ref="X44:X45"/>
    <mergeCell ref="Z44:Z45"/>
    <mergeCell ref="Y44:Y45"/>
    <mergeCell ref="AA44:AA45"/>
    <mergeCell ref="AB44:AB45"/>
    <mergeCell ref="AC44:AC45"/>
    <mergeCell ref="V46:W47"/>
    <mergeCell ref="X46:X47"/>
    <mergeCell ref="Z46:Z47"/>
    <mergeCell ref="Y46:Y47"/>
    <mergeCell ref="AA46:AA47"/>
    <mergeCell ref="AB46:AB47"/>
    <mergeCell ref="AC46:AC47"/>
    <mergeCell ref="X53:X54"/>
    <mergeCell ref="Z53:Z54"/>
    <mergeCell ref="Y53:Y54"/>
    <mergeCell ref="AA53:AA54"/>
    <mergeCell ref="AB53:AB54"/>
    <mergeCell ref="AC53:AC54"/>
    <mergeCell ref="V55:W56"/>
    <mergeCell ref="X55:X56"/>
    <mergeCell ref="Z55:Z56"/>
    <mergeCell ref="Y55:Y56"/>
    <mergeCell ref="AA55:AA56"/>
    <mergeCell ref="AB55:AB56"/>
    <mergeCell ref="AC55:AC56"/>
    <mergeCell ref="V53:W54"/>
    <mergeCell ref="AB62:AB63"/>
    <mergeCell ref="AC62:AC63"/>
    <mergeCell ref="V64:W65"/>
    <mergeCell ref="X64:X65"/>
    <mergeCell ref="Z64:Z65"/>
    <mergeCell ref="Y64:Y65"/>
    <mergeCell ref="AA64:AA65"/>
    <mergeCell ref="AB64:AB65"/>
    <mergeCell ref="AC64:AC65"/>
    <mergeCell ref="V62:W63"/>
    <mergeCell ref="X62:X63"/>
    <mergeCell ref="Z62:Z63"/>
    <mergeCell ref="Y62:Y63"/>
    <mergeCell ref="AA62:AA63"/>
    <mergeCell ref="U66:W66"/>
    <mergeCell ref="K1:S1"/>
    <mergeCell ref="R2:S2"/>
    <mergeCell ref="K4:K11"/>
    <mergeCell ref="L4:L5"/>
    <mergeCell ref="L6:L7"/>
    <mergeCell ref="L8:M9"/>
    <mergeCell ref="N8:N9"/>
    <mergeCell ref="P8:P9"/>
    <mergeCell ref="O8:O9"/>
    <mergeCell ref="Q8:Q9"/>
    <mergeCell ref="R8:R9"/>
    <mergeCell ref="S8:S9"/>
    <mergeCell ref="L10:M11"/>
    <mergeCell ref="N10:N11"/>
    <mergeCell ref="P10:P11"/>
    <mergeCell ref="O10:O11"/>
    <mergeCell ref="Q10:Q11"/>
    <mergeCell ref="R10:R11"/>
    <mergeCell ref="S10:S11"/>
    <mergeCell ref="U58:U65"/>
    <mergeCell ref="V58:V59"/>
    <mergeCell ref="V60:V61"/>
    <mergeCell ref="U31:U38"/>
    <mergeCell ref="N17:N18"/>
    <mergeCell ref="P17:P18"/>
    <mergeCell ref="O17:O18"/>
    <mergeCell ref="Q17:Q18"/>
    <mergeCell ref="R17:R18"/>
    <mergeCell ref="S17:S18"/>
    <mergeCell ref="L19:M20"/>
    <mergeCell ref="N19:N20"/>
    <mergeCell ref="P19:P20"/>
    <mergeCell ref="O19:O20"/>
    <mergeCell ref="Q19:Q20"/>
    <mergeCell ref="R19:R20"/>
    <mergeCell ref="S19:S20"/>
    <mergeCell ref="Q26:Q27"/>
    <mergeCell ref="R26:R27"/>
    <mergeCell ref="S26:S27"/>
    <mergeCell ref="L28:M29"/>
    <mergeCell ref="N28:N29"/>
    <mergeCell ref="P28:P29"/>
    <mergeCell ref="O28:O29"/>
    <mergeCell ref="Q28:Q29"/>
    <mergeCell ref="R28:R29"/>
    <mergeCell ref="S28:S29"/>
    <mergeCell ref="Q35:Q36"/>
    <mergeCell ref="R35:R36"/>
    <mergeCell ref="S35:S36"/>
    <mergeCell ref="L37:M38"/>
    <mergeCell ref="N37:N38"/>
    <mergeCell ref="P37:P38"/>
    <mergeCell ref="O37:O38"/>
    <mergeCell ref="Q37:Q38"/>
    <mergeCell ref="R37:R38"/>
    <mergeCell ref="S37:S38"/>
    <mergeCell ref="Q55:Q56"/>
    <mergeCell ref="R55:R56"/>
    <mergeCell ref="S55:S56"/>
    <mergeCell ref="Q46:Q47"/>
    <mergeCell ref="R62:R63"/>
    <mergeCell ref="S62:S63"/>
    <mergeCell ref="L49:L50"/>
    <mergeCell ref="L51:L52"/>
    <mergeCell ref="L53:M54"/>
    <mergeCell ref="N53:N54"/>
    <mergeCell ref="P53:P54"/>
    <mergeCell ref="O53:O54"/>
    <mergeCell ref="Q53:Q54"/>
    <mergeCell ref="R53:R54"/>
    <mergeCell ref="S53:S54"/>
    <mergeCell ref="L64:M65"/>
    <mergeCell ref="N64:N65"/>
    <mergeCell ref="P64:P65"/>
    <mergeCell ref="O64:O65"/>
    <mergeCell ref="Q64:Q65"/>
    <mergeCell ref="R64:R65"/>
    <mergeCell ref="S64:S65"/>
    <mergeCell ref="L62:M63"/>
    <mergeCell ref="N62:N63"/>
    <mergeCell ref="P62:P63"/>
    <mergeCell ref="O62:O63"/>
    <mergeCell ref="Q62:Q63"/>
    <mergeCell ref="K66:M66"/>
    <mergeCell ref="B8:C9"/>
    <mergeCell ref="D8:D9"/>
    <mergeCell ref="F8:F9"/>
    <mergeCell ref="E8:E9"/>
    <mergeCell ref="G8:G9"/>
    <mergeCell ref="H8:H9"/>
    <mergeCell ref="I8:I9"/>
    <mergeCell ref="B10:C11"/>
    <mergeCell ref="D10:D11"/>
    <mergeCell ref="F10:F11"/>
    <mergeCell ref="E10:E11"/>
    <mergeCell ref="G10:G11"/>
    <mergeCell ref="H10:H11"/>
    <mergeCell ref="I10:I11"/>
    <mergeCell ref="B17:C18"/>
    <mergeCell ref="D17:D18"/>
    <mergeCell ref="F17:F18"/>
    <mergeCell ref="E17:E18"/>
    <mergeCell ref="G17:G18"/>
    <mergeCell ref="K58:K65"/>
    <mergeCell ref="L58:L59"/>
    <mergeCell ref="L60:L61"/>
    <mergeCell ref="K22:K29"/>
    <mergeCell ref="E26:E27"/>
    <mergeCell ref="G26:G27"/>
    <mergeCell ref="H26:H27"/>
    <mergeCell ref="I26:I27"/>
    <mergeCell ref="B28:C29"/>
    <mergeCell ref="D28:D29"/>
    <mergeCell ref="F28:F29"/>
    <mergeCell ref="E28:E29"/>
    <mergeCell ref="G28:G29"/>
    <mergeCell ref="H28:H29"/>
    <mergeCell ref="I28:I29"/>
    <mergeCell ref="D35:D36"/>
    <mergeCell ref="F35:F36"/>
    <mergeCell ref="E35:E36"/>
    <mergeCell ref="G35:G36"/>
    <mergeCell ref="H35:H36"/>
    <mergeCell ref="I35:I36"/>
    <mergeCell ref="B37:C38"/>
    <mergeCell ref="D37:D38"/>
    <mergeCell ref="F37:F38"/>
    <mergeCell ref="E37:E38"/>
    <mergeCell ref="G37:G38"/>
    <mergeCell ref="H37:H38"/>
    <mergeCell ref="I37:I38"/>
    <mergeCell ref="D44:D45"/>
    <mergeCell ref="F44:F45"/>
    <mergeCell ref="E44:E45"/>
    <mergeCell ref="G44:G45"/>
    <mergeCell ref="H44:H45"/>
    <mergeCell ref="I44:I45"/>
    <mergeCell ref="B46:C47"/>
    <mergeCell ref="D46:D47"/>
    <mergeCell ref="F46:F47"/>
    <mergeCell ref="E46:E47"/>
    <mergeCell ref="G46:G47"/>
    <mergeCell ref="H46:H47"/>
    <mergeCell ref="I46:I47"/>
    <mergeCell ref="D53:D54"/>
    <mergeCell ref="F53:F54"/>
    <mergeCell ref="E53:E54"/>
    <mergeCell ref="G53:G54"/>
    <mergeCell ref="H53:H54"/>
    <mergeCell ref="I53:I54"/>
    <mergeCell ref="B55:C56"/>
    <mergeCell ref="D55:D56"/>
    <mergeCell ref="F55:F56"/>
    <mergeCell ref="E55:E56"/>
    <mergeCell ref="G55:G56"/>
    <mergeCell ref="H55:H56"/>
    <mergeCell ref="I55:I56"/>
    <mergeCell ref="D62:D63"/>
    <mergeCell ref="F62:F63"/>
    <mergeCell ref="E62:E63"/>
    <mergeCell ref="G62:G63"/>
    <mergeCell ref="H62:H63"/>
    <mergeCell ref="I62:I63"/>
    <mergeCell ref="B64:C65"/>
    <mergeCell ref="D64:D65"/>
    <mergeCell ref="F64:F65"/>
    <mergeCell ref="E64:E65"/>
    <mergeCell ref="G64:G65"/>
    <mergeCell ref="H64:H65"/>
    <mergeCell ref="I64:I65"/>
  </mergeCells>
  <phoneticPr fontId="3" type="noConversion"/>
  <conditionalFormatting sqref="O62:R63 O53:R54 O44:R45 O35:R36 O26:R27 O17:R18 O8:R9 F8:H10 E8:E9 D10:F10 D19 E17:H19 D28 E26:H28 D37 E35:H37 D46 E44:H46 D55 D64 E62:H64 X10 Y8:AB10 X19 Y17:AB19 X28 Y26:AB28 X37 Y35:AB37 X46 Y44:AB46 X55 Y53:AB55 X64 Y62:AB64 E53:H54">
    <cfRule type="cellIs" dxfId="1" priority="13" operator="greaterThan">
      <formula>0</formula>
    </cfRule>
  </conditionalFormatting>
  <conditionalFormatting sqref="O62:R63 O53:R54 O44:R45 O35:R36 O26:R27 O17:R18 O8:R9">
    <cfRule type="cellIs" dxfId="0" priority="1" operator="greaterThan">
      <formula>0</formula>
    </cfRule>
  </conditionalFormatting>
  <printOptions horizontalCentered="1" verticalCentered="1"/>
  <pageMargins left="0.15748031496062992" right="0.11811023622047245" top="0.15748031496062992" bottom="0.15748031496062992" header="0.31496062992125984" footer="0.31496062992125984"/>
  <pageSetup paperSize="9" scale="80" orientation="portrait" r:id="rId1"/>
  <colBreaks count="2" manualBreakCount="2">
    <brk id="9" max="1048575" man="1"/>
    <brk id="29" max="1048575" man="1"/>
  </colBreaks>
  <ignoredErrors>
    <ignoredError sqref="AK8 AK15 AK18 AK2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B36:W37"/>
  <sheetViews>
    <sheetView showGridLines="0" workbookViewId="0">
      <selection activeCell="X6" sqref="X6"/>
    </sheetView>
  </sheetViews>
  <sheetFormatPr defaultRowHeight="16.5"/>
  <cols>
    <col min="2" max="3" width="9.125" bestFit="1" customWidth="1"/>
    <col min="6" max="7" width="9.125" bestFit="1" customWidth="1"/>
    <col min="10" max="11" width="9.125" bestFit="1" customWidth="1"/>
    <col min="13" max="13" width="9.125" bestFit="1" customWidth="1"/>
    <col min="14" max="14" width="9.62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6" spans="2:23" ht="17.25">
      <c r="B36" s="213">
        <f>M.S!AC4</f>
        <v>1</v>
      </c>
      <c r="C36" s="213">
        <f>M.S!AC5</f>
        <v>140</v>
      </c>
      <c r="D36" s="214"/>
      <c r="E36" s="214"/>
      <c r="F36" s="213">
        <f>M.S!AC13</f>
        <v>150</v>
      </c>
      <c r="G36" s="213">
        <f>M.S!AC14</f>
        <v>21538</v>
      </c>
      <c r="H36" s="214"/>
      <c r="I36" s="214"/>
      <c r="J36" s="213">
        <f>M.S!AC22</f>
        <v>0</v>
      </c>
      <c r="K36" s="213">
        <f>M.S!AC23</f>
        <v>0</v>
      </c>
      <c r="L36" s="214"/>
      <c r="M36" s="213">
        <f>M.S!AC31</f>
        <v>240</v>
      </c>
      <c r="N36" s="213">
        <f>M.S!AC32</f>
        <v>33194</v>
      </c>
      <c r="O36" s="214"/>
      <c r="P36" s="214"/>
      <c r="Q36" s="213">
        <f>M.S!AC40</f>
        <v>179</v>
      </c>
      <c r="R36" s="213">
        <f>M.S!AC41</f>
        <v>29272</v>
      </c>
      <c r="S36" s="214"/>
      <c r="T36" s="214"/>
      <c r="U36" s="213">
        <f>M.S!AC49</f>
        <v>63</v>
      </c>
      <c r="V36" s="213">
        <f>M.S!AC50</f>
        <v>8056</v>
      </c>
      <c r="W36" s="214"/>
    </row>
    <row r="37" spans="2:23">
      <c r="T37" s="171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  <pageSetUpPr fitToPage="1"/>
  </sheetPr>
  <dimension ref="B1:AA46"/>
  <sheetViews>
    <sheetView zoomScaleNormal="100" workbookViewId="0">
      <selection activeCell="B1" sqref="B1"/>
    </sheetView>
  </sheetViews>
  <sheetFormatPr defaultRowHeight="17.25"/>
  <cols>
    <col min="1" max="1" width="1.75" style="171" customWidth="1"/>
    <col min="2" max="2" width="12.5" style="171" customWidth="1"/>
    <col min="3" max="3" width="11.25" style="68" customWidth="1"/>
    <col min="4" max="7" width="11.25" style="171" customWidth="1"/>
    <col min="8" max="8" width="12.5" style="171" customWidth="1"/>
    <col min="9" max="9" width="2.375" style="171" customWidth="1"/>
    <col min="10" max="10" width="9.125" style="171" hidden="1" customWidth="1"/>
    <col min="11" max="15" width="9" style="171" hidden="1" customWidth="1"/>
    <col min="16" max="16" width="9.875" style="171" hidden="1" customWidth="1"/>
    <col min="17" max="17" width="2.25" style="171" customWidth="1"/>
    <col min="18" max="18" width="12.5" style="171" customWidth="1"/>
    <col min="19" max="19" width="11.25" style="68" customWidth="1"/>
    <col min="20" max="24" width="11.25" style="171" customWidth="1"/>
    <col min="25" max="16384" width="9" style="171"/>
  </cols>
  <sheetData>
    <row r="1" spans="2:24">
      <c r="I1" s="260"/>
      <c r="J1" s="260"/>
    </row>
    <row r="2" spans="2:24" ht="20.25">
      <c r="B2" s="406" t="s">
        <v>106</v>
      </c>
      <c r="C2" s="407"/>
      <c r="D2" s="407"/>
      <c r="E2" s="407"/>
      <c r="F2" s="407"/>
      <c r="G2" s="407"/>
      <c r="H2" s="407"/>
      <c r="R2" s="408" t="s">
        <v>83</v>
      </c>
      <c r="S2" s="407"/>
      <c r="T2" s="407"/>
      <c r="U2" s="407"/>
      <c r="V2" s="407"/>
      <c r="W2" s="407"/>
      <c r="X2" s="407"/>
    </row>
    <row r="3" spans="2:24" ht="12" customHeight="1" thickBot="1">
      <c r="B3" s="30"/>
      <c r="D3" s="30"/>
      <c r="E3" s="30"/>
      <c r="F3" s="30"/>
      <c r="G3" s="366">
        <f>M.S!H2</f>
        <v>44732</v>
      </c>
      <c r="H3" s="366"/>
      <c r="R3" s="30"/>
      <c r="T3" s="30"/>
      <c r="U3" s="30"/>
      <c r="V3" s="30"/>
      <c r="W3" s="366">
        <f>G3</f>
        <v>44732</v>
      </c>
      <c r="X3" s="366"/>
    </row>
    <row r="4" spans="2:24" ht="23.25" customHeight="1" thickBot="1">
      <c r="B4" s="60" t="s">
        <v>25</v>
      </c>
      <c r="C4" s="120" t="s">
        <v>2</v>
      </c>
      <c r="D4" s="50" t="s">
        <v>4</v>
      </c>
      <c r="E4" s="49" t="s">
        <v>3</v>
      </c>
      <c r="F4" s="51" t="s">
        <v>5</v>
      </c>
      <c r="G4" s="52" t="s">
        <v>6</v>
      </c>
      <c r="H4" s="53" t="s">
        <v>7</v>
      </c>
      <c r="J4" s="260" t="s">
        <v>25</v>
      </c>
      <c r="K4" s="260" t="s">
        <v>2</v>
      </c>
      <c r="L4" s="260" t="s">
        <v>4</v>
      </c>
      <c r="M4" s="260" t="s">
        <v>3</v>
      </c>
      <c r="N4" s="260" t="s">
        <v>5</v>
      </c>
      <c r="O4" s="260" t="s">
        <v>6</v>
      </c>
      <c r="P4" s="260" t="s">
        <v>7</v>
      </c>
      <c r="R4" s="60" t="s">
        <v>43</v>
      </c>
      <c r="S4" s="120" t="s">
        <v>44</v>
      </c>
      <c r="T4" s="50" t="s">
        <v>46</v>
      </c>
      <c r="U4" s="49" t="s">
        <v>45</v>
      </c>
      <c r="V4" s="51" t="s">
        <v>47</v>
      </c>
      <c r="W4" s="52" t="s">
        <v>48</v>
      </c>
      <c r="X4" s="53" t="s">
        <v>49</v>
      </c>
    </row>
    <row r="5" spans="2:24" ht="16.5" customHeight="1">
      <c r="B5" s="61" t="s">
        <v>8</v>
      </c>
      <c r="C5" s="118">
        <f>M.S!D5</f>
        <v>140</v>
      </c>
      <c r="D5" s="115">
        <f>M.S!E5</f>
        <v>153</v>
      </c>
      <c r="E5" s="35">
        <f>M.S!F5</f>
        <v>0</v>
      </c>
      <c r="F5" s="115">
        <f>M.S!G5</f>
        <v>0</v>
      </c>
      <c r="G5" s="35">
        <f>M.S!H5</f>
        <v>0</v>
      </c>
      <c r="H5" s="54">
        <f t="shared" ref="H5:H11" si="0">SUM(C5:G5)</f>
        <v>293</v>
      </c>
      <c r="J5" s="260" t="s">
        <v>8</v>
      </c>
      <c r="K5" s="267">
        <v>140</v>
      </c>
      <c r="L5" s="267">
        <v>0</v>
      </c>
      <c r="M5" s="267">
        <v>0</v>
      </c>
      <c r="N5" s="267">
        <v>0</v>
      </c>
      <c r="O5" s="267">
        <v>0</v>
      </c>
      <c r="P5" s="267">
        <v>140</v>
      </c>
      <c r="R5" s="61" t="s">
        <v>50</v>
      </c>
      <c r="S5" s="118">
        <f t="shared" ref="S5:W10" si="1">C5-K5</f>
        <v>0</v>
      </c>
      <c r="T5" s="163">
        <f t="shared" si="1"/>
        <v>153</v>
      </c>
      <c r="U5" s="163">
        <f t="shared" si="1"/>
        <v>0</v>
      </c>
      <c r="V5" s="163">
        <f t="shared" si="1"/>
        <v>0</v>
      </c>
      <c r="W5" s="163">
        <f t="shared" si="1"/>
        <v>0</v>
      </c>
      <c r="X5" s="96">
        <f t="shared" ref="X5:X10" si="2">SUM(S5:W5)</f>
        <v>153</v>
      </c>
    </row>
    <row r="6" spans="2:24" ht="16.5" customHeight="1">
      <c r="B6" s="62" t="s">
        <v>9</v>
      </c>
      <c r="C6" s="125">
        <f>M.S!D14</f>
        <v>4762</v>
      </c>
      <c r="D6" s="116">
        <f>M.S!E14</f>
        <v>5387</v>
      </c>
      <c r="E6" s="33">
        <f>M.S!F14</f>
        <v>3353</v>
      </c>
      <c r="F6" s="116">
        <f>M.S!G14</f>
        <v>4246</v>
      </c>
      <c r="G6" s="33">
        <f>M.S!H14</f>
        <v>3790</v>
      </c>
      <c r="H6" s="55">
        <f t="shared" si="0"/>
        <v>21538</v>
      </c>
      <c r="J6" s="260" t="s">
        <v>9</v>
      </c>
      <c r="K6" s="267">
        <v>4518</v>
      </c>
      <c r="L6" s="267">
        <v>4630</v>
      </c>
      <c r="M6" s="267">
        <v>3289</v>
      </c>
      <c r="N6" s="267">
        <v>4185</v>
      </c>
      <c r="O6" s="267">
        <v>3225</v>
      </c>
      <c r="P6" s="267">
        <v>19847</v>
      </c>
      <c r="R6" s="62" t="s">
        <v>51</v>
      </c>
      <c r="S6" s="118">
        <f t="shared" si="1"/>
        <v>244</v>
      </c>
      <c r="T6" s="163">
        <f t="shared" si="1"/>
        <v>757</v>
      </c>
      <c r="U6" s="163">
        <f t="shared" si="1"/>
        <v>64</v>
      </c>
      <c r="V6" s="163">
        <f t="shared" si="1"/>
        <v>61</v>
      </c>
      <c r="W6" s="163">
        <f t="shared" si="1"/>
        <v>565</v>
      </c>
      <c r="X6" s="96">
        <f t="shared" si="2"/>
        <v>1691</v>
      </c>
    </row>
    <row r="7" spans="2:24" ht="16.5" customHeight="1">
      <c r="B7" s="62" t="s">
        <v>10</v>
      </c>
      <c r="C7" s="125">
        <f>M.S!D23</f>
        <v>149</v>
      </c>
      <c r="D7" s="116">
        <f>M.S!E23</f>
        <v>184</v>
      </c>
      <c r="E7" s="33">
        <f>M.S!F23</f>
        <v>0</v>
      </c>
      <c r="F7" s="116">
        <f>M.S!G23</f>
        <v>0</v>
      </c>
      <c r="G7" s="33">
        <f>M.S!H23</f>
        <v>0</v>
      </c>
      <c r="H7" s="55">
        <f t="shared" si="0"/>
        <v>333</v>
      </c>
      <c r="J7" s="260" t="s">
        <v>10</v>
      </c>
      <c r="K7" s="267">
        <v>0</v>
      </c>
      <c r="L7" s="267">
        <v>0</v>
      </c>
      <c r="M7" s="267">
        <v>0</v>
      </c>
      <c r="N7" s="267">
        <v>0</v>
      </c>
      <c r="O7" s="267">
        <v>0</v>
      </c>
      <c r="P7" s="267">
        <v>0</v>
      </c>
      <c r="R7" s="62" t="s">
        <v>52</v>
      </c>
      <c r="S7" s="118">
        <f t="shared" si="1"/>
        <v>149</v>
      </c>
      <c r="T7" s="163">
        <f t="shared" si="1"/>
        <v>184</v>
      </c>
      <c r="U7" s="163">
        <f t="shared" si="1"/>
        <v>0</v>
      </c>
      <c r="V7" s="163">
        <f t="shared" si="1"/>
        <v>0</v>
      </c>
      <c r="W7" s="163">
        <f t="shared" si="1"/>
        <v>0</v>
      </c>
      <c r="X7" s="96">
        <f t="shared" si="2"/>
        <v>333</v>
      </c>
    </row>
    <row r="8" spans="2:24" ht="16.5" customHeight="1">
      <c r="B8" s="62" t="s">
        <v>11</v>
      </c>
      <c r="C8" s="125">
        <f>M.S!D32</f>
        <v>7247</v>
      </c>
      <c r="D8" s="116">
        <f>M.S!E32</f>
        <v>6688</v>
      </c>
      <c r="E8" s="33">
        <f>M.S!F32</f>
        <v>5443</v>
      </c>
      <c r="F8" s="116">
        <f>M.S!G32</f>
        <v>6678</v>
      </c>
      <c r="G8" s="33">
        <f>M.S!H32</f>
        <v>8455</v>
      </c>
      <c r="H8" s="55">
        <f t="shared" si="0"/>
        <v>34511</v>
      </c>
      <c r="J8" s="260" t="s">
        <v>11</v>
      </c>
      <c r="K8" s="267">
        <v>5878</v>
      </c>
      <c r="L8" s="267">
        <v>4443</v>
      </c>
      <c r="M8" s="267">
        <v>4478</v>
      </c>
      <c r="N8" s="267">
        <v>5589</v>
      </c>
      <c r="O8" s="267">
        <v>6854</v>
      </c>
      <c r="P8" s="267">
        <v>27242</v>
      </c>
      <c r="R8" s="62" t="s">
        <v>53</v>
      </c>
      <c r="S8" s="118">
        <f t="shared" si="1"/>
        <v>1369</v>
      </c>
      <c r="T8" s="163">
        <f t="shared" si="1"/>
        <v>2245</v>
      </c>
      <c r="U8" s="163">
        <f t="shared" si="1"/>
        <v>965</v>
      </c>
      <c r="V8" s="163">
        <f t="shared" si="1"/>
        <v>1089</v>
      </c>
      <c r="W8" s="163">
        <f t="shared" si="1"/>
        <v>1601</v>
      </c>
      <c r="X8" s="96">
        <f t="shared" si="2"/>
        <v>7269</v>
      </c>
    </row>
    <row r="9" spans="2:24" ht="16.5" customHeight="1">
      <c r="B9" s="62" t="s">
        <v>12</v>
      </c>
      <c r="C9" s="125">
        <f>M.S!D41</f>
        <v>6426</v>
      </c>
      <c r="D9" s="116">
        <f>M.S!E41</f>
        <v>5066</v>
      </c>
      <c r="E9" s="33">
        <f>M.S!F41</f>
        <v>5709</v>
      </c>
      <c r="F9" s="116">
        <f>M.S!G41</f>
        <v>4319</v>
      </c>
      <c r="G9" s="33">
        <f>M.S!H41</f>
        <v>7752</v>
      </c>
      <c r="H9" s="55">
        <f t="shared" si="0"/>
        <v>29272</v>
      </c>
      <c r="J9" s="260" t="s">
        <v>12</v>
      </c>
      <c r="K9" s="267">
        <v>5252</v>
      </c>
      <c r="L9" s="267">
        <v>4204</v>
      </c>
      <c r="M9" s="267">
        <v>4293</v>
      </c>
      <c r="N9" s="267">
        <v>3280</v>
      </c>
      <c r="O9" s="267">
        <v>6850</v>
      </c>
      <c r="P9" s="267">
        <v>23879</v>
      </c>
      <c r="R9" s="62" t="s">
        <v>54</v>
      </c>
      <c r="S9" s="118">
        <f t="shared" si="1"/>
        <v>1174</v>
      </c>
      <c r="T9" s="163">
        <f t="shared" si="1"/>
        <v>862</v>
      </c>
      <c r="U9" s="163">
        <f t="shared" si="1"/>
        <v>1416</v>
      </c>
      <c r="V9" s="163">
        <f t="shared" si="1"/>
        <v>1039</v>
      </c>
      <c r="W9" s="163">
        <f t="shared" si="1"/>
        <v>902</v>
      </c>
      <c r="X9" s="96">
        <f t="shared" si="2"/>
        <v>5393</v>
      </c>
    </row>
    <row r="10" spans="2:24" ht="16.5" customHeight="1" thickBot="1">
      <c r="B10" s="63" t="s">
        <v>13</v>
      </c>
      <c r="C10" s="126">
        <f>M.S!D50</f>
        <v>2137</v>
      </c>
      <c r="D10" s="117">
        <f>M.S!E50</f>
        <v>707</v>
      </c>
      <c r="E10" s="34">
        <f>M.S!F50</f>
        <v>1225</v>
      </c>
      <c r="F10" s="117">
        <f>M.S!G50</f>
        <v>1169</v>
      </c>
      <c r="G10" s="34">
        <f>M.S!H50</f>
        <v>2974</v>
      </c>
      <c r="H10" s="56">
        <f t="shared" si="0"/>
        <v>8212</v>
      </c>
      <c r="J10" s="260" t="s">
        <v>13</v>
      </c>
      <c r="K10" s="267">
        <v>1835</v>
      </c>
      <c r="L10" s="267">
        <v>484</v>
      </c>
      <c r="M10" s="267">
        <v>750</v>
      </c>
      <c r="N10" s="267">
        <v>731</v>
      </c>
      <c r="O10" s="267">
        <v>1260</v>
      </c>
      <c r="P10" s="267">
        <v>5060</v>
      </c>
      <c r="R10" s="63" t="s">
        <v>55</v>
      </c>
      <c r="S10" s="118">
        <f t="shared" si="1"/>
        <v>302</v>
      </c>
      <c r="T10" s="163">
        <f t="shared" si="1"/>
        <v>223</v>
      </c>
      <c r="U10" s="163">
        <f t="shared" si="1"/>
        <v>475</v>
      </c>
      <c r="V10" s="163">
        <f t="shared" si="1"/>
        <v>438</v>
      </c>
      <c r="W10" s="163">
        <f t="shared" si="1"/>
        <v>1714</v>
      </c>
      <c r="X10" s="96">
        <f t="shared" si="2"/>
        <v>3152</v>
      </c>
    </row>
    <row r="11" spans="2:24" ht="24.75" customHeight="1" thickBot="1">
      <c r="B11" s="64" t="s">
        <v>7</v>
      </c>
      <c r="C11" s="119">
        <f t="shared" ref="C11:G11" si="3">C5+C6+C7+C8+C9+C10</f>
        <v>20861</v>
      </c>
      <c r="D11" s="90">
        <f>D5+D6+D7+D8+D9+D10</f>
        <v>18185</v>
      </c>
      <c r="E11" s="57">
        <f t="shared" si="3"/>
        <v>15730</v>
      </c>
      <c r="F11" s="90">
        <f t="shared" si="3"/>
        <v>16412</v>
      </c>
      <c r="G11" s="57">
        <f t="shared" si="3"/>
        <v>22971</v>
      </c>
      <c r="H11" s="58">
        <f t="shared" si="0"/>
        <v>94159</v>
      </c>
      <c r="J11" s="260" t="s">
        <v>7</v>
      </c>
      <c r="K11" s="267">
        <v>17623</v>
      </c>
      <c r="L11" s="267">
        <v>13761</v>
      </c>
      <c r="M11" s="267">
        <v>12810</v>
      </c>
      <c r="N11" s="267">
        <v>13785</v>
      </c>
      <c r="O11" s="267">
        <v>18189</v>
      </c>
      <c r="P11" s="267">
        <v>76168</v>
      </c>
      <c r="R11" s="64" t="s">
        <v>49</v>
      </c>
      <c r="S11" s="119">
        <f>SUM(S5:S10)</f>
        <v>3238</v>
      </c>
      <c r="T11" s="98">
        <f>SUM(T5:T10)</f>
        <v>4424</v>
      </c>
      <c r="U11" s="98">
        <f t="shared" ref="U11:X11" si="4">SUM(U5:U10)</f>
        <v>2920</v>
      </c>
      <c r="V11" s="98">
        <f t="shared" si="4"/>
        <v>2627</v>
      </c>
      <c r="W11" s="98">
        <f t="shared" si="4"/>
        <v>4782</v>
      </c>
      <c r="X11" s="124">
        <f t="shared" si="4"/>
        <v>17991</v>
      </c>
    </row>
    <row r="12" spans="2:24" ht="18" thickBot="1">
      <c r="H12" s="171" t="s">
        <v>81</v>
      </c>
      <c r="J12" s="260"/>
      <c r="K12" s="260"/>
      <c r="L12" s="260"/>
      <c r="M12" s="260"/>
      <c r="N12" s="260"/>
      <c r="O12" s="260"/>
      <c r="P12" s="260" t="s">
        <v>81</v>
      </c>
      <c r="S12" s="121"/>
      <c r="T12" s="101"/>
      <c r="U12" s="101"/>
      <c r="V12" s="101"/>
      <c r="W12" s="101"/>
      <c r="X12" s="101"/>
    </row>
    <row r="13" spans="2:24" ht="24" customHeight="1" thickBot="1">
      <c r="B13" s="60" t="s">
        <v>26</v>
      </c>
      <c r="C13" s="120" t="s">
        <v>2</v>
      </c>
      <c r="D13" s="50" t="s">
        <v>4</v>
      </c>
      <c r="E13" s="49" t="s">
        <v>3</v>
      </c>
      <c r="F13" s="51" t="s">
        <v>5</v>
      </c>
      <c r="G13" s="52" t="s">
        <v>6</v>
      </c>
      <c r="H13" s="53" t="s">
        <v>7</v>
      </c>
      <c r="J13" s="260" t="s">
        <v>26</v>
      </c>
      <c r="K13" s="260" t="s">
        <v>2</v>
      </c>
      <c r="L13" s="260" t="s">
        <v>4</v>
      </c>
      <c r="M13" s="260" t="s">
        <v>3</v>
      </c>
      <c r="N13" s="260" t="s">
        <v>5</v>
      </c>
      <c r="O13" s="260" t="s">
        <v>6</v>
      </c>
      <c r="P13" s="260" t="s">
        <v>7</v>
      </c>
      <c r="R13" s="60" t="s">
        <v>56</v>
      </c>
      <c r="S13" s="122" t="s">
        <v>44</v>
      </c>
      <c r="T13" s="103" t="s">
        <v>46</v>
      </c>
      <c r="U13" s="102" t="s">
        <v>45</v>
      </c>
      <c r="V13" s="104" t="s">
        <v>47</v>
      </c>
      <c r="W13" s="105" t="s">
        <v>48</v>
      </c>
      <c r="X13" s="106" t="s">
        <v>49</v>
      </c>
    </row>
    <row r="14" spans="2:24">
      <c r="B14" s="61" t="s">
        <v>8</v>
      </c>
      <c r="C14" s="118">
        <f>M.S!D4</f>
        <v>1</v>
      </c>
      <c r="D14" s="35">
        <f>M.S!E4</f>
        <v>1</v>
      </c>
      <c r="E14" s="35">
        <f>M.S!F4</f>
        <v>0</v>
      </c>
      <c r="F14" s="115">
        <f>M.S!G4</f>
        <v>0</v>
      </c>
      <c r="G14" s="35">
        <f>M.S!H4</f>
        <v>0</v>
      </c>
      <c r="H14" s="54">
        <f t="shared" ref="H14:H20" si="5">SUM(C14:G14)</f>
        <v>2</v>
      </c>
      <c r="J14" s="260" t="s">
        <v>8</v>
      </c>
      <c r="K14" s="260">
        <v>1</v>
      </c>
      <c r="L14" s="260">
        <v>0</v>
      </c>
      <c r="M14" s="260">
        <v>0</v>
      </c>
      <c r="N14" s="260">
        <v>0</v>
      </c>
      <c r="O14" s="260">
        <v>0</v>
      </c>
      <c r="P14" s="260">
        <v>1</v>
      </c>
      <c r="R14" s="61" t="s">
        <v>50</v>
      </c>
      <c r="S14" s="118">
        <f t="shared" ref="S14:W19" si="6">C14-K14</f>
        <v>0</v>
      </c>
      <c r="T14" s="163">
        <f t="shared" si="6"/>
        <v>1</v>
      </c>
      <c r="U14" s="163">
        <f t="shared" si="6"/>
        <v>0</v>
      </c>
      <c r="V14" s="163">
        <f t="shared" si="6"/>
        <v>0</v>
      </c>
      <c r="W14" s="163">
        <f t="shared" si="6"/>
        <v>0</v>
      </c>
      <c r="X14" s="96">
        <f t="shared" ref="X14:X19" si="7">SUM(S14:W14)</f>
        <v>1</v>
      </c>
    </row>
    <row r="15" spans="2:24">
      <c r="B15" s="62" t="s">
        <v>9</v>
      </c>
      <c r="C15" s="125">
        <f>M.S!D13</f>
        <v>37</v>
      </c>
      <c r="D15" s="33">
        <f>M.S!E13</f>
        <v>37</v>
      </c>
      <c r="E15" s="33">
        <f>M.S!F13</f>
        <v>23</v>
      </c>
      <c r="F15" s="116">
        <f>M.S!G13</f>
        <v>25</v>
      </c>
      <c r="G15" s="33">
        <f>M.S!H13</f>
        <v>28</v>
      </c>
      <c r="H15" s="55">
        <f t="shared" si="5"/>
        <v>150</v>
      </c>
      <c r="J15" s="260" t="s">
        <v>9</v>
      </c>
      <c r="K15" s="260">
        <v>33</v>
      </c>
      <c r="L15" s="260">
        <v>30</v>
      </c>
      <c r="M15" s="260">
        <v>22</v>
      </c>
      <c r="N15" s="260">
        <v>24</v>
      </c>
      <c r="O15" s="260">
        <v>23</v>
      </c>
      <c r="P15" s="267">
        <v>132</v>
      </c>
      <c r="R15" s="62" t="s">
        <v>51</v>
      </c>
      <c r="S15" s="118">
        <f t="shared" si="6"/>
        <v>4</v>
      </c>
      <c r="T15" s="163">
        <f t="shared" si="6"/>
        <v>7</v>
      </c>
      <c r="U15" s="163">
        <f t="shared" si="6"/>
        <v>1</v>
      </c>
      <c r="V15" s="163">
        <f t="shared" si="6"/>
        <v>1</v>
      </c>
      <c r="W15" s="163">
        <f t="shared" si="6"/>
        <v>5</v>
      </c>
      <c r="X15" s="96">
        <f t="shared" si="7"/>
        <v>18</v>
      </c>
    </row>
    <row r="16" spans="2:24">
      <c r="B16" s="62" t="s">
        <v>10</v>
      </c>
      <c r="C16" s="125">
        <f>M.S!D22</f>
        <v>1</v>
      </c>
      <c r="D16" s="33">
        <f>M.S!E22</f>
        <v>1</v>
      </c>
      <c r="E16" s="33">
        <f>M.S!F22</f>
        <v>0</v>
      </c>
      <c r="F16" s="116">
        <f>M.S!G22</f>
        <v>0</v>
      </c>
      <c r="G16" s="33">
        <f>M.S!H22</f>
        <v>0</v>
      </c>
      <c r="H16" s="55">
        <f t="shared" si="5"/>
        <v>2</v>
      </c>
      <c r="J16" s="260" t="s">
        <v>10</v>
      </c>
      <c r="K16" s="260">
        <v>0</v>
      </c>
      <c r="L16" s="260">
        <v>0</v>
      </c>
      <c r="M16" s="260">
        <v>0</v>
      </c>
      <c r="N16" s="260">
        <v>0</v>
      </c>
      <c r="O16" s="260">
        <v>0</v>
      </c>
      <c r="P16" s="260">
        <v>0</v>
      </c>
      <c r="R16" s="62" t="s">
        <v>52</v>
      </c>
      <c r="S16" s="118">
        <f t="shared" si="6"/>
        <v>1</v>
      </c>
      <c r="T16" s="163">
        <f t="shared" si="6"/>
        <v>1</v>
      </c>
      <c r="U16" s="163">
        <f t="shared" si="6"/>
        <v>0</v>
      </c>
      <c r="V16" s="163">
        <f t="shared" si="6"/>
        <v>0</v>
      </c>
      <c r="W16" s="163">
        <f t="shared" si="6"/>
        <v>0</v>
      </c>
      <c r="X16" s="96">
        <f t="shared" si="7"/>
        <v>2</v>
      </c>
    </row>
    <row r="17" spans="2:27">
      <c r="B17" s="62" t="s">
        <v>11</v>
      </c>
      <c r="C17" s="125">
        <f>M.S!D31</f>
        <v>49</v>
      </c>
      <c r="D17" s="33">
        <f>M.S!E31</f>
        <v>49</v>
      </c>
      <c r="E17" s="33">
        <f>M.S!F31</f>
        <v>39</v>
      </c>
      <c r="F17" s="116">
        <f>M.S!G31</f>
        <v>48</v>
      </c>
      <c r="G17" s="33">
        <f>M.S!H31</f>
        <v>60</v>
      </c>
      <c r="H17" s="55">
        <f t="shared" si="5"/>
        <v>245</v>
      </c>
      <c r="J17" s="260" t="s">
        <v>11</v>
      </c>
      <c r="K17" s="260">
        <v>36</v>
      </c>
      <c r="L17" s="260">
        <v>29</v>
      </c>
      <c r="M17" s="260">
        <v>30</v>
      </c>
      <c r="N17" s="260">
        <v>37</v>
      </c>
      <c r="O17" s="260">
        <v>43</v>
      </c>
      <c r="P17" s="260">
        <v>175</v>
      </c>
      <c r="R17" s="62" t="s">
        <v>53</v>
      </c>
      <c r="S17" s="118">
        <f t="shared" si="6"/>
        <v>13</v>
      </c>
      <c r="T17" s="163">
        <f t="shared" si="6"/>
        <v>20</v>
      </c>
      <c r="U17" s="163">
        <f t="shared" si="6"/>
        <v>9</v>
      </c>
      <c r="V17" s="163">
        <f t="shared" si="6"/>
        <v>11</v>
      </c>
      <c r="W17" s="163">
        <f t="shared" si="6"/>
        <v>17</v>
      </c>
      <c r="X17" s="96">
        <f t="shared" si="7"/>
        <v>70</v>
      </c>
    </row>
    <row r="18" spans="2:27">
      <c r="B18" s="62" t="s">
        <v>12</v>
      </c>
      <c r="C18" s="125">
        <f>M.S!D40</f>
        <v>41</v>
      </c>
      <c r="D18" s="33">
        <f>M.S!E40</f>
        <v>34</v>
      </c>
      <c r="E18" s="33">
        <f>M.S!F40</f>
        <v>36</v>
      </c>
      <c r="F18" s="116">
        <f>M.S!G40</f>
        <v>26</v>
      </c>
      <c r="G18" s="33">
        <f>M.S!H40</f>
        <v>42</v>
      </c>
      <c r="H18" s="55">
        <f t="shared" si="5"/>
        <v>179</v>
      </c>
      <c r="J18" s="260" t="s">
        <v>12</v>
      </c>
      <c r="K18" s="260">
        <v>31</v>
      </c>
      <c r="L18" s="260">
        <v>28</v>
      </c>
      <c r="M18" s="260">
        <v>25</v>
      </c>
      <c r="N18" s="260">
        <v>19</v>
      </c>
      <c r="O18" s="260">
        <v>34</v>
      </c>
      <c r="P18" s="260">
        <v>137</v>
      </c>
      <c r="R18" s="62" t="s">
        <v>54</v>
      </c>
      <c r="S18" s="118">
        <f t="shared" si="6"/>
        <v>10</v>
      </c>
      <c r="T18" s="163">
        <f t="shared" si="6"/>
        <v>6</v>
      </c>
      <c r="U18" s="163">
        <f t="shared" si="6"/>
        <v>11</v>
      </c>
      <c r="V18" s="163">
        <f t="shared" si="6"/>
        <v>7</v>
      </c>
      <c r="W18" s="163">
        <f t="shared" si="6"/>
        <v>8</v>
      </c>
      <c r="X18" s="96">
        <f t="shared" si="7"/>
        <v>42</v>
      </c>
    </row>
    <row r="19" spans="2:27" ht="18" thickBot="1">
      <c r="B19" s="63" t="s">
        <v>13</v>
      </c>
      <c r="C19" s="126">
        <f>M.S!D49</f>
        <v>22</v>
      </c>
      <c r="D19" s="34">
        <f>M.S!E49</f>
        <v>7</v>
      </c>
      <c r="E19" s="34">
        <f>M.S!F49</f>
        <v>10</v>
      </c>
      <c r="F19" s="117">
        <f>M.S!G49</f>
        <v>8</v>
      </c>
      <c r="G19" s="34">
        <f>M.S!H49</f>
        <v>17</v>
      </c>
      <c r="H19" s="56">
        <f t="shared" si="5"/>
        <v>64</v>
      </c>
      <c r="J19" s="260" t="s">
        <v>13</v>
      </c>
      <c r="K19" s="260">
        <v>19</v>
      </c>
      <c r="L19" s="260">
        <v>4</v>
      </c>
      <c r="M19" s="260">
        <v>7</v>
      </c>
      <c r="N19" s="260">
        <v>5</v>
      </c>
      <c r="O19" s="260">
        <v>9</v>
      </c>
      <c r="P19" s="260">
        <v>44</v>
      </c>
      <c r="R19" s="63" t="s">
        <v>55</v>
      </c>
      <c r="S19" s="118">
        <f t="shared" si="6"/>
        <v>3</v>
      </c>
      <c r="T19" s="163">
        <f t="shared" si="6"/>
        <v>3</v>
      </c>
      <c r="U19" s="163">
        <f t="shared" si="6"/>
        <v>3</v>
      </c>
      <c r="V19" s="163">
        <f t="shared" si="6"/>
        <v>3</v>
      </c>
      <c r="W19" s="163">
        <f t="shared" si="6"/>
        <v>8</v>
      </c>
      <c r="X19" s="96">
        <f t="shared" si="7"/>
        <v>20</v>
      </c>
    </row>
    <row r="20" spans="2:27" ht="24.75" customHeight="1" thickBot="1">
      <c r="B20" s="64" t="s">
        <v>7</v>
      </c>
      <c r="C20" s="119">
        <f t="shared" ref="C20:G20" si="8">C14+C15+C16+C17+C18+C19</f>
        <v>151</v>
      </c>
      <c r="D20" s="57">
        <f t="shared" ref="D20" si="9">D14+D15+D16+D17+D18+D19</f>
        <v>129</v>
      </c>
      <c r="E20" s="57">
        <f t="shared" si="8"/>
        <v>108</v>
      </c>
      <c r="F20" s="90">
        <f t="shared" si="8"/>
        <v>107</v>
      </c>
      <c r="G20" s="57">
        <f t="shared" si="8"/>
        <v>147</v>
      </c>
      <c r="H20" s="58">
        <f t="shared" si="5"/>
        <v>642</v>
      </c>
      <c r="J20" s="260" t="s">
        <v>7</v>
      </c>
      <c r="K20" s="260">
        <v>120</v>
      </c>
      <c r="L20" s="260">
        <v>91</v>
      </c>
      <c r="M20" s="260">
        <v>84</v>
      </c>
      <c r="N20" s="260">
        <v>85</v>
      </c>
      <c r="O20" s="260">
        <v>109</v>
      </c>
      <c r="P20" s="267">
        <v>489</v>
      </c>
      <c r="R20" s="64" t="s">
        <v>49</v>
      </c>
      <c r="S20" s="119">
        <f>SUM(S14:S19)</f>
        <v>31</v>
      </c>
      <c r="T20" s="114">
        <f>SUM(T14:T19)</f>
        <v>38</v>
      </c>
      <c r="U20" s="114">
        <f t="shared" ref="U20:X20" si="10">SUM(U14:U19)</f>
        <v>24</v>
      </c>
      <c r="V20" s="114">
        <f t="shared" si="10"/>
        <v>22</v>
      </c>
      <c r="W20" s="114">
        <f t="shared" si="10"/>
        <v>38</v>
      </c>
      <c r="X20" s="123">
        <f t="shared" si="10"/>
        <v>153</v>
      </c>
    </row>
    <row r="21" spans="2:27" ht="21" customHeight="1"/>
    <row r="22" spans="2:27" ht="18" hidden="1" thickTop="1">
      <c r="R22" s="298">
        <f t="shared" ref="R22:R28" si="11">C14</f>
        <v>1</v>
      </c>
      <c r="S22" s="299">
        <f t="shared" ref="S22:S28" si="12">C5</f>
        <v>140</v>
      </c>
      <c r="T22" s="299">
        <f t="shared" ref="T22:T28" si="13">D14</f>
        <v>1</v>
      </c>
      <c r="U22" s="299">
        <f t="shared" ref="U22:U28" si="14">D5</f>
        <v>153</v>
      </c>
      <c r="V22" s="299">
        <f t="shared" ref="V22:V28" si="15">E14</f>
        <v>0</v>
      </c>
      <c r="W22" s="299">
        <f t="shared" ref="W22:W28" si="16">E5</f>
        <v>0</v>
      </c>
      <c r="X22" s="300">
        <f t="shared" ref="X22:X28" si="17">F14</f>
        <v>0</v>
      </c>
      <c r="Y22" s="299">
        <f t="shared" ref="Y22:Y28" si="18">F5</f>
        <v>0</v>
      </c>
      <c r="Z22" s="301">
        <f t="shared" ref="Z22:AA28" si="19">R22+T22+V22+X22</f>
        <v>2</v>
      </c>
      <c r="AA22" s="302">
        <f t="shared" si="19"/>
        <v>293</v>
      </c>
    </row>
    <row r="23" spans="2:27" hidden="1">
      <c r="R23" s="303">
        <f t="shared" si="11"/>
        <v>37</v>
      </c>
      <c r="S23" s="297">
        <f t="shared" si="12"/>
        <v>4762</v>
      </c>
      <c r="T23" s="297">
        <f t="shared" si="13"/>
        <v>37</v>
      </c>
      <c r="U23" s="297">
        <f t="shared" si="14"/>
        <v>5387</v>
      </c>
      <c r="V23" s="297">
        <f t="shared" si="15"/>
        <v>23</v>
      </c>
      <c r="W23" s="297">
        <f t="shared" si="16"/>
        <v>3353</v>
      </c>
      <c r="X23" s="304">
        <f t="shared" si="17"/>
        <v>25</v>
      </c>
      <c r="Y23" s="297">
        <f t="shared" si="18"/>
        <v>4246</v>
      </c>
      <c r="Z23" s="296">
        <f t="shared" si="19"/>
        <v>122</v>
      </c>
      <c r="AA23" s="305">
        <f t="shared" si="19"/>
        <v>17748</v>
      </c>
    </row>
    <row r="24" spans="2:27" hidden="1">
      <c r="J24" s="171">
        <v>1</v>
      </c>
      <c r="K24" s="171">
        <v>140</v>
      </c>
      <c r="L24" s="171">
        <v>0</v>
      </c>
      <c r="M24" s="171">
        <v>0</v>
      </c>
      <c r="N24" s="171">
        <v>0</v>
      </c>
      <c r="O24" s="171">
        <v>0</v>
      </c>
      <c r="P24" s="171">
        <v>0</v>
      </c>
      <c r="R24" s="303">
        <f t="shared" si="11"/>
        <v>1</v>
      </c>
      <c r="S24" s="297">
        <f t="shared" si="12"/>
        <v>149</v>
      </c>
      <c r="T24" s="297">
        <f t="shared" si="13"/>
        <v>1</v>
      </c>
      <c r="U24" s="297">
        <f t="shared" si="14"/>
        <v>184</v>
      </c>
      <c r="V24" s="297">
        <f t="shared" si="15"/>
        <v>0</v>
      </c>
      <c r="W24" s="297">
        <f t="shared" si="16"/>
        <v>0</v>
      </c>
      <c r="X24" s="304">
        <f t="shared" si="17"/>
        <v>0</v>
      </c>
      <c r="Y24" s="297">
        <f t="shared" si="18"/>
        <v>0</v>
      </c>
      <c r="Z24" s="296">
        <f t="shared" si="19"/>
        <v>2</v>
      </c>
      <c r="AA24" s="305">
        <f t="shared" si="19"/>
        <v>333</v>
      </c>
    </row>
    <row r="25" spans="2:27" hidden="1">
      <c r="J25" s="171">
        <v>33</v>
      </c>
      <c r="K25" s="171">
        <v>4518</v>
      </c>
      <c r="L25" s="171">
        <v>30</v>
      </c>
      <c r="M25" s="171">
        <v>4630</v>
      </c>
      <c r="N25" s="171">
        <v>22</v>
      </c>
      <c r="O25" s="171">
        <v>3289</v>
      </c>
      <c r="P25" s="171">
        <v>24</v>
      </c>
      <c r="R25" s="303">
        <f t="shared" si="11"/>
        <v>49</v>
      </c>
      <c r="S25" s="297">
        <f t="shared" si="12"/>
        <v>7247</v>
      </c>
      <c r="T25" s="297">
        <f t="shared" si="13"/>
        <v>49</v>
      </c>
      <c r="U25" s="297">
        <f t="shared" si="14"/>
        <v>6688</v>
      </c>
      <c r="V25" s="297">
        <f t="shared" si="15"/>
        <v>39</v>
      </c>
      <c r="W25" s="297">
        <f t="shared" si="16"/>
        <v>5443</v>
      </c>
      <c r="X25" s="304">
        <f t="shared" si="17"/>
        <v>48</v>
      </c>
      <c r="Y25" s="297">
        <f t="shared" si="18"/>
        <v>6678</v>
      </c>
      <c r="Z25" s="296">
        <f t="shared" si="19"/>
        <v>185</v>
      </c>
      <c r="AA25" s="305">
        <f t="shared" si="19"/>
        <v>26056</v>
      </c>
    </row>
    <row r="26" spans="2:27" hidden="1">
      <c r="J26" s="171">
        <v>0</v>
      </c>
      <c r="K26" s="171">
        <v>0</v>
      </c>
      <c r="L26" s="171">
        <v>0</v>
      </c>
      <c r="M26" s="171">
        <v>0</v>
      </c>
      <c r="N26" s="171">
        <v>0</v>
      </c>
      <c r="O26" s="171">
        <v>0</v>
      </c>
      <c r="P26" s="171">
        <v>0</v>
      </c>
      <c r="R26" s="303">
        <f t="shared" si="11"/>
        <v>41</v>
      </c>
      <c r="S26" s="297">
        <f t="shared" si="12"/>
        <v>6426</v>
      </c>
      <c r="T26" s="297">
        <f t="shared" si="13"/>
        <v>34</v>
      </c>
      <c r="U26" s="297">
        <f t="shared" si="14"/>
        <v>5066</v>
      </c>
      <c r="V26" s="297">
        <f t="shared" si="15"/>
        <v>36</v>
      </c>
      <c r="W26" s="297">
        <f t="shared" si="16"/>
        <v>5709</v>
      </c>
      <c r="X26" s="304">
        <f t="shared" si="17"/>
        <v>26</v>
      </c>
      <c r="Y26" s="297">
        <f t="shared" si="18"/>
        <v>4319</v>
      </c>
      <c r="Z26" s="296">
        <f t="shared" si="19"/>
        <v>137</v>
      </c>
      <c r="AA26" s="305">
        <f t="shared" si="19"/>
        <v>21520</v>
      </c>
    </row>
    <row r="27" spans="2:27" hidden="1">
      <c r="J27" s="171">
        <v>31</v>
      </c>
      <c r="K27" s="171">
        <v>5080</v>
      </c>
      <c r="L27" s="171">
        <v>28</v>
      </c>
      <c r="M27" s="171">
        <v>4337</v>
      </c>
      <c r="N27" s="171">
        <v>25</v>
      </c>
      <c r="O27" s="171">
        <v>3894</v>
      </c>
      <c r="P27" s="171">
        <v>34</v>
      </c>
      <c r="R27" s="303">
        <f t="shared" si="11"/>
        <v>22</v>
      </c>
      <c r="S27" s="297">
        <f t="shared" si="12"/>
        <v>2137</v>
      </c>
      <c r="T27" s="297">
        <f t="shared" si="13"/>
        <v>7</v>
      </c>
      <c r="U27" s="297">
        <f t="shared" si="14"/>
        <v>707</v>
      </c>
      <c r="V27" s="297">
        <f t="shared" si="15"/>
        <v>10</v>
      </c>
      <c r="W27" s="297">
        <f t="shared" si="16"/>
        <v>1225</v>
      </c>
      <c r="X27" s="304">
        <f t="shared" si="17"/>
        <v>8</v>
      </c>
      <c r="Y27" s="297">
        <f t="shared" si="18"/>
        <v>1169</v>
      </c>
      <c r="Z27" s="296">
        <f t="shared" si="19"/>
        <v>47</v>
      </c>
      <c r="AA27" s="305">
        <f t="shared" si="19"/>
        <v>5238</v>
      </c>
    </row>
    <row r="28" spans="2:27" ht="18" hidden="1" thickBot="1">
      <c r="J28" s="171">
        <v>27</v>
      </c>
      <c r="K28" s="171">
        <v>4755</v>
      </c>
      <c r="L28" s="171">
        <v>23</v>
      </c>
      <c r="M28" s="171">
        <v>3456</v>
      </c>
      <c r="N28" s="171">
        <v>19</v>
      </c>
      <c r="O28" s="171">
        <v>3370</v>
      </c>
      <c r="P28" s="171">
        <v>17</v>
      </c>
      <c r="R28" s="306">
        <f t="shared" si="11"/>
        <v>151</v>
      </c>
      <c r="S28" s="307">
        <f t="shared" si="12"/>
        <v>20861</v>
      </c>
      <c r="T28" s="307">
        <f t="shared" si="13"/>
        <v>129</v>
      </c>
      <c r="U28" s="307">
        <f t="shared" si="14"/>
        <v>18185</v>
      </c>
      <c r="V28" s="307">
        <f t="shared" si="15"/>
        <v>108</v>
      </c>
      <c r="W28" s="307">
        <f t="shared" si="16"/>
        <v>15730</v>
      </c>
      <c r="X28" s="308">
        <f t="shared" si="17"/>
        <v>107</v>
      </c>
      <c r="Y28" s="307">
        <f t="shared" si="18"/>
        <v>16412</v>
      </c>
      <c r="Z28" s="309">
        <f t="shared" si="19"/>
        <v>495</v>
      </c>
      <c r="AA28" s="310">
        <f t="shared" si="19"/>
        <v>71188</v>
      </c>
    </row>
    <row r="29" spans="2:27">
      <c r="C29" s="76"/>
      <c r="D29" s="89"/>
      <c r="E29" s="89"/>
      <c r="F29" s="89"/>
      <c r="G29" s="89"/>
      <c r="H29" s="89"/>
    </row>
    <row r="30" spans="2:27">
      <c r="G30" s="89"/>
    </row>
    <row r="31" spans="2:27">
      <c r="G31" s="89"/>
    </row>
    <row r="32" spans="2:27">
      <c r="G32" s="89"/>
    </row>
    <row r="33" spans="3:12">
      <c r="G33" s="89"/>
    </row>
    <row r="34" spans="3:12">
      <c r="G34" s="89"/>
    </row>
    <row r="35" spans="3:12">
      <c r="G35" s="89"/>
    </row>
    <row r="36" spans="3:12">
      <c r="G36" s="89"/>
    </row>
    <row r="39" spans="3:12">
      <c r="C39" s="76"/>
      <c r="D39" s="89"/>
      <c r="E39" s="89"/>
      <c r="F39" s="89"/>
      <c r="G39" s="89"/>
      <c r="H39" s="89"/>
      <c r="I39" s="76"/>
      <c r="J39" s="89"/>
    </row>
    <row r="40" spans="3:12">
      <c r="C40" s="76"/>
      <c r="D40" s="89"/>
      <c r="E40" s="89"/>
      <c r="F40" s="89"/>
      <c r="G40" s="89"/>
      <c r="H40" s="89"/>
      <c r="I40" s="76"/>
      <c r="J40" s="89"/>
      <c r="K40" s="89"/>
      <c r="L40" s="89"/>
    </row>
    <row r="41" spans="3:12">
      <c r="C41" s="76"/>
      <c r="D41" s="89"/>
      <c r="E41" s="89"/>
      <c r="F41" s="89"/>
      <c r="G41" s="89"/>
      <c r="H41" s="89"/>
      <c r="I41" s="76"/>
      <c r="J41" s="89"/>
      <c r="K41" s="89"/>
      <c r="L41" s="89"/>
    </row>
    <row r="42" spans="3:12">
      <c r="C42" s="76"/>
      <c r="D42" s="89"/>
      <c r="E42" s="89"/>
      <c r="F42" s="89"/>
      <c r="G42" s="89"/>
      <c r="H42" s="89"/>
      <c r="I42" s="76"/>
      <c r="J42" s="89"/>
      <c r="K42" s="89"/>
      <c r="L42" s="89"/>
    </row>
    <row r="43" spans="3:12">
      <c r="C43" s="76"/>
      <c r="D43" s="89"/>
      <c r="E43" s="89"/>
      <c r="F43" s="89"/>
      <c r="G43" s="89"/>
      <c r="H43" s="89"/>
      <c r="I43" s="76"/>
      <c r="J43" s="89"/>
      <c r="K43" s="89"/>
      <c r="L43" s="89"/>
    </row>
    <row r="44" spans="3:12">
      <c r="C44" s="76"/>
      <c r="D44" s="89"/>
      <c r="E44" s="89"/>
      <c r="F44" s="89"/>
      <c r="G44" s="89"/>
      <c r="H44" s="89"/>
      <c r="I44" s="76"/>
      <c r="J44" s="89"/>
      <c r="K44" s="89"/>
      <c r="L44" s="89"/>
    </row>
    <row r="45" spans="3:12">
      <c r="C45" s="76"/>
      <c r="D45" s="89"/>
      <c r="E45" s="89"/>
      <c r="F45" s="89"/>
      <c r="G45" s="89"/>
      <c r="H45" s="89"/>
      <c r="I45" s="76"/>
      <c r="J45" s="89"/>
      <c r="K45" s="89"/>
      <c r="L45" s="89"/>
    </row>
    <row r="46" spans="3:12">
      <c r="C46" s="76"/>
      <c r="D46" s="89"/>
      <c r="E46" s="89"/>
      <c r="F46" s="89"/>
      <c r="G46" s="89"/>
      <c r="H46" s="89"/>
      <c r="I46" s="76"/>
      <c r="J46" s="89"/>
      <c r="K46" s="89"/>
      <c r="L46" s="89"/>
    </row>
  </sheetData>
  <mergeCells count="4">
    <mergeCell ref="B2:H2"/>
    <mergeCell ref="R2:X2"/>
    <mergeCell ref="G3:H3"/>
    <mergeCell ref="W3:X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  <pageSetUpPr fitToPage="1"/>
  </sheetPr>
  <dimension ref="B36:V40"/>
  <sheetViews>
    <sheetView showGridLines="0" workbookViewId="0">
      <selection activeCell="E36" sqref="E36"/>
    </sheetView>
  </sheetViews>
  <sheetFormatPr defaultRowHeight="16.5"/>
  <cols>
    <col min="2" max="2" width="9.125" bestFit="1" customWidth="1"/>
    <col min="3" max="3" width="10.75" bestFit="1" customWidth="1"/>
    <col min="6" max="6" width="9.125" bestFit="1" customWidth="1"/>
    <col min="7" max="7" width="10.75" bestFit="1" customWidth="1"/>
    <col min="10" max="10" width="9.125" bestFit="1" customWidth="1"/>
    <col min="11" max="11" width="9.875" bestFit="1" customWidth="1"/>
    <col min="13" max="13" width="9.125" bestFit="1" customWidth="1"/>
    <col min="14" max="14" width="10.7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6" spans="2:22" ht="17.25">
      <c r="B36" s="76">
        <f>M.S!I4</f>
        <v>2</v>
      </c>
      <c r="C36" s="76">
        <f>M.S!I5</f>
        <v>293</v>
      </c>
      <c r="D36" s="68"/>
      <c r="E36" s="68"/>
      <c r="F36" s="76">
        <f>M.S!I13</f>
        <v>150</v>
      </c>
      <c r="G36" s="76">
        <f>M.S!I14</f>
        <v>21538</v>
      </c>
      <c r="H36" s="68"/>
      <c r="I36" s="68"/>
      <c r="J36" s="76">
        <f>M.S!I22</f>
        <v>2</v>
      </c>
      <c r="K36" s="76">
        <f>M.S!I23</f>
        <v>333</v>
      </c>
      <c r="L36" s="68"/>
      <c r="M36" s="76">
        <f>M.S!I31</f>
        <v>245</v>
      </c>
      <c r="N36" s="76">
        <f>M.S!I32</f>
        <v>34511</v>
      </c>
      <c r="O36" s="68"/>
      <c r="P36" s="68"/>
      <c r="Q36" s="76">
        <f>M.S!I40</f>
        <v>179</v>
      </c>
      <c r="R36" s="76">
        <f>M.S!I41</f>
        <v>29272</v>
      </c>
      <c r="S36" s="68"/>
      <c r="T36" s="68"/>
      <c r="U36" s="76">
        <f>M.S!I49</f>
        <v>64</v>
      </c>
      <c r="V36" s="76">
        <f>M.S!I50</f>
        <v>8212</v>
      </c>
    </row>
    <row r="37" spans="2:22">
      <c r="B37" s="171" t="s">
        <v>82</v>
      </c>
    </row>
    <row r="40" spans="2:22" ht="17.25"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36:V36"/>
  <sheetViews>
    <sheetView showGridLines="0" workbookViewId="0">
      <selection activeCell="G36" sqref="G36"/>
    </sheetView>
  </sheetViews>
  <sheetFormatPr defaultRowHeight="16.5"/>
  <cols>
    <col min="2" max="2" width="9.25" bestFit="1" customWidth="1"/>
    <col min="3" max="3" width="10.875" bestFit="1" customWidth="1"/>
    <col min="6" max="6" width="9.125" bestFit="1" customWidth="1"/>
    <col min="7" max="7" width="10.75" bestFit="1" customWidth="1"/>
    <col min="10" max="10" width="9.125" bestFit="1" customWidth="1"/>
    <col min="11" max="11" width="9.75" bestFit="1" customWidth="1"/>
    <col min="13" max="13" width="9.125" bestFit="1" customWidth="1"/>
    <col min="14" max="14" width="10.75" bestFit="1" customWidth="1"/>
    <col min="17" max="17" width="9.125" bestFit="1" customWidth="1"/>
    <col min="18" max="18" width="9.75" bestFit="1" customWidth="1"/>
    <col min="21" max="21" width="9.125" bestFit="1" customWidth="1"/>
    <col min="22" max="22" width="9.75" bestFit="1" customWidth="1"/>
  </cols>
  <sheetData>
    <row r="36" spans="2:22" ht="17.25">
      <c r="B36" s="76">
        <f>M.S!I4</f>
        <v>2</v>
      </c>
      <c r="C36" s="76">
        <f>M.S!I5</f>
        <v>293</v>
      </c>
      <c r="D36" s="68"/>
      <c r="E36" s="68"/>
      <c r="F36" s="76">
        <f>M.S!I13</f>
        <v>150</v>
      </c>
      <c r="G36" s="76">
        <f>M.S!I14</f>
        <v>21538</v>
      </c>
      <c r="H36" s="68"/>
      <c r="I36" s="68"/>
      <c r="J36" s="76">
        <f>M.S!I22</f>
        <v>2</v>
      </c>
      <c r="K36" s="76">
        <f>M.S!I23</f>
        <v>333</v>
      </c>
      <c r="L36" s="68"/>
      <c r="M36" s="76">
        <f>M.S!I31</f>
        <v>245</v>
      </c>
      <c r="N36" s="76">
        <f>M.S!I32</f>
        <v>34511</v>
      </c>
      <c r="O36" s="68"/>
      <c r="P36" s="68"/>
      <c r="Q36" s="76">
        <f>M.S!I40</f>
        <v>179</v>
      </c>
      <c r="R36" s="76">
        <f>M.S!I41</f>
        <v>29272</v>
      </c>
      <c r="S36" s="68"/>
      <c r="T36" s="68"/>
      <c r="U36" s="76">
        <f>M.S!I49</f>
        <v>64</v>
      </c>
      <c r="V36" s="76">
        <f>M.S!I50</f>
        <v>8212</v>
      </c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colBreaks count="1" manualBreakCount="1">
    <brk id="2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  <pageSetUpPr fitToPage="1"/>
  </sheetPr>
  <dimension ref="B1:AA33"/>
  <sheetViews>
    <sheetView zoomScaleNormal="100" workbookViewId="0">
      <selection activeCell="B1" sqref="B1"/>
    </sheetView>
  </sheetViews>
  <sheetFormatPr defaultRowHeight="17.25"/>
  <cols>
    <col min="1" max="1" width="1.75" customWidth="1"/>
    <col min="2" max="2" width="12.5" customWidth="1"/>
    <col min="3" max="3" width="11.25" style="68" customWidth="1"/>
    <col min="4" max="7" width="11.25" customWidth="1"/>
    <col min="8" max="8" width="12.5" customWidth="1"/>
    <col min="9" max="9" width="2.375" customWidth="1"/>
    <col min="10" max="15" width="9" hidden="1" customWidth="1"/>
    <col min="16" max="16" width="9.875" hidden="1" customWidth="1"/>
    <col min="17" max="17" width="2.375" customWidth="1"/>
    <col min="18" max="18" width="12.5" customWidth="1"/>
    <col min="19" max="19" width="11.25" style="68" customWidth="1"/>
    <col min="20" max="24" width="11.25" customWidth="1"/>
  </cols>
  <sheetData>
    <row r="1" spans="2:24">
      <c r="H1" s="171"/>
      <c r="I1" s="171"/>
      <c r="J1" s="260" t="s">
        <v>133</v>
      </c>
    </row>
    <row r="2" spans="2:24" ht="20.25">
      <c r="B2" s="406" t="s">
        <v>103</v>
      </c>
      <c r="C2" s="407"/>
      <c r="D2" s="407"/>
      <c r="E2" s="407"/>
      <c r="F2" s="407"/>
      <c r="G2" s="407"/>
      <c r="H2" s="407"/>
      <c r="R2" s="408" t="s">
        <v>57</v>
      </c>
      <c r="S2" s="407"/>
      <c r="T2" s="407"/>
      <c r="U2" s="407"/>
      <c r="V2" s="407"/>
      <c r="W2" s="407"/>
      <c r="X2" s="407"/>
    </row>
    <row r="3" spans="2:24" ht="12" customHeight="1" thickBot="1">
      <c r="B3" s="30"/>
      <c r="D3" s="30"/>
      <c r="E3" s="30"/>
      <c r="F3" s="30"/>
      <c r="G3" s="366">
        <f>M.S!H2</f>
        <v>44732</v>
      </c>
      <c r="H3" s="366"/>
      <c r="R3" s="30"/>
      <c r="T3" s="30"/>
      <c r="U3" s="30"/>
      <c r="V3" s="30"/>
      <c r="W3" s="366">
        <f>G3</f>
        <v>44732</v>
      </c>
      <c r="X3" s="366"/>
    </row>
    <row r="4" spans="2:24" ht="23.25" customHeight="1" thickBot="1">
      <c r="B4" s="60" t="s">
        <v>25</v>
      </c>
      <c r="C4" s="120" t="s">
        <v>2</v>
      </c>
      <c r="D4" s="50" t="s">
        <v>4</v>
      </c>
      <c r="E4" s="49" t="s">
        <v>3</v>
      </c>
      <c r="F4" s="51" t="s">
        <v>5</v>
      </c>
      <c r="G4" s="52" t="s">
        <v>6</v>
      </c>
      <c r="H4" s="53" t="s">
        <v>7</v>
      </c>
      <c r="J4" s="171" t="s">
        <v>25</v>
      </c>
      <c r="K4" s="171" t="s">
        <v>2</v>
      </c>
      <c r="L4" s="171" t="s">
        <v>4</v>
      </c>
      <c r="M4" s="171" t="s">
        <v>3</v>
      </c>
      <c r="N4" s="171" t="s">
        <v>5</v>
      </c>
      <c r="O4" s="171" t="s">
        <v>6</v>
      </c>
      <c r="P4" s="171" t="s">
        <v>7</v>
      </c>
      <c r="R4" s="60" t="s">
        <v>43</v>
      </c>
      <c r="S4" s="120" t="s">
        <v>44</v>
      </c>
      <c r="T4" s="50" t="s">
        <v>46</v>
      </c>
      <c r="U4" s="49" t="s">
        <v>45</v>
      </c>
      <c r="V4" s="51" t="s">
        <v>47</v>
      </c>
      <c r="W4" s="52" t="s">
        <v>48</v>
      </c>
      <c r="X4" s="53" t="s">
        <v>49</v>
      </c>
    </row>
    <row r="5" spans="2:24" ht="16.5" customHeight="1">
      <c r="B5" s="61" t="s">
        <v>8</v>
      </c>
      <c r="C5" s="118">
        <f>M.S!N5</f>
        <v>33270</v>
      </c>
      <c r="D5" s="163">
        <f>M.S!O5</f>
        <v>32474</v>
      </c>
      <c r="E5" s="163">
        <f>M.S!P5</f>
        <v>24909</v>
      </c>
      <c r="F5" s="163">
        <f>M.S!Q5</f>
        <v>25254</v>
      </c>
      <c r="G5" s="163">
        <f>M.S!R5</f>
        <v>76495</v>
      </c>
      <c r="H5" s="54">
        <f t="shared" ref="H5:H11" si="0">SUM(C5:G5)</f>
        <v>192402</v>
      </c>
      <c r="J5" s="260" t="s">
        <v>8</v>
      </c>
      <c r="K5" s="267">
        <v>33162</v>
      </c>
      <c r="L5" s="267">
        <v>32474</v>
      </c>
      <c r="M5" s="267">
        <v>24909</v>
      </c>
      <c r="N5" s="267">
        <v>25254</v>
      </c>
      <c r="O5" s="267">
        <v>76495</v>
      </c>
      <c r="P5" s="267">
        <v>192294</v>
      </c>
      <c r="R5" s="61" t="s">
        <v>50</v>
      </c>
      <c r="S5" s="118">
        <f t="shared" ref="S5:W10" si="1">C5-K5</f>
        <v>108</v>
      </c>
      <c r="T5" s="70">
        <f t="shared" si="1"/>
        <v>0</v>
      </c>
      <c r="U5" s="70">
        <f t="shared" si="1"/>
        <v>0</v>
      </c>
      <c r="V5" s="70">
        <f t="shared" si="1"/>
        <v>0</v>
      </c>
      <c r="W5" s="70">
        <f t="shared" si="1"/>
        <v>0</v>
      </c>
      <c r="X5" s="96">
        <f t="shared" ref="X5:X10" si="2">SUM(S5:W5)</f>
        <v>108</v>
      </c>
    </row>
    <row r="6" spans="2:24" ht="16.5" customHeight="1">
      <c r="B6" s="62" t="s">
        <v>9</v>
      </c>
      <c r="C6" s="125">
        <f>M.S!N14</f>
        <v>45731</v>
      </c>
      <c r="D6" s="161">
        <f>M.S!O14</f>
        <v>48693</v>
      </c>
      <c r="E6" s="161">
        <f>M.S!P14</f>
        <v>36576</v>
      </c>
      <c r="F6" s="161">
        <f>M.S!Q14</f>
        <v>43285</v>
      </c>
      <c r="G6" s="161">
        <f>M.S!R14</f>
        <v>68225</v>
      </c>
      <c r="H6" s="54">
        <f t="shared" si="0"/>
        <v>242510</v>
      </c>
      <c r="J6" s="260" t="s">
        <v>9</v>
      </c>
      <c r="K6" s="267">
        <v>45487</v>
      </c>
      <c r="L6" s="267">
        <v>47936</v>
      </c>
      <c r="M6" s="267">
        <v>36512</v>
      </c>
      <c r="N6" s="267">
        <v>43224</v>
      </c>
      <c r="O6" s="267">
        <v>67984</v>
      </c>
      <c r="P6" s="267">
        <v>241143</v>
      </c>
      <c r="R6" s="62" t="s">
        <v>51</v>
      </c>
      <c r="S6" s="118">
        <f t="shared" si="1"/>
        <v>244</v>
      </c>
      <c r="T6" s="70">
        <f t="shared" si="1"/>
        <v>757</v>
      </c>
      <c r="U6" s="70">
        <f t="shared" si="1"/>
        <v>64</v>
      </c>
      <c r="V6" s="70">
        <f t="shared" si="1"/>
        <v>61</v>
      </c>
      <c r="W6" s="70">
        <f t="shared" si="1"/>
        <v>241</v>
      </c>
      <c r="X6" s="96">
        <f t="shared" si="2"/>
        <v>1367</v>
      </c>
    </row>
    <row r="7" spans="2:24" ht="16.5" customHeight="1">
      <c r="B7" s="62" t="s">
        <v>10</v>
      </c>
      <c r="C7" s="125">
        <f>M.S!N23</f>
        <v>22894</v>
      </c>
      <c r="D7" s="161">
        <f>M.S!O23</f>
        <v>19628</v>
      </c>
      <c r="E7" s="161">
        <f>M.S!P23</f>
        <v>16711</v>
      </c>
      <c r="F7" s="161">
        <f>M.S!Q23</f>
        <v>15137</v>
      </c>
      <c r="G7" s="161">
        <f>M.S!R23</f>
        <v>20120</v>
      </c>
      <c r="H7" s="54">
        <f t="shared" si="0"/>
        <v>94490</v>
      </c>
      <c r="J7" s="260" t="s">
        <v>10</v>
      </c>
      <c r="K7" s="267">
        <v>22894</v>
      </c>
      <c r="L7" s="267">
        <v>19628</v>
      </c>
      <c r="M7" s="267">
        <v>16711</v>
      </c>
      <c r="N7" s="267">
        <v>15137</v>
      </c>
      <c r="O7" s="267">
        <v>20120</v>
      </c>
      <c r="P7" s="267">
        <v>94490</v>
      </c>
      <c r="R7" s="62" t="s">
        <v>52</v>
      </c>
      <c r="S7" s="118">
        <f t="shared" si="1"/>
        <v>0</v>
      </c>
      <c r="T7" s="70">
        <f t="shared" si="1"/>
        <v>0</v>
      </c>
      <c r="U7" s="70">
        <f t="shared" si="1"/>
        <v>0</v>
      </c>
      <c r="V7" s="70">
        <f t="shared" si="1"/>
        <v>0</v>
      </c>
      <c r="W7" s="70">
        <f t="shared" si="1"/>
        <v>0</v>
      </c>
      <c r="X7" s="96">
        <f t="shared" si="2"/>
        <v>0</v>
      </c>
    </row>
    <row r="8" spans="2:24" ht="16.5" customHeight="1">
      <c r="B8" s="62" t="s">
        <v>11</v>
      </c>
      <c r="C8" s="125">
        <f>M.S!N32</f>
        <v>18088</v>
      </c>
      <c r="D8" s="161">
        <f>M.S!O32</f>
        <v>17524</v>
      </c>
      <c r="E8" s="161">
        <f>M.S!P32</f>
        <v>16023</v>
      </c>
      <c r="F8" s="161">
        <f>M.S!Q32</f>
        <v>15160</v>
      </c>
      <c r="G8" s="161">
        <f>M.S!R32</f>
        <v>20081</v>
      </c>
      <c r="H8" s="54">
        <f t="shared" si="0"/>
        <v>86876</v>
      </c>
      <c r="J8" s="260" t="s">
        <v>11</v>
      </c>
      <c r="K8" s="267">
        <v>16093</v>
      </c>
      <c r="L8" s="267">
        <v>14879</v>
      </c>
      <c r="M8" s="260">
        <v>14610</v>
      </c>
      <c r="N8" s="267">
        <v>14014</v>
      </c>
      <c r="O8" s="260">
        <v>17944</v>
      </c>
      <c r="P8" s="267">
        <v>77540</v>
      </c>
      <c r="R8" s="62" t="s">
        <v>53</v>
      </c>
      <c r="S8" s="118">
        <f t="shared" si="1"/>
        <v>1995</v>
      </c>
      <c r="T8" s="70">
        <f t="shared" si="1"/>
        <v>2645</v>
      </c>
      <c r="U8" s="70">
        <f t="shared" si="1"/>
        <v>1413</v>
      </c>
      <c r="V8" s="70">
        <f t="shared" si="1"/>
        <v>1146</v>
      </c>
      <c r="W8" s="70">
        <f t="shared" si="1"/>
        <v>2137</v>
      </c>
      <c r="X8" s="96">
        <f t="shared" si="2"/>
        <v>9336</v>
      </c>
    </row>
    <row r="9" spans="2:24" ht="16.5" customHeight="1">
      <c r="B9" s="62" t="s">
        <v>12</v>
      </c>
      <c r="C9" s="125">
        <f>M.S!N41</f>
        <v>18112</v>
      </c>
      <c r="D9" s="161">
        <f>M.S!O41</f>
        <v>17639</v>
      </c>
      <c r="E9" s="161">
        <f>M.S!P41</f>
        <v>12023</v>
      </c>
      <c r="F9" s="161">
        <f>M.S!Q41</f>
        <v>12083</v>
      </c>
      <c r="G9" s="161">
        <f>M.S!R41</f>
        <v>17966</v>
      </c>
      <c r="H9" s="54">
        <f t="shared" si="0"/>
        <v>77823</v>
      </c>
      <c r="J9" s="260" t="s">
        <v>12</v>
      </c>
      <c r="K9" s="267">
        <v>16938</v>
      </c>
      <c r="L9" s="267">
        <v>16552</v>
      </c>
      <c r="M9" s="267">
        <v>10607</v>
      </c>
      <c r="N9" s="267">
        <v>11044</v>
      </c>
      <c r="O9" s="267">
        <v>16869</v>
      </c>
      <c r="P9" s="267">
        <v>72010</v>
      </c>
      <c r="R9" s="62" t="s">
        <v>54</v>
      </c>
      <c r="S9" s="118">
        <f t="shared" si="1"/>
        <v>1174</v>
      </c>
      <c r="T9" s="70">
        <f t="shared" si="1"/>
        <v>1087</v>
      </c>
      <c r="U9" s="70">
        <f t="shared" si="1"/>
        <v>1416</v>
      </c>
      <c r="V9" s="70">
        <f t="shared" si="1"/>
        <v>1039</v>
      </c>
      <c r="W9" s="70">
        <f t="shared" si="1"/>
        <v>1097</v>
      </c>
      <c r="X9" s="96">
        <f t="shared" si="2"/>
        <v>5813</v>
      </c>
    </row>
    <row r="10" spans="2:24" ht="16.5" customHeight="1" thickBot="1">
      <c r="B10" s="63" t="s">
        <v>13</v>
      </c>
      <c r="C10" s="126">
        <f>M.S!N50</f>
        <v>22038</v>
      </c>
      <c r="D10" s="169">
        <f>M.S!O50</f>
        <v>14568</v>
      </c>
      <c r="E10" s="169">
        <f>M.S!P50</f>
        <v>13419</v>
      </c>
      <c r="F10" s="169">
        <f>M.S!Q50</f>
        <v>14600</v>
      </c>
      <c r="G10" s="169">
        <f>M.S!R50</f>
        <v>18879</v>
      </c>
      <c r="H10" s="226">
        <f t="shared" si="0"/>
        <v>83504</v>
      </c>
      <c r="J10" s="260" t="s">
        <v>13</v>
      </c>
      <c r="K10" s="267">
        <v>21736</v>
      </c>
      <c r="L10" s="267">
        <v>14202</v>
      </c>
      <c r="M10" s="267">
        <v>12944</v>
      </c>
      <c r="N10" s="267">
        <v>14162</v>
      </c>
      <c r="O10" s="267">
        <v>17321</v>
      </c>
      <c r="P10" s="267">
        <v>80365</v>
      </c>
      <c r="R10" s="63" t="s">
        <v>55</v>
      </c>
      <c r="S10" s="118">
        <f t="shared" si="1"/>
        <v>302</v>
      </c>
      <c r="T10" s="70">
        <f t="shared" si="1"/>
        <v>366</v>
      </c>
      <c r="U10" s="70">
        <f t="shared" si="1"/>
        <v>475</v>
      </c>
      <c r="V10" s="70">
        <f t="shared" si="1"/>
        <v>438</v>
      </c>
      <c r="W10" s="70">
        <f t="shared" si="1"/>
        <v>1558</v>
      </c>
      <c r="X10" s="96">
        <f t="shared" si="2"/>
        <v>3139</v>
      </c>
    </row>
    <row r="11" spans="2:24" ht="24.75" customHeight="1" thickBot="1">
      <c r="B11" s="224" t="s">
        <v>7</v>
      </c>
      <c r="C11" s="225">
        <f>SUM(C5:C10)</f>
        <v>160133</v>
      </c>
      <c r="D11" s="245">
        <f>SUM(D5:D10)</f>
        <v>150526</v>
      </c>
      <c r="E11" s="245">
        <f t="shared" ref="E11:G11" si="3">SUM(E5:E10)</f>
        <v>119661</v>
      </c>
      <c r="F11" s="245">
        <f t="shared" si="3"/>
        <v>125519</v>
      </c>
      <c r="G11" s="245">
        <f t="shared" si="3"/>
        <v>221766</v>
      </c>
      <c r="H11" s="227">
        <f t="shared" si="0"/>
        <v>777605</v>
      </c>
      <c r="J11" s="260" t="s">
        <v>7</v>
      </c>
      <c r="K11" s="267">
        <v>156310</v>
      </c>
      <c r="L11" s="267">
        <v>145671</v>
      </c>
      <c r="M11" s="267">
        <v>116293</v>
      </c>
      <c r="N11" s="267">
        <v>122835</v>
      </c>
      <c r="O11" s="267">
        <v>216733</v>
      </c>
      <c r="P11" s="267">
        <v>757842</v>
      </c>
      <c r="R11" s="64" t="s">
        <v>49</v>
      </c>
      <c r="S11" s="119">
        <f>SUM(S5:S10)</f>
        <v>3823</v>
      </c>
      <c r="T11" s="114">
        <f>SUM(T5:T10)</f>
        <v>4855</v>
      </c>
      <c r="U11" s="114">
        <f t="shared" ref="U11:W11" si="4">SUM(U5:U10)</f>
        <v>3368</v>
      </c>
      <c r="V11" s="114">
        <f t="shared" si="4"/>
        <v>2684</v>
      </c>
      <c r="W11" s="114">
        <f t="shared" si="4"/>
        <v>5033</v>
      </c>
      <c r="X11" s="123">
        <f>SUM(X5:X10)</f>
        <v>19763</v>
      </c>
    </row>
    <row r="12" spans="2:24" ht="18" thickBot="1">
      <c r="J12" s="171"/>
      <c r="K12" s="260"/>
      <c r="L12" s="260"/>
      <c r="M12" s="260"/>
      <c r="N12" s="260"/>
      <c r="O12" s="260"/>
      <c r="P12" s="260"/>
      <c r="S12" s="121"/>
      <c r="T12" s="101"/>
      <c r="U12" s="101"/>
      <c r="V12" s="101"/>
      <c r="W12" s="101"/>
      <c r="X12" s="101"/>
    </row>
    <row r="13" spans="2:24" ht="24" customHeight="1" thickBot="1">
      <c r="B13" s="60" t="s">
        <v>26</v>
      </c>
      <c r="C13" s="120" t="s">
        <v>2</v>
      </c>
      <c r="D13" s="50" t="s">
        <v>4</v>
      </c>
      <c r="E13" s="49" t="s">
        <v>3</v>
      </c>
      <c r="F13" s="51" t="s">
        <v>5</v>
      </c>
      <c r="G13" s="52" t="s">
        <v>6</v>
      </c>
      <c r="H13" s="53" t="s">
        <v>7</v>
      </c>
      <c r="J13" s="171" t="s">
        <v>26</v>
      </c>
      <c r="K13" s="260" t="s">
        <v>2</v>
      </c>
      <c r="L13" s="260" t="s">
        <v>4</v>
      </c>
      <c r="M13" s="260" t="s">
        <v>3</v>
      </c>
      <c r="N13" s="260" t="s">
        <v>5</v>
      </c>
      <c r="O13" s="260" t="s">
        <v>6</v>
      </c>
      <c r="P13" s="260" t="s">
        <v>7</v>
      </c>
      <c r="R13" s="60" t="s">
        <v>56</v>
      </c>
      <c r="S13" s="122" t="s">
        <v>44</v>
      </c>
      <c r="T13" s="103" t="s">
        <v>46</v>
      </c>
      <c r="U13" s="102" t="s">
        <v>45</v>
      </c>
      <c r="V13" s="104" t="s">
        <v>47</v>
      </c>
      <c r="W13" s="105" t="s">
        <v>48</v>
      </c>
      <c r="X13" s="106" t="s">
        <v>49</v>
      </c>
    </row>
    <row r="14" spans="2:24">
      <c r="B14" s="61" t="s">
        <v>8</v>
      </c>
      <c r="C14" s="118">
        <f>M.S!N4</f>
        <v>171</v>
      </c>
      <c r="D14" s="163">
        <f>M.S!O4</f>
        <v>167</v>
      </c>
      <c r="E14" s="163">
        <f>M.S!P4</f>
        <v>127</v>
      </c>
      <c r="F14" s="163">
        <f>M.S!Q4</f>
        <v>127</v>
      </c>
      <c r="G14" s="163">
        <f>M.S!R4</f>
        <v>386</v>
      </c>
      <c r="H14" s="54">
        <f t="shared" ref="H14:H20" si="5">SUM(C14:G14)</f>
        <v>978</v>
      </c>
      <c r="J14" s="171" t="s">
        <v>8</v>
      </c>
      <c r="K14" s="260">
        <v>170</v>
      </c>
      <c r="L14" s="260">
        <v>167</v>
      </c>
      <c r="M14" s="260">
        <v>127</v>
      </c>
      <c r="N14" s="260">
        <v>127</v>
      </c>
      <c r="O14" s="260">
        <v>386</v>
      </c>
      <c r="P14" s="260">
        <v>977</v>
      </c>
      <c r="R14" s="61" t="s">
        <v>50</v>
      </c>
      <c r="S14" s="118">
        <f t="shared" ref="S14:W19" si="6">C14-K14</f>
        <v>1</v>
      </c>
      <c r="T14" s="70">
        <f t="shared" si="6"/>
        <v>0</v>
      </c>
      <c r="U14" s="70">
        <f t="shared" si="6"/>
        <v>0</v>
      </c>
      <c r="V14" s="70">
        <f t="shared" si="6"/>
        <v>0</v>
      </c>
      <c r="W14" s="70">
        <f t="shared" si="6"/>
        <v>0</v>
      </c>
      <c r="X14" s="96">
        <f t="shared" ref="X14:X19" si="7">SUM(S14:W14)</f>
        <v>1</v>
      </c>
    </row>
    <row r="15" spans="2:24">
      <c r="B15" s="62" t="s">
        <v>9</v>
      </c>
      <c r="C15" s="125">
        <f>M.S!N13</f>
        <v>223</v>
      </c>
      <c r="D15" s="161">
        <f>M.S!O13</f>
        <v>217</v>
      </c>
      <c r="E15" s="161">
        <f>M.S!P13</f>
        <v>175</v>
      </c>
      <c r="F15" s="161">
        <f>M.S!Q13</f>
        <v>194</v>
      </c>
      <c r="G15" s="161">
        <f>M.S!R13</f>
        <v>314</v>
      </c>
      <c r="H15" s="54">
        <f t="shared" si="5"/>
        <v>1123</v>
      </c>
      <c r="J15" s="171" t="s">
        <v>9</v>
      </c>
      <c r="K15" s="260">
        <v>219</v>
      </c>
      <c r="L15" s="260">
        <v>210</v>
      </c>
      <c r="M15" s="260">
        <v>174</v>
      </c>
      <c r="N15" s="260">
        <v>193</v>
      </c>
      <c r="O15" s="260">
        <v>309</v>
      </c>
      <c r="P15" s="260">
        <v>1105</v>
      </c>
      <c r="R15" s="62" t="s">
        <v>51</v>
      </c>
      <c r="S15" s="118">
        <f t="shared" si="6"/>
        <v>4</v>
      </c>
      <c r="T15" s="70">
        <f t="shared" si="6"/>
        <v>7</v>
      </c>
      <c r="U15" s="70">
        <f t="shared" si="6"/>
        <v>1</v>
      </c>
      <c r="V15" s="70">
        <f t="shared" si="6"/>
        <v>1</v>
      </c>
      <c r="W15" s="70">
        <f t="shared" si="6"/>
        <v>5</v>
      </c>
      <c r="X15" s="96">
        <f t="shared" si="7"/>
        <v>18</v>
      </c>
    </row>
    <row r="16" spans="2:24">
      <c r="B16" s="62" t="s">
        <v>10</v>
      </c>
      <c r="C16" s="125">
        <f>M.S!N22</f>
        <v>161</v>
      </c>
      <c r="D16" s="161">
        <f>M.S!O22</f>
        <v>125</v>
      </c>
      <c r="E16" s="161">
        <f>M.S!P22</f>
        <v>109</v>
      </c>
      <c r="F16" s="161">
        <f>M.S!Q22</f>
        <v>95</v>
      </c>
      <c r="G16" s="161">
        <f>M.S!R22</f>
        <v>153</v>
      </c>
      <c r="H16" s="54">
        <f t="shared" si="5"/>
        <v>643</v>
      </c>
      <c r="J16" s="171" t="s">
        <v>10</v>
      </c>
      <c r="K16" s="260">
        <v>161</v>
      </c>
      <c r="L16" s="260">
        <v>125</v>
      </c>
      <c r="M16" s="260">
        <v>109</v>
      </c>
      <c r="N16" s="260">
        <v>95</v>
      </c>
      <c r="O16" s="260">
        <v>153</v>
      </c>
      <c r="P16" s="260">
        <v>643</v>
      </c>
      <c r="R16" s="62" t="s">
        <v>52</v>
      </c>
      <c r="S16" s="118">
        <f t="shared" si="6"/>
        <v>0</v>
      </c>
      <c r="T16" s="70">
        <f t="shared" si="6"/>
        <v>0</v>
      </c>
      <c r="U16" s="70">
        <f t="shared" si="6"/>
        <v>0</v>
      </c>
      <c r="V16" s="70">
        <f t="shared" si="6"/>
        <v>0</v>
      </c>
      <c r="W16" s="70">
        <f t="shared" si="6"/>
        <v>0</v>
      </c>
      <c r="X16" s="96">
        <f t="shared" si="7"/>
        <v>0</v>
      </c>
    </row>
    <row r="17" spans="2:27">
      <c r="B17" s="62" t="s">
        <v>11</v>
      </c>
      <c r="C17" s="125">
        <f>M.S!N31</f>
        <v>121</v>
      </c>
      <c r="D17" s="161">
        <f>M.S!O31</f>
        <v>115</v>
      </c>
      <c r="E17" s="161">
        <f>M.S!P31</f>
        <v>101</v>
      </c>
      <c r="F17" s="161">
        <f>M.S!Q31</f>
        <v>99</v>
      </c>
      <c r="G17" s="161">
        <f>M.S!R31</f>
        <v>127</v>
      </c>
      <c r="H17" s="54">
        <f t="shared" si="5"/>
        <v>563</v>
      </c>
      <c r="J17" s="171" t="s">
        <v>11</v>
      </c>
      <c r="K17" s="260">
        <v>105</v>
      </c>
      <c r="L17" s="260">
        <v>93</v>
      </c>
      <c r="M17" s="260">
        <v>90</v>
      </c>
      <c r="N17" s="260">
        <v>87</v>
      </c>
      <c r="O17" s="260">
        <v>108</v>
      </c>
      <c r="P17" s="260">
        <v>483</v>
      </c>
      <c r="R17" s="62" t="s">
        <v>53</v>
      </c>
      <c r="S17" s="118">
        <f t="shared" si="6"/>
        <v>16</v>
      </c>
      <c r="T17" s="70">
        <f t="shared" si="6"/>
        <v>22</v>
      </c>
      <c r="U17" s="70">
        <f t="shared" si="6"/>
        <v>11</v>
      </c>
      <c r="V17" s="70">
        <f t="shared" si="6"/>
        <v>12</v>
      </c>
      <c r="W17" s="70">
        <f t="shared" si="6"/>
        <v>19</v>
      </c>
      <c r="X17" s="96">
        <f t="shared" si="7"/>
        <v>80</v>
      </c>
    </row>
    <row r="18" spans="2:27">
      <c r="B18" s="62" t="s">
        <v>12</v>
      </c>
      <c r="C18" s="125">
        <f>M.S!N40</f>
        <v>103</v>
      </c>
      <c r="D18" s="161">
        <f>M.S!O40</f>
        <v>103</v>
      </c>
      <c r="E18" s="161">
        <f>M.S!P40</f>
        <v>73</v>
      </c>
      <c r="F18" s="161">
        <f>M.S!Q40</f>
        <v>70</v>
      </c>
      <c r="G18" s="161">
        <f>M.S!R40</f>
        <v>96</v>
      </c>
      <c r="H18" s="54">
        <f t="shared" si="5"/>
        <v>445</v>
      </c>
      <c r="J18" s="171" t="s">
        <v>12</v>
      </c>
      <c r="K18" s="260">
        <v>93</v>
      </c>
      <c r="L18" s="260">
        <v>97</v>
      </c>
      <c r="M18" s="260">
        <v>62</v>
      </c>
      <c r="N18" s="260">
        <v>63</v>
      </c>
      <c r="O18" s="260">
        <v>87</v>
      </c>
      <c r="P18" s="260">
        <v>402</v>
      </c>
      <c r="R18" s="62" t="s">
        <v>54</v>
      </c>
      <c r="S18" s="118">
        <f t="shared" si="6"/>
        <v>10</v>
      </c>
      <c r="T18" s="70">
        <f t="shared" si="6"/>
        <v>6</v>
      </c>
      <c r="U18" s="70">
        <f t="shared" si="6"/>
        <v>11</v>
      </c>
      <c r="V18" s="70">
        <f t="shared" si="6"/>
        <v>7</v>
      </c>
      <c r="W18" s="70">
        <f t="shared" si="6"/>
        <v>9</v>
      </c>
      <c r="X18" s="96">
        <f t="shared" si="7"/>
        <v>43</v>
      </c>
    </row>
    <row r="19" spans="2:27" ht="18" thickBot="1">
      <c r="B19" s="63" t="s">
        <v>13</v>
      </c>
      <c r="C19" s="126">
        <f>M.S!N49</f>
        <v>144</v>
      </c>
      <c r="D19" s="169">
        <f>M.S!O49</f>
        <v>87</v>
      </c>
      <c r="E19" s="169">
        <f>M.S!P49</f>
        <v>82</v>
      </c>
      <c r="F19" s="169">
        <f>M.S!Q49</f>
        <v>87</v>
      </c>
      <c r="G19" s="169">
        <f>M.S!R49</f>
        <v>116</v>
      </c>
      <c r="H19" s="226">
        <f t="shared" si="5"/>
        <v>516</v>
      </c>
      <c r="J19" s="171" t="s">
        <v>13</v>
      </c>
      <c r="K19" s="260">
        <v>141</v>
      </c>
      <c r="L19" s="260">
        <v>83</v>
      </c>
      <c r="M19" s="260">
        <v>79</v>
      </c>
      <c r="N19" s="260">
        <v>84</v>
      </c>
      <c r="O19" s="260">
        <v>109</v>
      </c>
      <c r="P19" s="260">
        <v>496</v>
      </c>
      <c r="R19" s="63" t="s">
        <v>55</v>
      </c>
      <c r="S19" s="118">
        <f t="shared" si="6"/>
        <v>3</v>
      </c>
      <c r="T19" s="70">
        <f t="shared" si="6"/>
        <v>4</v>
      </c>
      <c r="U19" s="70">
        <f t="shared" si="6"/>
        <v>3</v>
      </c>
      <c r="V19" s="70">
        <f t="shared" si="6"/>
        <v>3</v>
      </c>
      <c r="W19" s="70">
        <f t="shared" si="6"/>
        <v>7</v>
      </c>
      <c r="X19" s="96">
        <f t="shared" si="7"/>
        <v>20</v>
      </c>
    </row>
    <row r="20" spans="2:27" ht="24.75" customHeight="1" thickBot="1">
      <c r="B20" s="224" t="s">
        <v>7</v>
      </c>
      <c r="C20" s="225">
        <f>SUM(C14:C19)</f>
        <v>923</v>
      </c>
      <c r="D20" s="245">
        <f>SUM(D14:D19)</f>
        <v>814</v>
      </c>
      <c r="E20" s="245">
        <f t="shared" ref="E20:G20" si="8">SUM(E14:E19)</f>
        <v>667</v>
      </c>
      <c r="F20" s="245">
        <f t="shared" si="8"/>
        <v>672</v>
      </c>
      <c r="G20" s="245">
        <f t="shared" si="8"/>
        <v>1192</v>
      </c>
      <c r="H20" s="227">
        <f t="shared" si="5"/>
        <v>4268</v>
      </c>
      <c r="J20" s="171" t="s">
        <v>7</v>
      </c>
      <c r="K20" s="260">
        <v>889</v>
      </c>
      <c r="L20" s="260">
        <v>775</v>
      </c>
      <c r="M20" s="260">
        <v>641</v>
      </c>
      <c r="N20" s="260">
        <v>649</v>
      </c>
      <c r="O20" s="260">
        <v>1152</v>
      </c>
      <c r="P20" s="267">
        <v>4106</v>
      </c>
      <c r="R20" s="64" t="s">
        <v>49</v>
      </c>
      <c r="S20" s="119">
        <f>SUM(S14:S19)</f>
        <v>34</v>
      </c>
      <c r="T20" s="114">
        <f>SUM(T14:T19)</f>
        <v>39</v>
      </c>
      <c r="U20" s="114">
        <f t="shared" ref="U20:X20" si="9">SUM(U14:U19)</f>
        <v>26</v>
      </c>
      <c r="V20" s="114">
        <f t="shared" si="9"/>
        <v>23</v>
      </c>
      <c r="W20" s="114">
        <f t="shared" si="9"/>
        <v>40</v>
      </c>
      <c r="X20" s="123">
        <f t="shared" si="9"/>
        <v>162</v>
      </c>
    </row>
    <row r="21" spans="2:27" ht="17.25" customHeight="1">
      <c r="S21"/>
    </row>
    <row r="22" spans="2:27" ht="17.25" customHeight="1">
      <c r="S22"/>
    </row>
    <row r="23" spans="2:27" ht="17.25" hidden="1" customHeight="1" thickTop="1">
      <c r="R23" s="298">
        <f t="shared" ref="R23:R29" si="10">C14</f>
        <v>171</v>
      </c>
      <c r="S23" s="299">
        <f t="shared" ref="S23:S29" si="11">C5</f>
        <v>33270</v>
      </c>
      <c r="T23" s="299">
        <f t="shared" ref="T23:T29" si="12">D14</f>
        <v>167</v>
      </c>
      <c r="U23" s="299">
        <f t="shared" ref="U23:U29" si="13">D5</f>
        <v>32474</v>
      </c>
      <c r="V23" s="299">
        <f t="shared" ref="V23:V29" si="14">E14</f>
        <v>127</v>
      </c>
      <c r="W23" s="299">
        <f t="shared" ref="W23:W29" si="15">E5</f>
        <v>24909</v>
      </c>
      <c r="X23" s="300">
        <f t="shared" ref="X23:X29" si="16">F14</f>
        <v>127</v>
      </c>
      <c r="Y23" s="299">
        <f t="shared" ref="Y23:Y29" si="17">F5</f>
        <v>25254</v>
      </c>
      <c r="Z23" s="301">
        <f t="shared" ref="Z23:AA29" si="18">R23+T23+V23+X23</f>
        <v>592</v>
      </c>
      <c r="AA23" s="302">
        <f t="shared" si="18"/>
        <v>115907</v>
      </c>
    </row>
    <row r="24" spans="2:27" ht="17.25" hidden="1" customHeight="1">
      <c r="R24" s="303">
        <f t="shared" si="10"/>
        <v>223</v>
      </c>
      <c r="S24" s="297">
        <f t="shared" si="11"/>
        <v>45731</v>
      </c>
      <c r="T24" s="297">
        <f t="shared" si="12"/>
        <v>217</v>
      </c>
      <c r="U24" s="297">
        <f t="shared" si="13"/>
        <v>48693</v>
      </c>
      <c r="V24" s="297">
        <f t="shared" si="14"/>
        <v>175</v>
      </c>
      <c r="W24" s="297">
        <f t="shared" si="15"/>
        <v>36576</v>
      </c>
      <c r="X24" s="304">
        <f t="shared" si="16"/>
        <v>194</v>
      </c>
      <c r="Y24" s="297">
        <f t="shared" si="17"/>
        <v>43285</v>
      </c>
      <c r="Z24" s="296">
        <f t="shared" si="18"/>
        <v>809</v>
      </c>
      <c r="AA24" s="305">
        <f t="shared" si="18"/>
        <v>174285</v>
      </c>
    </row>
    <row r="25" spans="2:27" s="171" customFormat="1" ht="17.25" hidden="1" customHeight="1">
      <c r="C25" s="76"/>
      <c r="D25" s="89"/>
      <c r="E25" s="89"/>
      <c r="F25" s="89"/>
      <c r="G25" s="89"/>
      <c r="H25" s="89"/>
      <c r="R25" s="303">
        <f t="shared" si="10"/>
        <v>161</v>
      </c>
      <c r="S25" s="297">
        <f t="shared" si="11"/>
        <v>22894</v>
      </c>
      <c r="T25" s="297">
        <f t="shared" si="12"/>
        <v>125</v>
      </c>
      <c r="U25" s="297">
        <f t="shared" si="13"/>
        <v>19628</v>
      </c>
      <c r="V25" s="297">
        <f t="shared" si="14"/>
        <v>109</v>
      </c>
      <c r="W25" s="297">
        <f t="shared" si="15"/>
        <v>16711</v>
      </c>
      <c r="X25" s="304">
        <f t="shared" si="16"/>
        <v>95</v>
      </c>
      <c r="Y25" s="297">
        <f t="shared" si="17"/>
        <v>15137</v>
      </c>
      <c r="Z25" s="296">
        <f t="shared" si="18"/>
        <v>490</v>
      </c>
      <c r="AA25" s="305">
        <f t="shared" si="18"/>
        <v>74370</v>
      </c>
    </row>
    <row r="26" spans="2:27" ht="17.25" hidden="1" customHeight="1">
      <c r="G26" s="89"/>
      <c r="H26" s="171"/>
      <c r="R26" s="303">
        <f t="shared" si="10"/>
        <v>121</v>
      </c>
      <c r="S26" s="297">
        <f t="shared" si="11"/>
        <v>18088</v>
      </c>
      <c r="T26" s="297">
        <f t="shared" si="12"/>
        <v>115</v>
      </c>
      <c r="U26" s="297">
        <f t="shared" si="13"/>
        <v>17524</v>
      </c>
      <c r="V26" s="297">
        <f t="shared" si="14"/>
        <v>101</v>
      </c>
      <c r="W26" s="297">
        <f t="shared" si="15"/>
        <v>16023</v>
      </c>
      <c r="X26" s="304">
        <f t="shared" si="16"/>
        <v>99</v>
      </c>
      <c r="Y26" s="297">
        <f t="shared" si="17"/>
        <v>15160</v>
      </c>
      <c r="Z26" s="296">
        <f t="shared" si="18"/>
        <v>436</v>
      </c>
      <c r="AA26" s="305">
        <f t="shared" si="18"/>
        <v>66795</v>
      </c>
    </row>
    <row r="27" spans="2:27" ht="17.25" hidden="1" customHeight="1">
      <c r="G27" s="89"/>
      <c r="H27" s="171"/>
      <c r="R27" s="303">
        <f t="shared" si="10"/>
        <v>103</v>
      </c>
      <c r="S27" s="297">
        <f t="shared" si="11"/>
        <v>18112</v>
      </c>
      <c r="T27" s="297">
        <f t="shared" si="12"/>
        <v>103</v>
      </c>
      <c r="U27" s="297">
        <f t="shared" si="13"/>
        <v>17639</v>
      </c>
      <c r="V27" s="297">
        <f t="shared" si="14"/>
        <v>73</v>
      </c>
      <c r="W27" s="297">
        <f t="shared" si="15"/>
        <v>12023</v>
      </c>
      <c r="X27" s="304">
        <f t="shared" si="16"/>
        <v>70</v>
      </c>
      <c r="Y27" s="297">
        <f t="shared" si="17"/>
        <v>12083</v>
      </c>
      <c r="Z27" s="296">
        <f t="shared" si="18"/>
        <v>349</v>
      </c>
      <c r="AA27" s="305">
        <f t="shared" si="18"/>
        <v>59857</v>
      </c>
    </row>
    <row r="28" spans="2:27" ht="17.25" hidden="1" customHeight="1">
      <c r="G28" s="89"/>
      <c r="H28" s="171"/>
      <c r="R28" s="303">
        <f t="shared" si="10"/>
        <v>144</v>
      </c>
      <c r="S28" s="297">
        <f t="shared" si="11"/>
        <v>22038</v>
      </c>
      <c r="T28" s="297">
        <f t="shared" si="12"/>
        <v>87</v>
      </c>
      <c r="U28" s="297">
        <f t="shared" si="13"/>
        <v>14568</v>
      </c>
      <c r="V28" s="297">
        <f t="shared" si="14"/>
        <v>82</v>
      </c>
      <c r="W28" s="297">
        <f t="shared" si="15"/>
        <v>13419</v>
      </c>
      <c r="X28" s="304">
        <f t="shared" si="16"/>
        <v>87</v>
      </c>
      <c r="Y28" s="297">
        <f t="shared" si="17"/>
        <v>14600</v>
      </c>
      <c r="Z28" s="296">
        <f t="shared" si="18"/>
        <v>400</v>
      </c>
      <c r="AA28" s="305">
        <f t="shared" si="18"/>
        <v>64625</v>
      </c>
    </row>
    <row r="29" spans="2:27" ht="17.25" hidden="1" customHeight="1" thickBot="1">
      <c r="G29" s="89"/>
      <c r="H29" s="171"/>
      <c r="R29" s="306">
        <f t="shared" si="10"/>
        <v>923</v>
      </c>
      <c r="S29" s="307">
        <f t="shared" si="11"/>
        <v>160133</v>
      </c>
      <c r="T29" s="307">
        <f t="shared" si="12"/>
        <v>814</v>
      </c>
      <c r="U29" s="307">
        <f t="shared" si="13"/>
        <v>150526</v>
      </c>
      <c r="V29" s="307">
        <f t="shared" si="14"/>
        <v>667</v>
      </c>
      <c r="W29" s="307">
        <f t="shared" si="15"/>
        <v>119661</v>
      </c>
      <c r="X29" s="308">
        <f t="shared" si="16"/>
        <v>672</v>
      </c>
      <c r="Y29" s="307">
        <f t="shared" si="17"/>
        <v>125519</v>
      </c>
      <c r="Z29" s="309">
        <f t="shared" si="18"/>
        <v>3076</v>
      </c>
      <c r="AA29" s="310">
        <f t="shared" si="18"/>
        <v>555839</v>
      </c>
    </row>
    <row r="30" spans="2:27" ht="17.25" customHeight="1">
      <c r="G30" s="89"/>
      <c r="H30" s="171"/>
      <c r="S30"/>
    </row>
    <row r="31" spans="2:27" ht="18" customHeight="1">
      <c r="G31" s="89"/>
      <c r="H31" s="171"/>
      <c r="M31" s="68"/>
      <c r="S31"/>
    </row>
    <row r="32" spans="2:27" ht="17.25" customHeight="1">
      <c r="G32" s="89"/>
      <c r="H32" s="171"/>
      <c r="M32" s="68"/>
      <c r="S32"/>
    </row>
    <row r="33" ht="16.5" customHeight="1"/>
  </sheetData>
  <mergeCells count="4">
    <mergeCell ref="G3:H3"/>
    <mergeCell ref="B2:H2"/>
    <mergeCell ref="R2:X2"/>
    <mergeCell ref="W3:X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  <pageSetUpPr fitToPage="1"/>
  </sheetPr>
  <dimension ref="B36:W36"/>
  <sheetViews>
    <sheetView showGridLines="0" workbookViewId="0">
      <selection activeCell="J35" sqref="J35:J36"/>
    </sheetView>
  </sheetViews>
  <sheetFormatPr defaultRowHeight="16.5"/>
  <cols>
    <col min="1" max="1" width="9" style="171"/>
    <col min="2" max="2" width="9.125" style="171" bestFit="1" customWidth="1"/>
    <col min="3" max="3" width="10.75" style="171" bestFit="1" customWidth="1"/>
    <col min="4" max="5" width="9" style="171"/>
    <col min="6" max="6" width="9.125" style="171" bestFit="1" customWidth="1"/>
    <col min="7" max="7" width="10.75" style="171" bestFit="1" customWidth="1"/>
    <col min="8" max="9" width="9" style="171"/>
    <col min="10" max="10" width="9.125" style="171" bestFit="1" customWidth="1"/>
    <col min="11" max="11" width="9.625" style="171" bestFit="1" customWidth="1"/>
    <col min="12" max="12" width="9" style="171"/>
    <col min="13" max="13" width="9.125" style="171" bestFit="1" customWidth="1"/>
    <col min="14" max="14" width="10.75" style="171" bestFit="1" customWidth="1"/>
    <col min="15" max="16" width="9" style="171"/>
    <col min="17" max="17" width="9.125" style="171" bestFit="1" customWidth="1"/>
    <col min="18" max="18" width="9.625" style="171" bestFit="1" customWidth="1"/>
    <col min="19" max="20" width="9" style="171"/>
    <col min="21" max="21" width="9.125" style="171" bestFit="1" customWidth="1"/>
    <col min="22" max="22" width="9.625" style="171" bestFit="1" customWidth="1"/>
    <col min="23" max="16384" width="9" style="171"/>
  </cols>
  <sheetData>
    <row r="36" spans="2:23" ht="17.25">
      <c r="B36" s="76">
        <f>M.S!S4</f>
        <v>978</v>
      </c>
      <c r="C36" s="76">
        <f>M.S!S5</f>
        <v>192402</v>
      </c>
      <c r="D36" s="68"/>
      <c r="E36" s="68"/>
      <c r="F36" s="76">
        <f>M.S!S13</f>
        <v>1123</v>
      </c>
      <c r="G36" s="76">
        <f>M.S!S14</f>
        <v>242510</v>
      </c>
      <c r="H36" s="68"/>
      <c r="I36" s="68"/>
      <c r="J36" s="76">
        <f>M.S!S22</f>
        <v>643</v>
      </c>
      <c r="K36" s="76">
        <f>M.S!S23</f>
        <v>94490</v>
      </c>
      <c r="L36" s="68"/>
      <c r="M36" s="76">
        <f>M.S!S31</f>
        <v>563</v>
      </c>
      <c r="N36" s="76">
        <f>M.S!S32</f>
        <v>86876</v>
      </c>
      <c r="O36" s="68"/>
      <c r="P36" s="68"/>
      <c r="Q36" s="76">
        <f>M.S!S40</f>
        <v>445</v>
      </c>
      <c r="R36" s="76">
        <f>M.S!S41</f>
        <v>77823</v>
      </c>
      <c r="S36" s="68"/>
      <c r="T36" s="68"/>
      <c r="U36" s="76">
        <f>M.S!S49</f>
        <v>516</v>
      </c>
      <c r="V36" s="76">
        <f>M.S!S50</f>
        <v>83504</v>
      </c>
      <c r="W36" s="68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colBreaks count="1" manualBreakCount="1">
    <brk id="2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B36:V37"/>
  <sheetViews>
    <sheetView showGridLines="0" workbookViewId="0">
      <selection activeCell="L36" sqref="L36"/>
    </sheetView>
  </sheetViews>
  <sheetFormatPr defaultRowHeight="16.5"/>
  <cols>
    <col min="2" max="2" width="9.125" bestFit="1" customWidth="1"/>
    <col min="3" max="3" width="10.75" bestFit="1" customWidth="1"/>
    <col min="6" max="6" width="9.125" bestFit="1" customWidth="1"/>
    <col min="7" max="7" width="10.75" bestFit="1" customWidth="1"/>
    <col min="10" max="10" width="9.125" bestFit="1" customWidth="1"/>
    <col min="11" max="11" width="9.625" bestFit="1" customWidth="1"/>
    <col min="13" max="13" width="9.125" bestFit="1" customWidth="1"/>
    <col min="14" max="14" width="10.7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6" spans="2:22" ht="17.25">
      <c r="B36" s="76">
        <f>M.S!S4</f>
        <v>978</v>
      </c>
      <c r="C36" s="76">
        <f>M.S!S5</f>
        <v>192402</v>
      </c>
      <c r="D36" s="68"/>
      <c r="E36" s="68"/>
      <c r="F36" s="76">
        <f>M.S!S13</f>
        <v>1123</v>
      </c>
      <c r="G36" s="76">
        <f>M.S!S14</f>
        <v>242510</v>
      </c>
      <c r="H36" s="68"/>
      <c r="I36" s="68"/>
      <c r="J36" s="76">
        <f>M.S!S22</f>
        <v>643</v>
      </c>
      <c r="K36" s="76">
        <f>M.S!S23</f>
        <v>94490</v>
      </c>
      <c r="L36" s="68"/>
      <c r="M36" s="76">
        <f>M.S!S31</f>
        <v>563</v>
      </c>
      <c r="N36" s="76">
        <f>M.S!S32</f>
        <v>86876</v>
      </c>
      <c r="O36" s="68"/>
      <c r="P36" s="68"/>
      <c r="Q36" s="76">
        <f>M.S!S40</f>
        <v>445</v>
      </c>
      <c r="R36" s="76">
        <f>M.S!S41</f>
        <v>77823</v>
      </c>
      <c r="S36" s="68"/>
      <c r="T36" s="68"/>
      <c r="U36" s="76">
        <f>M.S!S49</f>
        <v>516</v>
      </c>
      <c r="V36" s="76">
        <f>M.S!S50</f>
        <v>83504</v>
      </c>
    </row>
    <row r="37" spans="2:22" ht="17.25"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6" tint="0.59999389629810485"/>
    <pageSetUpPr fitToPage="1"/>
  </sheetPr>
  <dimension ref="A1:Y37"/>
  <sheetViews>
    <sheetView zoomScaleNormal="100" workbookViewId="0">
      <selection activeCell="B1" sqref="B1"/>
    </sheetView>
  </sheetViews>
  <sheetFormatPr defaultRowHeight="16.5"/>
  <cols>
    <col min="1" max="1" width="2.125" customWidth="1"/>
    <col min="2" max="2" width="12.5" customWidth="1"/>
    <col min="3" max="8" width="11.25" customWidth="1"/>
    <col min="9" max="9" width="2.375" customWidth="1"/>
    <col min="10" max="10" width="12.375" hidden="1" customWidth="1"/>
    <col min="11" max="15" width="9" hidden="1" customWidth="1"/>
    <col min="16" max="16" width="8.75" hidden="1" customWidth="1"/>
    <col min="17" max="17" width="2.375" customWidth="1"/>
    <col min="18" max="18" width="12.5" customWidth="1"/>
    <col min="19" max="24" width="11.25" customWidth="1"/>
  </cols>
  <sheetData>
    <row r="1" spans="2:24">
      <c r="H1" s="171"/>
      <c r="I1" s="171"/>
      <c r="J1" s="171"/>
    </row>
    <row r="2" spans="2:24" ht="21" customHeight="1">
      <c r="B2" s="406" t="s">
        <v>107</v>
      </c>
      <c r="C2" s="407"/>
      <c r="D2" s="407"/>
      <c r="E2" s="407"/>
      <c r="F2" s="407"/>
      <c r="G2" s="407"/>
      <c r="H2" s="407"/>
      <c r="R2" s="408" t="s">
        <v>59</v>
      </c>
      <c r="S2" s="408"/>
      <c r="T2" s="408"/>
      <c r="U2" s="408"/>
      <c r="V2" s="408"/>
      <c r="W2" s="408"/>
      <c r="X2" s="408"/>
    </row>
    <row r="3" spans="2:24" ht="12.75" customHeight="1" thickBot="1">
      <c r="B3" s="30"/>
      <c r="C3" s="30"/>
      <c r="D3" s="30"/>
      <c r="E3" s="30"/>
      <c r="F3" s="30"/>
      <c r="G3" s="366">
        <f>M.S!H2</f>
        <v>44732</v>
      </c>
      <c r="H3" s="366"/>
      <c r="W3" s="409">
        <f>G3</f>
        <v>44732</v>
      </c>
      <c r="X3" s="410"/>
    </row>
    <row r="4" spans="2:24" ht="22.5" customHeight="1" thickBot="1">
      <c r="B4" s="60" t="s">
        <v>25</v>
      </c>
      <c r="C4" s="59" t="s">
        <v>41</v>
      </c>
      <c r="D4" s="50" t="s">
        <v>16</v>
      </c>
      <c r="E4" s="49" t="s">
        <v>15</v>
      </c>
      <c r="F4" s="51" t="s">
        <v>17</v>
      </c>
      <c r="G4" s="52" t="s">
        <v>18</v>
      </c>
      <c r="H4" s="53" t="s">
        <v>14</v>
      </c>
      <c r="J4" s="171" t="s">
        <v>25</v>
      </c>
      <c r="K4" s="171" t="s">
        <v>2</v>
      </c>
      <c r="L4" s="171" t="s">
        <v>4</v>
      </c>
      <c r="M4" s="171" t="s">
        <v>3</v>
      </c>
      <c r="N4" s="171" t="s">
        <v>5</v>
      </c>
      <c r="O4" s="171" t="s">
        <v>6</v>
      </c>
      <c r="P4" s="171" t="s">
        <v>7</v>
      </c>
      <c r="R4" s="60" t="s">
        <v>43</v>
      </c>
      <c r="S4" s="59" t="s">
        <v>44</v>
      </c>
      <c r="T4" s="50" t="s">
        <v>46</v>
      </c>
      <c r="U4" s="49" t="s">
        <v>45</v>
      </c>
      <c r="V4" s="51" t="s">
        <v>47</v>
      </c>
      <c r="W4" s="52" t="s">
        <v>48</v>
      </c>
      <c r="X4" s="53" t="s">
        <v>49</v>
      </c>
    </row>
    <row r="5" spans="2:24">
      <c r="B5" s="61" t="s">
        <v>19</v>
      </c>
      <c r="C5" s="108">
        <f>M.S!X5</f>
        <v>140</v>
      </c>
      <c r="D5" s="163">
        <f>M.S!Y5</f>
        <v>0</v>
      </c>
      <c r="E5" s="163">
        <f>M.S!Z5</f>
        <v>0</v>
      </c>
      <c r="F5" s="163">
        <f>M.S!AA5</f>
        <v>0</v>
      </c>
      <c r="G5" s="163">
        <f>M.S!AB5</f>
        <v>0</v>
      </c>
      <c r="H5" s="54">
        <f t="shared" ref="H5:H11" si="0">SUM(C5:G5)</f>
        <v>140</v>
      </c>
      <c r="J5" s="171" t="s">
        <v>8</v>
      </c>
      <c r="K5" s="89">
        <v>140</v>
      </c>
      <c r="L5" s="89">
        <v>0</v>
      </c>
      <c r="M5" s="89">
        <v>0</v>
      </c>
      <c r="N5" s="89">
        <v>0</v>
      </c>
      <c r="O5" s="89">
        <v>0</v>
      </c>
      <c r="P5" s="89">
        <v>140</v>
      </c>
      <c r="R5" s="61" t="s">
        <v>50</v>
      </c>
      <c r="S5" s="108">
        <f t="shared" ref="S5:W10" si="1">C5-K5</f>
        <v>0</v>
      </c>
      <c r="T5" s="70">
        <f t="shared" si="1"/>
        <v>0</v>
      </c>
      <c r="U5" s="70">
        <f t="shared" si="1"/>
        <v>0</v>
      </c>
      <c r="V5" s="70">
        <f t="shared" si="1"/>
        <v>0</v>
      </c>
      <c r="W5" s="70">
        <f t="shared" si="1"/>
        <v>0</v>
      </c>
      <c r="X5" s="96">
        <f t="shared" ref="X5:X11" si="2">SUM(S5:W5)</f>
        <v>0</v>
      </c>
    </row>
    <row r="6" spans="2:24">
      <c r="B6" s="62" t="s">
        <v>20</v>
      </c>
      <c r="C6" s="111">
        <f>M.S!X14</f>
        <v>4762</v>
      </c>
      <c r="D6" s="161">
        <f>M.S!Y14</f>
        <v>5387</v>
      </c>
      <c r="E6" s="161">
        <f>M.S!Z14</f>
        <v>3353</v>
      </c>
      <c r="F6" s="161">
        <f>M.S!AA14</f>
        <v>4246</v>
      </c>
      <c r="G6" s="161">
        <f>M.S!AB14</f>
        <v>3790</v>
      </c>
      <c r="H6" s="55">
        <f t="shared" si="0"/>
        <v>21538</v>
      </c>
      <c r="J6" s="171" t="s">
        <v>9</v>
      </c>
      <c r="K6" s="89">
        <v>4518</v>
      </c>
      <c r="L6" s="89">
        <v>4630</v>
      </c>
      <c r="M6" s="89">
        <v>3289</v>
      </c>
      <c r="N6" s="89">
        <v>4185</v>
      </c>
      <c r="O6" s="89">
        <v>3225</v>
      </c>
      <c r="P6" s="89">
        <v>19847</v>
      </c>
      <c r="R6" s="62" t="s">
        <v>51</v>
      </c>
      <c r="S6" s="108">
        <f t="shared" si="1"/>
        <v>244</v>
      </c>
      <c r="T6" s="70">
        <f t="shared" si="1"/>
        <v>757</v>
      </c>
      <c r="U6" s="70">
        <f t="shared" si="1"/>
        <v>64</v>
      </c>
      <c r="V6" s="70">
        <f t="shared" si="1"/>
        <v>61</v>
      </c>
      <c r="W6" s="70">
        <f t="shared" si="1"/>
        <v>565</v>
      </c>
      <c r="X6" s="96">
        <f t="shared" si="2"/>
        <v>1691</v>
      </c>
    </row>
    <row r="7" spans="2:24">
      <c r="B7" s="62" t="s">
        <v>21</v>
      </c>
      <c r="C7" s="166">
        <f>M.S!X23</f>
        <v>0</v>
      </c>
      <c r="D7" s="161">
        <f>M.S!Y23</f>
        <v>0</v>
      </c>
      <c r="E7" s="161">
        <f>M.S!Z23</f>
        <v>0</v>
      </c>
      <c r="F7" s="161">
        <f>M.S!AA23</f>
        <v>0</v>
      </c>
      <c r="G7" s="161">
        <f>M.S!AB23</f>
        <v>0</v>
      </c>
      <c r="H7" s="55">
        <f t="shared" si="0"/>
        <v>0</v>
      </c>
      <c r="J7" s="171" t="s">
        <v>10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  <c r="P7" s="89">
        <v>0</v>
      </c>
      <c r="R7" s="62" t="s">
        <v>52</v>
      </c>
      <c r="S7" s="108">
        <f t="shared" si="1"/>
        <v>0</v>
      </c>
      <c r="T7" s="70">
        <f t="shared" si="1"/>
        <v>0</v>
      </c>
      <c r="U7" s="70">
        <f t="shared" si="1"/>
        <v>0</v>
      </c>
      <c r="V7" s="70">
        <f t="shared" si="1"/>
        <v>0</v>
      </c>
      <c r="W7" s="70">
        <f t="shared" si="1"/>
        <v>0</v>
      </c>
      <c r="X7" s="96">
        <f t="shared" si="2"/>
        <v>0</v>
      </c>
    </row>
    <row r="8" spans="2:24">
      <c r="B8" s="62" t="s">
        <v>22</v>
      </c>
      <c r="C8" s="166">
        <f>M.S!X32</f>
        <v>6776</v>
      </c>
      <c r="D8" s="161">
        <f>M.S!Y32</f>
        <v>6688</v>
      </c>
      <c r="E8" s="161">
        <f>M.S!Z32</f>
        <v>5243</v>
      </c>
      <c r="F8" s="161">
        <f>M.S!AA32</f>
        <v>6422</v>
      </c>
      <c r="G8" s="161">
        <f>M.S!AB32</f>
        <v>8065</v>
      </c>
      <c r="H8" s="55">
        <f t="shared" si="0"/>
        <v>33194</v>
      </c>
      <c r="J8" s="171" t="s">
        <v>11</v>
      </c>
      <c r="K8" s="89">
        <v>5407</v>
      </c>
      <c r="L8" s="89">
        <v>4443</v>
      </c>
      <c r="M8" s="89">
        <v>4278</v>
      </c>
      <c r="N8" s="89">
        <v>5333</v>
      </c>
      <c r="O8" s="89">
        <v>6464</v>
      </c>
      <c r="P8" s="89">
        <v>25925</v>
      </c>
      <c r="R8" s="62" t="s">
        <v>53</v>
      </c>
      <c r="S8" s="108">
        <f t="shared" si="1"/>
        <v>1369</v>
      </c>
      <c r="T8" s="70">
        <f t="shared" si="1"/>
        <v>2245</v>
      </c>
      <c r="U8" s="70">
        <f t="shared" si="1"/>
        <v>965</v>
      </c>
      <c r="V8" s="70">
        <f t="shared" si="1"/>
        <v>1089</v>
      </c>
      <c r="W8" s="70">
        <f t="shared" si="1"/>
        <v>1601</v>
      </c>
      <c r="X8" s="96">
        <f t="shared" si="2"/>
        <v>7269</v>
      </c>
    </row>
    <row r="9" spans="2:24">
      <c r="B9" s="62" t="s">
        <v>23</v>
      </c>
      <c r="C9" s="166">
        <f>M.S!X41</f>
        <v>6426</v>
      </c>
      <c r="D9" s="161">
        <f>M.S!Y41</f>
        <v>5066</v>
      </c>
      <c r="E9" s="161">
        <f>M.S!Z41</f>
        <v>5709</v>
      </c>
      <c r="F9" s="161">
        <f>M.S!AA41</f>
        <v>4319</v>
      </c>
      <c r="G9" s="161">
        <f>M.S!AB41</f>
        <v>7752</v>
      </c>
      <c r="H9" s="55">
        <f t="shared" si="0"/>
        <v>29272</v>
      </c>
      <c r="J9" s="171" t="s">
        <v>12</v>
      </c>
      <c r="K9" s="89">
        <v>5252</v>
      </c>
      <c r="L9" s="89">
        <v>4204</v>
      </c>
      <c r="M9" s="89">
        <v>4293</v>
      </c>
      <c r="N9" s="89">
        <v>3280</v>
      </c>
      <c r="O9" s="89">
        <v>6850</v>
      </c>
      <c r="P9" s="89">
        <v>23879</v>
      </c>
      <c r="R9" s="62" t="s">
        <v>54</v>
      </c>
      <c r="S9" s="108">
        <f t="shared" si="1"/>
        <v>1174</v>
      </c>
      <c r="T9" s="70">
        <f t="shared" si="1"/>
        <v>862</v>
      </c>
      <c r="U9" s="70">
        <f t="shared" si="1"/>
        <v>1416</v>
      </c>
      <c r="V9" s="70">
        <f t="shared" si="1"/>
        <v>1039</v>
      </c>
      <c r="W9" s="70">
        <f t="shared" si="1"/>
        <v>902</v>
      </c>
      <c r="X9" s="96">
        <f t="shared" si="2"/>
        <v>5393</v>
      </c>
    </row>
    <row r="10" spans="2:24" ht="17.25" thickBot="1">
      <c r="B10" s="63" t="s">
        <v>24</v>
      </c>
      <c r="C10" s="167">
        <f>M.S!X50</f>
        <v>2137</v>
      </c>
      <c r="D10" s="169">
        <f>M.S!Y50</f>
        <v>707</v>
      </c>
      <c r="E10" s="169">
        <f>M.S!Z50</f>
        <v>1225</v>
      </c>
      <c r="F10" s="169">
        <f>M.S!AA50</f>
        <v>1169</v>
      </c>
      <c r="G10" s="169">
        <f>M.S!AB50</f>
        <v>2818</v>
      </c>
      <c r="H10" s="56">
        <f t="shared" si="0"/>
        <v>8056</v>
      </c>
      <c r="J10" s="171" t="s">
        <v>13</v>
      </c>
      <c r="K10" s="89">
        <v>1835</v>
      </c>
      <c r="L10" s="89">
        <v>484</v>
      </c>
      <c r="M10" s="89">
        <v>750</v>
      </c>
      <c r="N10" s="89">
        <v>731</v>
      </c>
      <c r="O10" s="89">
        <v>1260</v>
      </c>
      <c r="P10" s="89">
        <v>5060</v>
      </c>
      <c r="R10" s="63" t="s">
        <v>55</v>
      </c>
      <c r="S10" s="108">
        <f t="shared" si="1"/>
        <v>302</v>
      </c>
      <c r="T10" s="70">
        <f t="shared" si="1"/>
        <v>223</v>
      </c>
      <c r="U10" s="70">
        <f t="shared" si="1"/>
        <v>475</v>
      </c>
      <c r="V10" s="70">
        <f t="shared" si="1"/>
        <v>438</v>
      </c>
      <c r="W10" s="70">
        <f t="shared" si="1"/>
        <v>1558</v>
      </c>
      <c r="X10" s="97">
        <f t="shared" si="2"/>
        <v>2996</v>
      </c>
    </row>
    <row r="11" spans="2:24" ht="24.75" customHeight="1" thickBot="1">
      <c r="B11" s="64" t="s">
        <v>14</v>
      </c>
      <c r="C11" s="164">
        <f>C5+C6+C7+C8+C9+C10</f>
        <v>20241</v>
      </c>
      <c r="D11" s="57">
        <f t="shared" ref="D11" si="3">D5+D6+D7+D8+D9+D10</f>
        <v>17848</v>
      </c>
      <c r="E11" s="57">
        <f t="shared" ref="E11:G11" si="4">E5+E6+E7+E8+E9+E10</f>
        <v>15530</v>
      </c>
      <c r="F11" s="57">
        <f t="shared" si="4"/>
        <v>16156</v>
      </c>
      <c r="G11" s="57">
        <f t="shared" si="4"/>
        <v>22425</v>
      </c>
      <c r="H11" s="58">
        <f t="shared" si="0"/>
        <v>92200</v>
      </c>
      <c r="J11" s="171" t="s">
        <v>7</v>
      </c>
      <c r="K11" s="89">
        <v>17152</v>
      </c>
      <c r="L11" s="89">
        <v>13761</v>
      </c>
      <c r="M11" s="89">
        <v>12610</v>
      </c>
      <c r="N11" s="89">
        <v>13529</v>
      </c>
      <c r="O11" s="89">
        <v>17799</v>
      </c>
      <c r="P11" s="89">
        <v>74851</v>
      </c>
      <c r="R11" s="64" t="s">
        <v>49</v>
      </c>
      <c r="S11" s="109">
        <f>SUM(S5:S10)</f>
        <v>3089</v>
      </c>
      <c r="T11" s="98">
        <f>SUM(T5:T10)</f>
        <v>4087</v>
      </c>
      <c r="U11" s="98">
        <f t="shared" ref="U11:W11" si="5">SUM(U5:U10)</f>
        <v>2920</v>
      </c>
      <c r="V11" s="98">
        <f>SUM(V5:V10)</f>
        <v>2627</v>
      </c>
      <c r="W11" s="99">
        <f t="shared" si="5"/>
        <v>4626</v>
      </c>
      <c r="X11" s="100">
        <f t="shared" si="2"/>
        <v>17349</v>
      </c>
    </row>
    <row r="12" spans="2:24" ht="17.25" thickBot="1">
      <c r="C12" s="112"/>
      <c r="J12" s="171"/>
      <c r="K12" s="171"/>
      <c r="L12" s="171"/>
      <c r="M12" s="89"/>
      <c r="N12" s="171"/>
      <c r="O12" s="171"/>
      <c r="P12" s="171"/>
      <c r="S12" s="107"/>
      <c r="T12" s="101"/>
      <c r="U12" s="101"/>
      <c r="V12" s="101"/>
      <c r="W12" s="101"/>
      <c r="X12" s="101"/>
    </row>
    <row r="13" spans="2:24" ht="22.5" customHeight="1" thickBot="1">
      <c r="B13" s="60" t="s">
        <v>26</v>
      </c>
      <c r="C13" s="113" t="s">
        <v>58</v>
      </c>
      <c r="D13" s="50" t="s">
        <v>16</v>
      </c>
      <c r="E13" s="49" t="s">
        <v>15</v>
      </c>
      <c r="F13" s="51" t="s">
        <v>17</v>
      </c>
      <c r="G13" s="52" t="s">
        <v>18</v>
      </c>
      <c r="H13" s="53" t="s">
        <v>14</v>
      </c>
      <c r="J13" s="171" t="s">
        <v>26</v>
      </c>
      <c r="K13" s="171" t="s">
        <v>2</v>
      </c>
      <c r="L13" s="171" t="s">
        <v>4</v>
      </c>
      <c r="M13" s="171" t="s">
        <v>3</v>
      </c>
      <c r="N13" s="171" t="s">
        <v>5</v>
      </c>
      <c r="O13" s="171" t="s">
        <v>6</v>
      </c>
      <c r="P13" s="171" t="s">
        <v>7</v>
      </c>
      <c r="R13" s="60" t="s">
        <v>56</v>
      </c>
      <c r="S13" s="110" t="s">
        <v>44</v>
      </c>
      <c r="T13" s="103" t="s">
        <v>46</v>
      </c>
      <c r="U13" s="102" t="s">
        <v>45</v>
      </c>
      <c r="V13" s="104" t="s">
        <v>47</v>
      </c>
      <c r="W13" s="105" t="s">
        <v>48</v>
      </c>
      <c r="X13" s="106" t="s">
        <v>49</v>
      </c>
    </row>
    <row r="14" spans="2:24" ht="17.25" customHeight="1">
      <c r="B14" s="65" t="s">
        <v>19</v>
      </c>
      <c r="C14" s="165">
        <f>M.S!X4</f>
        <v>1</v>
      </c>
      <c r="D14" s="162">
        <f>M.S!Y4</f>
        <v>0</v>
      </c>
      <c r="E14" s="162">
        <f>M.S!Z4</f>
        <v>0</v>
      </c>
      <c r="F14" s="162">
        <f>M.S!AA4</f>
        <v>0</v>
      </c>
      <c r="G14" s="162">
        <f>M.S!AB4</f>
        <v>0</v>
      </c>
      <c r="H14" s="91">
        <f t="shared" ref="H14:H20" si="6">SUM(C14:G14)</f>
        <v>1</v>
      </c>
      <c r="J14" s="171" t="s">
        <v>8</v>
      </c>
      <c r="K14" s="89">
        <v>1</v>
      </c>
      <c r="L14" s="89">
        <v>0</v>
      </c>
      <c r="M14" s="89">
        <v>0</v>
      </c>
      <c r="N14" s="89">
        <v>0</v>
      </c>
      <c r="O14" s="89">
        <v>0</v>
      </c>
      <c r="P14" s="89">
        <v>1</v>
      </c>
      <c r="R14" s="65" t="s">
        <v>50</v>
      </c>
      <c r="S14" s="165">
        <f t="shared" ref="S14:W19" si="7">C14-K14</f>
        <v>0</v>
      </c>
      <c r="T14" s="162">
        <f t="shared" si="7"/>
        <v>0</v>
      </c>
      <c r="U14" s="162">
        <f t="shared" si="7"/>
        <v>0</v>
      </c>
      <c r="V14" s="162">
        <f t="shared" si="7"/>
        <v>0</v>
      </c>
      <c r="W14" s="162">
        <f t="shared" si="7"/>
        <v>0</v>
      </c>
      <c r="X14" s="91">
        <f t="shared" ref="X14:X19" si="8">SUM(S14:W14)</f>
        <v>0</v>
      </c>
    </row>
    <row r="15" spans="2:24" ht="16.5" customHeight="1">
      <c r="B15" s="62" t="s">
        <v>20</v>
      </c>
      <c r="C15" s="166">
        <f>M.S!X13</f>
        <v>37</v>
      </c>
      <c r="D15" s="161">
        <f>M.S!Y13</f>
        <v>37</v>
      </c>
      <c r="E15" s="161">
        <f>M.S!Z13</f>
        <v>23</v>
      </c>
      <c r="F15" s="161">
        <f>M.S!AA13</f>
        <v>25</v>
      </c>
      <c r="G15" s="161">
        <f>M.S!AB13</f>
        <v>28</v>
      </c>
      <c r="H15" s="92">
        <f t="shared" si="6"/>
        <v>150</v>
      </c>
      <c r="J15" s="171" t="s">
        <v>9</v>
      </c>
      <c r="K15" s="89">
        <v>33</v>
      </c>
      <c r="L15" s="89">
        <v>30</v>
      </c>
      <c r="M15" s="89">
        <v>22</v>
      </c>
      <c r="N15" s="89">
        <v>24</v>
      </c>
      <c r="O15" s="89">
        <v>23</v>
      </c>
      <c r="P15" s="89">
        <v>132</v>
      </c>
      <c r="R15" s="62" t="s">
        <v>51</v>
      </c>
      <c r="S15" s="166">
        <f t="shared" si="7"/>
        <v>4</v>
      </c>
      <c r="T15" s="161">
        <f t="shared" si="7"/>
        <v>7</v>
      </c>
      <c r="U15" s="161">
        <f t="shared" si="7"/>
        <v>1</v>
      </c>
      <c r="V15" s="161">
        <f t="shared" si="7"/>
        <v>1</v>
      </c>
      <c r="W15" s="161">
        <f t="shared" si="7"/>
        <v>5</v>
      </c>
      <c r="X15" s="92">
        <f t="shared" si="8"/>
        <v>18</v>
      </c>
    </row>
    <row r="16" spans="2:24" ht="16.5" customHeight="1">
      <c r="B16" s="62" t="s">
        <v>21</v>
      </c>
      <c r="C16" s="166">
        <f>M.S!X22</f>
        <v>0</v>
      </c>
      <c r="D16" s="161">
        <f>M.S!Y22</f>
        <v>0</v>
      </c>
      <c r="E16" s="161">
        <f>M.S!Z22</f>
        <v>0</v>
      </c>
      <c r="F16" s="161">
        <f>M.S!AA22</f>
        <v>0</v>
      </c>
      <c r="G16" s="161">
        <f>M.S!AB22</f>
        <v>0</v>
      </c>
      <c r="H16" s="92">
        <f t="shared" si="6"/>
        <v>0</v>
      </c>
      <c r="J16" s="171" t="s">
        <v>10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R16" s="62" t="s">
        <v>52</v>
      </c>
      <c r="S16" s="166">
        <f t="shared" si="7"/>
        <v>0</v>
      </c>
      <c r="T16" s="161">
        <f t="shared" si="7"/>
        <v>0</v>
      </c>
      <c r="U16" s="161">
        <f t="shared" si="7"/>
        <v>0</v>
      </c>
      <c r="V16" s="161">
        <f t="shared" si="7"/>
        <v>0</v>
      </c>
      <c r="W16" s="161">
        <f t="shared" si="7"/>
        <v>0</v>
      </c>
      <c r="X16" s="92">
        <f t="shared" si="8"/>
        <v>0</v>
      </c>
    </row>
    <row r="17" spans="1:25" ht="16.5" customHeight="1">
      <c r="B17" s="62" t="s">
        <v>22</v>
      </c>
      <c r="C17" s="166">
        <f>M.S!X31</f>
        <v>47</v>
      </c>
      <c r="D17" s="161">
        <f>M.S!Y31</f>
        <v>49</v>
      </c>
      <c r="E17" s="161">
        <f>M.S!Z31</f>
        <v>38</v>
      </c>
      <c r="F17" s="161">
        <f>M.S!AA31</f>
        <v>47</v>
      </c>
      <c r="G17" s="161">
        <f>M.S!AB31</f>
        <v>59</v>
      </c>
      <c r="H17" s="92">
        <f t="shared" si="6"/>
        <v>240</v>
      </c>
      <c r="J17" s="171" t="s">
        <v>11</v>
      </c>
      <c r="K17" s="89">
        <v>34</v>
      </c>
      <c r="L17" s="89">
        <v>29</v>
      </c>
      <c r="M17" s="89">
        <v>29</v>
      </c>
      <c r="N17" s="89">
        <v>36</v>
      </c>
      <c r="O17" s="89">
        <v>42</v>
      </c>
      <c r="P17" s="89">
        <v>170</v>
      </c>
      <c r="R17" s="62" t="s">
        <v>53</v>
      </c>
      <c r="S17" s="166">
        <f t="shared" si="7"/>
        <v>13</v>
      </c>
      <c r="T17" s="161">
        <f t="shared" si="7"/>
        <v>20</v>
      </c>
      <c r="U17" s="161">
        <f t="shared" si="7"/>
        <v>9</v>
      </c>
      <c r="V17" s="161">
        <f t="shared" si="7"/>
        <v>11</v>
      </c>
      <c r="W17" s="161">
        <f t="shared" si="7"/>
        <v>17</v>
      </c>
      <c r="X17" s="92">
        <f t="shared" si="8"/>
        <v>70</v>
      </c>
    </row>
    <row r="18" spans="1:25" ht="16.5" customHeight="1">
      <c r="B18" s="62" t="s">
        <v>23</v>
      </c>
      <c r="C18" s="166">
        <f>M.S!X40</f>
        <v>41</v>
      </c>
      <c r="D18" s="161">
        <f>M.S!Y40</f>
        <v>34</v>
      </c>
      <c r="E18" s="161">
        <f>M.S!Z40</f>
        <v>36</v>
      </c>
      <c r="F18" s="161">
        <f>M.S!AA40</f>
        <v>26</v>
      </c>
      <c r="G18" s="161">
        <f>M.S!AB40</f>
        <v>42</v>
      </c>
      <c r="H18" s="92">
        <f t="shared" si="6"/>
        <v>179</v>
      </c>
      <c r="J18" s="171" t="s">
        <v>12</v>
      </c>
      <c r="K18" s="89">
        <v>31</v>
      </c>
      <c r="L18" s="89">
        <v>28</v>
      </c>
      <c r="M18" s="89">
        <v>25</v>
      </c>
      <c r="N18" s="89">
        <v>19</v>
      </c>
      <c r="O18" s="89">
        <v>34</v>
      </c>
      <c r="P18" s="89">
        <v>137</v>
      </c>
      <c r="R18" s="62" t="s">
        <v>54</v>
      </c>
      <c r="S18" s="166">
        <f t="shared" si="7"/>
        <v>10</v>
      </c>
      <c r="T18" s="161">
        <f t="shared" si="7"/>
        <v>6</v>
      </c>
      <c r="U18" s="161">
        <f t="shared" si="7"/>
        <v>11</v>
      </c>
      <c r="V18" s="161">
        <f t="shared" si="7"/>
        <v>7</v>
      </c>
      <c r="W18" s="161">
        <f t="shared" si="7"/>
        <v>8</v>
      </c>
      <c r="X18" s="92">
        <f t="shared" si="8"/>
        <v>42</v>
      </c>
    </row>
    <row r="19" spans="1:25" ht="16.5" customHeight="1" thickBot="1">
      <c r="B19" s="66" t="s">
        <v>24</v>
      </c>
      <c r="C19" s="168">
        <f>M.S!X49</f>
        <v>22</v>
      </c>
      <c r="D19" s="170">
        <f>M.S!Y49</f>
        <v>7</v>
      </c>
      <c r="E19" s="170">
        <f>M.S!Z49</f>
        <v>10</v>
      </c>
      <c r="F19" s="170">
        <f>M.S!AA49</f>
        <v>8</v>
      </c>
      <c r="G19" s="170">
        <f>M.S!AB49</f>
        <v>16</v>
      </c>
      <c r="H19" s="93">
        <f t="shared" si="6"/>
        <v>63</v>
      </c>
      <c r="J19" s="171" t="s">
        <v>13</v>
      </c>
      <c r="K19" s="89">
        <v>19</v>
      </c>
      <c r="L19" s="89">
        <v>4</v>
      </c>
      <c r="M19" s="89">
        <v>7</v>
      </c>
      <c r="N19" s="89">
        <v>5</v>
      </c>
      <c r="O19" s="89">
        <v>9</v>
      </c>
      <c r="P19" s="89">
        <v>44</v>
      </c>
      <c r="R19" s="66" t="s">
        <v>55</v>
      </c>
      <c r="S19" s="168">
        <f t="shared" si="7"/>
        <v>3</v>
      </c>
      <c r="T19" s="170">
        <f t="shared" si="7"/>
        <v>3</v>
      </c>
      <c r="U19" s="170">
        <f t="shared" si="7"/>
        <v>3</v>
      </c>
      <c r="V19" s="170">
        <f t="shared" si="7"/>
        <v>3</v>
      </c>
      <c r="W19" s="170">
        <f t="shared" si="7"/>
        <v>7</v>
      </c>
      <c r="X19" s="93">
        <f t="shared" si="8"/>
        <v>19</v>
      </c>
    </row>
    <row r="20" spans="1:25" ht="24.75" customHeight="1" thickBot="1">
      <c r="B20" s="64" t="s">
        <v>14</v>
      </c>
      <c r="C20" s="164">
        <f t="shared" ref="C20:G20" si="9">C14+C15+C16+C17+C18+C19</f>
        <v>148</v>
      </c>
      <c r="D20" s="94">
        <f>D14+D15+D16+D17+D18+D19</f>
        <v>127</v>
      </c>
      <c r="E20" s="114">
        <f t="shared" ref="E20" si="10">E14+E15+E16+E17+E18+E19</f>
        <v>107</v>
      </c>
      <c r="F20" s="94">
        <f t="shared" ref="F20" si="11">F14+F15+F16+F17+F18+F19</f>
        <v>106</v>
      </c>
      <c r="G20" s="94">
        <f t="shared" si="9"/>
        <v>145</v>
      </c>
      <c r="H20" s="95">
        <f t="shared" si="6"/>
        <v>633</v>
      </c>
      <c r="J20" s="171" t="s">
        <v>7</v>
      </c>
      <c r="K20" s="89">
        <v>118</v>
      </c>
      <c r="L20" s="89">
        <v>91</v>
      </c>
      <c r="M20" s="89">
        <v>83</v>
      </c>
      <c r="N20" s="89">
        <v>84</v>
      </c>
      <c r="O20" s="89">
        <v>108</v>
      </c>
      <c r="P20" s="89">
        <v>484</v>
      </c>
      <c r="R20" s="64" t="s">
        <v>49</v>
      </c>
      <c r="S20" s="109">
        <f>SUM(S14:S19)</f>
        <v>30</v>
      </c>
      <c r="T20" s="98">
        <f>SUM(T14:T19)</f>
        <v>36</v>
      </c>
      <c r="U20" s="98">
        <f t="shared" ref="U20:X20" si="12">SUM(U14:U19)</f>
        <v>24</v>
      </c>
      <c r="V20" s="98">
        <f t="shared" si="12"/>
        <v>22</v>
      </c>
      <c r="W20" s="98">
        <f t="shared" si="12"/>
        <v>37</v>
      </c>
      <c r="X20" s="124">
        <f t="shared" si="12"/>
        <v>149</v>
      </c>
    </row>
    <row r="21" spans="1:25" ht="16.5" customHeight="1">
      <c r="A21" s="260"/>
    </row>
    <row r="22" spans="1:25">
      <c r="A22" s="260"/>
      <c r="S22" s="89"/>
    </row>
    <row r="23" spans="1:25">
      <c r="S23" s="89"/>
    </row>
    <row r="24" spans="1:25" ht="17.25" hidden="1" thickBot="1">
      <c r="S24" s="89"/>
    </row>
    <row r="25" spans="1:25" ht="17.25" hidden="1" thickTop="1">
      <c r="R25" s="312">
        <f t="shared" ref="R25:R31" si="13">C14</f>
        <v>1</v>
      </c>
      <c r="S25" s="311">
        <f t="shared" ref="S25:S31" si="14">C5</f>
        <v>140</v>
      </c>
      <c r="T25" s="311">
        <f t="shared" ref="T25:T31" si="15">D14</f>
        <v>0</v>
      </c>
      <c r="U25" s="311">
        <f t="shared" ref="U25:U31" si="16">D5</f>
        <v>0</v>
      </c>
      <c r="V25" s="311">
        <f t="shared" ref="V25:V31" si="17">E14</f>
        <v>0</v>
      </c>
      <c r="W25" s="311">
        <f t="shared" ref="W25:W31" si="18">E5</f>
        <v>0</v>
      </c>
      <c r="X25" s="311">
        <f t="shared" ref="X25:X31" si="19">F14</f>
        <v>0</v>
      </c>
      <c r="Y25" s="313">
        <f t="shared" ref="Y25:Y31" si="20">F5</f>
        <v>0</v>
      </c>
    </row>
    <row r="26" spans="1:25" hidden="1">
      <c r="R26" s="294">
        <f t="shared" si="13"/>
        <v>37</v>
      </c>
      <c r="S26" s="295">
        <f t="shared" si="14"/>
        <v>4762</v>
      </c>
      <c r="T26" s="295">
        <f t="shared" si="15"/>
        <v>37</v>
      </c>
      <c r="U26" s="295">
        <f t="shared" si="16"/>
        <v>5387</v>
      </c>
      <c r="V26" s="295">
        <f t="shared" si="17"/>
        <v>23</v>
      </c>
      <c r="W26" s="295">
        <f t="shared" si="18"/>
        <v>3353</v>
      </c>
      <c r="X26" s="295">
        <f t="shared" si="19"/>
        <v>25</v>
      </c>
      <c r="Y26" s="314">
        <f t="shared" si="20"/>
        <v>4246</v>
      </c>
    </row>
    <row r="27" spans="1:25" hidden="1">
      <c r="M27" s="171" t="s">
        <v>80</v>
      </c>
      <c r="R27" s="294">
        <f t="shared" si="13"/>
        <v>0</v>
      </c>
      <c r="S27" s="295">
        <f t="shared" si="14"/>
        <v>0</v>
      </c>
      <c r="T27" s="295">
        <f t="shared" si="15"/>
        <v>0</v>
      </c>
      <c r="U27" s="295">
        <f t="shared" si="16"/>
        <v>0</v>
      </c>
      <c r="V27" s="295">
        <f t="shared" si="17"/>
        <v>0</v>
      </c>
      <c r="W27" s="295">
        <f t="shared" si="18"/>
        <v>0</v>
      </c>
      <c r="X27" s="295">
        <f t="shared" si="19"/>
        <v>0</v>
      </c>
      <c r="Y27" s="314">
        <f t="shared" si="20"/>
        <v>0</v>
      </c>
    </row>
    <row r="28" spans="1:25" hidden="1">
      <c r="R28" s="294">
        <f t="shared" si="13"/>
        <v>47</v>
      </c>
      <c r="S28" s="295">
        <f t="shared" si="14"/>
        <v>6776</v>
      </c>
      <c r="T28" s="295">
        <f t="shared" si="15"/>
        <v>49</v>
      </c>
      <c r="U28" s="295">
        <f t="shared" si="16"/>
        <v>6688</v>
      </c>
      <c r="V28" s="295">
        <f t="shared" si="17"/>
        <v>38</v>
      </c>
      <c r="W28" s="295">
        <f t="shared" si="18"/>
        <v>5243</v>
      </c>
      <c r="X28" s="295">
        <f t="shared" si="19"/>
        <v>47</v>
      </c>
      <c r="Y28" s="314">
        <f t="shared" si="20"/>
        <v>6422</v>
      </c>
    </row>
    <row r="29" spans="1:25" hidden="1">
      <c r="C29" s="89"/>
      <c r="D29" s="89"/>
      <c r="E29" s="89"/>
      <c r="F29" s="89"/>
      <c r="G29" s="89"/>
      <c r="H29" s="89"/>
      <c r="R29" s="294">
        <f t="shared" si="13"/>
        <v>41</v>
      </c>
      <c r="S29" s="295">
        <f t="shared" si="14"/>
        <v>6426</v>
      </c>
      <c r="T29" s="295">
        <f t="shared" si="15"/>
        <v>34</v>
      </c>
      <c r="U29" s="295">
        <f t="shared" si="16"/>
        <v>5066</v>
      </c>
      <c r="V29" s="295">
        <f t="shared" si="17"/>
        <v>36</v>
      </c>
      <c r="W29" s="295">
        <f t="shared" si="18"/>
        <v>5709</v>
      </c>
      <c r="X29" s="295">
        <f t="shared" si="19"/>
        <v>26</v>
      </c>
      <c r="Y29" s="314">
        <f t="shared" si="20"/>
        <v>4319</v>
      </c>
    </row>
    <row r="30" spans="1:25" hidden="1">
      <c r="R30" s="294">
        <f t="shared" si="13"/>
        <v>22</v>
      </c>
      <c r="S30" s="295">
        <f t="shared" si="14"/>
        <v>2137</v>
      </c>
      <c r="T30" s="295">
        <f t="shared" si="15"/>
        <v>7</v>
      </c>
      <c r="U30" s="295">
        <f t="shared" si="16"/>
        <v>707</v>
      </c>
      <c r="V30" s="295">
        <f t="shared" si="17"/>
        <v>10</v>
      </c>
      <c r="W30" s="295">
        <f t="shared" si="18"/>
        <v>1225</v>
      </c>
      <c r="X30" s="295">
        <f t="shared" si="19"/>
        <v>8</v>
      </c>
      <c r="Y30" s="314">
        <f t="shared" si="20"/>
        <v>1169</v>
      </c>
    </row>
    <row r="31" spans="1:25" ht="17.25" hidden="1" thickBot="1">
      <c r="R31" s="316">
        <f t="shared" si="13"/>
        <v>148</v>
      </c>
      <c r="S31" s="315">
        <f t="shared" si="14"/>
        <v>20241</v>
      </c>
      <c r="T31" s="315">
        <f t="shared" si="15"/>
        <v>127</v>
      </c>
      <c r="U31" s="315">
        <f t="shared" si="16"/>
        <v>17848</v>
      </c>
      <c r="V31" s="315">
        <f t="shared" si="17"/>
        <v>107</v>
      </c>
      <c r="W31" s="315">
        <f t="shared" si="18"/>
        <v>15530</v>
      </c>
      <c r="X31" s="315">
        <f t="shared" si="19"/>
        <v>106</v>
      </c>
      <c r="Y31" s="317">
        <f t="shared" si="20"/>
        <v>16156</v>
      </c>
    </row>
    <row r="37" spans="5:6">
      <c r="E37" s="171"/>
      <c r="F37" s="171"/>
    </row>
  </sheetData>
  <mergeCells count="4">
    <mergeCell ref="G3:H3"/>
    <mergeCell ref="B2:H2"/>
    <mergeCell ref="R2:X2"/>
    <mergeCell ref="W3:X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6" tint="0.79998168889431442"/>
  </sheetPr>
  <dimension ref="B3:V36"/>
  <sheetViews>
    <sheetView showGridLines="0" workbookViewId="0">
      <selection activeCell="X35" sqref="X35"/>
    </sheetView>
  </sheetViews>
  <sheetFormatPr defaultRowHeight="16.5"/>
  <cols>
    <col min="2" max="2" width="9.125" bestFit="1" customWidth="1"/>
    <col min="3" max="3" width="10.25" customWidth="1"/>
    <col min="6" max="6" width="9.125" bestFit="1" customWidth="1"/>
    <col min="7" max="7" width="10.25" customWidth="1"/>
    <col min="10" max="11" width="9.125" bestFit="1" customWidth="1"/>
    <col min="13" max="13" width="9.125" bestFit="1" customWidth="1"/>
    <col min="14" max="14" width="9.62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spans="2:22" ht="16.5" customHeight="1"/>
    <row r="34" spans="2:22" ht="16.5" customHeight="1"/>
    <row r="36" spans="2:22" ht="17.25">
      <c r="B36" s="76">
        <f>M.S!AC4</f>
        <v>1</v>
      </c>
      <c r="C36" s="76">
        <f>M.S!AC5</f>
        <v>140</v>
      </c>
      <c r="D36" s="68"/>
      <c r="E36" s="68"/>
      <c r="F36" s="76">
        <f>M.S!AC13</f>
        <v>150</v>
      </c>
      <c r="G36" s="76">
        <f>M.S!AC14</f>
        <v>21538</v>
      </c>
      <c r="H36" s="68"/>
      <c r="I36" s="68"/>
      <c r="J36" s="76">
        <f>M.S!AC22</f>
        <v>0</v>
      </c>
      <c r="K36" s="76">
        <f>M.S!AC23</f>
        <v>0</v>
      </c>
      <c r="L36" s="68"/>
      <c r="M36" s="76">
        <f>M.S!AC31</f>
        <v>240</v>
      </c>
      <c r="N36" s="76">
        <f>M.S!AC32</f>
        <v>33194</v>
      </c>
      <c r="O36" s="68"/>
      <c r="P36" s="68"/>
      <c r="Q36" s="76">
        <f>M.S!AC40</f>
        <v>179</v>
      </c>
      <c r="R36" s="76">
        <f>M.S!AC41</f>
        <v>29272</v>
      </c>
      <c r="S36" s="68"/>
      <c r="T36" s="68"/>
      <c r="U36" s="76">
        <f>M.S!AC49</f>
        <v>63</v>
      </c>
      <c r="V36" s="76">
        <f>M.S!AC50</f>
        <v>8056</v>
      </c>
    </row>
  </sheetData>
  <phoneticPr fontId="3" type="noConversion"/>
  <pageMargins left="0.7" right="0.7" top="0.75" bottom="0.75" header="0.3" footer="0.3"/>
  <pageSetup paperSize="9" scale="38" orientation="portrait" verticalDpi="0" r:id="rId1"/>
  <colBreaks count="1" manualBreakCount="1">
    <brk id="2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M.S</vt:lpstr>
      <vt:lpstr># 동복</vt:lpstr>
      <vt:lpstr>22F+23N 차트 (학생수)</vt:lpstr>
      <vt:lpstr>22F+23N 차트 (학교수)</vt:lpstr>
      <vt:lpstr># 하복</vt:lpstr>
      <vt:lpstr>22S 차트(학생수)</vt:lpstr>
      <vt:lpstr>22S 차트(학교수)</vt:lpstr>
      <vt:lpstr># 22F</vt:lpstr>
      <vt:lpstr>22F 차트 (학생수)</vt:lpstr>
      <vt:lpstr>22F 차트 (학교수)</vt:lpstr>
      <vt:lpstr>M.S!Print_Area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영업관리팀</dc:creator>
  <cp:lastModifiedBy>Administrator</cp:lastModifiedBy>
  <cp:lastPrinted>2017-03-26T23:46:21Z</cp:lastPrinted>
  <dcterms:created xsi:type="dcterms:W3CDTF">2015-09-16T00:18:14Z</dcterms:created>
  <dcterms:modified xsi:type="dcterms:W3CDTF">2022-06-17T02:57:48Z</dcterms:modified>
</cp:coreProperties>
</file>