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y\MSc_Project\MScFinalProject\test_metrics\"/>
    </mc:Choice>
  </mc:AlternateContent>
  <xr:revisionPtr revIDLastSave="0" documentId="10_ncr:100000_{15F8970A-0F7D-47A8-8B0C-1809C4F5A997}" xr6:coauthVersionLast="31" xr6:coauthVersionMax="31" xr10:uidLastSave="{00000000-0000-0000-0000-000000000000}"/>
  <bookViews>
    <workbookView xWindow="0" yWindow="0" windowWidth="3990" windowHeight="4260" activeTab="2" xr2:uid="{C09168AC-4653-4BBE-87AE-0F1A556ACEDC}"/>
  </bookViews>
  <sheets>
    <sheet name="Sheet1" sheetId="1" r:id="rId1"/>
    <sheet name="Sheet4" sheetId="4" r:id="rId2"/>
    <sheet name="Sheet3" sheetId="3" r:id="rId3"/>
    <sheet name="Sheet2" sheetId="2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3" l="1"/>
  <c r="I19" i="3"/>
  <c r="J19" i="3"/>
  <c r="K19" i="3"/>
  <c r="H18" i="3"/>
  <c r="I18" i="3"/>
  <c r="J18" i="3"/>
  <c r="K18" i="3"/>
  <c r="H17" i="3" l="1"/>
  <c r="I17" i="3"/>
  <c r="J17" i="3"/>
  <c r="K17" i="3"/>
  <c r="H16" i="3" l="1"/>
  <c r="I16" i="3"/>
  <c r="J16" i="3"/>
  <c r="K16" i="3"/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2" i="4"/>
  <c r="H15" i="3"/>
  <c r="I15" i="3"/>
  <c r="J15" i="3"/>
  <c r="K15" i="3"/>
  <c r="I14" i="3"/>
  <c r="J14" i="3"/>
  <c r="K14" i="3"/>
  <c r="H14" i="3"/>
  <c r="K123" i="1"/>
  <c r="J123" i="1"/>
</calcChain>
</file>

<file path=xl/sharedStrings.xml><?xml version="1.0" encoding="utf-8"?>
<sst xmlns="http://schemas.openxmlformats.org/spreadsheetml/2006/main" count="292" uniqueCount="140">
  <si>
    <t>Experiment</t>
  </si>
  <si>
    <t>test</t>
  </si>
  <si>
    <t>mean_cost</t>
  </si>
  <si>
    <t>mean_sdr</t>
  </si>
  <si>
    <t>mean_sir</t>
  </si>
  <si>
    <t>mean_sar</t>
  </si>
  <si>
    <t>mean_nsdr</t>
  </si>
  <si>
    <t>inf</t>
  </si>
  <si>
    <t>Description</t>
  </si>
  <si>
    <t>Both datasets, U-net, stopped by server after 6 epochs</t>
  </si>
  <si>
    <t>Continuation of 36. Stopped eary after 7 epochs</t>
  </si>
  <si>
    <t>50_1</t>
  </si>
  <si>
    <t>Overtrain test with fixed metrics</t>
  </si>
  <si>
    <t>To Do:</t>
  </si>
  <si>
    <t>Try biggest dataset</t>
  </si>
  <si>
    <t>train new capsnet_basic model on chime - failed - OOM</t>
  </si>
  <si>
    <t>Run 26 on chime data with phase iterations = 10</t>
  </si>
  <si>
    <t>Problems:</t>
  </si>
  <si>
    <t>OOM on even basic capsnet</t>
  </si>
  <si>
    <t>Very slow metric calculation</t>
  </si>
  <si>
    <t>Ideas/questions for Alex/Tillman:</t>
  </si>
  <si>
    <t>Frequency dilated convolution - is this a feasible idea?</t>
  </si>
  <si>
    <t>2D complex caps - how might I make this work?</t>
  </si>
  <si>
    <t>Re-test of early model (26) on chime data, using Griffin-Lim, iterations=10</t>
  </si>
  <si>
    <t>Run 26 on chime data with phase iterations = 0</t>
  </si>
  <si>
    <t>Runing on Asia</t>
  </si>
  <si>
    <t>Running on Africa. GL seems to cause a slow down of about 50% (1:30 vs 1:00/batch of 50)</t>
  </si>
  <si>
    <t>Run 37 on both datasets</t>
  </si>
  <si>
    <t>Date</t>
  </si>
  <si>
    <t>Re-test of early model (26) on chime data, using Griffin-Lim, iterations=0</t>
  </si>
  <si>
    <t>Re-test of 36, last epoch (6) on both datasets</t>
  </si>
  <si>
    <t>0_voice</t>
  </si>
  <si>
    <t>0_background</t>
  </si>
  <si>
    <t>1_voice</t>
  </si>
  <si>
    <t>1_background</t>
  </si>
  <si>
    <t>Unet trained on full chime and librispeech dataset (10 epochs)</t>
  </si>
  <si>
    <t>Same Unet as 52, tested only on chime test-set</t>
  </si>
  <si>
    <t>Overtain test on small complex capsunet (no skip connections)</t>
  </si>
  <si>
    <t>Experiment with both GPUs, small complex capsnet, batch size=15, failed</t>
  </si>
  <si>
    <t>Experiment with both GPUs, small complex capsnet, batch size=10, failed</t>
  </si>
  <si>
    <t>Running on Asia, small complex capsnet, no skips, full data, 10 epochs, batch_size=5</t>
  </si>
  <si>
    <t>Running on Europe small complex capsnet, with skips, full data, 10 epochs, batch_size=5</t>
  </si>
  <si>
    <t>Overtrain test on small complex capsunet with skips</t>
  </si>
  <si>
    <t>Cancelled</t>
  </si>
  <si>
    <t>Overtrain test on small complex capsunet with skips, continuation of 69</t>
  </si>
  <si>
    <t>Overtrain on basic capsnet, 3000 on epochs on mini data. Resulted in return of nan for gen_voice.</t>
  </si>
  <si>
    <t>nan</t>
  </si>
  <si>
    <t>Overtrain on basic capsnet, 500 on epochs on mini data. Resulted in return of nan for gen_voice.</t>
  </si>
  <si>
    <t>Failed</t>
  </si>
  <si>
    <t>Train unet with chime to investigate new problem with reaching end of epochs and with nan</t>
  </si>
  <si>
    <t>Bug</t>
  </si>
  <si>
    <t xml:space="preserve">Train basic capsnet on full data. </t>
  </si>
  <si>
    <t>Stopped due to nan output.</t>
  </si>
  <si>
    <t xml:space="preserve">Train unet with smaller learning rate (0.0002). </t>
  </si>
  <si>
    <t>RuntimeWarning: invalid value encountered in true_divide, likely due to nan output</t>
  </si>
  <si>
    <t>Running on Europe</t>
  </si>
  <si>
    <t>Repeat of 80, but with full dataset and val_iters=10,000</t>
  </si>
  <si>
    <t>Repeat of 80, validation each epoch</t>
  </si>
  <si>
    <t>CHiME</t>
  </si>
  <si>
    <t>both (big LS)</t>
  </si>
  <si>
    <t>both (medium LS)</t>
  </si>
  <si>
    <t>Continuation of 82</t>
  </si>
  <si>
    <t>35000?</t>
  </si>
  <si>
    <t>guess based on time</t>
  </si>
  <si>
    <t>unet</t>
  </si>
  <si>
    <t>basic capsnet</t>
  </si>
  <si>
    <t>capsunet</t>
  </si>
  <si>
    <t>complex number capsnet</t>
  </si>
  <si>
    <t>New plan, to be done asap</t>
  </si>
  <si>
    <t>Run test on 8khz audio, medium dataset, lr of 2e-4 and 2e-5:</t>
  </si>
  <si>
    <t>8 KHz Experiments:</t>
  </si>
  <si>
    <t>Unet</t>
  </si>
  <si>
    <t>Basic Capsnet</t>
  </si>
  <si>
    <t>both (small LS)</t>
  </si>
  <si>
    <t>U-Net</t>
  </si>
  <si>
    <t>Caps-U-Net</t>
  </si>
  <si>
    <t>Complex Caps-U-Net</t>
  </si>
  <si>
    <t>16 KHz Experiments:</t>
  </si>
  <si>
    <t>Patch Window: 256, Patch Hop: 128, Learning Rate: 0.0002, Data Set: CHiME and LibriSpeech S</t>
  </si>
  <si>
    <t>Patch Window: 128, Patch Hop: 64, Learning Rate: 0.0002, Data Set: CHiME and LibriSpeech M</t>
  </si>
  <si>
    <t>Try loading checkpoint 6 and testing. Also try playing with LR</t>
  </si>
  <si>
    <t>89 re-tested with corrected background noise estimation</t>
  </si>
  <si>
    <t>Try loading at checkpoint 3 and testing</t>
  </si>
  <si>
    <t>Same Unet as 136, but after 6 epochs</t>
  </si>
  <si>
    <t>Post-training</t>
  </si>
  <si>
    <t>Pre-training</t>
  </si>
  <si>
    <t>Model</t>
  </si>
  <si>
    <t>Test Time</t>
  </si>
  <si>
    <t>Training iterations/epoch (batch size --&gt;)</t>
  </si>
  <si>
    <t>Complex U-Net</t>
  </si>
  <si>
    <t>R-I-M U-Net</t>
  </si>
  <si>
    <t>R-I-M Caps-U-Net</t>
  </si>
  <si>
    <t>Mag and Phase, ouput Phase Difference?</t>
  </si>
  <si>
    <t>Overtraining efforts with complex capsunet</t>
  </si>
  <si>
    <t>3 layer conv net</t>
  </si>
  <si>
    <t>Patch Window: 256, Patch Hop: 128, Learning Rate: 0.0002, Data Set: CHiME</t>
  </si>
  <si>
    <t>U-Net, lr = 0.0002</t>
  </si>
  <si>
    <t>U-Net, lr = 0.0001</t>
  </si>
  <si>
    <t>U-Net, lr = 0.0001, beta1=0.9</t>
  </si>
  <si>
    <t>U-Net, lr = 0.0001, beta1=0.2</t>
  </si>
  <si>
    <t>U-Net mag_phase, lr=0.0001, beta1=0.5 or 0.2?</t>
  </si>
  <si>
    <t>U-Net mag_phase_diff, lr=0.0001, beta1=0.5 ready for test</t>
  </si>
  <si>
    <t>U-Net real_imag, lr=0.0001, beta1=0.5 ready for test</t>
  </si>
  <si>
    <t>Metrics queued on America</t>
  </si>
  <si>
    <t>Metrics running on Asia</t>
  </si>
  <si>
    <t>New CHiME Experiments:</t>
  </si>
  <si>
    <t>voice</t>
  </si>
  <si>
    <t>background</t>
  </si>
  <si>
    <t>Baseline Statistics</t>
  </si>
  <si>
    <t>Unprocessed dataset</t>
  </si>
  <si>
    <t>Baseline U-Net</t>
  </si>
  <si>
    <t>Magnitude &amp; Phase</t>
  </si>
  <si>
    <t>Magnitude &amp; Phase Difference</t>
  </si>
  <si>
    <t>Real &amp; Imaginary</t>
  </si>
  <si>
    <t>Magnitude, Real &amp; Imaginary</t>
  </si>
  <si>
    <t>U-Net with mag_phase_diff</t>
  </si>
  <si>
    <t>Improvement Over Baseline</t>
  </si>
  <si>
    <t>SDR</t>
  </si>
  <si>
    <t>SIR</t>
  </si>
  <si>
    <t>SAR</t>
  </si>
  <si>
    <t>NSDR</t>
  </si>
  <si>
    <t xml:space="preserve"> - </t>
  </si>
  <si>
    <t>Separation Metrics</t>
  </si>
  <si>
    <t>Loss*</t>
  </si>
  <si>
    <t>* Losses are not directly comparable between models as each model uses a different data format and loss function</t>
  </si>
  <si>
    <t>174 &amp;176</t>
  </si>
  <si>
    <t>Dif</t>
  </si>
  <si>
    <t>mag_phase</t>
  </si>
  <si>
    <t>mag</t>
  </si>
  <si>
    <t>U-Net with real_imag</t>
  </si>
  <si>
    <t>U-Net with mag_real_imag</t>
  </si>
  <si>
    <t>Magnitude, Phase, Real &amp; Imaginary</t>
  </si>
  <si>
    <t>U-Net with mag_phase_real_imag</t>
  </si>
  <si>
    <t>* check how these corelate with one another</t>
  </si>
  <si>
    <t>U-Net with mag_phase, phase weight 0.00002</t>
  </si>
  <si>
    <t>U-Net with mag_phase, phase weight 0.00001</t>
  </si>
  <si>
    <t>U-Net with mag_phase, phase weight 0.000005</t>
  </si>
  <si>
    <t>U-Net with mag_phase2, phase weight 0.00001</t>
  </si>
  <si>
    <t>Load network 169 and test with griffin-lim iters=10</t>
  </si>
  <si>
    <t>Magnitude &amp; Phase 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</si>
</sst>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7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000000"/>
      <name val="Courier New"/>
      <family val="3"/>
    </font>
    <font>
      <sz val="10"/>
      <color rgb="FF000000"/>
      <name val="Courier New"/>
      <family val="3"/>
    </font>
    <font>
      <sz val="8"/>
      <color rgb="FF999999"/>
      <name val="Courier New"/>
      <family val="3"/>
    </font>
    <font>
      <sz val="10"/>
      <color rgb="FF000000"/>
      <name val="Inherit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3" borderId="0" xfId="0" applyFont="1" applyFill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0" fontId="0" fillId="0" borderId="8" xfId="0" applyBorder="1"/>
    <xf numFmtId="165" fontId="0" fillId="0" borderId="8" xfId="0" applyNumberFormat="1" applyBorder="1"/>
    <xf numFmtId="164" fontId="0" fillId="0" borderId="8" xfId="0" applyNumberFormat="1" applyFill="1" applyBorder="1"/>
    <xf numFmtId="164" fontId="0" fillId="0" borderId="8" xfId="0" applyNumberFormat="1" applyBorder="1"/>
    <xf numFmtId="164" fontId="0" fillId="0" borderId="9" xfId="0" applyNumberFormat="1" applyBorder="1"/>
    <xf numFmtId="11" fontId="0" fillId="0" borderId="0" xfId="0" applyNumberFormat="1"/>
    <xf numFmtId="165" fontId="0" fillId="0" borderId="0" xfId="0" applyNumberFormat="1"/>
    <xf numFmtId="165" fontId="0" fillId="0" borderId="1" xfId="0" applyNumberFormat="1" applyBorder="1" applyAlignment="1">
      <alignment horizontal="center"/>
    </xf>
    <xf numFmtId="10" fontId="0" fillId="0" borderId="1" xfId="0" applyNumberFormat="1" applyBorder="1"/>
    <xf numFmtId="165" fontId="0" fillId="0" borderId="6" xfId="0" applyNumberFormat="1" applyBorder="1" applyAlignment="1">
      <alignment horizontal="center"/>
    </xf>
    <xf numFmtId="10" fontId="0" fillId="0" borderId="6" xfId="0" applyNumberFormat="1" applyBorder="1"/>
    <xf numFmtId="10" fontId="0" fillId="0" borderId="8" xfId="0" applyNumberFormat="1" applyBorder="1"/>
    <xf numFmtId="10" fontId="0" fillId="0" borderId="9" xfId="0" applyNumberFormat="1" applyBorder="1"/>
    <xf numFmtId="165" fontId="0" fillId="0" borderId="11" xfId="0" applyNumberFormat="1" applyBorder="1" applyAlignment="1">
      <alignment horizontal="center"/>
    </xf>
    <xf numFmtId="10" fontId="0" fillId="0" borderId="11" xfId="0" applyNumberFormat="1" applyBorder="1"/>
    <xf numFmtId="10" fontId="0" fillId="0" borderId="12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9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9" xfId="0" applyBorder="1"/>
    <xf numFmtId="0" fontId="0" fillId="0" borderId="12" xfId="0" applyBorder="1"/>
    <xf numFmtId="0" fontId="0" fillId="0" borderId="0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165" fontId="0" fillId="2" borderId="0" xfId="0" applyNumberFormat="1" applyFill="1"/>
    <xf numFmtId="165" fontId="0" fillId="0" borderId="20" xfId="0" applyNumberFormat="1" applyBorder="1" applyAlignment="1">
      <alignment horizontal="center"/>
    </xf>
    <xf numFmtId="166" fontId="0" fillId="0" borderId="21" xfId="0" applyNumberFormat="1" applyBorder="1"/>
    <xf numFmtId="166" fontId="0" fillId="0" borderId="22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104</xdr:row>
          <xdr:rowOff>0</xdr:rowOff>
        </xdr:from>
        <xdr:to>
          <xdr:col>3</xdr:col>
          <xdr:colOff>200025</xdr:colOff>
          <xdr:row>108</xdr:row>
          <xdr:rowOff>85725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104</xdr:row>
          <xdr:rowOff>0</xdr:rowOff>
        </xdr:from>
        <xdr:to>
          <xdr:col>7</xdr:col>
          <xdr:colOff>847725</xdr:colOff>
          <xdr:row>108</xdr:row>
          <xdr:rowOff>161925</xdr:rowOff>
        </xdr:to>
        <xdr:sp macro="" textlink="">
          <xdr:nvSpPr>
            <xdr:cNvPr id="4098" name="Control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104</xdr:row>
          <xdr:rowOff>0</xdr:rowOff>
        </xdr:from>
        <xdr:to>
          <xdr:col>14</xdr:col>
          <xdr:colOff>161925</xdr:colOff>
          <xdr:row>108</xdr:row>
          <xdr:rowOff>161925</xdr:rowOff>
        </xdr:to>
        <xdr:sp macro="" textlink="">
          <xdr:nvSpPr>
            <xdr:cNvPr id="4099" name="Control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1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control" Target="../activeX/activeX1.xml"/><Relationship Id="rId7" Type="http://schemas.openxmlformats.org/officeDocument/2006/relationships/control" Target="../activeX/activeX3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control" Target="../activeX/activeX2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E2BEB-AFEC-4FDB-87E2-6A5999A2F15B}">
  <dimension ref="A1:K140"/>
  <sheetViews>
    <sheetView workbookViewId="0">
      <pane ySplit="1" topLeftCell="A109" activePane="bottomLeft" state="frozen"/>
      <selection pane="bottomLeft" activeCell="D134" sqref="D134:H134"/>
    </sheetView>
  </sheetViews>
  <sheetFormatPr defaultColWidth="11" defaultRowHeight="15"/>
  <cols>
    <col min="2" max="2" width="12.85546875" customWidth="1"/>
    <col min="3" max="3" width="13.42578125" bestFit="1" customWidth="1"/>
    <col min="9" max="9" width="81.7109375" bestFit="1" customWidth="1"/>
  </cols>
  <sheetData>
    <row r="1" spans="1:9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>
      <c r="B2">
        <v>36</v>
      </c>
      <c r="C2">
        <v>0</v>
      </c>
      <c r="D2">
        <v>5.85227847310633E-3</v>
      </c>
      <c r="E2">
        <v>-4.9423293291541599</v>
      </c>
      <c r="F2" t="s">
        <v>7</v>
      </c>
      <c r="G2">
        <v>-4.9423293291541599</v>
      </c>
      <c r="H2">
        <v>-1.5481707647573501E-3</v>
      </c>
      <c r="I2" t="s">
        <v>9</v>
      </c>
    </row>
    <row r="3" spans="1:9">
      <c r="B3">
        <v>37</v>
      </c>
      <c r="C3">
        <v>0</v>
      </c>
      <c r="D3">
        <v>3.9141623101794304E-3</v>
      </c>
      <c r="E3">
        <v>0.232225000551737</v>
      </c>
      <c r="F3" t="s">
        <v>7</v>
      </c>
      <c r="G3">
        <v>0.232225000551737</v>
      </c>
      <c r="H3">
        <v>5.17300615894115</v>
      </c>
      <c r="I3" t="s">
        <v>10</v>
      </c>
    </row>
    <row r="4" spans="1:9">
      <c r="B4">
        <v>37</v>
      </c>
      <c r="C4">
        <v>1</v>
      </c>
      <c r="D4">
        <v>4.0799967310634604E-3</v>
      </c>
      <c r="E4">
        <v>-0.37823084572043703</v>
      </c>
      <c r="F4" t="s">
        <v>7</v>
      </c>
      <c r="G4">
        <v>-0.37823084572043703</v>
      </c>
      <c r="H4">
        <v>4.5625503126689404</v>
      </c>
    </row>
    <row r="5" spans="1:9">
      <c r="B5">
        <v>40</v>
      </c>
      <c r="C5">
        <v>0</v>
      </c>
      <c r="D5">
        <v>5.8516325947575399E-3</v>
      </c>
      <c r="E5">
        <v>-4.9397651441333803</v>
      </c>
      <c r="F5" t="s">
        <v>7</v>
      </c>
      <c r="G5">
        <v>-4.9397651441333803</v>
      </c>
      <c r="H5">
        <v>1.01601424866862E-3</v>
      </c>
    </row>
    <row r="6" spans="1:9">
      <c r="B6">
        <v>40</v>
      </c>
      <c r="C6">
        <v>1</v>
      </c>
      <c r="D6">
        <v>3.9287404038041498E-3</v>
      </c>
      <c r="E6">
        <v>0.27625554945394598</v>
      </c>
      <c r="F6" t="s">
        <v>7</v>
      </c>
      <c r="G6">
        <v>0.27625554945394598</v>
      </c>
      <c r="H6">
        <v>5.2170367078359199</v>
      </c>
    </row>
    <row r="7" spans="1:9">
      <c r="B7">
        <v>48</v>
      </c>
      <c r="I7" t="s">
        <v>15</v>
      </c>
    </row>
    <row r="8" spans="1:9">
      <c r="B8">
        <v>49</v>
      </c>
      <c r="I8" t="s">
        <v>15</v>
      </c>
    </row>
    <row r="9" spans="1:9">
      <c r="B9" s="60" t="s">
        <v>11</v>
      </c>
      <c r="C9">
        <v>0</v>
      </c>
      <c r="D9">
        <v>3.8050318602500001E-3</v>
      </c>
      <c r="E9">
        <v>5.6363039098599996</v>
      </c>
      <c r="F9" t="s">
        <v>7</v>
      </c>
      <c r="G9">
        <v>5.6363039098599996</v>
      </c>
      <c r="H9">
        <v>2.0737161001499999E-2</v>
      </c>
      <c r="I9" t="s">
        <v>12</v>
      </c>
    </row>
    <row r="10" spans="1:9">
      <c r="B10" s="60"/>
      <c r="C10">
        <v>1</v>
      </c>
      <c r="D10">
        <v>1.05636561057E-3</v>
      </c>
      <c r="E10">
        <v>15.5584014902</v>
      </c>
      <c r="F10" t="s">
        <v>7</v>
      </c>
      <c r="G10">
        <v>15.5584014902</v>
      </c>
      <c r="H10">
        <v>9.9428347412899996</v>
      </c>
    </row>
    <row r="11" spans="1:9">
      <c r="A11" s="61">
        <v>43367</v>
      </c>
      <c r="B11" s="60">
        <v>50</v>
      </c>
      <c r="C11">
        <v>0</v>
      </c>
      <c r="D11">
        <v>4.54619706769545E-3</v>
      </c>
      <c r="E11">
        <v>-4.3788317284144496</v>
      </c>
      <c r="F11">
        <v>0.67595394631546801</v>
      </c>
      <c r="G11">
        <v>2.6797790402718702</v>
      </c>
      <c r="H11">
        <v>1.8577776692351999</v>
      </c>
      <c r="I11" t="s">
        <v>29</v>
      </c>
    </row>
    <row r="12" spans="1:9">
      <c r="A12" s="61"/>
      <c r="B12" s="60"/>
      <c r="C12">
        <v>0</v>
      </c>
      <c r="D12">
        <v>4.54619706769545E-3</v>
      </c>
      <c r="E12">
        <v>-4.4063063986574997</v>
      </c>
      <c r="F12">
        <v>0.90986540251718695</v>
      </c>
      <c r="G12">
        <v>2.5730371767528499</v>
      </c>
      <c r="H12">
        <v>1.83030299899215</v>
      </c>
      <c r="I12" t="s">
        <v>23</v>
      </c>
    </row>
    <row r="13" spans="1:9">
      <c r="A13" s="61">
        <v>43368</v>
      </c>
      <c r="B13" s="60">
        <v>51</v>
      </c>
      <c r="C13" t="s">
        <v>31</v>
      </c>
      <c r="D13">
        <v>3.9162153536625799E-3</v>
      </c>
      <c r="E13">
        <v>0.23267068609556599</v>
      </c>
      <c r="F13">
        <v>6.4975665013270296</v>
      </c>
      <c r="G13">
        <v>5.0615391401862802</v>
      </c>
      <c r="H13">
        <v>5.1734518444775501</v>
      </c>
      <c r="I13" s="60" t="s">
        <v>30</v>
      </c>
    </row>
    <row r="14" spans="1:9">
      <c r="A14" s="61"/>
      <c r="B14" s="60"/>
      <c r="C14" t="s">
        <v>32</v>
      </c>
      <c r="D14">
        <v>3.9162153536625799E-3</v>
      </c>
      <c r="E14">
        <v>4.3163902322621199</v>
      </c>
      <c r="F14">
        <v>13.9326579380164</v>
      </c>
      <c r="G14">
        <v>5.8402795608035296</v>
      </c>
      <c r="H14">
        <v>3.7281922612481901</v>
      </c>
      <c r="I14" s="60"/>
    </row>
    <row r="15" spans="1:9">
      <c r="A15" s="61">
        <v>43369</v>
      </c>
      <c r="B15" s="60">
        <v>52</v>
      </c>
      <c r="C15" s="2" t="s">
        <v>31</v>
      </c>
      <c r="D15" s="2">
        <v>5.8499455248008101E-3</v>
      </c>
      <c r="E15" s="2">
        <v>-4.9414299214992896</v>
      </c>
      <c r="F15" s="2">
        <v>-2.9187624359262498</v>
      </c>
      <c r="G15" s="2">
        <v>8.0849444575939504</v>
      </c>
      <c r="H15" s="2">
        <v>-6.4876311729494796E-4</v>
      </c>
      <c r="I15" s="60" t="s">
        <v>35</v>
      </c>
    </row>
    <row r="16" spans="1:9">
      <c r="A16" s="61"/>
      <c r="B16" s="60"/>
      <c r="C16" t="s">
        <v>32</v>
      </c>
      <c r="D16">
        <v>5.8499455248008101E-3</v>
      </c>
      <c r="E16">
        <v>0.603653156846512</v>
      </c>
      <c r="F16">
        <v>4.9341611496209197</v>
      </c>
      <c r="G16">
        <v>8.0871218884956892</v>
      </c>
      <c r="H16">
        <v>1.54551858325779E-2</v>
      </c>
      <c r="I16" s="60"/>
    </row>
    <row r="17" spans="1:9">
      <c r="A17" s="61"/>
      <c r="B17" s="60"/>
      <c r="C17" s="2" t="s">
        <v>33</v>
      </c>
      <c r="D17" s="2">
        <v>3.9196163864368798E-3</v>
      </c>
      <c r="E17" s="2">
        <v>0.10210658794458299</v>
      </c>
      <c r="F17" s="2">
        <v>6.2019812058338104</v>
      </c>
      <c r="G17" s="2">
        <v>4.9962338577947696</v>
      </c>
      <c r="H17" s="2">
        <v>5.0428877463265804</v>
      </c>
      <c r="I17" s="60"/>
    </row>
    <row r="18" spans="1:9">
      <c r="A18" s="61"/>
      <c r="B18" s="60"/>
      <c r="C18" t="s">
        <v>34</v>
      </c>
      <c r="D18">
        <v>3.9196163864368798E-3</v>
      </c>
      <c r="E18">
        <v>4.17242882565266</v>
      </c>
      <c r="F18">
        <v>13.924662842344301</v>
      </c>
      <c r="G18">
        <v>5.65928442136721</v>
      </c>
      <c r="H18">
        <v>3.58423085463872</v>
      </c>
      <c r="I18" s="60"/>
    </row>
    <row r="19" spans="1:9">
      <c r="A19" s="61">
        <v>43370</v>
      </c>
      <c r="B19" s="60">
        <v>54</v>
      </c>
      <c r="C19" t="s">
        <v>31</v>
      </c>
      <c r="D19">
        <v>4.4549090904183603E-3</v>
      </c>
      <c r="E19">
        <v>-3.8938461633694201</v>
      </c>
      <c r="F19">
        <v>1.2697139480308199</v>
      </c>
      <c r="G19">
        <v>2.8102084253906998</v>
      </c>
      <c r="H19">
        <v>2.3427632342802398</v>
      </c>
      <c r="I19" s="60" t="s">
        <v>36</v>
      </c>
    </row>
    <row r="20" spans="1:9">
      <c r="A20" s="61"/>
      <c r="B20" s="60"/>
      <c r="C20" t="s">
        <v>32</v>
      </c>
      <c r="D20">
        <v>4.4549090904183603E-3</v>
      </c>
      <c r="E20">
        <v>-0.13983676688769001</v>
      </c>
      <c r="F20">
        <v>11.1009081409582</v>
      </c>
      <c r="G20">
        <v>1.12252924755101</v>
      </c>
      <c r="H20">
        <v>0.194433594332584</v>
      </c>
      <c r="I20" s="60"/>
    </row>
    <row r="21" spans="1:9">
      <c r="A21" s="61">
        <v>43373</v>
      </c>
      <c r="B21" s="60">
        <v>61</v>
      </c>
      <c r="C21" t="s">
        <v>31</v>
      </c>
      <c r="D21">
        <v>0.147776272892951</v>
      </c>
      <c r="E21">
        <v>5.6241614013729002</v>
      </c>
      <c r="F21">
        <v>5.6760089425194096</v>
      </c>
      <c r="G21">
        <v>26.4118842827855</v>
      </c>
      <c r="H21">
        <v>8.5946525098830606E-3</v>
      </c>
      <c r="I21" s="60" t="s">
        <v>37</v>
      </c>
    </row>
    <row r="22" spans="1:9">
      <c r="A22" s="61"/>
      <c r="B22" s="60"/>
      <c r="C22" t="s">
        <v>32</v>
      </c>
      <c r="D22">
        <v>0.147776272892951</v>
      </c>
      <c r="E22">
        <v>14.036003919873201</v>
      </c>
      <c r="F22">
        <v>14.3121284330277</v>
      </c>
      <c r="G22">
        <v>26.441455970861998</v>
      </c>
      <c r="H22">
        <v>3.6873848603017803E-2</v>
      </c>
      <c r="I22" s="60"/>
    </row>
    <row r="23" spans="1:9">
      <c r="A23" s="61"/>
      <c r="B23" s="60"/>
      <c r="C23" t="s">
        <v>33</v>
      </c>
      <c r="D23">
        <v>0.12048309892416</v>
      </c>
      <c r="E23">
        <v>6.4002952428711497</v>
      </c>
      <c r="F23">
        <v>6.9678994223242396</v>
      </c>
      <c r="G23">
        <v>17.126280309083199</v>
      </c>
      <c r="H23">
        <v>0.78472849400813605</v>
      </c>
      <c r="I23" s="60"/>
    </row>
    <row r="24" spans="1:9">
      <c r="A24" s="61"/>
      <c r="B24" s="60"/>
      <c r="C24" t="s">
        <v>34</v>
      </c>
      <c r="D24">
        <v>0.12048309892416</v>
      </c>
      <c r="E24">
        <v>14.019412077643</v>
      </c>
      <c r="F24">
        <v>14.6675048806988</v>
      </c>
      <c r="G24">
        <v>22.943669191124801</v>
      </c>
      <c r="H24">
        <v>2.0282006372733901E-2</v>
      </c>
      <c r="I24" s="60"/>
    </row>
    <row r="25" spans="1:9">
      <c r="A25" s="1">
        <v>43373</v>
      </c>
      <c r="B25">
        <v>64</v>
      </c>
      <c r="C25" t="s">
        <v>43</v>
      </c>
      <c r="I25" t="s">
        <v>40</v>
      </c>
    </row>
    <row r="26" spans="1:9">
      <c r="A26" s="1">
        <v>43373</v>
      </c>
      <c r="B26">
        <v>65</v>
      </c>
      <c r="I26" t="s">
        <v>41</v>
      </c>
    </row>
    <row r="27" spans="1:9">
      <c r="A27" s="1">
        <v>43374</v>
      </c>
      <c r="B27">
        <v>66</v>
      </c>
      <c r="I27" t="s">
        <v>38</v>
      </c>
    </row>
    <row r="28" spans="1:9">
      <c r="A28" s="1">
        <v>43374</v>
      </c>
      <c r="B28">
        <v>67</v>
      </c>
      <c r="I28" t="s">
        <v>39</v>
      </c>
    </row>
    <row r="29" spans="1:9">
      <c r="A29" s="61">
        <v>43374</v>
      </c>
      <c r="B29" s="60">
        <v>69</v>
      </c>
      <c r="C29" t="s">
        <v>31</v>
      </c>
      <c r="D29">
        <v>0.17299683392047799</v>
      </c>
      <c r="E29">
        <v>5.1884083179774203</v>
      </c>
      <c r="F29">
        <v>5.5859499771889798</v>
      </c>
      <c r="G29">
        <v>18.750808889956499</v>
      </c>
      <c r="H29">
        <v>-0.42715843088559702</v>
      </c>
      <c r="I29" s="60" t="s">
        <v>42</v>
      </c>
    </row>
    <row r="30" spans="1:9">
      <c r="A30" s="61"/>
      <c r="B30" s="60"/>
      <c r="C30" t="s">
        <v>32</v>
      </c>
      <c r="D30">
        <v>0.17299683392047799</v>
      </c>
      <c r="E30">
        <v>12.606583273799499</v>
      </c>
      <c r="F30">
        <v>14.2394586516382</v>
      </c>
      <c r="G30">
        <v>18.890979882341799</v>
      </c>
      <c r="H30">
        <v>-1.39254679747073</v>
      </c>
      <c r="I30" s="60"/>
    </row>
    <row r="31" spans="1:9">
      <c r="A31" s="61"/>
      <c r="B31" s="60"/>
      <c r="C31" t="s">
        <v>33</v>
      </c>
      <c r="D31">
        <v>0.124415507912635</v>
      </c>
      <c r="E31">
        <v>5.6016612816488403</v>
      </c>
      <c r="F31">
        <v>6.23286927430504</v>
      </c>
      <c r="G31">
        <v>16.773685737918001</v>
      </c>
      <c r="H31">
        <v>-1.3905467214172899E-2</v>
      </c>
      <c r="I31" s="60"/>
    </row>
    <row r="32" spans="1:9">
      <c r="A32" s="61"/>
      <c r="B32" s="60"/>
      <c r="C32" t="s">
        <v>34</v>
      </c>
      <c r="D32">
        <v>0.124415507912635</v>
      </c>
      <c r="E32">
        <v>13.5684510317638</v>
      </c>
      <c r="F32">
        <v>14.5010678414389</v>
      </c>
      <c r="G32">
        <v>21.780093642622202</v>
      </c>
      <c r="H32">
        <v>-0.43067903950646202</v>
      </c>
      <c r="I32" s="60"/>
    </row>
    <row r="33" spans="1:9">
      <c r="A33" s="61">
        <v>43374</v>
      </c>
      <c r="B33" s="60">
        <v>71</v>
      </c>
      <c r="C33" t="s">
        <v>31</v>
      </c>
      <c r="D33">
        <v>0.1219980224967</v>
      </c>
      <c r="E33">
        <v>5.7841634420656298</v>
      </c>
      <c r="F33">
        <v>6.9637912546762104</v>
      </c>
      <c r="G33">
        <v>13.9138187244122</v>
      </c>
      <c r="H33">
        <v>0.168596693202613</v>
      </c>
      <c r="I33" s="60" t="s">
        <v>44</v>
      </c>
    </row>
    <row r="34" spans="1:9">
      <c r="A34" s="61"/>
      <c r="B34" s="60"/>
      <c r="C34" t="s">
        <v>32</v>
      </c>
      <c r="D34">
        <v>0.1219980224967</v>
      </c>
      <c r="E34">
        <v>13.5938248385453</v>
      </c>
      <c r="F34">
        <v>14.7032812981997</v>
      </c>
      <c r="G34">
        <v>20.7402932165711</v>
      </c>
      <c r="H34">
        <v>-0.405305232724961</v>
      </c>
      <c r="I34" s="60"/>
    </row>
    <row r="35" spans="1:9">
      <c r="A35" s="61">
        <v>43375</v>
      </c>
      <c r="B35" s="60">
        <v>72</v>
      </c>
      <c r="C35" t="s">
        <v>31</v>
      </c>
      <c r="D35">
        <v>4.8927348107099498E-3</v>
      </c>
      <c r="E35">
        <v>5.64414028607289</v>
      </c>
      <c r="F35">
        <v>5.8929543891105203</v>
      </c>
      <c r="G35">
        <v>19.722400203905</v>
      </c>
      <c r="H35">
        <v>2.8573537209870499E-2</v>
      </c>
      <c r="I35" s="60" t="s">
        <v>45</v>
      </c>
    </row>
    <row r="36" spans="1:9">
      <c r="A36" s="61"/>
      <c r="B36" s="60"/>
      <c r="C36" t="s">
        <v>32</v>
      </c>
      <c r="D36">
        <v>4.8927348107099498E-3</v>
      </c>
      <c r="E36">
        <v>-4.9566620203488503</v>
      </c>
      <c r="F36">
        <v>-4.8802610291247799</v>
      </c>
      <c r="G36">
        <v>19.732290554650799</v>
      </c>
      <c r="H36">
        <v>-1.5467030651102999E-3</v>
      </c>
      <c r="I36" s="60"/>
    </row>
    <row r="37" spans="1:9">
      <c r="A37" s="61"/>
      <c r="B37" s="60"/>
      <c r="C37" t="s">
        <v>33</v>
      </c>
      <c r="D37" t="s">
        <v>46</v>
      </c>
      <c r="E37" t="s">
        <v>46</v>
      </c>
      <c r="F37" t="s">
        <v>46</v>
      </c>
      <c r="G37" t="s">
        <v>46</v>
      </c>
      <c r="H37" t="s">
        <v>46</v>
      </c>
      <c r="I37" s="60"/>
    </row>
    <row r="38" spans="1:9">
      <c r="A38" s="61"/>
      <c r="B38" s="60"/>
      <c r="C38" t="s">
        <v>34</v>
      </c>
      <c r="D38" t="s">
        <v>46</v>
      </c>
      <c r="E38" t="s">
        <v>46</v>
      </c>
      <c r="F38" t="s">
        <v>46</v>
      </c>
      <c r="G38" t="s">
        <v>46</v>
      </c>
      <c r="H38" t="s">
        <v>46</v>
      </c>
      <c r="I38" s="60"/>
    </row>
    <row r="39" spans="1:9">
      <c r="A39" s="61">
        <v>43375</v>
      </c>
      <c r="B39" s="60">
        <v>75</v>
      </c>
      <c r="C39" t="s">
        <v>31</v>
      </c>
      <c r="D39">
        <v>4.5978859066963199E-3</v>
      </c>
      <c r="E39">
        <v>5.6106901167084997</v>
      </c>
      <c r="F39">
        <v>5.8577112832428098</v>
      </c>
      <c r="G39">
        <v>19.723967452637599</v>
      </c>
      <c r="H39">
        <v>-4.8766321545198298E-3</v>
      </c>
      <c r="I39" s="60" t="s">
        <v>47</v>
      </c>
    </row>
    <row r="40" spans="1:9">
      <c r="A40" s="61"/>
      <c r="B40" s="60"/>
      <c r="C40" t="s">
        <v>32</v>
      </c>
      <c r="D40">
        <v>4.5978859066963199E-3</v>
      </c>
      <c r="E40">
        <v>-4.9584256352194398</v>
      </c>
      <c r="F40">
        <v>-4.8820423408099503</v>
      </c>
      <c r="G40">
        <v>19.732963709887802</v>
      </c>
      <c r="H40">
        <v>-3.3103179357002401E-3</v>
      </c>
      <c r="I40" s="60"/>
    </row>
    <row r="41" spans="1:9">
      <c r="A41" s="61"/>
      <c r="B41" s="60"/>
      <c r="C41" t="s">
        <v>33</v>
      </c>
      <c r="D41">
        <v>3.9085096213966599E-3</v>
      </c>
      <c r="E41">
        <v>5.7174128054581903</v>
      </c>
      <c r="F41">
        <v>5.9716830243590904</v>
      </c>
      <c r="G41">
        <v>19.687898419302201</v>
      </c>
      <c r="H41">
        <v>0.101846056595177</v>
      </c>
      <c r="I41" s="60"/>
    </row>
    <row r="42" spans="1:9">
      <c r="A42" s="61"/>
      <c r="B42" s="60"/>
      <c r="C42" t="s">
        <v>34</v>
      </c>
      <c r="D42">
        <v>3.9085096213966599E-3</v>
      </c>
      <c r="E42">
        <v>-4.8941931913683101</v>
      </c>
      <c r="F42">
        <v>-4.8173380815803801</v>
      </c>
      <c r="G42">
        <v>19.725543085826899</v>
      </c>
      <c r="H42">
        <v>6.0922125915421697E-2</v>
      </c>
      <c r="I42" s="60"/>
    </row>
    <row r="43" spans="1:9">
      <c r="A43" s="1">
        <v>43376</v>
      </c>
      <c r="B43">
        <v>78</v>
      </c>
      <c r="C43" t="s">
        <v>43</v>
      </c>
      <c r="D43" t="s">
        <v>52</v>
      </c>
      <c r="I43" t="s">
        <v>51</v>
      </c>
    </row>
    <row r="44" spans="1:9">
      <c r="A44" s="1">
        <v>43376</v>
      </c>
      <c r="B44">
        <v>79</v>
      </c>
      <c r="C44" t="s">
        <v>43</v>
      </c>
      <c r="D44" t="s">
        <v>54</v>
      </c>
      <c r="I44" t="s">
        <v>53</v>
      </c>
    </row>
    <row r="45" spans="1:9">
      <c r="A45" s="1">
        <v>43376</v>
      </c>
      <c r="B45">
        <v>80</v>
      </c>
      <c r="C45" t="s">
        <v>48</v>
      </c>
      <c r="D45" t="s">
        <v>50</v>
      </c>
      <c r="I45" t="s">
        <v>49</v>
      </c>
    </row>
    <row r="46" spans="1:9">
      <c r="A46" s="1">
        <v>43377</v>
      </c>
      <c r="B46">
        <v>82</v>
      </c>
      <c r="C46" t="s">
        <v>31</v>
      </c>
      <c r="D46">
        <v>4.7718943831009299E-3</v>
      </c>
      <c r="E46">
        <v>-4.6109548884752396</v>
      </c>
      <c r="F46">
        <v>6.5068003753361206E-2</v>
      </c>
      <c r="G46">
        <v>2.8405107373931999</v>
      </c>
      <c r="H46">
        <v>1.6256545091744099</v>
      </c>
      <c r="I46" t="s">
        <v>57</v>
      </c>
    </row>
    <row r="47" spans="1:9">
      <c r="A47" s="1"/>
      <c r="C47" t="s">
        <v>32</v>
      </c>
      <c r="D47">
        <v>4.7718943831009299E-3</v>
      </c>
      <c r="E47">
        <v>0.28548115731304602</v>
      </c>
      <c r="F47">
        <v>8.9479876223255594</v>
      </c>
      <c r="G47">
        <v>2.3140604709216599</v>
      </c>
      <c r="H47">
        <v>0.619751518533326</v>
      </c>
    </row>
    <row r="48" spans="1:9">
      <c r="A48" s="1">
        <v>43377</v>
      </c>
      <c r="B48">
        <v>83</v>
      </c>
      <c r="C48" t="s">
        <v>55</v>
      </c>
      <c r="I48" t="s">
        <v>56</v>
      </c>
    </row>
    <row r="49" spans="1:9">
      <c r="A49" s="1">
        <v>43377</v>
      </c>
      <c r="B49">
        <v>84</v>
      </c>
      <c r="C49" t="s">
        <v>31</v>
      </c>
      <c r="D49">
        <v>4.69734389514017E-3</v>
      </c>
      <c r="E49">
        <v>-4.5434411836542301</v>
      </c>
      <c r="F49">
        <v>0.23588267415003999</v>
      </c>
      <c r="G49">
        <v>2.7808368126245302</v>
      </c>
      <c r="H49">
        <v>1.69316821399544</v>
      </c>
      <c r="I49" t="s">
        <v>61</v>
      </c>
    </row>
    <row r="50" spans="1:9">
      <c r="A50" s="1"/>
      <c r="C50" t="s">
        <v>32</v>
      </c>
      <c r="D50">
        <v>4.69734389514017E-3</v>
      </c>
      <c r="E50">
        <v>0.36363024265222799</v>
      </c>
      <c r="F50">
        <v>9.3229382075310792</v>
      </c>
      <c r="G50">
        <v>2.2705919614317498</v>
      </c>
      <c r="H50">
        <v>0.69790060387249997</v>
      </c>
    </row>
    <row r="51" spans="1:9">
      <c r="A51" s="1"/>
      <c r="B51">
        <v>145</v>
      </c>
      <c r="C51" t="s">
        <v>31</v>
      </c>
      <c r="D51">
        <v>0.17497281730174999</v>
      </c>
      <c r="E51">
        <v>6.3525596138103904</v>
      </c>
      <c r="F51">
        <v>6.7525973415107403</v>
      </c>
      <c r="G51">
        <v>19.805069117819301</v>
      </c>
      <c r="H51">
        <v>-0.31863876639355398</v>
      </c>
      <c r="I51" s="60" t="s">
        <v>93</v>
      </c>
    </row>
    <row r="52" spans="1:9">
      <c r="A52" s="1"/>
      <c r="C52" t="s">
        <v>32</v>
      </c>
      <c r="D52">
        <v>0.17497281730174999</v>
      </c>
      <c r="E52">
        <v>-3.0113693944803201</v>
      </c>
      <c r="F52">
        <v>4.3282350638907499</v>
      </c>
      <c r="G52">
        <v>0.26949559585734301</v>
      </c>
      <c r="H52">
        <v>2.67662389686584</v>
      </c>
      <c r="I52" s="60"/>
    </row>
    <row r="53" spans="1:9">
      <c r="A53" s="1"/>
      <c r="C53" t="s">
        <v>33</v>
      </c>
      <c r="D53">
        <v>0.112778938733614</v>
      </c>
      <c r="E53">
        <v>7.6258446822955399</v>
      </c>
      <c r="F53">
        <v>9.3557915106192802</v>
      </c>
      <c r="G53">
        <v>14.161900250794901</v>
      </c>
      <c r="H53">
        <v>0.95464630209159695</v>
      </c>
      <c r="I53" s="60"/>
    </row>
    <row r="54" spans="1:9">
      <c r="A54" s="1"/>
      <c r="C54" t="s">
        <v>34</v>
      </c>
      <c r="D54">
        <v>0.112778938733614</v>
      </c>
      <c r="E54">
        <v>-0.83673133104675201</v>
      </c>
      <c r="F54">
        <v>3.0168092269955298</v>
      </c>
      <c r="G54">
        <v>3.9943911427015899</v>
      </c>
      <c r="H54">
        <v>4.8512619602994098</v>
      </c>
      <c r="I54" s="60"/>
    </row>
    <row r="55" spans="1:9">
      <c r="A55" s="1"/>
      <c r="B55">
        <v>146</v>
      </c>
      <c r="C55" t="s">
        <v>31</v>
      </c>
      <c r="D55">
        <v>0.1730373776876</v>
      </c>
      <c r="E55">
        <v>6.1035188298565402</v>
      </c>
      <c r="F55">
        <v>6.6057817054579004</v>
      </c>
      <c r="G55">
        <v>18.475316711316701</v>
      </c>
      <c r="H55">
        <v>-0.56767955034740303</v>
      </c>
      <c r="I55" s="60"/>
    </row>
    <row r="56" spans="1:9">
      <c r="A56" s="1"/>
      <c r="C56" t="s">
        <v>32</v>
      </c>
      <c r="D56">
        <v>0.1730373776876</v>
      </c>
      <c r="E56">
        <v>-3.8118701189356798</v>
      </c>
      <c r="F56">
        <v>4.3712270196240901</v>
      </c>
      <c r="G56">
        <v>-0.53943336260763397</v>
      </c>
      <c r="H56">
        <v>1.8761231724104801</v>
      </c>
      <c r="I56" s="60"/>
    </row>
    <row r="57" spans="1:9">
      <c r="A57" s="1"/>
      <c r="C57" t="s">
        <v>33</v>
      </c>
      <c r="D57">
        <v>0.11748255846592</v>
      </c>
      <c r="E57">
        <v>7.43836992088975</v>
      </c>
      <c r="F57">
        <v>8.7565321344999791</v>
      </c>
      <c r="G57">
        <v>14.733464955876499</v>
      </c>
      <c r="H57">
        <v>0.76717154068581295</v>
      </c>
      <c r="I57" s="60"/>
    </row>
    <row r="58" spans="1:9">
      <c r="A58" s="1"/>
      <c r="C58" t="s">
        <v>34</v>
      </c>
      <c r="D58">
        <v>0.11748255846592</v>
      </c>
      <c r="E58">
        <v>-1.79151283072076</v>
      </c>
      <c r="F58">
        <v>2.3304562344937798</v>
      </c>
      <c r="G58">
        <v>3.0802593029196799</v>
      </c>
      <c r="H58">
        <v>3.8964804606254</v>
      </c>
      <c r="I58" s="60"/>
    </row>
    <row r="59" spans="1:9">
      <c r="A59" s="5" t="s">
        <v>70</v>
      </c>
      <c r="B59" s="4"/>
      <c r="C59" s="5" t="s">
        <v>79</v>
      </c>
      <c r="D59" s="4"/>
      <c r="E59" s="4"/>
      <c r="F59" s="4"/>
      <c r="G59" s="4"/>
      <c r="H59" s="4"/>
      <c r="I59" s="4"/>
    </row>
    <row r="60" spans="1:9">
      <c r="A60" s="61">
        <v>43377</v>
      </c>
      <c r="B60" s="60">
        <v>85</v>
      </c>
      <c r="C60" t="s">
        <v>31</v>
      </c>
      <c r="D60">
        <v>8.8769710273481905E-3</v>
      </c>
      <c r="E60">
        <v>-4.4486933776710904</v>
      </c>
      <c r="F60">
        <v>-2.6658631119058098</v>
      </c>
      <c r="G60">
        <v>8.5482997649644705</v>
      </c>
      <c r="H60">
        <v>-1.5016279769943E-2</v>
      </c>
      <c r="I60" s="60" t="s">
        <v>71</v>
      </c>
    </row>
    <row r="61" spans="1:9">
      <c r="A61" s="61"/>
      <c r="B61" s="60"/>
      <c r="C61" t="s">
        <v>32</v>
      </c>
      <c r="D61">
        <v>8.8769710273481905E-3</v>
      </c>
      <c r="E61">
        <v>1.15316280088379</v>
      </c>
      <c r="F61">
        <v>5.3171892248921999</v>
      </c>
      <c r="G61">
        <v>8.5446161713002304</v>
      </c>
      <c r="H61">
        <v>2.0442723267735299E-2</v>
      </c>
      <c r="I61" s="60"/>
    </row>
    <row r="62" spans="1:9">
      <c r="A62" s="61">
        <v>43378</v>
      </c>
      <c r="B62" s="60">
        <v>89</v>
      </c>
      <c r="C62" t="s">
        <v>31</v>
      </c>
      <c r="D62">
        <v>6.0007950481425097E-3</v>
      </c>
      <c r="E62">
        <v>0.53187985334754795</v>
      </c>
      <c r="F62">
        <v>6.2616599956293602</v>
      </c>
      <c r="G62">
        <v>5.3511069949812704</v>
      </c>
      <c r="H62">
        <v>4.9655569512486801</v>
      </c>
      <c r="I62" s="60"/>
    </row>
    <row r="63" spans="1:9">
      <c r="A63" s="61"/>
      <c r="B63" s="60"/>
      <c r="C63" t="s">
        <v>32</v>
      </c>
      <c r="D63">
        <v>6.0007950481425097E-3</v>
      </c>
      <c r="E63">
        <v>4.78322596010337</v>
      </c>
      <c r="F63">
        <v>13.387147861798701</v>
      </c>
      <c r="G63">
        <v>6.5279267189934798</v>
      </c>
      <c r="H63">
        <v>3.6505058824873098</v>
      </c>
      <c r="I63" s="60"/>
    </row>
    <row r="64" spans="1:9">
      <c r="A64" s="6"/>
      <c r="B64" s="7"/>
      <c r="C64" t="s">
        <v>31</v>
      </c>
      <c r="D64">
        <v>6.0007950481425097E-3</v>
      </c>
      <c r="E64">
        <v>6.8224427785276101</v>
      </c>
      <c r="F64">
        <v>8.8877996062215594</v>
      </c>
      <c r="G64">
        <v>14.706059872829099</v>
      </c>
      <c r="H64">
        <v>4.5462062693628003</v>
      </c>
      <c r="I64" s="60" t="s">
        <v>81</v>
      </c>
    </row>
    <row r="65" spans="1:10">
      <c r="A65" s="6"/>
      <c r="B65" s="7"/>
      <c r="C65" t="s">
        <v>32</v>
      </c>
      <c r="D65">
        <v>6.0007950481425097E-3</v>
      </c>
      <c r="E65">
        <v>1.7670260485579199</v>
      </c>
      <c r="F65">
        <v>8.2593827884546105</v>
      </c>
      <c r="G65">
        <v>4.6266302195718296</v>
      </c>
      <c r="H65">
        <v>-3.4906857233533901</v>
      </c>
      <c r="I65" s="60"/>
    </row>
    <row r="67" spans="1:10">
      <c r="A67" s="5" t="s">
        <v>77</v>
      </c>
      <c r="B67" s="4"/>
      <c r="C67" s="5" t="s">
        <v>78</v>
      </c>
      <c r="D67" s="4"/>
      <c r="E67" s="4"/>
      <c r="F67" s="4"/>
      <c r="G67" s="4"/>
      <c r="H67" s="4"/>
      <c r="I67" s="4"/>
    </row>
    <row r="68" spans="1:10">
      <c r="A68" s="1">
        <v>43388</v>
      </c>
      <c r="B68">
        <v>136</v>
      </c>
      <c r="C68" t="s">
        <v>31</v>
      </c>
      <c r="D68">
        <v>5.8508186126840396E-3</v>
      </c>
      <c r="E68">
        <v>2.1403733488471399</v>
      </c>
      <c r="F68">
        <v>2.14143031615124</v>
      </c>
      <c r="G68">
        <v>43.1675045082523</v>
      </c>
      <c r="H68">
        <v>-6.32791094461188E-3</v>
      </c>
      <c r="I68" t="s">
        <v>74</v>
      </c>
      <c r="J68" t="s">
        <v>80</v>
      </c>
    </row>
    <row r="69" spans="1:10">
      <c r="C69" t="s">
        <v>32</v>
      </c>
      <c r="D69">
        <v>5.8508186126840396E-3</v>
      </c>
      <c r="E69">
        <v>1.52966843635437</v>
      </c>
      <c r="F69">
        <v>3.8004418010087702</v>
      </c>
      <c r="G69">
        <v>8.0328440262260195</v>
      </c>
      <c r="H69">
        <v>-3.28339441892745</v>
      </c>
    </row>
    <row r="70" spans="1:10">
      <c r="C70" t="s">
        <v>33</v>
      </c>
      <c r="D70">
        <v>3.9452004128462496E-3</v>
      </c>
      <c r="E70" s="8">
        <v>6.8946836540872303</v>
      </c>
      <c r="F70">
        <v>9.4162501394222602</v>
      </c>
      <c r="G70">
        <v>14.1755086349577</v>
      </c>
      <c r="H70">
        <v>4.7479823942955202</v>
      </c>
    </row>
    <row r="71" spans="1:10">
      <c r="C71" t="s">
        <v>34</v>
      </c>
      <c r="D71">
        <v>3.9452004128462496E-3</v>
      </c>
      <c r="E71">
        <v>1.6036416148054</v>
      </c>
      <c r="F71">
        <v>7.7636963259989296</v>
      </c>
      <c r="G71">
        <v>4.7056236954285398</v>
      </c>
      <c r="H71">
        <v>-3.20942124047644</v>
      </c>
    </row>
    <row r="72" spans="1:10">
      <c r="B72">
        <v>140</v>
      </c>
      <c r="C72" t="s">
        <v>31</v>
      </c>
      <c r="D72">
        <v>3.91506130246833E-3</v>
      </c>
      <c r="E72" s="2">
        <v>6.9091884490599398</v>
      </c>
      <c r="F72">
        <v>9.5183395249079101</v>
      </c>
      <c r="G72">
        <v>14.14550056685</v>
      </c>
      <c r="H72">
        <v>4.7624871892681799</v>
      </c>
      <c r="I72" t="s">
        <v>83</v>
      </c>
    </row>
    <row r="73" spans="1:10">
      <c r="C73" t="s">
        <v>32</v>
      </c>
      <c r="D73">
        <v>3.91506130246833E-3</v>
      </c>
      <c r="E73">
        <v>1.5156259629658799</v>
      </c>
      <c r="F73">
        <v>7.7227375070833499</v>
      </c>
      <c r="G73">
        <v>4.63777798002506</v>
      </c>
      <c r="H73">
        <v>-3.2974368923159001</v>
      </c>
    </row>
    <row r="74" spans="1:10">
      <c r="A74" s="1">
        <v>43390</v>
      </c>
      <c r="B74">
        <v>134</v>
      </c>
      <c r="C74" t="s">
        <v>31</v>
      </c>
      <c r="D74">
        <v>6.1902719878231503E-3</v>
      </c>
      <c r="E74">
        <v>2.1366363962492398</v>
      </c>
      <c r="F74">
        <v>2.15475478958848</v>
      </c>
      <c r="G74">
        <v>30.491525676382999</v>
      </c>
      <c r="H74">
        <v>-1.00648635425107E-2</v>
      </c>
      <c r="I74" s="60" t="s">
        <v>72</v>
      </c>
      <c r="J74" t="s">
        <v>82</v>
      </c>
    </row>
    <row r="75" spans="1:10">
      <c r="C75" t="s">
        <v>32</v>
      </c>
      <c r="D75">
        <v>6.1902719878231503E-3</v>
      </c>
      <c r="E75">
        <v>4.8153807699369402</v>
      </c>
      <c r="F75">
        <v>4.8209386598883404</v>
      </c>
      <c r="G75">
        <v>36.512190404000201</v>
      </c>
      <c r="H75">
        <v>2.3179146551025099E-3</v>
      </c>
      <c r="I75" s="60"/>
    </row>
    <row r="76" spans="1:10">
      <c r="C76" t="s">
        <v>33</v>
      </c>
      <c r="D76">
        <v>5.1723873604367704E-3</v>
      </c>
      <c r="E76" s="2">
        <v>4.3668071185333099</v>
      </c>
      <c r="F76">
        <v>5.7712948882694199</v>
      </c>
      <c r="G76">
        <v>13.878630232213199</v>
      </c>
      <c r="H76">
        <v>2.2201058587415501</v>
      </c>
      <c r="I76" s="60"/>
    </row>
    <row r="77" spans="1:10">
      <c r="C77" t="s">
        <v>34</v>
      </c>
      <c r="D77">
        <v>5.1723873604367704E-3</v>
      </c>
      <c r="E77">
        <v>0.83181097526765602</v>
      </c>
      <c r="F77">
        <v>7.0721564523653297</v>
      </c>
      <c r="G77">
        <v>3.3994355973939898</v>
      </c>
      <c r="H77">
        <v>-3.9812518800141699</v>
      </c>
      <c r="I77" s="60"/>
    </row>
    <row r="78" spans="1:10">
      <c r="A78" s="1">
        <v>43391</v>
      </c>
      <c r="B78">
        <v>137</v>
      </c>
      <c r="C78" t="s">
        <v>31</v>
      </c>
      <c r="D78">
        <v>6.7695307046343996E-3</v>
      </c>
      <c r="E78">
        <v>2.1414376880545198</v>
      </c>
      <c r="F78">
        <v>2.1425460966383101</v>
      </c>
      <c r="G78">
        <v>42.893709838980101</v>
      </c>
      <c r="H78">
        <v>-5.2635717372245903E-3</v>
      </c>
      <c r="I78" s="60" t="s">
        <v>75</v>
      </c>
    </row>
    <row r="79" spans="1:10">
      <c r="C79" t="s">
        <v>32</v>
      </c>
      <c r="D79">
        <v>6.7695307046343996E-3</v>
      </c>
      <c r="E79">
        <v>1.7148799301920099</v>
      </c>
      <c r="F79">
        <v>4.0025226926442903</v>
      </c>
      <c r="G79">
        <v>8.1402489827803599</v>
      </c>
      <c r="H79">
        <v>-3.0981829250898101</v>
      </c>
      <c r="I79" s="60"/>
    </row>
    <row r="80" spans="1:10">
      <c r="B80">
        <v>149</v>
      </c>
      <c r="C80" t="s">
        <v>31</v>
      </c>
      <c r="D80">
        <v>6.7223707032820802E-3</v>
      </c>
      <c r="E80">
        <v>2.1405847224893</v>
      </c>
      <c r="F80">
        <v>2.1416455561305701</v>
      </c>
      <c r="G80">
        <v>43.136957872328097</v>
      </c>
      <c r="H80">
        <v>-6.1165373024574896E-3</v>
      </c>
      <c r="I80" s="60"/>
    </row>
    <row r="81" spans="1:9">
      <c r="C81" t="s">
        <v>32</v>
      </c>
      <c r="D81">
        <v>6.7223707032820802E-3</v>
      </c>
      <c r="E81">
        <v>1.4768872015169801</v>
      </c>
      <c r="F81">
        <v>3.7342455804076899</v>
      </c>
      <c r="G81">
        <v>8.0191130714056698</v>
      </c>
      <c r="H81">
        <v>-3.3361756537648399</v>
      </c>
      <c r="I81" s="60"/>
    </row>
    <row r="82" spans="1:9">
      <c r="C82" t="s">
        <v>33</v>
      </c>
      <c r="D82">
        <v>5.5386539191398599E-3</v>
      </c>
      <c r="E82" s="2">
        <v>4.2151008389608497</v>
      </c>
      <c r="F82">
        <v>4.4419299518815496</v>
      </c>
      <c r="G82">
        <v>20.275467288436801</v>
      </c>
      <c r="H82">
        <v>2.0683995791691099</v>
      </c>
      <c r="I82" s="60"/>
    </row>
    <row r="83" spans="1:9">
      <c r="C83" t="s">
        <v>34</v>
      </c>
      <c r="D83">
        <v>5.5386539191398599E-3</v>
      </c>
      <c r="E83">
        <v>1.4451225758309401</v>
      </c>
      <c r="F83">
        <v>6.9646341282037199</v>
      </c>
      <c r="G83">
        <v>4.6972574976468602</v>
      </c>
      <c r="H83">
        <v>-3.3679402794508602</v>
      </c>
      <c r="I83" s="60"/>
    </row>
    <row r="84" spans="1:9">
      <c r="A84" s="1">
        <v>43398</v>
      </c>
      <c r="B84">
        <v>154</v>
      </c>
      <c r="C84" t="s">
        <v>31</v>
      </c>
      <c r="D84">
        <v>6.05322966534186E-3</v>
      </c>
      <c r="E84">
        <v>1.88817622693805</v>
      </c>
      <c r="F84">
        <v>4.5345716021200797</v>
      </c>
      <c r="G84">
        <v>9.4648998759248695</v>
      </c>
      <c r="H84">
        <v>-0.25852503285369899</v>
      </c>
      <c r="I84" t="s">
        <v>94</v>
      </c>
    </row>
    <row r="85" spans="1:9">
      <c r="C85" t="s">
        <v>32</v>
      </c>
      <c r="D85">
        <v>6.05322966534186E-3</v>
      </c>
      <c r="E85">
        <v>2.2926471838902902</v>
      </c>
      <c r="F85">
        <v>5.8273145314643999</v>
      </c>
      <c r="G85">
        <v>6.7401128385186402</v>
      </c>
      <c r="H85">
        <v>-2.52041567139152</v>
      </c>
    </row>
    <row r="86" spans="1:9">
      <c r="C86" t="s">
        <v>33</v>
      </c>
      <c r="D86">
        <v>5.3014564192564702E-3</v>
      </c>
      <c r="E86">
        <v>1.8812702780464301</v>
      </c>
      <c r="F86">
        <v>3.37891165486923</v>
      </c>
      <c r="G86">
        <v>10.942205468918701</v>
      </c>
      <c r="H86">
        <v>-0.26543098174531699</v>
      </c>
    </row>
    <row r="87" spans="1:9">
      <c r="C87" t="s">
        <v>34</v>
      </c>
      <c r="D87">
        <v>5.3014564192564702E-3</v>
      </c>
      <c r="E87">
        <v>3.3040239747320999</v>
      </c>
      <c r="F87">
        <v>6.77711490653006</v>
      </c>
      <c r="G87">
        <v>7.6874198379358001</v>
      </c>
      <c r="H87">
        <v>-1.5090388805497199</v>
      </c>
    </row>
    <row r="88" spans="1:9">
      <c r="I88" t="s">
        <v>76</v>
      </c>
    </row>
    <row r="89" spans="1:9">
      <c r="I89" t="s">
        <v>89</v>
      </c>
    </row>
    <row r="90" spans="1:9">
      <c r="I90" t="s">
        <v>90</v>
      </c>
    </row>
    <row r="91" spans="1:9">
      <c r="I91" t="s">
        <v>91</v>
      </c>
    </row>
    <row r="92" spans="1:9">
      <c r="I92" t="s">
        <v>92</v>
      </c>
    </row>
    <row r="93" spans="1:9">
      <c r="A93" s="5" t="s">
        <v>77</v>
      </c>
      <c r="B93" s="4"/>
      <c r="C93" s="5" t="s">
        <v>95</v>
      </c>
      <c r="D93" s="4"/>
      <c r="E93" s="4"/>
      <c r="F93" s="4"/>
      <c r="G93" s="4"/>
      <c r="H93" s="4"/>
      <c r="I93" s="4"/>
    </row>
    <row r="94" spans="1:9">
      <c r="B94">
        <v>155</v>
      </c>
      <c r="C94" t="s">
        <v>31</v>
      </c>
      <c r="D94">
        <v>5.4534942448998796E-3</v>
      </c>
      <c r="E94">
        <v>1.9960830390618201</v>
      </c>
      <c r="F94">
        <v>1.9968169322385101</v>
      </c>
      <c r="G94">
        <v>43.977267703527602</v>
      </c>
      <c r="H94">
        <v>1.8287841322415802E-2</v>
      </c>
      <c r="I94" t="s">
        <v>96</v>
      </c>
    </row>
    <row r="95" spans="1:9">
      <c r="C95" t="s">
        <v>32</v>
      </c>
      <c r="D95">
        <v>5.4534942448998796E-3</v>
      </c>
      <c r="E95">
        <v>2.1075586495681198</v>
      </c>
      <c r="F95">
        <v>4.5499621668495402</v>
      </c>
      <c r="G95">
        <v>7.8842667651380101</v>
      </c>
      <c r="H95">
        <v>-4.5263732930643998</v>
      </c>
    </row>
    <row r="96" spans="1:9">
      <c r="C96" t="s">
        <v>33</v>
      </c>
      <c r="D96">
        <v>4.5561491574447298E-3</v>
      </c>
      <c r="E96" s="2">
        <v>3.9997992421832098</v>
      </c>
      <c r="F96">
        <v>5.2045851451128904</v>
      </c>
      <c r="G96">
        <v>14.057824032283699</v>
      </c>
      <c r="H96">
        <v>2.0220040444438099</v>
      </c>
    </row>
    <row r="97" spans="2:9">
      <c r="C97" t="s">
        <v>34</v>
      </c>
      <c r="D97">
        <v>4.5561491574447298E-3</v>
      </c>
      <c r="E97">
        <v>1.1073526985659301</v>
      </c>
      <c r="F97">
        <v>5.1421673317399001</v>
      </c>
      <c r="G97">
        <v>5.4644714693410199</v>
      </c>
      <c r="H97">
        <v>-5.52657924406659</v>
      </c>
    </row>
    <row r="98" spans="2:9">
      <c r="B98">
        <v>156</v>
      </c>
      <c r="C98" t="s">
        <v>31</v>
      </c>
      <c r="D98">
        <v>5.4537314402226004E-3</v>
      </c>
      <c r="E98">
        <v>2.0010278536616499</v>
      </c>
      <c r="F98">
        <v>2.0017967862846899</v>
      </c>
      <c r="G98">
        <v>43.723798827267998</v>
      </c>
      <c r="H98">
        <v>2.32326559222522E-2</v>
      </c>
      <c r="I98" t="s">
        <v>97</v>
      </c>
    </row>
    <row r="99" spans="2:9">
      <c r="C99" t="s">
        <v>32</v>
      </c>
      <c r="D99">
        <v>5.4537314402226004E-3</v>
      </c>
      <c r="E99">
        <v>2.3229784394523598</v>
      </c>
      <c r="F99">
        <v>4.8169210610071396</v>
      </c>
      <c r="G99">
        <v>7.9900397384956499</v>
      </c>
      <c r="H99">
        <v>-4.3109535031801798</v>
      </c>
    </row>
    <row r="100" spans="2:9">
      <c r="C100" t="s">
        <v>33</v>
      </c>
      <c r="D100">
        <v>4.5791103021026796E-3</v>
      </c>
      <c r="E100" s="2">
        <v>4.0197355065628901</v>
      </c>
      <c r="F100">
        <v>5.2540296296428499</v>
      </c>
      <c r="G100">
        <v>13.9563272807184</v>
      </c>
      <c r="H100">
        <v>2.0419403088235</v>
      </c>
    </row>
    <row r="101" spans="2:9">
      <c r="C101" t="s">
        <v>34</v>
      </c>
      <c r="D101">
        <v>4.5791103021026796E-3</v>
      </c>
      <c r="E101">
        <v>1.2218086352711399</v>
      </c>
      <c r="F101">
        <v>5.2284443262420899</v>
      </c>
      <c r="G101">
        <v>5.5557811882385204</v>
      </c>
      <c r="H101">
        <v>-5.4121233073613801</v>
      </c>
    </row>
    <row r="102" spans="2:9">
      <c r="B102">
        <v>157</v>
      </c>
      <c r="C102" t="s">
        <v>31</v>
      </c>
      <c r="D102">
        <v>5.4535158730756698E-3</v>
      </c>
      <c r="E102">
        <v>1.99857691360922</v>
      </c>
      <c r="F102">
        <v>1.9993308350979</v>
      </c>
      <c r="G102">
        <v>43.835032622734502</v>
      </c>
      <c r="H102">
        <v>2.0781715869809401E-2</v>
      </c>
      <c r="I102" t="s">
        <v>98</v>
      </c>
    </row>
    <row r="103" spans="2:9">
      <c r="C103" t="s">
        <v>32</v>
      </c>
      <c r="D103">
        <v>5.4535158730756698E-3</v>
      </c>
      <c r="E103">
        <v>2.2572498193078001</v>
      </c>
      <c r="F103">
        <v>4.7275401442162899</v>
      </c>
      <c r="G103">
        <v>7.9691886212037897</v>
      </c>
      <c r="H103">
        <v>-4.3766821233247404</v>
      </c>
    </row>
    <row r="104" spans="2:9">
      <c r="C104" t="s">
        <v>33</v>
      </c>
      <c r="D104">
        <v>4.5686127904515997E-3</v>
      </c>
      <c r="E104" s="2">
        <v>3.9795621008988999</v>
      </c>
      <c r="F104">
        <v>5.1333340092555302</v>
      </c>
      <c r="G104">
        <v>14.177337121752799</v>
      </c>
      <c r="H104">
        <v>2.0017669031595</v>
      </c>
    </row>
    <row r="105" spans="2:9">
      <c r="C105" t="s">
        <v>34</v>
      </c>
      <c r="D105">
        <v>4.5686127904515997E-3</v>
      </c>
      <c r="E105">
        <v>1.03025253162641</v>
      </c>
      <c r="F105">
        <v>5.1549626799447799</v>
      </c>
      <c r="G105">
        <v>5.3472821462957896</v>
      </c>
      <c r="H105">
        <v>-5.6036794110061203</v>
      </c>
    </row>
    <row r="106" spans="2:9">
      <c r="B106">
        <v>158</v>
      </c>
      <c r="D106" t="s">
        <v>103</v>
      </c>
      <c r="I106" t="s">
        <v>99</v>
      </c>
    </row>
    <row r="110" spans="2:9">
      <c r="B110">
        <v>160</v>
      </c>
      <c r="C110" t="s">
        <v>31</v>
      </c>
      <c r="D110" s="22">
        <v>2.53152680670609E-5</v>
      </c>
      <c r="E110">
        <v>0.71419857321948499</v>
      </c>
      <c r="F110">
        <v>1.67115012943573</v>
      </c>
      <c r="G110">
        <v>11.775233499556901</v>
      </c>
      <c r="H110">
        <v>-1.2635966245199199</v>
      </c>
      <c r="I110" t="s">
        <v>100</v>
      </c>
    </row>
    <row r="111" spans="2:9">
      <c r="C111" t="s">
        <v>32</v>
      </c>
      <c r="D111" s="22">
        <v>2.53152680670609E-5</v>
      </c>
      <c r="E111">
        <v>-0.91915203475332896</v>
      </c>
      <c r="F111">
        <v>10.1451261751948</v>
      </c>
      <c r="G111">
        <v>0.238921914600358</v>
      </c>
      <c r="H111">
        <v>-7.5530839773858398</v>
      </c>
    </row>
    <row r="112" spans="2:9">
      <c r="B112">
        <v>162</v>
      </c>
      <c r="C112" t="s">
        <v>31</v>
      </c>
      <c r="D112" s="22">
        <v>3.1136655490207301E-5</v>
      </c>
      <c r="E112">
        <v>-2.1171230449749299</v>
      </c>
      <c r="F112">
        <v>-0.481982437192575</v>
      </c>
      <c r="G112">
        <v>7.4396192492035604</v>
      </c>
      <c r="H112">
        <v>-4.09491824271434</v>
      </c>
    </row>
    <row r="113" spans="1:11">
      <c r="C113" t="s">
        <v>32</v>
      </c>
      <c r="D113" s="22">
        <v>3.1136655490207301E-5</v>
      </c>
      <c r="E113">
        <v>3.1062498651599899</v>
      </c>
      <c r="F113">
        <v>6.67488125518988</v>
      </c>
      <c r="G113">
        <v>6.9842637882150198</v>
      </c>
      <c r="H113">
        <v>-3.5276820774725599</v>
      </c>
    </row>
    <row r="114" spans="1:11">
      <c r="B114">
        <v>163</v>
      </c>
      <c r="D114" t="s">
        <v>104</v>
      </c>
      <c r="I114" t="s">
        <v>101</v>
      </c>
    </row>
    <row r="118" spans="1:11">
      <c r="D118" t="s">
        <v>48</v>
      </c>
      <c r="I118" t="s">
        <v>102</v>
      </c>
    </row>
    <row r="119" spans="1:11">
      <c r="A119" s="5" t="s">
        <v>105</v>
      </c>
      <c r="B119" s="4"/>
      <c r="C119" s="5" t="s">
        <v>95</v>
      </c>
      <c r="D119" s="4"/>
      <c r="E119" s="4"/>
      <c r="F119" s="4"/>
      <c r="G119" s="4"/>
      <c r="H119" s="4"/>
      <c r="I119" s="4"/>
    </row>
    <row r="120" spans="1:11">
      <c r="C120" t="s">
        <v>106</v>
      </c>
      <c r="E120">
        <v>1.96897126794523</v>
      </c>
      <c r="F120">
        <v>3.4602999071115099</v>
      </c>
      <c r="G120">
        <v>14.6053919825485</v>
      </c>
      <c r="I120" t="s">
        <v>108</v>
      </c>
    </row>
    <row r="121" spans="1:11">
      <c r="C121" t="s">
        <v>107</v>
      </c>
      <c r="E121">
        <v>-3.39822158471689</v>
      </c>
      <c r="F121">
        <v>-2.7038786284632201</v>
      </c>
      <c r="G121">
        <v>14.6053919825485</v>
      </c>
    </row>
    <row r="122" spans="1:11">
      <c r="B122">
        <v>169</v>
      </c>
      <c r="C122" t="s">
        <v>31</v>
      </c>
      <c r="D122">
        <v>2.5172597916725101E-3</v>
      </c>
      <c r="E122">
        <v>11.812966277372</v>
      </c>
      <c r="F122">
        <v>17.191494721178199</v>
      </c>
      <c r="G122">
        <v>13.6182460783909</v>
      </c>
      <c r="H122">
        <v>8.1368781707219107</v>
      </c>
      <c r="I122" t="s">
        <v>97</v>
      </c>
    </row>
    <row r="123" spans="1:11">
      <c r="C123" t="s">
        <v>32</v>
      </c>
      <c r="D123">
        <v>2.5172597916725101E-3</v>
      </c>
      <c r="E123">
        <v>3.5473922089785801</v>
      </c>
      <c r="F123">
        <v>6.9903181195355097</v>
      </c>
      <c r="G123">
        <v>8.8429177681452806</v>
      </c>
      <c r="H123">
        <v>6.4691274653523996</v>
      </c>
      <c r="J123">
        <f>(E124-E122)/E122</f>
        <v>2.1586844962739542E-2</v>
      </c>
      <c r="K123">
        <f>(G124-G122)/G122</f>
        <v>3.8546572870360826E-2</v>
      </c>
    </row>
    <row r="124" spans="1:11">
      <c r="B124" t="s">
        <v>125</v>
      </c>
      <c r="C124" t="s">
        <v>31</v>
      </c>
      <c r="D124">
        <v>1.2416653778368101E-3</v>
      </c>
      <c r="E124">
        <v>12.0679709489517</v>
      </c>
      <c r="F124">
        <v>16.795348497486899</v>
      </c>
      <c r="G124">
        <v>14.1431827932181</v>
      </c>
      <c r="H124">
        <v>8.3918828423015999</v>
      </c>
      <c r="I124" t="s">
        <v>135</v>
      </c>
    </row>
    <row r="125" spans="1:11">
      <c r="C125" t="s">
        <v>32</v>
      </c>
      <c r="D125">
        <v>1.2416653778368101E-3</v>
      </c>
      <c r="E125">
        <v>3.7975779219481001</v>
      </c>
      <c r="F125">
        <v>7.2729909246688003</v>
      </c>
      <c r="G125">
        <v>9.0864181974517493</v>
      </c>
      <c r="H125">
        <v>6.7193131783218796</v>
      </c>
    </row>
    <row r="126" spans="1:11">
      <c r="B126">
        <v>177</v>
      </c>
      <c r="C126" t="s">
        <v>31</v>
      </c>
      <c r="D126">
        <v>1.2367894384974099E-3</v>
      </c>
      <c r="E126">
        <v>12.0501735388866</v>
      </c>
      <c r="F126">
        <v>16.906721928754401</v>
      </c>
      <c r="G126">
        <v>14.0762430723527</v>
      </c>
      <c r="H126">
        <v>8.3740854322365994</v>
      </c>
      <c r="I126" t="s">
        <v>115</v>
      </c>
    </row>
    <row r="127" spans="1:11">
      <c r="C127" t="s">
        <v>32</v>
      </c>
      <c r="D127">
        <v>1.2367894384974099E-3</v>
      </c>
      <c r="E127">
        <v>3.7166065608486401</v>
      </c>
      <c r="F127">
        <v>7.1890833076520604</v>
      </c>
      <c r="G127">
        <v>9.0303927558193102</v>
      </c>
      <c r="H127">
        <v>6.63834181722246</v>
      </c>
    </row>
    <row r="128" spans="1:11">
      <c r="B128">
        <v>180</v>
      </c>
      <c r="C128" t="s">
        <v>31</v>
      </c>
      <c r="D128">
        <v>0.16524580917679299</v>
      </c>
      <c r="E128">
        <v>11.524378679359</v>
      </c>
      <c r="F128">
        <v>19.351235832271101</v>
      </c>
      <c r="G128">
        <v>12.516035605725399</v>
      </c>
      <c r="H128">
        <v>7.8482905727088497</v>
      </c>
      <c r="I128" t="s">
        <v>129</v>
      </c>
    </row>
    <row r="129" spans="2:9">
      <c r="C129" t="s">
        <v>32</v>
      </c>
      <c r="D129">
        <v>0.16524580917679299</v>
      </c>
      <c r="E129">
        <v>2.7443213043886701</v>
      </c>
      <c r="F129">
        <v>5.2748518417231001</v>
      </c>
      <c r="G129">
        <v>9.4748345842783497</v>
      </c>
      <c r="H129">
        <v>5.6660565607624997</v>
      </c>
    </row>
    <row r="130" spans="2:9">
      <c r="B130">
        <v>184</v>
      </c>
      <c r="C130" t="s">
        <v>31</v>
      </c>
      <c r="D130">
        <v>0.108961390961821</v>
      </c>
      <c r="E130">
        <v>11.3704568974146</v>
      </c>
      <c r="F130">
        <v>15.2321663577236</v>
      </c>
      <c r="G130">
        <v>14.063181415601001</v>
      </c>
      <c r="H130">
        <v>7.6943687907646003</v>
      </c>
      <c r="I130" t="s">
        <v>130</v>
      </c>
    </row>
    <row r="131" spans="2:9">
      <c r="C131" t="s">
        <v>32</v>
      </c>
      <c r="D131">
        <v>0.108961390961821</v>
      </c>
      <c r="E131">
        <v>3.6225277288170399</v>
      </c>
      <c r="F131">
        <v>7.5619206115772801</v>
      </c>
      <c r="G131">
        <v>8.4673045109062901</v>
      </c>
      <c r="H131">
        <v>6.54426298519087</v>
      </c>
    </row>
    <row r="132" spans="2:9">
      <c r="B132">
        <v>191</v>
      </c>
      <c r="C132" t="s">
        <v>31</v>
      </c>
      <c r="D132">
        <v>1.24950087271057E-3</v>
      </c>
      <c r="E132">
        <v>11.9454971409202</v>
      </c>
      <c r="F132">
        <v>17.037937106154398</v>
      </c>
      <c r="G132">
        <v>13.852797662412399</v>
      </c>
      <c r="H132">
        <v>8.2694090342701898</v>
      </c>
      <c r="I132" t="s">
        <v>132</v>
      </c>
    </row>
    <row r="133" spans="2:9">
      <c r="C133" t="s">
        <v>32</v>
      </c>
      <c r="D133">
        <v>1.24950087271057E-3</v>
      </c>
      <c r="E133">
        <v>3.6536882809921298</v>
      </c>
      <c r="F133">
        <v>7.1333709354261297</v>
      </c>
      <c r="G133">
        <v>8.9422995675967201</v>
      </c>
      <c r="H133">
        <v>6.5754235373659702</v>
      </c>
    </row>
    <row r="134" spans="2:9">
      <c r="B134">
        <v>196</v>
      </c>
      <c r="C134" t="s">
        <v>31</v>
      </c>
      <c r="D134">
        <v>1.23697815758462E-3</v>
      </c>
      <c r="E134">
        <v>11.9807462335539</v>
      </c>
      <c r="F134">
        <v>16.604597541433399</v>
      </c>
      <c r="G134">
        <v>14.1313009002768</v>
      </c>
      <c r="H134">
        <v>8.30465812690381</v>
      </c>
      <c r="I134" t="s">
        <v>134</v>
      </c>
    </row>
    <row r="135" spans="2:9">
      <c r="C135" t="s">
        <v>32</v>
      </c>
      <c r="D135">
        <v>1.23697815758462E-3</v>
      </c>
      <c r="E135">
        <v>3.7610437073779299</v>
      </c>
      <c r="F135">
        <v>7.3892586725286096</v>
      </c>
      <c r="G135">
        <v>8.9129593284404294</v>
      </c>
      <c r="H135">
        <v>6.6827789637517503</v>
      </c>
    </row>
    <row r="136" spans="2:9">
      <c r="B136">
        <v>197</v>
      </c>
      <c r="C136" t="s">
        <v>55</v>
      </c>
      <c r="I136" t="s">
        <v>136</v>
      </c>
    </row>
    <row r="138" spans="2:9">
      <c r="I138" t="s">
        <v>137</v>
      </c>
    </row>
    <row r="140" spans="2:9">
      <c r="I140" t="s">
        <v>138</v>
      </c>
    </row>
  </sheetData>
  <mergeCells count="36">
    <mergeCell ref="A21:A24"/>
    <mergeCell ref="B21:B24"/>
    <mergeCell ref="I21:I24"/>
    <mergeCell ref="B9:B10"/>
    <mergeCell ref="B19:B20"/>
    <mergeCell ref="A19:A20"/>
    <mergeCell ref="I19:I20"/>
    <mergeCell ref="A13:A14"/>
    <mergeCell ref="A11:A12"/>
    <mergeCell ref="A15:A18"/>
    <mergeCell ref="B15:B18"/>
    <mergeCell ref="I13:I14"/>
    <mergeCell ref="I15:I18"/>
    <mergeCell ref="B13:B14"/>
    <mergeCell ref="B11:B12"/>
    <mergeCell ref="I29:I32"/>
    <mergeCell ref="B29:B32"/>
    <mergeCell ref="A29:A32"/>
    <mergeCell ref="B35:B38"/>
    <mergeCell ref="A35:A38"/>
    <mergeCell ref="I35:I38"/>
    <mergeCell ref="I78:I83"/>
    <mergeCell ref="I74:I77"/>
    <mergeCell ref="I51:I58"/>
    <mergeCell ref="A33:A34"/>
    <mergeCell ref="B33:B34"/>
    <mergeCell ref="I33:I34"/>
    <mergeCell ref="A39:A42"/>
    <mergeCell ref="B39:B42"/>
    <mergeCell ref="I39:I42"/>
    <mergeCell ref="I64:I65"/>
    <mergeCell ref="B60:B61"/>
    <mergeCell ref="A60:A61"/>
    <mergeCell ref="A62:A63"/>
    <mergeCell ref="B62:B63"/>
    <mergeCell ref="I60:I6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40120-7667-4A53-B11F-05F431152696}">
  <sheetPr codeName="Sheet1"/>
  <dimension ref="A1:R107"/>
  <sheetViews>
    <sheetView topLeftCell="A34" workbookViewId="0">
      <selection activeCell="R9" sqref="R9"/>
    </sheetView>
  </sheetViews>
  <sheetFormatPr defaultRowHeight="15"/>
  <cols>
    <col min="8" max="8" width="19" style="23" customWidth="1"/>
  </cols>
  <sheetData>
    <row r="1" spans="1:18">
      <c r="A1" s="48" t="s">
        <v>117</v>
      </c>
      <c r="B1" t="s">
        <v>127</v>
      </c>
      <c r="E1" s="48" t="s">
        <v>117</v>
      </c>
      <c r="F1" t="s">
        <v>128</v>
      </c>
      <c r="H1" s="23" t="s">
        <v>126</v>
      </c>
      <c r="K1" s="48" t="s">
        <v>117</v>
      </c>
      <c r="O1" s="47" t="s">
        <v>117</v>
      </c>
    </row>
    <row r="2" spans="1:18">
      <c r="A2" s="48">
        <v>0</v>
      </c>
      <c r="B2" s="22">
        <v>13.6310941</v>
      </c>
      <c r="C2" s="22"/>
      <c r="E2" s="48"/>
      <c r="F2">
        <v>13.68255731</v>
      </c>
      <c r="H2" s="23">
        <f>B2-F2</f>
        <v>-5.1463209999999648E-2</v>
      </c>
      <c r="K2" s="48">
        <v>0</v>
      </c>
      <c r="L2">
        <v>15.504060880000001</v>
      </c>
      <c r="O2" s="47"/>
      <c r="P2">
        <v>15.62757736</v>
      </c>
      <c r="R2" s="23">
        <f>L2-P2</f>
        <v>-0.12351647999999926</v>
      </c>
    </row>
    <row r="3" spans="1:18">
      <c r="A3" s="48">
        <v>1</v>
      </c>
      <c r="B3" s="22">
        <v>14.114214</v>
      </c>
      <c r="C3" s="22"/>
      <c r="E3" s="48"/>
      <c r="F3">
        <v>13.82521036</v>
      </c>
      <c r="H3" s="23">
        <f t="shared" ref="H3:H66" si="0">B3-F3</f>
        <v>0.28900364000000067</v>
      </c>
      <c r="K3" s="48">
        <v>1</v>
      </c>
      <c r="L3">
        <v>13.243643690000001</v>
      </c>
      <c r="O3" s="47"/>
      <c r="P3">
        <v>13.81847114</v>
      </c>
      <c r="R3" s="23">
        <f t="shared" ref="R3:R66" si="1">L3-P3</f>
        <v>-0.57482744999999902</v>
      </c>
    </row>
    <row r="4" spans="1:18">
      <c r="A4" s="48">
        <v>2</v>
      </c>
      <c r="B4" s="22">
        <v>14.915215</v>
      </c>
      <c r="C4" s="22"/>
      <c r="E4" s="48"/>
      <c r="F4">
        <v>14.69432993</v>
      </c>
      <c r="H4" s="23">
        <f t="shared" si="0"/>
        <v>0.22088506999999957</v>
      </c>
      <c r="K4" s="48">
        <v>2</v>
      </c>
      <c r="L4">
        <v>10.105190090000001</v>
      </c>
      <c r="O4" s="47"/>
      <c r="P4">
        <v>9.7600196700000001</v>
      </c>
      <c r="R4" s="23">
        <f t="shared" si="1"/>
        <v>0.34517042000000053</v>
      </c>
    </row>
    <row r="5" spans="1:18">
      <c r="A5" s="48">
        <v>3</v>
      </c>
      <c r="B5" s="22">
        <v>13.295089000000001</v>
      </c>
      <c r="C5" s="22"/>
      <c r="E5" s="48"/>
      <c r="F5">
        <v>12.1241141</v>
      </c>
      <c r="H5" s="23">
        <f t="shared" si="0"/>
        <v>1.1709749000000009</v>
      </c>
      <c r="K5" s="48">
        <v>3</v>
      </c>
      <c r="L5">
        <v>15.537563349999999</v>
      </c>
      <c r="O5" s="47"/>
      <c r="P5">
        <v>15.89216186</v>
      </c>
      <c r="R5" s="23">
        <f t="shared" si="1"/>
        <v>-0.35459851000000064</v>
      </c>
    </row>
    <row r="6" spans="1:18">
      <c r="A6" s="48">
        <v>4</v>
      </c>
      <c r="B6" s="22">
        <v>13.5681665</v>
      </c>
      <c r="C6" s="22"/>
      <c r="E6" s="48"/>
      <c r="F6">
        <v>13.30902581</v>
      </c>
      <c r="H6" s="23">
        <f t="shared" si="0"/>
        <v>0.25914069000000062</v>
      </c>
      <c r="K6" s="48">
        <v>4</v>
      </c>
      <c r="L6">
        <v>13.53970662</v>
      </c>
      <c r="O6" s="47"/>
      <c r="P6">
        <v>13.575349709999999</v>
      </c>
      <c r="R6" s="23">
        <f t="shared" si="1"/>
        <v>-3.5643089999998878E-2</v>
      </c>
    </row>
    <row r="7" spans="1:18">
      <c r="A7" s="48">
        <v>5</v>
      </c>
      <c r="B7" s="22">
        <v>13.837569200000001</v>
      </c>
      <c r="C7" s="22"/>
      <c r="E7" s="48"/>
      <c r="F7">
        <v>13.159305959999999</v>
      </c>
      <c r="H7" s="23">
        <f t="shared" si="0"/>
        <v>0.67826324000000149</v>
      </c>
      <c r="K7" s="48">
        <v>5</v>
      </c>
      <c r="L7">
        <v>12.303724689999999</v>
      </c>
      <c r="O7" s="47"/>
      <c r="P7">
        <v>13.26597346</v>
      </c>
      <c r="R7" s="23">
        <f t="shared" si="1"/>
        <v>-0.96224877000000042</v>
      </c>
    </row>
    <row r="8" spans="1:18">
      <c r="A8" s="48">
        <v>6</v>
      </c>
      <c r="B8" s="22">
        <v>9.5816275799999993</v>
      </c>
      <c r="C8" s="22"/>
      <c r="E8" s="48"/>
      <c r="F8">
        <v>9.8345661500000006</v>
      </c>
      <c r="H8" s="23">
        <f t="shared" si="0"/>
        <v>-0.25293857000000131</v>
      </c>
      <c r="K8" s="48">
        <v>6</v>
      </c>
      <c r="L8">
        <v>9.0521034199999999</v>
      </c>
      <c r="O8" s="47"/>
      <c r="P8">
        <v>8.8562996599999995</v>
      </c>
      <c r="R8" s="23">
        <f t="shared" si="1"/>
        <v>0.19580376000000044</v>
      </c>
    </row>
    <row r="9" spans="1:18">
      <c r="A9" s="48">
        <v>7</v>
      </c>
      <c r="B9" s="22">
        <v>10.8376546</v>
      </c>
      <c r="C9" s="22"/>
      <c r="E9" s="48"/>
      <c r="F9">
        <v>10.74053486</v>
      </c>
      <c r="H9" s="23">
        <f t="shared" si="0"/>
        <v>9.7119740000000121E-2</v>
      </c>
      <c r="K9" s="48">
        <v>7</v>
      </c>
      <c r="L9">
        <v>9.3473276300000006</v>
      </c>
      <c r="O9" s="47"/>
      <c r="P9">
        <v>11.57419661</v>
      </c>
      <c r="R9" s="51">
        <f t="shared" si="1"/>
        <v>-2.226868979999999</v>
      </c>
    </row>
    <row r="10" spans="1:18">
      <c r="A10" s="48">
        <v>8</v>
      </c>
      <c r="B10" s="22">
        <v>8.8218898699999997</v>
      </c>
      <c r="C10" s="22"/>
      <c r="E10" s="48"/>
      <c r="F10">
        <v>8.6670850500000007</v>
      </c>
      <c r="H10" s="23">
        <f t="shared" si="0"/>
        <v>0.15480481999999895</v>
      </c>
      <c r="K10" s="48">
        <v>8</v>
      </c>
      <c r="L10">
        <v>7.3468390100000001</v>
      </c>
      <c r="O10" s="47"/>
      <c r="P10">
        <v>7.3233795500000003</v>
      </c>
      <c r="R10" s="23">
        <f t="shared" si="1"/>
        <v>2.3459459999999766E-2</v>
      </c>
    </row>
    <row r="11" spans="1:18">
      <c r="A11" s="48">
        <v>9</v>
      </c>
      <c r="B11" s="22">
        <v>12.502928799999999</v>
      </c>
      <c r="C11" s="22"/>
      <c r="E11" s="48"/>
      <c r="F11">
        <v>12.082468860000001</v>
      </c>
      <c r="H11" s="23">
        <f t="shared" si="0"/>
        <v>0.42045993999999887</v>
      </c>
      <c r="K11" s="48">
        <v>9</v>
      </c>
      <c r="L11">
        <v>11.436437010000001</v>
      </c>
      <c r="O11" s="47"/>
      <c r="P11">
        <v>12.098029950000001</v>
      </c>
      <c r="R11" s="23">
        <f t="shared" si="1"/>
        <v>-0.66159294000000024</v>
      </c>
    </row>
    <row r="12" spans="1:18">
      <c r="A12" s="48">
        <v>10</v>
      </c>
      <c r="B12" s="22">
        <v>14.1842772</v>
      </c>
      <c r="C12" s="22"/>
      <c r="E12" s="48"/>
      <c r="F12">
        <v>13.44488993</v>
      </c>
      <c r="H12" s="23">
        <f t="shared" si="0"/>
        <v>0.73938726999999993</v>
      </c>
      <c r="K12" s="48">
        <v>10</v>
      </c>
      <c r="L12">
        <v>11.277759339999999</v>
      </c>
      <c r="O12" s="47"/>
      <c r="P12">
        <v>11.55613612</v>
      </c>
      <c r="R12" s="23">
        <f t="shared" si="1"/>
        <v>-0.27837678000000032</v>
      </c>
    </row>
    <row r="13" spans="1:18">
      <c r="A13" s="48">
        <v>11</v>
      </c>
      <c r="B13" s="22">
        <v>12.692087799999999</v>
      </c>
      <c r="C13" s="22"/>
      <c r="E13" s="48"/>
      <c r="F13">
        <v>12.524629300000001</v>
      </c>
      <c r="H13" s="23">
        <f t="shared" si="0"/>
        <v>0.16745849999999862</v>
      </c>
      <c r="K13" s="48">
        <v>11</v>
      </c>
      <c r="L13">
        <v>11.932036009999999</v>
      </c>
      <c r="O13" s="47"/>
      <c r="P13">
        <v>13.80031033</v>
      </c>
      <c r="R13" s="23">
        <f t="shared" si="1"/>
        <v>-1.8682743200000012</v>
      </c>
    </row>
    <row r="14" spans="1:18">
      <c r="A14" s="48">
        <v>12</v>
      </c>
      <c r="B14" s="22">
        <v>6.1079395500000002</v>
      </c>
      <c r="C14" s="22"/>
      <c r="E14" s="48"/>
      <c r="F14">
        <v>7.5824858600000002</v>
      </c>
      <c r="H14" s="23">
        <f t="shared" si="0"/>
        <v>-1.47454631</v>
      </c>
      <c r="K14" s="48">
        <v>12</v>
      </c>
      <c r="L14">
        <v>9.1186061200000008</v>
      </c>
      <c r="O14" s="47"/>
      <c r="P14">
        <v>7.0197906100000003</v>
      </c>
      <c r="R14" s="23">
        <f t="shared" si="1"/>
        <v>2.0988155100000006</v>
      </c>
    </row>
    <row r="15" spans="1:18">
      <c r="A15" s="48">
        <v>13</v>
      </c>
      <c r="B15" s="22">
        <v>14.3286034</v>
      </c>
      <c r="C15" s="22"/>
      <c r="E15" s="48"/>
      <c r="F15">
        <v>12.70646168</v>
      </c>
      <c r="H15" s="51">
        <f t="shared" si="0"/>
        <v>1.6221417200000001</v>
      </c>
      <c r="K15" s="48">
        <v>13</v>
      </c>
      <c r="L15">
        <v>13.77721393</v>
      </c>
      <c r="O15" s="47"/>
      <c r="P15">
        <v>14.60561339</v>
      </c>
      <c r="R15" s="23">
        <f t="shared" si="1"/>
        <v>-0.82839945999999998</v>
      </c>
    </row>
    <row r="16" spans="1:18">
      <c r="A16" s="48">
        <v>14</v>
      </c>
      <c r="B16" s="22">
        <v>15.4727158</v>
      </c>
      <c r="C16" s="22"/>
      <c r="E16" s="48"/>
      <c r="F16">
        <v>15.82338176</v>
      </c>
      <c r="H16" s="23">
        <f t="shared" si="0"/>
        <v>-0.35066596000000061</v>
      </c>
      <c r="K16" s="48">
        <v>14</v>
      </c>
      <c r="L16">
        <v>10.93699202</v>
      </c>
      <c r="O16" s="47"/>
      <c r="P16">
        <v>10.28863349</v>
      </c>
      <c r="R16" s="23">
        <f t="shared" si="1"/>
        <v>0.64835852999999943</v>
      </c>
    </row>
    <row r="17" spans="1:18">
      <c r="A17" s="48">
        <v>15</v>
      </c>
      <c r="B17" s="22">
        <v>15.0669521</v>
      </c>
      <c r="C17" s="22"/>
      <c r="E17" s="48"/>
      <c r="F17">
        <v>15.73624611</v>
      </c>
      <c r="H17" s="23">
        <f t="shared" si="0"/>
        <v>-0.66929400999999977</v>
      </c>
      <c r="K17" s="48">
        <v>15</v>
      </c>
      <c r="L17">
        <v>15.044199020000001</v>
      </c>
      <c r="O17" s="47"/>
      <c r="P17">
        <v>14.91610244</v>
      </c>
      <c r="R17" s="23">
        <f t="shared" si="1"/>
        <v>0.12809658000000113</v>
      </c>
    </row>
    <row r="18" spans="1:18">
      <c r="A18" s="48">
        <v>16</v>
      </c>
      <c r="B18" s="22">
        <v>15.1301855</v>
      </c>
      <c r="C18" s="22"/>
      <c r="E18" s="48"/>
      <c r="F18">
        <v>15.944966989999999</v>
      </c>
      <c r="H18" s="23">
        <f t="shared" si="0"/>
        <v>-0.81478148999999966</v>
      </c>
      <c r="K18" s="48">
        <v>16</v>
      </c>
      <c r="L18">
        <v>14.66520272</v>
      </c>
      <c r="O18" s="47"/>
      <c r="P18">
        <v>15.327092629999999</v>
      </c>
      <c r="R18" s="23">
        <f t="shared" si="1"/>
        <v>-0.6618899099999993</v>
      </c>
    </row>
    <row r="19" spans="1:18">
      <c r="A19" s="48">
        <v>17</v>
      </c>
      <c r="B19" s="22">
        <v>11.3176039</v>
      </c>
      <c r="C19" s="22"/>
      <c r="E19" s="48"/>
      <c r="F19">
        <v>10.212703210000001</v>
      </c>
      <c r="H19" s="23">
        <f t="shared" si="0"/>
        <v>1.1049006899999991</v>
      </c>
      <c r="K19" s="48">
        <v>17</v>
      </c>
      <c r="L19">
        <v>7.2548629699999996</v>
      </c>
      <c r="O19" s="47"/>
      <c r="P19">
        <v>7.6726400400000001</v>
      </c>
      <c r="R19" s="23">
        <f t="shared" si="1"/>
        <v>-0.41777707000000053</v>
      </c>
    </row>
    <row r="20" spans="1:18">
      <c r="A20" s="48">
        <v>18</v>
      </c>
      <c r="B20" s="22">
        <v>9.4711795399999996</v>
      </c>
      <c r="C20" s="22"/>
      <c r="E20" s="48"/>
      <c r="F20">
        <v>11.39960791</v>
      </c>
      <c r="H20" s="23">
        <f t="shared" si="0"/>
        <v>-1.9284283700000007</v>
      </c>
      <c r="K20" s="48">
        <v>18</v>
      </c>
      <c r="L20">
        <v>12.402952790000001</v>
      </c>
      <c r="O20" s="47"/>
      <c r="P20">
        <v>12.317577829999999</v>
      </c>
      <c r="R20" s="23">
        <f t="shared" si="1"/>
        <v>8.537496000000111E-2</v>
      </c>
    </row>
    <row r="21" spans="1:18">
      <c r="A21" s="48">
        <v>19</v>
      </c>
      <c r="B21" s="22">
        <v>10.997961699999999</v>
      </c>
      <c r="C21" s="22"/>
      <c r="E21" s="48"/>
      <c r="F21">
        <v>10.64048159</v>
      </c>
      <c r="H21" s="23">
        <f t="shared" si="0"/>
        <v>0.35748010999999913</v>
      </c>
      <c r="K21" s="48">
        <v>19</v>
      </c>
      <c r="L21">
        <v>13.54347578</v>
      </c>
      <c r="O21" s="47"/>
      <c r="P21">
        <v>13.11906677</v>
      </c>
      <c r="R21" s="23">
        <f t="shared" si="1"/>
        <v>0.42440900999999975</v>
      </c>
    </row>
    <row r="22" spans="1:18">
      <c r="A22" s="48">
        <v>20</v>
      </c>
      <c r="B22" s="22">
        <v>8.8006049799999992</v>
      </c>
      <c r="C22" s="22"/>
      <c r="E22" s="48"/>
      <c r="F22">
        <v>7.6591043699999997</v>
      </c>
      <c r="H22" s="23">
        <f t="shared" si="0"/>
        <v>1.1415006099999996</v>
      </c>
      <c r="K22" s="48">
        <v>20</v>
      </c>
      <c r="L22">
        <v>13.01622306</v>
      </c>
      <c r="O22" s="47"/>
      <c r="P22">
        <v>12.9657445</v>
      </c>
      <c r="R22" s="23">
        <f t="shared" si="1"/>
        <v>5.0478560000000172E-2</v>
      </c>
    </row>
    <row r="23" spans="1:18">
      <c r="A23" s="48">
        <v>21</v>
      </c>
      <c r="B23" s="22">
        <v>11.861148699999999</v>
      </c>
      <c r="C23" s="22"/>
      <c r="E23" s="48"/>
      <c r="F23">
        <v>11.209893449999999</v>
      </c>
      <c r="H23" s="23">
        <f t="shared" si="0"/>
        <v>0.65125525000000017</v>
      </c>
      <c r="K23" s="48">
        <v>21</v>
      </c>
      <c r="L23">
        <v>13.624087449999999</v>
      </c>
      <c r="O23" s="47"/>
      <c r="P23">
        <v>13.429018960000001</v>
      </c>
      <c r="R23" s="23">
        <f t="shared" si="1"/>
        <v>0.19506848999999882</v>
      </c>
    </row>
    <row r="24" spans="1:18">
      <c r="A24" s="48">
        <v>22</v>
      </c>
      <c r="B24" s="22">
        <v>10.9651136</v>
      </c>
      <c r="C24" s="22"/>
      <c r="E24" s="48"/>
      <c r="F24">
        <v>10.28596153</v>
      </c>
      <c r="H24" s="23">
        <f t="shared" si="0"/>
        <v>0.67915207000000066</v>
      </c>
      <c r="K24" s="48">
        <v>22</v>
      </c>
      <c r="L24">
        <v>11.078052899999999</v>
      </c>
      <c r="O24" s="47"/>
      <c r="P24">
        <v>11.05419695</v>
      </c>
      <c r="R24" s="23">
        <f t="shared" si="1"/>
        <v>2.3855949999999737E-2</v>
      </c>
    </row>
    <row r="25" spans="1:18">
      <c r="A25" s="48">
        <v>23</v>
      </c>
      <c r="B25" s="22">
        <v>20.165744799999999</v>
      </c>
      <c r="C25" s="22"/>
      <c r="E25" s="48"/>
      <c r="F25">
        <v>19.98992118</v>
      </c>
      <c r="H25" s="23">
        <f t="shared" si="0"/>
        <v>0.17582361999999918</v>
      </c>
      <c r="K25" s="48">
        <v>23</v>
      </c>
      <c r="L25">
        <v>12.221937649999999</v>
      </c>
      <c r="O25" s="47"/>
      <c r="P25">
        <v>12.0072761</v>
      </c>
      <c r="R25" s="23">
        <f t="shared" si="1"/>
        <v>0.21466154999999887</v>
      </c>
    </row>
    <row r="26" spans="1:18">
      <c r="A26" s="48">
        <v>24</v>
      </c>
      <c r="B26" s="22">
        <v>20.4969368</v>
      </c>
      <c r="C26" s="22"/>
      <c r="E26" s="48"/>
      <c r="F26">
        <v>20.522986360000001</v>
      </c>
      <c r="H26" s="23">
        <f t="shared" si="0"/>
        <v>-2.6049560000000582E-2</v>
      </c>
      <c r="K26" s="48">
        <v>24</v>
      </c>
      <c r="L26">
        <v>12.161695160000001</v>
      </c>
      <c r="O26" s="47"/>
      <c r="P26">
        <v>12.157362259999999</v>
      </c>
      <c r="R26" s="23">
        <f t="shared" si="1"/>
        <v>4.3329000000014162E-3</v>
      </c>
    </row>
    <row r="27" spans="1:18">
      <c r="A27" s="48" t="s">
        <v>118</v>
      </c>
      <c r="E27" s="48" t="s">
        <v>118</v>
      </c>
      <c r="H27" s="23">
        <f t="shared" si="0"/>
        <v>0</v>
      </c>
      <c r="K27" s="48" t="s">
        <v>118</v>
      </c>
      <c r="O27" s="47" t="s">
        <v>118</v>
      </c>
      <c r="R27" s="23">
        <f t="shared" si="1"/>
        <v>0</v>
      </c>
    </row>
    <row r="28" spans="1:18">
      <c r="A28" s="48">
        <v>0</v>
      </c>
      <c r="B28">
        <v>17.30043191</v>
      </c>
      <c r="E28" s="48"/>
      <c r="F28">
        <v>17.69677695</v>
      </c>
      <c r="H28" s="23">
        <f t="shared" si="0"/>
        <v>-0.39634503999999993</v>
      </c>
      <c r="K28" s="48">
        <v>0</v>
      </c>
      <c r="L28">
        <v>19.74782738</v>
      </c>
      <c r="O28" s="47"/>
      <c r="P28">
        <v>19.462411809999999</v>
      </c>
      <c r="R28" s="23">
        <f t="shared" si="1"/>
        <v>0.2854155700000014</v>
      </c>
    </row>
    <row r="29" spans="1:18">
      <c r="A29" s="48">
        <v>1</v>
      </c>
      <c r="B29">
        <v>17.354958079999999</v>
      </c>
      <c r="E29" s="48"/>
      <c r="F29">
        <v>16.848371960000001</v>
      </c>
      <c r="H29" s="23">
        <f t="shared" si="0"/>
        <v>0.50658611999999792</v>
      </c>
      <c r="K29" s="48">
        <v>1</v>
      </c>
      <c r="L29">
        <v>16.632221049999998</v>
      </c>
      <c r="O29" s="47"/>
      <c r="P29">
        <v>17.35659106</v>
      </c>
      <c r="R29" s="23">
        <f t="shared" si="1"/>
        <v>-0.72437001000000123</v>
      </c>
    </row>
    <row r="30" spans="1:18">
      <c r="A30" s="48">
        <v>2</v>
      </c>
      <c r="B30">
        <v>18.089428160000001</v>
      </c>
      <c r="E30" s="48"/>
      <c r="F30">
        <v>18.093440319999999</v>
      </c>
      <c r="H30" s="23">
        <f t="shared" si="0"/>
        <v>-4.012159999998488E-3</v>
      </c>
      <c r="K30" s="48">
        <v>2</v>
      </c>
      <c r="L30">
        <v>13.746490870000001</v>
      </c>
      <c r="O30" s="47"/>
      <c r="P30">
        <v>12.97748838</v>
      </c>
      <c r="R30" s="23">
        <f t="shared" si="1"/>
        <v>0.76900249000000009</v>
      </c>
    </row>
    <row r="31" spans="1:18">
      <c r="A31" s="48">
        <v>3</v>
      </c>
      <c r="B31">
        <v>16.587185550000001</v>
      </c>
      <c r="E31" s="48"/>
      <c r="F31">
        <v>15.63558811</v>
      </c>
      <c r="H31" s="23">
        <f t="shared" si="0"/>
        <v>0.95159744000000046</v>
      </c>
      <c r="K31" s="48">
        <v>3</v>
      </c>
      <c r="L31">
        <v>21.573665219999999</v>
      </c>
      <c r="O31" s="47"/>
      <c r="P31">
        <v>20.68944844</v>
      </c>
      <c r="R31" s="23">
        <f t="shared" si="1"/>
        <v>0.88421677999999915</v>
      </c>
    </row>
    <row r="32" spans="1:18">
      <c r="A32" s="48">
        <v>4</v>
      </c>
      <c r="B32">
        <v>17.245802569999999</v>
      </c>
      <c r="E32" s="48"/>
      <c r="F32">
        <v>17.798296820000001</v>
      </c>
      <c r="H32" s="23">
        <f t="shared" si="0"/>
        <v>-0.5524942500000023</v>
      </c>
      <c r="K32" s="48">
        <v>4</v>
      </c>
      <c r="L32">
        <v>16.845026010000002</v>
      </c>
      <c r="O32" s="47"/>
      <c r="P32">
        <v>16.86556496</v>
      </c>
      <c r="R32" s="23">
        <f t="shared" si="1"/>
        <v>-2.0538949999998835E-2</v>
      </c>
    </row>
    <row r="33" spans="1:18">
      <c r="A33" s="48">
        <v>5</v>
      </c>
      <c r="B33">
        <v>18.520996440000001</v>
      </c>
      <c r="E33" s="48"/>
      <c r="F33">
        <v>20.689898679999999</v>
      </c>
      <c r="H33" s="23">
        <f t="shared" si="0"/>
        <v>-2.1689022399999978</v>
      </c>
      <c r="K33" s="48">
        <v>5</v>
      </c>
      <c r="L33">
        <v>17.078029130000001</v>
      </c>
      <c r="O33" s="47"/>
      <c r="P33">
        <v>18.217979620000001</v>
      </c>
      <c r="R33" s="23">
        <f t="shared" si="1"/>
        <v>-1.1399504900000004</v>
      </c>
    </row>
    <row r="34" spans="1:18">
      <c r="A34" s="48">
        <v>6</v>
      </c>
      <c r="B34">
        <v>13.802928789999999</v>
      </c>
      <c r="E34" s="48"/>
      <c r="F34">
        <v>14.95850755</v>
      </c>
      <c r="H34" s="23">
        <f t="shared" si="0"/>
        <v>-1.1555787600000009</v>
      </c>
      <c r="K34" s="48">
        <v>6</v>
      </c>
      <c r="L34">
        <v>13.691509829999999</v>
      </c>
      <c r="O34" s="47"/>
      <c r="P34">
        <v>13.00611992</v>
      </c>
      <c r="R34" s="23">
        <f t="shared" si="1"/>
        <v>0.6853899099999996</v>
      </c>
    </row>
    <row r="35" spans="1:18">
      <c r="A35" s="48">
        <v>7</v>
      </c>
      <c r="B35">
        <v>15.977755159999999</v>
      </c>
      <c r="E35" s="48"/>
      <c r="F35">
        <v>16.031421229999999</v>
      </c>
      <c r="H35" s="23">
        <f t="shared" si="0"/>
        <v>-5.3666070000000232E-2</v>
      </c>
      <c r="K35" s="48">
        <v>7</v>
      </c>
      <c r="L35">
        <v>16.469693190000001</v>
      </c>
      <c r="O35" s="47"/>
      <c r="P35">
        <v>16.70952308</v>
      </c>
      <c r="R35" s="23">
        <f t="shared" si="1"/>
        <v>-0.23982988999999932</v>
      </c>
    </row>
    <row r="36" spans="1:18">
      <c r="A36" s="48">
        <v>8</v>
      </c>
      <c r="B36">
        <v>12.980362380000001</v>
      </c>
      <c r="E36" s="48"/>
      <c r="F36">
        <v>13.29625972</v>
      </c>
      <c r="H36" s="23">
        <f t="shared" si="0"/>
        <v>-0.31589733999999936</v>
      </c>
      <c r="K36" s="48">
        <v>8</v>
      </c>
      <c r="L36">
        <v>13.057423610000001</v>
      </c>
      <c r="O36" s="47"/>
      <c r="P36">
        <v>12.8361599</v>
      </c>
      <c r="R36" s="23">
        <f t="shared" si="1"/>
        <v>0.22126371000000056</v>
      </c>
    </row>
    <row r="37" spans="1:18">
      <c r="A37" s="48">
        <v>9</v>
      </c>
      <c r="B37">
        <v>17.170727750000001</v>
      </c>
      <c r="E37" s="48"/>
      <c r="F37">
        <v>18.323344330000001</v>
      </c>
      <c r="H37" s="23">
        <f t="shared" si="0"/>
        <v>-1.1526165800000001</v>
      </c>
      <c r="K37" s="48">
        <v>9</v>
      </c>
      <c r="L37">
        <v>18.252544480000001</v>
      </c>
      <c r="O37" s="47"/>
      <c r="P37">
        <v>17.874051590000001</v>
      </c>
      <c r="R37" s="23">
        <f t="shared" si="1"/>
        <v>0.37849289000000041</v>
      </c>
    </row>
    <row r="38" spans="1:18">
      <c r="A38" s="48">
        <v>10</v>
      </c>
      <c r="B38">
        <v>18.595662140000002</v>
      </c>
      <c r="E38" s="48"/>
      <c r="F38">
        <v>19.513140310000001</v>
      </c>
      <c r="H38" s="23">
        <f t="shared" si="0"/>
        <v>-0.91747816999999898</v>
      </c>
      <c r="K38" s="48">
        <v>10</v>
      </c>
      <c r="L38">
        <v>16.684188710000001</v>
      </c>
      <c r="O38" s="47"/>
      <c r="P38">
        <v>15.629935100000001</v>
      </c>
      <c r="R38" s="23">
        <f t="shared" si="1"/>
        <v>1.05425361</v>
      </c>
    </row>
    <row r="39" spans="1:18">
      <c r="A39" s="48">
        <v>11</v>
      </c>
      <c r="B39">
        <v>16.784280110000001</v>
      </c>
      <c r="E39" s="48"/>
      <c r="F39">
        <v>16.9239581</v>
      </c>
      <c r="H39" s="23">
        <f t="shared" si="0"/>
        <v>-0.13967798999999914</v>
      </c>
      <c r="K39" s="48">
        <v>11</v>
      </c>
      <c r="L39">
        <v>17.03253484</v>
      </c>
      <c r="O39" s="47"/>
      <c r="P39">
        <v>18.123993080000002</v>
      </c>
      <c r="R39" s="23">
        <f t="shared" si="1"/>
        <v>-1.0914582400000015</v>
      </c>
    </row>
    <row r="40" spans="1:18">
      <c r="A40" s="48">
        <v>12</v>
      </c>
      <c r="B40">
        <v>14.091129690000001</v>
      </c>
      <c r="E40" s="48"/>
      <c r="F40">
        <v>15.00861667</v>
      </c>
      <c r="H40" s="23">
        <f t="shared" si="0"/>
        <v>-0.91748697999999962</v>
      </c>
      <c r="K40" s="48">
        <v>12</v>
      </c>
      <c r="L40">
        <v>17.188163790000001</v>
      </c>
      <c r="O40" s="47"/>
      <c r="P40">
        <v>14.506829189999999</v>
      </c>
      <c r="R40" s="23">
        <f t="shared" si="1"/>
        <v>2.6813346000000013</v>
      </c>
    </row>
    <row r="41" spans="1:18">
      <c r="A41" s="48">
        <v>13</v>
      </c>
      <c r="B41">
        <v>20.954972479999999</v>
      </c>
      <c r="E41" s="48"/>
      <c r="F41">
        <v>20.521560999999998</v>
      </c>
      <c r="H41" s="23">
        <f t="shared" si="0"/>
        <v>0.43341148000000018</v>
      </c>
      <c r="K41" s="48">
        <v>13</v>
      </c>
      <c r="L41">
        <v>21.402306029999998</v>
      </c>
      <c r="O41" s="47"/>
      <c r="P41">
        <v>20.893728549999999</v>
      </c>
      <c r="R41" s="23">
        <f t="shared" si="1"/>
        <v>0.50857747999999958</v>
      </c>
    </row>
    <row r="42" spans="1:18">
      <c r="A42" s="48">
        <v>14</v>
      </c>
      <c r="B42">
        <v>20.130272980000001</v>
      </c>
      <c r="E42" s="48"/>
      <c r="F42">
        <v>20.956528970000001</v>
      </c>
      <c r="H42" s="23">
        <f t="shared" si="0"/>
        <v>-0.82625598999999994</v>
      </c>
      <c r="K42" s="48">
        <v>14</v>
      </c>
      <c r="L42">
        <v>16.706312799999999</v>
      </c>
      <c r="O42" s="47"/>
      <c r="P42">
        <v>15.08871398</v>
      </c>
      <c r="R42" s="23">
        <f t="shared" si="1"/>
        <v>1.6175988199999995</v>
      </c>
    </row>
    <row r="43" spans="1:18">
      <c r="A43" s="48">
        <v>15</v>
      </c>
      <c r="B43">
        <v>20.065297220000001</v>
      </c>
      <c r="E43" s="48"/>
      <c r="F43">
        <v>21.04647752</v>
      </c>
      <c r="H43" s="23">
        <f t="shared" si="0"/>
        <v>-0.98118029999999834</v>
      </c>
      <c r="K43" s="48">
        <v>15</v>
      </c>
      <c r="L43">
        <v>19.459742330000001</v>
      </c>
      <c r="O43" s="47"/>
      <c r="P43">
        <v>19.330495580000001</v>
      </c>
      <c r="R43" s="23">
        <f t="shared" si="1"/>
        <v>0.12924675000000008</v>
      </c>
    </row>
    <row r="44" spans="1:18">
      <c r="A44" s="48">
        <v>16</v>
      </c>
      <c r="B44">
        <v>18.836609660000001</v>
      </c>
      <c r="E44" s="48"/>
      <c r="F44">
        <v>19.832645339999999</v>
      </c>
      <c r="H44" s="23">
        <f t="shared" si="0"/>
        <v>-0.99603567999999854</v>
      </c>
      <c r="K44" s="48">
        <v>16</v>
      </c>
      <c r="L44">
        <v>17.91673587</v>
      </c>
      <c r="O44" s="47"/>
      <c r="P44">
        <v>18.933821980000001</v>
      </c>
      <c r="R44" s="23">
        <f t="shared" si="1"/>
        <v>-1.017086110000001</v>
      </c>
    </row>
    <row r="45" spans="1:18">
      <c r="A45" s="48">
        <v>17</v>
      </c>
      <c r="B45">
        <v>16.219955779999999</v>
      </c>
      <c r="E45" s="48"/>
      <c r="F45">
        <v>15.3259197</v>
      </c>
      <c r="H45" s="23">
        <f t="shared" si="0"/>
        <v>0.89403607999999934</v>
      </c>
      <c r="K45" s="48">
        <v>17</v>
      </c>
      <c r="L45">
        <v>9.8463115299999995</v>
      </c>
      <c r="O45" s="47"/>
      <c r="P45">
        <v>11.27178606</v>
      </c>
      <c r="R45" s="23">
        <f t="shared" si="1"/>
        <v>-1.4254745300000007</v>
      </c>
    </row>
    <row r="46" spans="1:18">
      <c r="A46" s="48">
        <v>18</v>
      </c>
      <c r="B46">
        <v>14.75658005</v>
      </c>
      <c r="E46" s="48"/>
      <c r="F46">
        <v>18.428847770000001</v>
      </c>
      <c r="H46" s="23">
        <f t="shared" si="0"/>
        <v>-3.6722677200000007</v>
      </c>
      <c r="K46" s="48">
        <v>18</v>
      </c>
      <c r="L46">
        <v>15.2881746</v>
      </c>
      <c r="O46" s="47"/>
      <c r="P46">
        <v>15.311354850000001</v>
      </c>
      <c r="R46" s="23">
        <f t="shared" si="1"/>
        <v>-2.3180250000001124E-2</v>
      </c>
    </row>
    <row r="47" spans="1:18">
      <c r="A47" s="48">
        <v>19</v>
      </c>
      <c r="B47">
        <v>15.82356951</v>
      </c>
      <c r="E47" s="48"/>
      <c r="F47">
        <v>16.84270008</v>
      </c>
      <c r="H47" s="23">
        <f t="shared" si="0"/>
        <v>-1.0191305699999997</v>
      </c>
      <c r="K47" s="48">
        <v>19</v>
      </c>
      <c r="L47">
        <v>17.884419789999999</v>
      </c>
      <c r="O47" s="47"/>
      <c r="P47">
        <v>17.104364260000001</v>
      </c>
      <c r="R47" s="23">
        <f t="shared" si="1"/>
        <v>0.7800555299999985</v>
      </c>
    </row>
    <row r="48" spans="1:18">
      <c r="A48" s="48">
        <v>20</v>
      </c>
      <c r="B48">
        <v>12.97756058</v>
      </c>
      <c r="E48" s="48"/>
      <c r="F48">
        <v>13.310718339999999</v>
      </c>
      <c r="H48" s="23">
        <f t="shared" si="0"/>
        <v>-0.33315775999999886</v>
      </c>
      <c r="K48" s="48">
        <v>20</v>
      </c>
      <c r="L48">
        <v>19.166564959999999</v>
      </c>
      <c r="O48" s="47"/>
      <c r="P48">
        <v>19.415697470000001</v>
      </c>
      <c r="R48" s="23">
        <f t="shared" si="1"/>
        <v>-0.24913251000000258</v>
      </c>
    </row>
    <row r="49" spans="1:18">
      <c r="A49" s="48">
        <v>21</v>
      </c>
      <c r="B49">
        <v>16.67489896</v>
      </c>
      <c r="E49" s="48"/>
      <c r="F49">
        <v>16.726182770000001</v>
      </c>
      <c r="H49" s="23">
        <f t="shared" si="0"/>
        <v>-5.128381000000104E-2</v>
      </c>
      <c r="K49" s="48">
        <v>21</v>
      </c>
      <c r="L49">
        <v>19.8615411</v>
      </c>
      <c r="O49" s="47"/>
      <c r="P49">
        <v>19.370347710000001</v>
      </c>
      <c r="R49" s="23">
        <f t="shared" si="1"/>
        <v>0.4911933899999994</v>
      </c>
    </row>
    <row r="50" spans="1:18">
      <c r="A50" s="48">
        <v>22</v>
      </c>
      <c r="B50">
        <v>15.62146478</v>
      </c>
      <c r="E50" s="48"/>
      <c r="F50">
        <v>16.3778197</v>
      </c>
      <c r="H50" s="23">
        <f t="shared" si="0"/>
        <v>-0.75635491999999971</v>
      </c>
      <c r="K50" s="48">
        <v>22</v>
      </c>
      <c r="L50">
        <v>16.14647463</v>
      </c>
      <c r="O50" s="47"/>
      <c r="P50">
        <v>16.31911616</v>
      </c>
      <c r="R50" s="23">
        <f t="shared" si="1"/>
        <v>-0.17264152999999993</v>
      </c>
    </row>
    <row r="51" spans="1:18">
      <c r="A51" s="48">
        <v>23</v>
      </c>
      <c r="B51">
        <v>23.659309279999999</v>
      </c>
      <c r="E51" s="48"/>
      <c r="F51">
        <v>23.446638320000002</v>
      </c>
      <c r="H51" s="23">
        <f t="shared" si="0"/>
        <v>0.21267095999999697</v>
      </c>
      <c r="K51" s="48">
        <v>23</v>
      </c>
      <c r="L51">
        <v>17.54233571</v>
      </c>
      <c r="O51" s="47"/>
      <c r="P51">
        <v>17.118570259999998</v>
      </c>
      <c r="R51" s="23">
        <f t="shared" si="1"/>
        <v>0.42376545000000121</v>
      </c>
    </row>
    <row r="52" spans="1:18">
      <c r="A52" s="48">
        <v>24</v>
      </c>
      <c r="B52">
        <v>23.522175270000002</v>
      </c>
      <c r="E52" s="48"/>
      <c r="F52">
        <v>23.667639149999999</v>
      </c>
      <c r="H52" s="23">
        <f t="shared" si="0"/>
        <v>-0.14546387999999766</v>
      </c>
      <c r="K52" s="48">
        <v>24</v>
      </c>
      <c r="L52">
        <v>17.14447689</v>
      </c>
      <c r="O52" s="47"/>
      <c r="P52">
        <v>16.130017760000001</v>
      </c>
      <c r="R52" s="23">
        <f t="shared" si="1"/>
        <v>1.0144591299999988</v>
      </c>
    </row>
    <row r="53" spans="1:18">
      <c r="A53" s="48" t="s">
        <v>119</v>
      </c>
      <c r="E53" s="48" t="s">
        <v>119</v>
      </c>
      <c r="H53" s="23">
        <f t="shared" si="0"/>
        <v>0</v>
      </c>
      <c r="K53" s="48" t="s">
        <v>119</v>
      </c>
      <c r="O53" s="47" t="s">
        <v>119</v>
      </c>
      <c r="R53" s="23">
        <f t="shared" si="1"/>
        <v>0</v>
      </c>
    </row>
    <row r="54" spans="1:18">
      <c r="A54" s="48">
        <v>0</v>
      </c>
      <c r="B54">
        <v>16.14943147</v>
      </c>
      <c r="E54" s="48"/>
      <c r="F54">
        <v>15.95117426</v>
      </c>
      <c r="H54" s="23">
        <f t="shared" si="0"/>
        <v>0.19825720999999952</v>
      </c>
      <c r="K54" s="48">
        <v>0</v>
      </c>
      <c r="L54">
        <v>17.600624939999999</v>
      </c>
      <c r="O54" s="47"/>
      <c r="P54">
        <v>17.99406273</v>
      </c>
      <c r="R54" s="23">
        <f t="shared" si="1"/>
        <v>-0.39343779000000012</v>
      </c>
    </row>
    <row r="55" spans="1:18">
      <c r="A55" s="48">
        <v>1</v>
      </c>
      <c r="B55">
        <v>16.984811100000002</v>
      </c>
      <c r="E55" s="48"/>
      <c r="F55">
        <v>16.911504170000001</v>
      </c>
      <c r="H55" s="23">
        <f t="shared" si="0"/>
        <v>7.3306930000001103E-2</v>
      </c>
      <c r="K55" s="48">
        <v>1</v>
      </c>
      <c r="L55">
        <v>15.999292609999999</v>
      </c>
      <c r="O55" s="47"/>
      <c r="P55">
        <v>16.43730205</v>
      </c>
      <c r="R55" s="23">
        <f t="shared" si="1"/>
        <v>-0.43800944000000008</v>
      </c>
    </row>
    <row r="56" spans="1:18">
      <c r="A56" s="48">
        <v>2</v>
      </c>
      <c r="B56">
        <v>17.834473989999999</v>
      </c>
      <c r="E56" s="48"/>
      <c r="F56">
        <v>17.414634939999999</v>
      </c>
      <c r="H56" s="23">
        <f t="shared" si="0"/>
        <v>0.41983905000000021</v>
      </c>
      <c r="K56" s="48">
        <v>2</v>
      </c>
      <c r="L56">
        <v>12.744172409999999</v>
      </c>
      <c r="O56" s="47"/>
      <c r="P56">
        <v>12.786046069999999</v>
      </c>
      <c r="R56" s="23">
        <f t="shared" si="1"/>
        <v>-4.1873660000000257E-2</v>
      </c>
    </row>
    <row r="57" spans="1:18">
      <c r="A57" s="48">
        <v>3</v>
      </c>
      <c r="B57">
        <v>16.135031829999999</v>
      </c>
      <c r="E57" s="48"/>
      <c r="F57">
        <v>14.802184820000001</v>
      </c>
      <c r="H57" s="23">
        <f t="shared" si="0"/>
        <v>1.3328470099999983</v>
      </c>
      <c r="K57" s="48">
        <v>3</v>
      </c>
      <c r="L57">
        <v>16.811919540000002</v>
      </c>
      <c r="O57" s="47"/>
      <c r="P57">
        <v>17.67699309</v>
      </c>
      <c r="R57" s="23">
        <f t="shared" si="1"/>
        <v>-0.86507354999999819</v>
      </c>
    </row>
    <row r="58" spans="1:18">
      <c r="A58" s="48">
        <v>4</v>
      </c>
      <c r="B58">
        <v>16.08126901</v>
      </c>
      <c r="E58" s="48"/>
      <c r="F58">
        <v>15.289595179999999</v>
      </c>
      <c r="H58" s="23">
        <f t="shared" si="0"/>
        <v>0.79167383000000058</v>
      </c>
      <c r="K58" s="48">
        <v>4</v>
      </c>
      <c r="L58">
        <v>16.362644840000002</v>
      </c>
      <c r="O58" s="47"/>
      <c r="P58">
        <v>16.411158650000001</v>
      </c>
      <c r="R58" s="23">
        <f t="shared" si="1"/>
        <v>-4.8513809999999324E-2</v>
      </c>
    </row>
    <row r="59" spans="1:18">
      <c r="A59" s="48">
        <v>5</v>
      </c>
      <c r="B59">
        <v>15.70367371</v>
      </c>
      <c r="E59" s="48"/>
      <c r="F59">
        <v>14.03998354</v>
      </c>
      <c r="H59" s="23">
        <f t="shared" si="0"/>
        <v>1.6636901700000006</v>
      </c>
      <c r="K59" s="48">
        <v>5</v>
      </c>
      <c r="L59">
        <v>14.147379089999999</v>
      </c>
      <c r="O59" s="47"/>
      <c r="P59">
        <v>15.004208569999999</v>
      </c>
      <c r="R59" s="23">
        <f t="shared" si="1"/>
        <v>-0.85682948000000003</v>
      </c>
    </row>
    <row r="60" spans="1:18">
      <c r="A60" s="48">
        <v>6</v>
      </c>
      <c r="B60">
        <v>11.823278009999999</v>
      </c>
      <c r="E60" s="48"/>
      <c r="F60">
        <v>11.56579339</v>
      </c>
      <c r="H60" s="23">
        <f t="shared" si="0"/>
        <v>0.25748461999999961</v>
      </c>
      <c r="K60" s="48">
        <v>6</v>
      </c>
      <c r="L60">
        <v>11.062216449999999</v>
      </c>
      <c r="O60" s="47"/>
      <c r="P60">
        <v>11.17687121</v>
      </c>
      <c r="R60" s="23">
        <f t="shared" si="1"/>
        <v>-0.11465476000000052</v>
      </c>
    </row>
    <row r="61" spans="1:18">
      <c r="A61" s="48">
        <v>7</v>
      </c>
      <c r="B61">
        <v>12.533533029999999</v>
      </c>
      <c r="E61" s="48"/>
      <c r="F61">
        <v>12.37018511</v>
      </c>
      <c r="H61" s="23">
        <f t="shared" si="0"/>
        <v>0.16334791999999965</v>
      </c>
      <c r="K61" s="48">
        <v>7</v>
      </c>
      <c r="L61">
        <v>10.38070505</v>
      </c>
      <c r="O61" s="47"/>
      <c r="P61">
        <v>13.2555677</v>
      </c>
      <c r="R61" s="51">
        <f t="shared" si="1"/>
        <v>-2.8748626500000007</v>
      </c>
    </row>
    <row r="62" spans="1:18">
      <c r="A62" s="48">
        <v>8</v>
      </c>
      <c r="B62">
        <v>11.13829383</v>
      </c>
      <c r="E62" s="48"/>
      <c r="F62">
        <v>10.69949192</v>
      </c>
      <c r="H62" s="23">
        <f t="shared" si="0"/>
        <v>0.43880191000000046</v>
      </c>
      <c r="K62" s="48">
        <v>8</v>
      </c>
      <c r="L62">
        <v>8.9143461800000008</v>
      </c>
      <c r="O62" s="47"/>
      <c r="P62">
        <v>8.9764974300000002</v>
      </c>
      <c r="R62" s="23">
        <f t="shared" si="1"/>
        <v>-6.2151249999999436E-2</v>
      </c>
    </row>
    <row r="63" spans="1:18">
      <c r="A63" s="48">
        <v>9</v>
      </c>
      <c r="B63">
        <v>14.39901017</v>
      </c>
      <c r="E63" s="48"/>
      <c r="F63">
        <v>13.32427281</v>
      </c>
      <c r="H63" s="23">
        <f t="shared" si="0"/>
        <v>1.0747373600000003</v>
      </c>
      <c r="K63" s="48">
        <v>9</v>
      </c>
      <c r="L63">
        <v>12.514503400000001</v>
      </c>
      <c r="O63" s="47"/>
      <c r="P63">
        <v>13.502387669999999</v>
      </c>
      <c r="R63" s="23">
        <f t="shared" si="1"/>
        <v>-0.98788426999999857</v>
      </c>
    </row>
    <row r="64" spans="1:18">
      <c r="A64" s="48">
        <v>10</v>
      </c>
      <c r="B64">
        <v>16.196536900000002</v>
      </c>
      <c r="E64" s="48"/>
      <c r="F64">
        <v>14.726820999999999</v>
      </c>
      <c r="H64" s="23">
        <f t="shared" si="0"/>
        <v>1.4697159000000024</v>
      </c>
      <c r="K64" s="48">
        <v>10</v>
      </c>
      <c r="L64">
        <v>12.84501955</v>
      </c>
      <c r="O64" s="47"/>
      <c r="P64">
        <v>13.830009349999999</v>
      </c>
      <c r="R64" s="23">
        <f t="shared" si="1"/>
        <v>-0.98498979999999925</v>
      </c>
    </row>
    <row r="65" spans="1:18">
      <c r="A65" s="48">
        <v>11</v>
      </c>
      <c r="B65">
        <v>14.92710011</v>
      </c>
      <c r="E65" s="48"/>
      <c r="F65">
        <v>14.571450219999999</v>
      </c>
      <c r="H65" s="23">
        <f t="shared" si="0"/>
        <v>0.35564989000000047</v>
      </c>
      <c r="K65" s="48">
        <v>11</v>
      </c>
      <c r="L65">
        <v>13.622384009999999</v>
      </c>
      <c r="O65" s="47"/>
      <c r="P65">
        <v>15.86994443</v>
      </c>
      <c r="R65" s="23">
        <f t="shared" si="1"/>
        <v>-2.247560420000001</v>
      </c>
    </row>
    <row r="66" spans="1:18">
      <c r="A66" s="48">
        <v>12</v>
      </c>
      <c r="B66">
        <v>7.0266052999999999</v>
      </c>
      <c r="E66" s="48"/>
      <c r="F66">
        <v>8.5839478899999992</v>
      </c>
      <c r="H66" s="23">
        <f t="shared" si="0"/>
        <v>-1.5573425899999993</v>
      </c>
      <c r="K66" s="48">
        <v>12</v>
      </c>
      <c r="L66">
        <v>9.9372293000000003</v>
      </c>
      <c r="O66" s="47"/>
      <c r="P66">
        <v>8.0241609399999998</v>
      </c>
      <c r="R66" s="23">
        <f t="shared" si="1"/>
        <v>1.9130683600000005</v>
      </c>
    </row>
    <row r="67" spans="1:18">
      <c r="A67" s="48">
        <v>13</v>
      </c>
      <c r="B67">
        <v>15.42821034</v>
      </c>
      <c r="E67" s="48"/>
      <c r="F67">
        <v>13.529932909999999</v>
      </c>
      <c r="H67" s="51">
        <f t="shared" ref="H67:H104" si="2">B67-F67</f>
        <v>1.8982774300000003</v>
      </c>
      <c r="K67" s="48">
        <v>13</v>
      </c>
      <c r="L67">
        <v>14.632329929999999</v>
      </c>
      <c r="O67" s="47"/>
      <c r="P67">
        <v>15.804578319999999</v>
      </c>
      <c r="R67" s="23">
        <f t="shared" ref="R67:R104" si="3">L67-P67</f>
        <v>-1.17224839</v>
      </c>
    </row>
    <row r="68" spans="1:18">
      <c r="A68" s="48">
        <v>14</v>
      </c>
      <c r="B68">
        <v>17.333534119999999</v>
      </c>
      <c r="E68" s="48"/>
      <c r="F68">
        <v>17.448748940000002</v>
      </c>
      <c r="H68" s="23">
        <f t="shared" si="2"/>
        <v>-0.11521482000000205</v>
      </c>
      <c r="K68" s="48">
        <v>14</v>
      </c>
      <c r="L68">
        <v>12.365217060000001</v>
      </c>
      <c r="O68" s="47"/>
      <c r="P68">
        <v>12.16770034</v>
      </c>
      <c r="R68" s="23">
        <f t="shared" si="3"/>
        <v>0.1975167200000012</v>
      </c>
    </row>
    <row r="69" spans="1:18">
      <c r="A69" s="48">
        <v>15</v>
      </c>
      <c r="B69">
        <v>16.76117507</v>
      </c>
      <c r="E69" s="48"/>
      <c r="F69">
        <v>17.28481996</v>
      </c>
      <c r="H69" s="23">
        <f t="shared" si="2"/>
        <v>-0.52364488999999992</v>
      </c>
      <c r="K69" s="48">
        <v>15</v>
      </c>
      <c r="L69">
        <v>17.04340728</v>
      </c>
      <c r="O69" s="47"/>
      <c r="P69">
        <v>16.917431610000001</v>
      </c>
      <c r="R69" s="23">
        <f t="shared" si="3"/>
        <v>0.12597566999999898</v>
      </c>
    </row>
    <row r="70" spans="1:18">
      <c r="A70" s="48">
        <v>16</v>
      </c>
      <c r="B70">
        <v>17.597083300000001</v>
      </c>
      <c r="E70" s="48"/>
      <c r="F70">
        <v>18.27059921</v>
      </c>
      <c r="H70" s="23">
        <f t="shared" si="2"/>
        <v>-0.673515909999999</v>
      </c>
      <c r="K70" s="48">
        <v>16</v>
      </c>
      <c r="L70">
        <v>17.516569499999999</v>
      </c>
      <c r="O70" s="47"/>
      <c r="P70">
        <v>17.868231699999999</v>
      </c>
      <c r="R70" s="23">
        <f t="shared" si="3"/>
        <v>-0.35166219999999981</v>
      </c>
    </row>
    <row r="71" spans="1:18">
      <c r="A71" s="48">
        <v>17</v>
      </c>
      <c r="B71">
        <v>13.116886060000001</v>
      </c>
      <c r="E71" s="48"/>
      <c r="F71">
        <v>11.937784130000001</v>
      </c>
      <c r="H71" s="23">
        <f t="shared" si="2"/>
        <v>1.1791019299999999</v>
      </c>
      <c r="K71" s="48">
        <v>17</v>
      </c>
      <c r="L71">
        <v>11.156889769999999</v>
      </c>
      <c r="O71" s="47"/>
      <c r="P71">
        <v>10.47701021</v>
      </c>
      <c r="R71" s="23">
        <f t="shared" si="3"/>
        <v>0.67987955999999983</v>
      </c>
    </row>
    <row r="72" spans="1:18">
      <c r="A72" s="48">
        <v>18</v>
      </c>
      <c r="B72">
        <v>11.139037679999999</v>
      </c>
      <c r="E72" s="48"/>
      <c r="F72">
        <v>12.42079468</v>
      </c>
      <c r="H72" s="23">
        <f t="shared" si="2"/>
        <v>-1.2817570000000007</v>
      </c>
      <c r="K72" s="48">
        <v>18</v>
      </c>
      <c r="L72">
        <v>15.66869423</v>
      </c>
      <c r="O72" s="47"/>
      <c r="P72">
        <v>15.470453259999999</v>
      </c>
      <c r="R72" s="23">
        <f t="shared" si="3"/>
        <v>0.19824097000000052</v>
      </c>
    </row>
    <row r="73" spans="1:18">
      <c r="A73" s="48">
        <v>19</v>
      </c>
      <c r="B73">
        <v>12.84408221</v>
      </c>
      <c r="E73" s="48"/>
      <c r="F73">
        <v>11.91991133</v>
      </c>
      <c r="H73" s="23">
        <f t="shared" si="2"/>
        <v>0.92417088000000014</v>
      </c>
      <c r="K73" s="48">
        <v>19</v>
      </c>
      <c r="L73">
        <v>15.60675983</v>
      </c>
      <c r="O73" s="47"/>
      <c r="P73">
        <v>15.41740935</v>
      </c>
      <c r="R73" s="23">
        <f t="shared" si="3"/>
        <v>0.18935047999999988</v>
      </c>
    </row>
    <row r="74" spans="1:18">
      <c r="A74" s="48">
        <v>20</v>
      </c>
      <c r="B74">
        <v>11.10566867</v>
      </c>
      <c r="E74" s="48"/>
      <c r="F74">
        <v>9.2368475599999993</v>
      </c>
      <c r="H74" s="23">
        <f t="shared" si="2"/>
        <v>1.8688211100000007</v>
      </c>
      <c r="K74" s="48">
        <v>20</v>
      </c>
      <c r="L74">
        <v>14.27551137</v>
      </c>
      <c r="O74" s="47"/>
      <c r="P74">
        <v>14.130357119999999</v>
      </c>
      <c r="R74" s="23">
        <f t="shared" si="3"/>
        <v>0.14515425000000093</v>
      </c>
    </row>
    <row r="75" spans="1:18">
      <c r="A75" s="48">
        <v>21</v>
      </c>
      <c r="B75">
        <v>13.69334649</v>
      </c>
      <c r="E75" s="48"/>
      <c r="F75">
        <v>12.732620450000001</v>
      </c>
      <c r="H75" s="23">
        <f t="shared" si="2"/>
        <v>0.96072603999999906</v>
      </c>
      <c r="K75" s="48">
        <v>21</v>
      </c>
      <c r="L75">
        <v>14.84813799</v>
      </c>
      <c r="O75" s="47"/>
      <c r="P75">
        <v>14.755072200000001</v>
      </c>
      <c r="R75" s="23">
        <f t="shared" si="3"/>
        <v>9.3065789999998927E-2</v>
      </c>
    </row>
    <row r="76" spans="1:18">
      <c r="A76" s="48">
        <v>22</v>
      </c>
      <c r="B76">
        <v>12.90203953</v>
      </c>
      <c r="E76" s="48"/>
      <c r="F76">
        <v>11.61072023</v>
      </c>
      <c r="H76" s="23">
        <f t="shared" si="2"/>
        <v>1.2913192999999996</v>
      </c>
      <c r="K76" s="48">
        <v>22</v>
      </c>
      <c r="L76">
        <v>12.801867379999999</v>
      </c>
      <c r="O76" s="47"/>
      <c r="P76">
        <v>12.688019710000001</v>
      </c>
      <c r="R76" s="23">
        <f t="shared" si="3"/>
        <v>0.1138476699999984</v>
      </c>
    </row>
    <row r="77" spans="1:18">
      <c r="A77" s="48">
        <v>23</v>
      </c>
      <c r="B77">
        <v>22.75987194</v>
      </c>
      <c r="E77" s="48"/>
      <c r="F77">
        <v>22.61503948</v>
      </c>
      <c r="H77" s="23">
        <f t="shared" si="2"/>
        <v>0.14483245999999994</v>
      </c>
      <c r="K77" s="48">
        <v>23</v>
      </c>
      <c r="L77">
        <v>13.80809438</v>
      </c>
      <c r="O77" s="47"/>
      <c r="P77">
        <v>13.69115086</v>
      </c>
      <c r="R77" s="23">
        <f t="shared" si="3"/>
        <v>0.11694351999999952</v>
      </c>
    </row>
    <row r="78" spans="1:18">
      <c r="A78" s="48">
        <v>24</v>
      </c>
      <c r="B78">
        <v>23.511607009999999</v>
      </c>
      <c r="E78" s="48"/>
      <c r="F78">
        <v>23.421590070000001</v>
      </c>
      <c r="H78" s="23">
        <f t="shared" si="2"/>
        <v>9.0016939999998158E-2</v>
      </c>
      <c r="K78" s="48">
        <v>24</v>
      </c>
      <c r="L78">
        <v>13.90358601</v>
      </c>
      <c r="O78" s="47"/>
      <c r="P78">
        <v>14.484954439999999</v>
      </c>
      <c r="R78" s="23">
        <f t="shared" si="3"/>
        <v>-0.58136842999999949</v>
      </c>
    </row>
    <row r="79" spans="1:18">
      <c r="A79" s="48" t="s">
        <v>120</v>
      </c>
      <c r="E79" s="48" t="s">
        <v>120</v>
      </c>
      <c r="H79" s="23">
        <f t="shared" si="2"/>
        <v>0</v>
      </c>
      <c r="K79" s="48" t="s">
        <v>120</v>
      </c>
      <c r="O79" s="47" t="s">
        <v>120</v>
      </c>
      <c r="R79" s="23">
        <f t="shared" si="3"/>
        <v>0</v>
      </c>
    </row>
    <row r="80" spans="1:18">
      <c r="A80" s="48">
        <v>0</v>
      </c>
      <c r="B80">
        <v>9.8978204600000002</v>
      </c>
      <c r="E80" s="48"/>
      <c r="F80">
        <v>9.9492836199999992</v>
      </c>
      <c r="H80" s="23">
        <f t="shared" si="2"/>
        <v>-5.1463159999999064E-2</v>
      </c>
      <c r="K80" s="48">
        <v>0</v>
      </c>
      <c r="L80">
        <v>10.32969113</v>
      </c>
      <c r="O80" s="47"/>
      <c r="P80">
        <v>10.45320761</v>
      </c>
      <c r="R80" s="23">
        <f t="shared" si="3"/>
        <v>-0.12351647999999926</v>
      </c>
    </row>
    <row r="81" spans="1:18">
      <c r="A81" s="48">
        <v>1</v>
      </c>
      <c r="B81">
        <v>5.5971375500000002</v>
      </c>
      <c r="E81" s="48"/>
      <c r="F81">
        <v>5.3081339500000002</v>
      </c>
      <c r="H81" s="23">
        <f t="shared" si="2"/>
        <v>0.28900360000000003</v>
      </c>
      <c r="K81" s="48">
        <v>1</v>
      </c>
      <c r="L81">
        <v>9.7432551299999997</v>
      </c>
      <c r="O81" s="47"/>
      <c r="P81">
        <v>10.31808258</v>
      </c>
      <c r="R81" s="23">
        <f t="shared" si="3"/>
        <v>-0.57482745000000079</v>
      </c>
    </row>
    <row r="82" spans="1:18">
      <c r="A82" s="48">
        <v>2</v>
      </c>
      <c r="B82">
        <v>6.5201208599999996</v>
      </c>
      <c r="E82" s="48"/>
      <c r="F82">
        <v>6.2992357800000001</v>
      </c>
      <c r="H82" s="23">
        <f t="shared" si="2"/>
        <v>0.22088507999999951</v>
      </c>
      <c r="K82" s="48">
        <v>2</v>
      </c>
      <c r="L82">
        <v>7.1008437899999999</v>
      </c>
      <c r="O82" s="47"/>
      <c r="P82">
        <v>6.7556733700000002</v>
      </c>
      <c r="R82" s="23">
        <f t="shared" si="3"/>
        <v>0.34517041999999964</v>
      </c>
    </row>
    <row r="83" spans="1:18">
      <c r="A83" s="48">
        <v>3</v>
      </c>
      <c r="B83">
        <v>8.4167369099999991</v>
      </c>
      <c r="E83" s="48"/>
      <c r="F83">
        <v>7.24576201</v>
      </c>
      <c r="H83" s="23">
        <f t="shared" si="2"/>
        <v>1.1709748999999992</v>
      </c>
      <c r="K83" s="48">
        <v>3</v>
      </c>
      <c r="L83">
        <v>14.92539448</v>
      </c>
      <c r="O83" s="47"/>
      <c r="P83">
        <v>15.27999299</v>
      </c>
      <c r="R83" s="23">
        <f t="shared" si="3"/>
        <v>-0.35459851000000064</v>
      </c>
    </row>
    <row r="84" spans="1:18">
      <c r="A84" s="48">
        <v>4</v>
      </c>
      <c r="B84">
        <v>7.2574370899999998</v>
      </c>
      <c r="E84" s="48"/>
      <c r="F84">
        <v>6.9982964399999998</v>
      </c>
      <c r="H84" s="23">
        <f t="shared" si="2"/>
        <v>0.25914064999999997</v>
      </c>
      <c r="K84" s="48">
        <v>4</v>
      </c>
      <c r="L84">
        <v>8.1427087799999995</v>
      </c>
      <c r="O84" s="47"/>
      <c r="P84">
        <v>8.1783518799999992</v>
      </c>
      <c r="R84" s="23">
        <f t="shared" si="3"/>
        <v>-3.5643099999999706E-2</v>
      </c>
    </row>
    <row r="85" spans="1:18">
      <c r="A85" s="48">
        <v>5</v>
      </c>
      <c r="B85">
        <v>8.6325564900000007</v>
      </c>
      <c r="E85" s="48"/>
      <c r="F85">
        <v>7.9542932300000002</v>
      </c>
      <c r="H85" s="23">
        <f t="shared" si="2"/>
        <v>0.67826326000000048</v>
      </c>
      <c r="K85" s="48">
        <v>5</v>
      </c>
      <c r="L85">
        <v>10.65931965</v>
      </c>
      <c r="O85" s="47"/>
      <c r="P85">
        <v>11.621568419999999</v>
      </c>
      <c r="R85" s="23">
        <f t="shared" si="3"/>
        <v>-0.96224876999999864</v>
      </c>
    </row>
    <row r="86" spans="1:18">
      <c r="A86" s="48">
        <v>6</v>
      </c>
      <c r="B86">
        <v>8.1944108</v>
      </c>
      <c r="E86" s="48"/>
      <c r="F86">
        <v>8.4473493699999995</v>
      </c>
      <c r="H86" s="23">
        <f t="shared" si="2"/>
        <v>-0.25293856999999953</v>
      </c>
      <c r="K86" s="48">
        <v>6</v>
      </c>
      <c r="L86">
        <v>8.7954291199999997</v>
      </c>
      <c r="O86" s="47"/>
      <c r="P86">
        <v>8.5996253599999992</v>
      </c>
      <c r="R86" s="23">
        <f t="shared" si="3"/>
        <v>0.19580376000000044</v>
      </c>
    </row>
    <row r="87" spans="1:18">
      <c r="A87" s="48">
        <v>7</v>
      </c>
      <c r="B87">
        <v>5.2453700799999998</v>
      </c>
      <c r="E87" s="48"/>
      <c r="F87">
        <v>5.1482503800000003</v>
      </c>
      <c r="H87" s="23">
        <f t="shared" si="2"/>
        <v>9.7119699999999476E-2</v>
      </c>
      <c r="K87" s="48">
        <v>7</v>
      </c>
      <c r="L87">
        <v>6.7809674700000002</v>
      </c>
      <c r="O87" s="47"/>
      <c r="P87">
        <v>9.0078364499999992</v>
      </c>
      <c r="R87" s="23">
        <f t="shared" si="3"/>
        <v>-2.226868979999999</v>
      </c>
    </row>
    <row r="88" spans="1:18">
      <c r="A88" s="48">
        <v>8</v>
      </c>
      <c r="B88">
        <v>3.1948744100000002</v>
      </c>
      <c r="E88" s="48"/>
      <c r="F88">
        <v>3.0400695799999999</v>
      </c>
      <c r="H88" s="23">
        <f t="shared" si="2"/>
        <v>0.15480483000000023</v>
      </c>
      <c r="K88" s="48">
        <v>8</v>
      </c>
      <c r="L88">
        <v>6.8500126799999999</v>
      </c>
      <c r="O88" s="47"/>
      <c r="P88">
        <v>6.8265532200000001</v>
      </c>
      <c r="R88" s="23">
        <f t="shared" si="3"/>
        <v>2.3459459999999766E-2</v>
      </c>
    </row>
    <row r="89" spans="1:18">
      <c r="A89" s="48">
        <v>9</v>
      </c>
      <c r="B89">
        <v>6.6281594300000002</v>
      </c>
      <c r="E89" s="48"/>
      <c r="F89">
        <v>6.2076995300000002</v>
      </c>
      <c r="H89" s="23">
        <f t="shared" si="2"/>
        <v>0.4204599</v>
      </c>
      <c r="K89" s="48">
        <v>9</v>
      </c>
      <c r="L89">
        <v>8.7385080199999994</v>
      </c>
      <c r="O89" s="47"/>
      <c r="P89">
        <v>9.4001009599999996</v>
      </c>
      <c r="R89" s="23">
        <f t="shared" si="3"/>
        <v>-0.66159294000000024</v>
      </c>
    </row>
    <row r="90" spans="1:18">
      <c r="A90" s="48">
        <v>10</v>
      </c>
      <c r="B90">
        <v>6.2521519999999997</v>
      </c>
      <c r="E90" s="48"/>
      <c r="F90">
        <v>5.5127646800000001</v>
      </c>
      <c r="H90" s="23">
        <f t="shared" si="2"/>
        <v>0.73938731999999963</v>
      </c>
      <c r="K90" s="48">
        <v>10</v>
      </c>
      <c r="L90">
        <v>5.8588538899999998</v>
      </c>
      <c r="O90" s="47"/>
      <c r="P90">
        <v>6.1372306700000001</v>
      </c>
      <c r="R90" s="23">
        <f t="shared" si="3"/>
        <v>-0.27837678000000032</v>
      </c>
    </row>
    <row r="91" spans="1:18">
      <c r="A91" s="48">
        <v>11</v>
      </c>
      <c r="B91">
        <v>6.4179692700000004</v>
      </c>
      <c r="E91" s="48"/>
      <c r="F91">
        <v>6.2505107600000001</v>
      </c>
      <c r="H91" s="23">
        <f t="shared" si="2"/>
        <v>0.16745851000000034</v>
      </c>
      <c r="K91" s="48">
        <v>11</v>
      </c>
      <c r="L91">
        <v>4.1764069599999996</v>
      </c>
      <c r="O91" s="47"/>
      <c r="P91">
        <v>6.0446812799999998</v>
      </c>
      <c r="R91" s="23">
        <f t="shared" si="3"/>
        <v>-1.8682743200000003</v>
      </c>
    </row>
    <row r="92" spans="1:18">
      <c r="A92" s="48">
        <v>12</v>
      </c>
      <c r="B92">
        <v>5.5913477299999998</v>
      </c>
      <c r="E92" s="48"/>
      <c r="F92">
        <v>7.0658940399999999</v>
      </c>
      <c r="H92" s="23">
        <f t="shared" si="2"/>
        <v>-1.47454631</v>
      </c>
      <c r="K92" s="48">
        <v>12</v>
      </c>
      <c r="L92">
        <v>7.51471906</v>
      </c>
      <c r="O92" s="47"/>
      <c r="P92">
        <v>5.4159035500000003</v>
      </c>
      <c r="R92" s="23">
        <f t="shared" si="3"/>
        <v>2.0988155099999997</v>
      </c>
    </row>
    <row r="93" spans="1:18">
      <c r="A93" s="48">
        <v>13</v>
      </c>
      <c r="B93">
        <v>3.5496597599999999</v>
      </c>
      <c r="E93" s="48"/>
      <c r="F93">
        <v>1.9275180000000001</v>
      </c>
      <c r="H93" s="23">
        <f t="shared" si="2"/>
        <v>1.6221417599999999</v>
      </c>
      <c r="K93" s="48">
        <v>13</v>
      </c>
      <c r="L93">
        <v>8.2826728299999992</v>
      </c>
      <c r="O93" s="47"/>
      <c r="P93">
        <v>9.1110722899999992</v>
      </c>
      <c r="R93" s="23">
        <f t="shared" si="3"/>
        <v>-0.82839945999999998</v>
      </c>
    </row>
    <row r="94" spans="1:18">
      <c r="A94" s="48">
        <v>14</v>
      </c>
      <c r="B94">
        <v>18.114820659999999</v>
      </c>
      <c r="E94" s="48"/>
      <c r="F94">
        <v>18.465486640000002</v>
      </c>
      <c r="H94" s="23">
        <f t="shared" si="2"/>
        <v>-0.35066598000000226</v>
      </c>
      <c r="K94" s="48">
        <v>14</v>
      </c>
      <c r="L94">
        <v>6.9757158099999996</v>
      </c>
      <c r="O94" s="47"/>
      <c r="P94">
        <v>6.3273572800000002</v>
      </c>
      <c r="R94" s="23">
        <f t="shared" si="3"/>
        <v>0.64835852999999943</v>
      </c>
    </row>
    <row r="95" spans="1:18">
      <c r="A95" s="48">
        <v>15</v>
      </c>
      <c r="B95">
        <v>7.8747682000000001</v>
      </c>
      <c r="E95" s="48"/>
      <c r="F95">
        <v>8.5440622099999999</v>
      </c>
      <c r="H95" s="23">
        <f t="shared" si="2"/>
        <v>-0.66929400999999977</v>
      </c>
      <c r="K95" s="48">
        <v>15</v>
      </c>
      <c r="L95">
        <v>10.1306364</v>
      </c>
      <c r="O95" s="47"/>
      <c r="P95">
        <v>10.00253981</v>
      </c>
      <c r="R95" s="23">
        <f t="shared" si="3"/>
        <v>0.12809659000000018</v>
      </c>
    </row>
    <row r="96" spans="1:18">
      <c r="A96" s="48">
        <v>16</v>
      </c>
      <c r="B96">
        <v>6.7728481</v>
      </c>
      <c r="E96" s="48"/>
      <c r="F96">
        <v>7.5876295999999996</v>
      </c>
      <c r="H96" s="23">
        <f t="shared" si="2"/>
        <v>-0.8147814999999996</v>
      </c>
      <c r="K96" s="48">
        <v>16</v>
      </c>
      <c r="L96">
        <v>8.4629904000000007</v>
      </c>
      <c r="O96" s="47"/>
      <c r="P96">
        <v>9.12488031</v>
      </c>
      <c r="R96" s="23">
        <f t="shared" si="3"/>
        <v>-0.6618899099999993</v>
      </c>
    </row>
    <row r="97" spans="1:18">
      <c r="A97" s="48">
        <v>17</v>
      </c>
      <c r="B97">
        <v>8.2422781199999999</v>
      </c>
      <c r="E97" s="48"/>
      <c r="F97">
        <v>7.1373774699999997</v>
      </c>
      <c r="H97" s="23">
        <f t="shared" si="2"/>
        <v>1.1049006500000003</v>
      </c>
      <c r="K97" s="48">
        <v>17</v>
      </c>
      <c r="L97">
        <v>4.7731310499999999</v>
      </c>
      <c r="O97" s="47"/>
      <c r="P97">
        <v>5.1909081199999996</v>
      </c>
      <c r="R97" s="23">
        <f t="shared" si="3"/>
        <v>-0.41777706999999964</v>
      </c>
    </row>
    <row r="98" spans="1:18">
      <c r="A98" s="48">
        <v>18</v>
      </c>
      <c r="B98">
        <v>4.9300841499999999</v>
      </c>
      <c r="E98" s="48"/>
      <c r="F98">
        <v>6.8585125299999996</v>
      </c>
      <c r="H98" s="23">
        <f t="shared" si="2"/>
        <v>-1.9284283799999997</v>
      </c>
      <c r="K98" s="48">
        <v>18</v>
      </c>
      <c r="L98">
        <v>6.7811967400000004</v>
      </c>
      <c r="O98" s="47"/>
      <c r="P98">
        <v>6.6958217800000002</v>
      </c>
      <c r="R98" s="23">
        <f t="shared" si="3"/>
        <v>8.5374960000000222E-2</v>
      </c>
    </row>
    <row r="99" spans="1:18">
      <c r="A99" s="48">
        <v>19</v>
      </c>
      <c r="B99">
        <v>5.2237490900000001</v>
      </c>
      <c r="E99" s="48"/>
      <c r="F99">
        <v>4.8662689700000001</v>
      </c>
      <c r="H99" s="23">
        <f t="shared" si="2"/>
        <v>0.35748011999999996</v>
      </c>
      <c r="K99" s="48">
        <v>19</v>
      </c>
      <c r="L99">
        <v>5.5608605500000001</v>
      </c>
      <c r="O99" s="47"/>
      <c r="P99">
        <v>5.1364515400000004</v>
      </c>
      <c r="R99" s="23">
        <f t="shared" si="3"/>
        <v>0.42440900999999975</v>
      </c>
    </row>
    <row r="100" spans="1:18">
      <c r="A100" s="48">
        <v>20</v>
      </c>
      <c r="B100">
        <v>6.0626786900000003</v>
      </c>
      <c r="E100" s="48"/>
      <c r="F100">
        <v>4.9211780799999998</v>
      </c>
      <c r="H100" s="23">
        <f t="shared" si="2"/>
        <v>1.1415006100000005</v>
      </c>
      <c r="K100" s="48">
        <v>20</v>
      </c>
      <c r="L100">
        <v>14.17107611</v>
      </c>
      <c r="O100" s="47"/>
      <c r="P100">
        <v>14.120597549999999</v>
      </c>
      <c r="R100" s="23">
        <f t="shared" si="3"/>
        <v>5.0478560000000172E-2</v>
      </c>
    </row>
    <row r="101" spans="1:18">
      <c r="A101" s="48">
        <v>21</v>
      </c>
      <c r="B101">
        <v>8.4616545199999997</v>
      </c>
      <c r="E101" s="48"/>
      <c r="F101">
        <v>7.8103992499999997</v>
      </c>
      <c r="H101" s="23">
        <f t="shared" si="2"/>
        <v>0.65125527000000005</v>
      </c>
      <c r="K101" s="48">
        <v>21</v>
      </c>
      <c r="L101">
        <v>12.788889729999999</v>
      </c>
      <c r="O101" s="47"/>
      <c r="P101">
        <v>12.59382123</v>
      </c>
      <c r="R101" s="23">
        <f t="shared" si="3"/>
        <v>0.19506849999999964</v>
      </c>
    </row>
    <row r="102" spans="1:18">
      <c r="A102" s="48">
        <v>22</v>
      </c>
      <c r="B102">
        <v>8.1267417000000002</v>
      </c>
      <c r="E102" s="48"/>
      <c r="F102">
        <v>7.4475896700000002</v>
      </c>
      <c r="H102" s="23">
        <f t="shared" si="2"/>
        <v>0.67915203000000002</v>
      </c>
      <c r="K102" s="48">
        <v>22</v>
      </c>
      <c r="L102">
        <v>12.51526653</v>
      </c>
      <c r="O102" s="47"/>
      <c r="P102">
        <v>12.49141058</v>
      </c>
      <c r="R102" s="23">
        <f t="shared" si="3"/>
        <v>2.3855949999999737E-2</v>
      </c>
    </row>
    <row r="103" spans="1:18">
      <c r="A103" s="48">
        <v>23</v>
      </c>
      <c r="B103">
        <v>4.17127933</v>
      </c>
      <c r="E103" s="48"/>
      <c r="F103">
        <v>3.9954557099999999</v>
      </c>
      <c r="H103" s="23">
        <f t="shared" si="2"/>
        <v>0.17582362000000007</v>
      </c>
      <c r="K103" s="48">
        <v>23</v>
      </c>
      <c r="L103">
        <v>6.5042522299999996</v>
      </c>
      <c r="O103" s="47"/>
      <c r="P103">
        <v>6.2895906799999999</v>
      </c>
      <c r="R103" s="23">
        <f t="shared" si="3"/>
        <v>0.21466154999999976</v>
      </c>
    </row>
    <row r="104" spans="1:18">
      <c r="A104" s="48">
        <v>24</v>
      </c>
      <c r="B104">
        <v>5.0628215900000004</v>
      </c>
      <c r="E104" s="48"/>
      <c r="F104">
        <v>5.0888711999999998</v>
      </c>
      <c r="H104" s="23">
        <f t="shared" si="2"/>
        <v>-2.604960999999939E-2</v>
      </c>
      <c r="K104" s="48">
        <v>24</v>
      </c>
      <c r="L104">
        <v>7.1700338500000003</v>
      </c>
      <c r="O104" s="47"/>
      <c r="P104">
        <v>7.1657009499999997</v>
      </c>
      <c r="R104" s="23">
        <f t="shared" si="3"/>
        <v>4.332900000000528E-3</v>
      </c>
    </row>
    <row r="105" spans="1:18">
      <c r="A105" s="50"/>
    </row>
    <row r="106" spans="1:18">
      <c r="A106" s="49"/>
    </row>
    <row r="107" spans="1:18">
      <c r="A107" s="50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097" r:id="rId3" name="Control 1">
          <controlPr defaultSize="0" r:id="rId4">
            <anchor moveWithCells="1">
              <from>
                <xdr:col>0</xdr:col>
                <xdr:colOff>0</xdr:colOff>
                <xdr:row>104</xdr:row>
                <xdr:rowOff>0</xdr:rowOff>
              </from>
              <to>
                <xdr:col>3</xdr:col>
                <xdr:colOff>200025</xdr:colOff>
                <xdr:row>108</xdr:row>
                <xdr:rowOff>85725</xdr:rowOff>
              </to>
            </anchor>
          </controlPr>
        </control>
      </mc:Choice>
      <mc:Fallback>
        <control shapeId="4097" r:id="rId3" name="Control 1"/>
      </mc:Fallback>
    </mc:AlternateContent>
    <mc:AlternateContent xmlns:mc="http://schemas.openxmlformats.org/markup-compatibility/2006">
      <mc:Choice Requires="x14">
        <control shapeId="4098" r:id="rId5" name="Control 2">
          <controlPr defaultSize="0" r:id="rId6">
            <anchor moveWithCells="1">
              <from>
                <xdr:col>4</xdr:col>
                <xdr:colOff>0</xdr:colOff>
                <xdr:row>104</xdr:row>
                <xdr:rowOff>0</xdr:rowOff>
              </from>
              <to>
                <xdr:col>7</xdr:col>
                <xdr:colOff>847725</xdr:colOff>
                <xdr:row>108</xdr:row>
                <xdr:rowOff>161925</xdr:rowOff>
              </to>
            </anchor>
          </controlPr>
        </control>
      </mc:Choice>
      <mc:Fallback>
        <control shapeId="4098" r:id="rId5" name="Control 2"/>
      </mc:Fallback>
    </mc:AlternateContent>
    <mc:AlternateContent xmlns:mc="http://schemas.openxmlformats.org/markup-compatibility/2006">
      <mc:Choice Requires="x14">
        <control shapeId="4099" r:id="rId7" name="Control 3">
          <controlPr defaultSize="0" r:id="rId8">
            <anchor moveWithCells="1">
              <from>
                <xdr:col>10</xdr:col>
                <xdr:colOff>0</xdr:colOff>
                <xdr:row>104</xdr:row>
                <xdr:rowOff>0</xdr:rowOff>
              </from>
              <to>
                <xdr:col>14</xdr:col>
                <xdr:colOff>161925</xdr:colOff>
                <xdr:row>108</xdr:row>
                <xdr:rowOff>161925</xdr:rowOff>
              </to>
            </anchor>
          </controlPr>
        </control>
      </mc:Choice>
      <mc:Fallback>
        <control shapeId="4099" r:id="rId7" name="Control 3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23902-3816-4B4E-83CE-581E9B6C3F52}">
  <dimension ref="B1:L23"/>
  <sheetViews>
    <sheetView showGridLines="0" tabSelected="1" workbookViewId="0">
      <selection activeCell="B21" sqref="B21"/>
    </sheetView>
  </sheetViews>
  <sheetFormatPr defaultRowHeight="15"/>
  <cols>
    <col min="2" max="2" width="26.140625" bestFit="1" customWidth="1"/>
    <col min="3" max="3" width="12.42578125" bestFit="1" customWidth="1"/>
    <col min="4" max="11" width="12.28515625" customWidth="1"/>
  </cols>
  <sheetData>
    <row r="1" spans="2:12" ht="15.75" thickBot="1"/>
    <row r="2" spans="2:12">
      <c r="B2" s="13" t="s">
        <v>86</v>
      </c>
      <c r="C2" s="14" t="s">
        <v>87</v>
      </c>
      <c r="D2" s="14" t="s">
        <v>2</v>
      </c>
      <c r="E2" s="14" t="s">
        <v>3</v>
      </c>
      <c r="F2" s="14" t="s">
        <v>4</v>
      </c>
      <c r="G2" s="14" t="s">
        <v>5</v>
      </c>
      <c r="H2" s="15" t="s">
        <v>6</v>
      </c>
    </row>
    <row r="3" spans="2:12">
      <c r="B3" s="62" t="s">
        <v>74</v>
      </c>
      <c r="C3" s="9" t="s">
        <v>85</v>
      </c>
      <c r="D3" s="10">
        <v>5.8508186126840396E-3</v>
      </c>
      <c r="E3" s="11">
        <v>2.1403733488471399</v>
      </c>
      <c r="F3" s="11">
        <v>2.14143031615124</v>
      </c>
      <c r="G3" s="11">
        <v>43.1675045082523</v>
      </c>
      <c r="H3" s="16">
        <v>-6.32791094461188E-3</v>
      </c>
    </row>
    <row r="4" spans="2:12">
      <c r="B4" s="62"/>
      <c r="C4" s="9" t="s">
        <v>84</v>
      </c>
      <c r="D4" s="10">
        <v>3.91506130246833E-3</v>
      </c>
      <c r="E4" s="12">
        <v>6.9091884490599398</v>
      </c>
      <c r="F4" s="11">
        <v>9.5183395249079101</v>
      </c>
      <c r="G4" s="11">
        <v>14.14550056685</v>
      </c>
      <c r="H4" s="16">
        <v>4.7624871892681799</v>
      </c>
    </row>
    <row r="5" spans="2:12">
      <c r="B5" s="62" t="s">
        <v>72</v>
      </c>
      <c r="C5" s="9" t="s">
        <v>85</v>
      </c>
      <c r="D5" s="10">
        <v>6.1902719878231503E-3</v>
      </c>
      <c r="E5" s="11">
        <v>2.1366363962492398</v>
      </c>
      <c r="F5" s="11">
        <v>2.15475478958848</v>
      </c>
      <c r="G5" s="11">
        <v>30.491525676382999</v>
      </c>
      <c r="H5" s="16">
        <v>-1.00648635425107E-2</v>
      </c>
    </row>
    <row r="6" spans="2:12" ht="15.75" thickBot="1">
      <c r="B6" s="63"/>
      <c r="C6" s="17" t="s">
        <v>84</v>
      </c>
      <c r="D6" s="18">
        <v>5.1723873604367704E-3</v>
      </c>
      <c r="E6" s="19">
        <v>4.3668071185333099</v>
      </c>
      <c r="F6" s="20">
        <v>5.7712948882694199</v>
      </c>
      <c r="G6" s="20">
        <v>13.878630232213199</v>
      </c>
      <c r="H6" s="21">
        <v>2.2201058587415501</v>
      </c>
    </row>
    <row r="9" spans="2:12" ht="15.75" thickBot="1"/>
    <row r="10" spans="2:12">
      <c r="B10" s="45"/>
      <c r="C10" s="43"/>
      <c r="D10" s="64" t="s">
        <v>122</v>
      </c>
      <c r="E10" s="65"/>
      <c r="F10" s="65"/>
      <c r="G10" s="66"/>
      <c r="H10" s="64" t="s">
        <v>116</v>
      </c>
      <c r="I10" s="65"/>
      <c r="J10" s="65"/>
      <c r="K10" s="66"/>
    </row>
    <row r="11" spans="2:12" ht="15.75" thickBot="1">
      <c r="B11" s="46" t="s">
        <v>86</v>
      </c>
      <c r="C11" s="44" t="s">
        <v>123</v>
      </c>
      <c r="D11" s="41" t="s">
        <v>117</v>
      </c>
      <c r="E11" s="17" t="s">
        <v>118</v>
      </c>
      <c r="F11" s="17" t="s">
        <v>119</v>
      </c>
      <c r="G11" s="40" t="s">
        <v>120</v>
      </c>
      <c r="H11" s="41" t="s">
        <v>117</v>
      </c>
      <c r="I11" s="17" t="s">
        <v>118</v>
      </c>
      <c r="J11" s="17" t="s">
        <v>119</v>
      </c>
      <c r="K11" s="40" t="s">
        <v>120</v>
      </c>
    </row>
    <row r="12" spans="2:12">
      <c r="B12" s="39" t="s">
        <v>109</v>
      </c>
      <c r="C12" s="52" t="s">
        <v>121</v>
      </c>
      <c r="D12" s="55">
        <v>1.96897126794523</v>
      </c>
      <c r="E12" s="56">
        <v>3.4602999071115099</v>
      </c>
      <c r="F12" s="56">
        <v>14.6053919825485</v>
      </c>
      <c r="G12" s="57" t="s">
        <v>121</v>
      </c>
      <c r="H12" s="58" t="s">
        <v>121</v>
      </c>
      <c r="I12" s="59" t="s">
        <v>121</v>
      </c>
      <c r="J12" s="59" t="s">
        <v>121</v>
      </c>
      <c r="K12" s="57" t="s">
        <v>121</v>
      </c>
    </row>
    <row r="13" spans="2:12">
      <c r="B13" s="37" t="s">
        <v>110</v>
      </c>
      <c r="C13" s="53">
        <v>2.5172597916725101E-3</v>
      </c>
      <c r="D13" s="33">
        <v>11.812966277372</v>
      </c>
      <c r="E13" s="10">
        <v>17.191494721178199</v>
      </c>
      <c r="F13" s="10">
        <v>13.6182460783909</v>
      </c>
      <c r="G13" s="34">
        <v>8.1368781707219107</v>
      </c>
      <c r="H13" s="30" t="s">
        <v>121</v>
      </c>
      <c r="I13" s="24" t="s">
        <v>121</v>
      </c>
      <c r="J13" s="24" t="s">
        <v>121</v>
      </c>
      <c r="K13" s="26" t="s">
        <v>121</v>
      </c>
    </row>
    <row r="14" spans="2:12">
      <c r="B14" s="37" t="s">
        <v>111</v>
      </c>
      <c r="C14" s="53">
        <v>1.2416653778368101E-3</v>
      </c>
      <c r="D14" s="33">
        <v>12.0679709489517</v>
      </c>
      <c r="E14" s="10">
        <v>16.795348497486899</v>
      </c>
      <c r="F14" s="10">
        <v>14.1431827932181</v>
      </c>
      <c r="G14" s="34">
        <v>8.3918828423015999</v>
      </c>
      <c r="H14" s="31">
        <f>(D14-D$13)/D$13</f>
        <v>2.1586844962739542E-2</v>
      </c>
      <c r="I14" s="25">
        <f t="shared" ref="I14:K14" si="0">(E14-E$13)/E$13</f>
        <v>-2.3043151867608556E-2</v>
      </c>
      <c r="J14" s="25">
        <f t="shared" si="0"/>
        <v>3.8546572870360826E-2</v>
      </c>
      <c r="K14" s="27">
        <f t="shared" si="0"/>
        <v>3.133937441723611E-2</v>
      </c>
      <c r="L14" t="s">
        <v>133</v>
      </c>
    </row>
    <row r="15" spans="2:12">
      <c r="B15" s="37" t="s">
        <v>112</v>
      </c>
      <c r="C15" s="53">
        <v>1.2367894384974099E-3</v>
      </c>
      <c r="D15" s="33">
        <v>12.0501735388866</v>
      </c>
      <c r="E15" s="10">
        <v>16.906721928754401</v>
      </c>
      <c r="F15" s="10">
        <v>14.0762430723527</v>
      </c>
      <c r="G15" s="34">
        <v>8.3740854322365994</v>
      </c>
      <c r="H15" s="31">
        <f>(D15-D$13)/D$13</f>
        <v>2.0080245379941169E-2</v>
      </c>
      <c r="I15" s="25">
        <f t="shared" ref="I15" si="1">(E15-E$13)/E$13</f>
        <v>-1.6564748850661972E-2</v>
      </c>
      <c r="J15" s="25">
        <f t="shared" ref="J15" si="2">(F15-F$13)/F$13</f>
        <v>3.3631129245677092E-2</v>
      </c>
      <c r="K15" s="27">
        <f t="shared" ref="K15" si="3">(G15-G$13)/G$13</f>
        <v>2.9152121555439673E-2</v>
      </c>
    </row>
    <row r="16" spans="2:12">
      <c r="B16" s="37" t="s">
        <v>113</v>
      </c>
      <c r="C16" s="53">
        <v>0.16524580917679299</v>
      </c>
      <c r="D16" s="33">
        <v>11.524378679359</v>
      </c>
      <c r="E16" s="10">
        <v>19.351235832271101</v>
      </c>
      <c r="F16" s="10">
        <v>12.516035605725399</v>
      </c>
      <c r="G16" s="34">
        <v>7.8482905727088497</v>
      </c>
      <c r="H16" s="31">
        <f>(D16-D$13)/D$13</f>
        <v>-2.4429731807987683E-2</v>
      </c>
      <c r="I16" s="25">
        <f t="shared" ref="I16" si="4">(E16-E$13)/E$13</f>
        <v>0.12562846605957526</v>
      </c>
      <c r="J16" s="25">
        <f t="shared" ref="J16" si="5">(F16-F$13)/F$13</f>
        <v>-8.0936301658879661E-2</v>
      </c>
      <c r="K16" s="27">
        <f t="shared" ref="K16" si="6">(G16-G$13)/G$13</f>
        <v>-3.5466623926047706E-2</v>
      </c>
    </row>
    <row r="17" spans="2:11" ht="15.75" thickBot="1">
      <c r="B17" s="38" t="s">
        <v>114</v>
      </c>
      <c r="C17" s="54">
        <v>0.108961390961821</v>
      </c>
      <c r="D17" s="35">
        <v>11.3704568974146</v>
      </c>
      <c r="E17" s="18">
        <v>15.2321663577236</v>
      </c>
      <c r="F17" s="18">
        <v>14.063181415601001</v>
      </c>
      <c r="G17" s="36">
        <v>7.6943687907646003</v>
      </c>
      <c r="H17" s="32">
        <f>(D17-D$13)/D$13</f>
        <v>-3.7459632878579917E-2</v>
      </c>
      <c r="I17" s="28">
        <f t="shared" ref="I17" si="7">(E17-E$13)/E$13</f>
        <v>-0.11397079749214027</v>
      </c>
      <c r="J17" s="28">
        <f t="shared" ref="J17" si="8">(F17-F$13)/F$13</f>
        <v>3.2672000098170742E-2</v>
      </c>
      <c r="K17" s="29">
        <f t="shared" ref="K17" si="9">(G17-G$13)/G$13</f>
        <v>-5.4383188573419491E-2</v>
      </c>
    </row>
    <row r="18" spans="2:11" ht="15.75" thickBot="1">
      <c r="B18" s="38" t="s">
        <v>131</v>
      </c>
      <c r="C18" s="54">
        <v>1.24950087271057E-3</v>
      </c>
      <c r="D18" s="35">
        <v>11.9454971409202</v>
      </c>
      <c r="E18" s="18">
        <v>17.037937106154398</v>
      </c>
      <c r="F18" s="18">
        <v>13.852797662412399</v>
      </c>
      <c r="G18" s="36">
        <v>8.2694090342701898</v>
      </c>
      <c r="H18" s="32">
        <f>(D18-D$13)/D$13</f>
        <v>1.1219101150069735E-2</v>
      </c>
      <c r="I18" s="28">
        <f t="shared" ref="I18" si="10">(E18-E$13)/E$13</f>
        <v>-8.9321852179980871E-3</v>
      </c>
      <c r="J18" s="28">
        <f t="shared" ref="J18" si="11">(F18-F$13)/F$13</f>
        <v>1.7223332775112652E-2</v>
      </c>
      <c r="K18" s="29">
        <f t="shared" ref="K18" si="12">(G18-G$13)/G$13</f>
        <v>1.6287679472104091E-2</v>
      </c>
    </row>
    <row r="19" spans="2:11" ht="15.75" thickBot="1">
      <c r="B19" s="37" t="s">
        <v>139</v>
      </c>
      <c r="C19">
        <v>1.23697815758462E-3</v>
      </c>
      <c r="D19">
        <v>11.9807462335539</v>
      </c>
      <c r="E19">
        <v>16.604597541433399</v>
      </c>
      <c r="F19">
        <v>14.1313009002768</v>
      </c>
      <c r="G19">
        <v>8.30465812690381</v>
      </c>
      <c r="H19" s="32">
        <f>(D19-D$13)/D$13</f>
        <v>1.4203033534708854E-2</v>
      </c>
      <c r="I19" s="28">
        <f t="shared" ref="I19" si="13">(E19-E$13)/E$13</f>
        <v>-3.4138810456184505E-2</v>
      </c>
      <c r="J19" s="28">
        <f t="shared" ref="J19" si="14">(F19-F$13)/F$13</f>
        <v>3.7674074835525477E-2</v>
      </c>
      <c r="K19" s="29">
        <f t="shared" ref="K19" si="15">(G19-G$13)/G$13</f>
        <v>2.0619696235050521E-2</v>
      </c>
    </row>
    <row r="23" spans="2:11">
      <c r="B23" s="42" t="s">
        <v>124</v>
      </c>
    </row>
  </sheetData>
  <mergeCells count="4">
    <mergeCell ref="B3:B4"/>
    <mergeCell ref="B5:B6"/>
    <mergeCell ref="D10:G10"/>
    <mergeCell ref="H10:K10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7578-BE78-4B93-9E5A-D84D4BCC6A7F}">
  <dimension ref="A1:O28"/>
  <sheetViews>
    <sheetView workbookViewId="0">
      <selection activeCell="C10" sqref="C10"/>
    </sheetView>
  </sheetViews>
  <sheetFormatPr defaultRowHeight="15"/>
  <cols>
    <col min="1" max="1" width="45.42578125" bestFit="1" customWidth="1"/>
    <col min="12" max="12" width="34.42578125" bestFit="1" customWidth="1"/>
  </cols>
  <sheetData>
    <row r="1" spans="1:15">
      <c r="A1" t="s">
        <v>13</v>
      </c>
    </row>
    <row r="2" spans="1:15">
      <c r="L2" s="3" t="s">
        <v>88</v>
      </c>
      <c r="M2">
        <v>50</v>
      </c>
      <c r="N2">
        <v>3</v>
      </c>
      <c r="O2">
        <v>2</v>
      </c>
    </row>
    <row r="3" spans="1:15">
      <c r="A3" t="s">
        <v>16</v>
      </c>
      <c r="B3" t="s">
        <v>26</v>
      </c>
      <c r="L3" t="s">
        <v>58</v>
      </c>
      <c r="M3">
        <v>2015</v>
      </c>
    </row>
    <row r="4" spans="1:15">
      <c r="A4" t="s">
        <v>24</v>
      </c>
      <c r="B4" t="s">
        <v>25</v>
      </c>
      <c r="L4" t="s">
        <v>73</v>
      </c>
      <c r="M4">
        <v>4800</v>
      </c>
      <c r="N4">
        <v>80000</v>
      </c>
      <c r="O4">
        <v>12000</v>
      </c>
    </row>
    <row r="5" spans="1:15">
      <c r="A5" t="s">
        <v>27</v>
      </c>
      <c r="L5" t="s">
        <v>60</v>
      </c>
      <c r="M5">
        <v>14987</v>
      </c>
    </row>
    <row r="6" spans="1:15">
      <c r="A6" t="s">
        <v>14</v>
      </c>
      <c r="L6" t="s">
        <v>59</v>
      </c>
      <c r="M6" t="s">
        <v>62</v>
      </c>
      <c r="N6" t="s">
        <v>63</v>
      </c>
    </row>
    <row r="8" spans="1:15">
      <c r="A8" t="s">
        <v>68</v>
      </c>
    </row>
    <row r="9" spans="1:15">
      <c r="A9" t="s">
        <v>69</v>
      </c>
    </row>
    <row r="10" spans="1:15">
      <c r="A10" t="s">
        <v>64</v>
      </c>
    </row>
    <row r="11" spans="1:15">
      <c r="A11" t="s">
        <v>65</v>
      </c>
    </row>
    <row r="12" spans="1:15">
      <c r="A12" t="s">
        <v>66</v>
      </c>
    </row>
    <row r="13" spans="1:15">
      <c r="A13" t="s">
        <v>67</v>
      </c>
    </row>
    <row r="22" spans="1:1">
      <c r="A22" t="s">
        <v>17</v>
      </c>
    </row>
    <row r="23" spans="1:1">
      <c r="A23" t="s">
        <v>18</v>
      </c>
    </row>
    <row r="24" spans="1:1">
      <c r="A24" t="s">
        <v>19</v>
      </c>
    </row>
    <row r="26" spans="1:1">
      <c r="A26" t="s">
        <v>20</v>
      </c>
    </row>
    <row r="27" spans="1:1">
      <c r="A27" t="s">
        <v>21</v>
      </c>
    </row>
    <row r="28" spans="1:1">
      <c r="A28" t="s">
        <v>22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Staines</dc:creator>
  <cp:lastModifiedBy>Toby Staines</cp:lastModifiedBy>
  <dcterms:created xsi:type="dcterms:W3CDTF">2018-09-23T12:15:28Z</dcterms:created>
  <dcterms:modified xsi:type="dcterms:W3CDTF">2018-11-09T17:54:31Z</dcterms:modified>
</cp:coreProperties>
</file>