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cae\Documents\MESTRADO UFG\MÚSICAS_MESTRADO\Excel - Finais\"/>
    </mc:Choice>
  </mc:AlternateContent>
  <xr:revisionPtr revIDLastSave="0" documentId="13_ncr:1_{4DB96658-9EBD-4235-869D-EDB448BC3E25}" xr6:coauthVersionLast="45" xr6:coauthVersionMax="45" xr10:uidLastSave="{00000000-0000-0000-0000-000000000000}"/>
  <bookViews>
    <workbookView xWindow="-108" yWindow="-108" windowWidth="23256" windowHeight="13176" xr2:uid="{C5C9EB1C-C2F4-4D2B-BE58-B90B64B7727E}"/>
  </bookViews>
  <sheets>
    <sheet name="Planilha1" sheetId="1" r:id="rId1"/>
    <sheet name="Planilha2" sheetId="5" r:id="rId2"/>
    <sheet name="Planilha3" sheetId="4" r:id="rId3"/>
  </sheets>
  <definedNames>
    <definedName name="_xlnm._FilterDatabase" localSheetId="2" hidden="1">Planilha3!$A$1:$E$442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2" i="4"/>
  <c r="N123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3" i="1"/>
  <c r="N4" i="1"/>
  <c r="N5" i="1"/>
  <c r="N6" i="1"/>
  <c r="N7" i="1"/>
  <c r="N8" i="1"/>
  <c r="N9" i="1"/>
  <c r="N10" i="1"/>
  <c r="N11" i="1"/>
  <c r="N12" i="1"/>
  <c r="N2" i="1"/>
  <c r="I6" i="1" l="1"/>
  <c r="N124" i="1" l="1"/>
  <c r="J2" i="1"/>
  <c r="J12" i="1"/>
  <c r="J11" i="1"/>
  <c r="J10" i="1"/>
  <c r="J9" i="1"/>
  <c r="J8" i="1"/>
  <c r="J7" i="1"/>
  <c r="J6" i="1"/>
  <c r="J4" i="1"/>
  <c r="J3" i="1"/>
  <c r="J5" i="1"/>
  <c r="I12" i="1"/>
  <c r="I11" i="1"/>
  <c r="I10" i="1"/>
  <c r="I9" i="1"/>
  <c r="I8" i="1"/>
  <c r="I5" i="1"/>
  <c r="I4" i="1"/>
  <c r="I3" i="1"/>
  <c r="I2" i="1"/>
  <c r="I7" i="1"/>
  <c r="I16" i="1" l="1"/>
  <c r="J14" i="1"/>
</calcChain>
</file>

<file path=xl/sharedStrings.xml><?xml version="1.0" encoding="utf-8"?>
<sst xmlns="http://schemas.openxmlformats.org/spreadsheetml/2006/main" count="2597" uniqueCount="592">
  <si>
    <t xml:space="preserve">ano </t>
  </si>
  <si>
    <t>estilo</t>
  </si>
  <si>
    <t>Marcos e Belutti</t>
  </si>
  <si>
    <t>Domingo de Manhã</t>
  </si>
  <si>
    <t>Gusttavo Lima</t>
  </si>
  <si>
    <t>Apelido Carinhoso</t>
  </si>
  <si>
    <t>Felipe Araújo</t>
  </si>
  <si>
    <t>Atrasadinha - Feat. Ferrugem - Ao Vivo</t>
  </si>
  <si>
    <t>Flores Em Vida</t>
  </si>
  <si>
    <t>Simone e Simaria</t>
  </si>
  <si>
    <t>Loka - Ft. Anitta</t>
  </si>
  <si>
    <t>Zé Neto e Cristiano</t>
  </si>
  <si>
    <t>Largado Às Traças</t>
  </si>
  <si>
    <t>Luan Santana</t>
  </si>
  <si>
    <t>Escreve Aí</t>
  </si>
  <si>
    <t>Cem Mil - Ao Vivo</t>
  </si>
  <si>
    <t>Gabriel Diniz</t>
  </si>
  <si>
    <t>Jenifer</t>
  </si>
  <si>
    <t>Forró</t>
  </si>
  <si>
    <t>Cristiano Araújo</t>
  </si>
  <si>
    <t>Cê Que Sabe</t>
  </si>
  <si>
    <t>Eduardo Costa</t>
  </si>
  <si>
    <t>Os 10 Mandamentos Do Amor</t>
  </si>
  <si>
    <t>Jorge e Mateus</t>
  </si>
  <si>
    <t>Calma</t>
  </si>
  <si>
    <t>Sosseguei</t>
  </si>
  <si>
    <t>Acordando O Prédio</t>
  </si>
  <si>
    <t>Henrique e Juliano</t>
  </si>
  <si>
    <t>Vidinha De Balada</t>
  </si>
  <si>
    <t>Pronto Falei</t>
  </si>
  <si>
    <t>Vingança - Part. Mc Kekel - Ao Vivo</t>
  </si>
  <si>
    <t>Henrique e Diego</t>
  </si>
  <si>
    <t>Suíte 14 - Feat. Mc Guimê</t>
  </si>
  <si>
    <t>Léo Magalhães</t>
  </si>
  <si>
    <t>Oi</t>
  </si>
  <si>
    <t>Márcia Fellipe</t>
  </si>
  <si>
    <t>Quem Me Dera - Feat. Jerry Smith</t>
  </si>
  <si>
    <t>Estado Decadente - Acústico</t>
  </si>
  <si>
    <t>Thiago Brava</t>
  </si>
  <si>
    <t>Dona Maria - Feat. Jorge</t>
  </si>
  <si>
    <t>Zé Da Recaída</t>
  </si>
  <si>
    <t>Naiara Azevedo</t>
  </si>
  <si>
    <t>50 Reais - Ft. Maiara e Maraisa</t>
  </si>
  <si>
    <t>Seu Polícia - Ao Vivo</t>
  </si>
  <si>
    <t>Marília Mendonça</t>
  </si>
  <si>
    <t>Infiel</t>
  </si>
  <si>
    <t>Lucas Lucco</t>
  </si>
  <si>
    <t>Vai Vendo</t>
  </si>
  <si>
    <t>Wesley Safadão</t>
  </si>
  <si>
    <t>Só Pra Castigar - Ao Vivo</t>
  </si>
  <si>
    <t>Bruno e Marrone</t>
  </si>
  <si>
    <t>Agora</t>
  </si>
  <si>
    <t>Propaganda</t>
  </si>
  <si>
    <t>Maiara e Maraisa</t>
  </si>
  <si>
    <t>10% - Ao Vivo</t>
  </si>
  <si>
    <t>Michel Teló</t>
  </si>
  <si>
    <t>Te Dar Um Beijo</t>
  </si>
  <si>
    <t>Victor e Léo</t>
  </si>
  <si>
    <t>O Tempo Não Apaga</t>
  </si>
  <si>
    <t>Cê Topa ( Versão 2)</t>
  </si>
  <si>
    <t>O Defensor</t>
  </si>
  <si>
    <t>Mozão</t>
  </si>
  <si>
    <t>Medo Bobo</t>
  </si>
  <si>
    <t>Jads e Jadson</t>
  </si>
  <si>
    <t>Toca Um João Mineiro e Marciano</t>
  </si>
  <si>
    <t>Vou Te Amarrar na Minha Cama</t>
  </si>
  <si>
    <t>Os Anjos Cantam Nosso Amor</t>
  </si>
  <si>
    <t>Nocaute</t>
  </si>
  <si>
    <t>Dez minutos longe de você</t>
  </si>
  <si>
    <t>Olha Ela Aí</t>
  </si>
  <si>
    <t>Gustavo Mioto</t>
  </si>
  <si>
    <t>Solteiro Não Trai - Ao Vivo</t>
  </si>
  <si>
    <t>Ressentimento</t>
  </si>
  <si>
    <t>João Bosco e Vinicius</t>
  </si>
  <si>
    <t>Sorte É Ter Você (Carolinas)</t>
  </si>
  <si>
    <t>Amante Não Tem Lar</t>
  </si>
  <si>
    <t>Sapequinha</t>
  </si>
  <si>
    <t>Amiga Linda</t>
  </si>
  <si>
    <t>João Neto e Frederico</t>
  </si>
  <si>
    <t>Ele Não Vai Mudar</t>
  </si>
  <si>
    <t>Notificação Preferida</t>
  </si>
  <si>
    <t>Fui Fiel</t>
  </si>
  <si>
    <t>Coração Machucado</t>
  </si>
  <si>
    <t>Impressionando Os Anjos</t>
  </si>
  <si>
    <t>Humberto e Ronaldo</t>
  </si>
  <si>
    <t>Não Fala Não Pra Mim - Ao Vivo</t>
  </si>
  <si>
    <t>Maus Bocados</t>
  </si>
  <si>
    <t>Aquele 1% - Part. Wesley Safadão</t>
  </si>
  <si>
    <t>Sorte Que Cê Beija Bem - Ao Vivo</t>
  </si>
  <si>
    <t>Que Mal Te Fiz Eu ?(Me Diz)</t>
  </si>
  <si>
    <t>Não Abro Mão - Ao Vivo</t>
  </si>
  <si>
    <t>Cadeira De Aço</t>
  </si>
  <si>
    <t>Homem de Família</t>
  </si>
  <si>
    <t>Matheus e Kauan</t>
  </si>
  <si>
    <t>Te Assumi Pro Brasil</t>
  </si>
  <si>
    <t>Nego do Borel</t>
  </si>
  <si>
    <t>Voce Partiu Meu Coração / Anitta-Wesley</t>
  </si>
  <si>
    <t>Funk</t>
  </si>
  <si>
    <t>Cerveja, Sal e Limão</t>
  </si>
  <si>
    <t>Thiaguinho</t>
  </si>
  <si>
    <t>Caraca Muleke</t>
  </si>
  <si>
    <t>Abre O Portão Que Eu Cheguei</t>
  </si>
  <si>
    <t>Quem Pegou, Pegou - Ao Vivo</t>
  </si>
  <si>
    <t>Diego e Victor Hugo</t>
  </si>
  <si>
    <t>Infarto - Ao Vivo</t>
  </si>
  <si>
    <t>O Nosso Santo Bateu - Ao Vivo</t>
  </si>
  <si>
    <t>Roberto Carlos</t>
  </si>
  <si>
    <t>Chegaste - Feat. Jennifer Lopez</t>
  </si>
  <si>
    <t>MPB</t>
  </si>
  <si>
    <t>Quem Ensinou Fui Eu</t>
  </si>
  <si>
    <t>Mudando De Assunto</t>
  </si>
  <si>
    <t>Que Pena Que Acabou</t>
  </si>
  <si>
    <t>Enquanto Eu Brindo Cê Chora</t>
  </si>
  <si>
    <t>Como É Que A Gente Fica</t>
  </si>
  <si>
    <t>Anitta</t>
  </si>
  <si>
    <t>Paradinha</t>
  </si>
  <si>
    <t>Amor Da Sua Cama</t>
  </si>
  <si>
    <t>Eu, Você, O Mar e Ela</t>
  </si>
  <si>
    <t>Ar Condicionado No 15 - Ao Vivo</t>
  </si>
  <si>
    <t>Volta Pro Seu Nego</t>
  </si>
  <si>
    <t>Na Linha do Tempo</t>
  </si>
  <si>
    <t>Paga De Solteiro Feliz - Feat. Alok</t>
  </si>
  <si>
    <t>Bem Pior Que Eu - Ao Vivo</t>
  </si>
  <si>
    <t>Até Você Voltar</t>
  </si>
  <si>
    <t>Ninguém É De Ferro - P. Marilía Mendonça</t>
  </si>
  <si>
    <t>Eu Sei De Cor</t>
  </si>
  <si>
    <t>Regime Fechado - Ao Vivo</t>
  </si>
  <si>
    <t>11 Vidas</t>
  </si>
  <si>
    <t>Louca De Saudade</t>
  </si>
  <si>
    <t>Sofazinho - Pt. Jorge e Mateus - Ao Vivo</t>
  </si>
  <si>
    <t>Vai Me Perdoando</t>
  </si>
  <si>
    <t>Posto 24h - Feat. Wesley Safadão</t>
  </si>
  <si>
    <t>Flor e o Beija-Flor - Part. Marília Mend</t>
  </si>
  <si>
    <t>Eu Era</t>
  </si>
  <si>
    <t>Senhorita</t>
  </si>
  <si>
    <t>Hoje Eu Tô Terrível</t>
  </si>
  <si>
    <t>Guilherme e Santiago</t>
  </si>
  <si>
    <t>Casa Amarela</t>
  </si>
  <si>
    <t>Rapariga Não - Feat. Simone e Simaria</t>
  </si>
  <si>
    <t>Contrato</t>
  </si>
  <si>
    <t>Então Foge</t>
  </si>
  <si>
    <t>Ciumeira - Ao Vivo</t>
  </si>
  <si>
    <t>Sua Melhor Versão</t>
  </si>
  <si>
    <t>Na Hora Da Raiva</t>
  </si>
  <si>
    <t>Romance Com Safadeza - Part. Anitta</t>
  </si>
  <si>
    <t>Cuida Bem Dela</t>
  </si>
  <si>
    <t>Surto De Amor - Ft. Jorge e Mateus</t>
  </si>
  <si>
    <t>Se O Amor Tiver Lugar</t>
  </si>
  <si>
    <t>Paula Fernandes</t>
  </si>
  <si>
    <t>Piração</t>
  </si>
  <si>
    <t>Isso Cê Num Conta - Part. Jeann e Julio</t>
  </si>
  <si>
    <t>Iza</t>
  </si>
  <si>
    <t>Pesadão - Pt. Marcelo Falcão</t>
  </si>
  <si>
    <t>Raspão - Ft. Simone e Simaria</t>
  </si>
  <si>
    <t>Quem É</t>
  </si>
  <si>
    <t>Thaeme e Thiago</t>
  </si>
  <si>
    <t>Bem Feito</t>
  </si>
  <si>
    <t>Mais Amor E Menos Drama</t>
  </si>
  <si>
    <t>Beijo De Varanda</t>
  </si>
  <si>
    <t>Melim</t>
  </si>
  <si>
    <t>Ouvi Dizer</t>
  </si>
  <si>
    <t>Terremoto - Feat. Kevinho</t>
  </si>
  <si>
    <t>10 Anos</t>
  </si>
  <si>
    <t>Blá Blá Blá</t>
  </si>
  <si>
    <t>Ausência</t>
  </si>
  <si>
    <t>Cidade Vizinha - Ao Vivo</t>
  </si>
  <si>
    <t>Ao Vivo E A Cores - Part. Anitta</t>
  </si>
  <si>
    <t>Poeira Da Lua</t>
  </si>
  <si>
    <t>Tô Com Moral No Céu</t>
  </si>
  <si>
    <t>Na Conta Da Loucura</t>
  </si>
  <si>
    <t>Trincadinho</t>
  </si>
  <si>
    <t>Bang</t>
  </si>
  <si>
    <t>Daniel</t>
  </si>
  <si>
    <t>Meu Mundo E Nada Mais</t>
  </si>
  <si>
    <t>Chuva De Arroz</t>
  </si>
  <si>
    <t>Medida Certa</t>
  </si>
  <si>
    <t>Malbec</t>
  </si>
  <si>
    <t>Leonardo</t>
  </si>
  <si>
    <t>Um Degrau Na Escada - Part. Eduardo Cost</t>
  </si>
  <si>
    <t>Munhoz e Mariano</t>
  </si>
  <si>
    <t>Seu Bombeiro</t>
  </si>
  <si>
    <t>Esqueci Você</t>
  </si>
  <si>
    <t>Pegada Que Desgrama</t>
  </si>
  <si>
    <t>O Mar Parou</t>
  </si>
  <si>
    <t>Anti-Amor - Feat. Jorge e Mateus</t>
  </si>
  <si>
    <t>Saudade Do Caramba</t>
  </si>
  <si>
    <t>Não Era Você</t>
  </si>
  <si>
    <t>Zé Felipe</t>
  </si>
  <si>
    <t>Você Mente</t>
  </si>
  <si>
    <t>Forró E Paixão</t>
  </si>
  <si>
    <t>Fernando e Sorocaba</t>
  </si>
  <si>
    <t>Bobeia Pra Ver</t>
  </si>
  <si>
    <t>Quando o Mel É Bom</t>
  </si>
  <si>
    <t>Enzo Rabelo</t>
  </si>
  <si>
    <t>Tijolinho Por Tijolinho - Pt. Zé Felipe</t>
  </si>
  <si>
    <t>Zona De Risco - Maiara e Maraisa-Ao Vivo</t>
  </si>
  <si>
    <t>Dilsinho</t>
  </si>
  <si>
    <t>Péssimo Negócio - Ao Vivo</t>
  </si>
  <si>
    <t>Previsão Do Tempo</t>
  </si>
  <si>
    <t>Bruno e Barretto</t>
  </si>
  <si>
    <t>Farra, Pinga E Foguete</t>
  </si>
  <si>
    <t>Avisa Que Eu Cheguei - Pt. Ivete Sangalo</t>
  </si>
  <si>
    <t>Pega Eu E Leva Pra Você</t>
  </si>
  <si>
    <t>Mármore</t>
  </si>
  <si>
    <t>Aquela Pessoa</t>
  </si>
  <si>
    <t>Ludmilla e Felipe Araújo</t>
  </si>
  <si>
    <t>Clichê</t>
  </si>
  <si>
    <t>Meio Seu - Part. Léo Santana</t>
  </si>
  <si>
    <t>Chave Cópia</t>
  </si>
  <si>
    <t>Skank</t>
  </si>
  <si>
    <t>Ela Me Deixou</t>
  </si>
  <si>
    <t>Moda Derramada</t>
  </si>
  <si>
    <t>Cê Acredita - Part. Mc Kevinho</t>
  </si>
  <si>
    <t>Não Me Toca Part. Ludmilla</t>
  </si>
  <si>
    <t>MC Guimê</t>
  </si>
  <si>
    <t>País Do Futebol - Part. Emicida</t>
  </si>
  <si>
    <t>Liga Lá Em Casa</t>
  </si>
  <si>
    <t>Batom Vermelho</t>
  </si>
  <si>
    <t>Você Faz Falta Aqui</t>
  </si>
  <si>
    <t>Meu Violão e Nosso Cachorro</t>
  </si>
  <si>
    <t>Sonhei Que Tava Me Casa</t>
  </si>
  <si>
    <t>Saudade De Você</t>
  </si>
  <si>
    <t>Meu Abrigo</t>
  </si>
  <si>
    <t>Jota Quest</t>
  </si>
  <si>
    <t>Waiting For You (Party On)</t>
  </si>
  <si>
    <t>Rapariga Digital</t>
  </si>
  <si>
    <t>Coração Cansou</t>
  </si>
  <si>
    <t>Modão Duído - Part. Maiara e Maraisa</t>
  </si>
  <si>
    <t>Copo na Mão</t>
  </si>
  <si>
    <t>Essa Mina É Louca - Part. Jhama</t>
  </si>
  <si>
    <t>De Quem É A Culpa</t>
  </si>
  <si>
    <t>Pegando Lágrimas</t>
  </si>
  <si>
    <t>Pergunte Ao Dono do Bar</t>
  </si>
  <si>
    <t>Ivete Sangalo</t>
  </si>
  <si>
    <t>Amor Que Não Sai</t>
  </si>
  <si>
    <t>Axé</t>
  </si>
  <si>
    <t>Ferrugem</t>
  </si>
  <si>
    <t>Chopp Garotinho</t>
  </si>
  <si>
    <t>Bom Rapaz - Ft. Jorge e Mateus</t>
  </si>
  <si>
    <t>Qualidade De Vida - Ft. Ludmilla-Ao Vivo</t>
  </si>
  <si>
    <t>Sim Ou Não - Feat. Maluma</t>
  </si>
  <si>
    <t>Dia, Lugar E Hora</t>
  </si>
  <si>
    <t>Tonelada De Solidão - Feat. Ferrugem</t>
  </si>
  <si>
    <t>A Rosa e o Beija Flor</t>
  </si>
  <si>
    <t>MC Kevinho e MC Kekel</t>
  </si>
  <si>
    <t>O Bebê</t>
  </si>
  <si>
    <t>Mano Walter</t>
  </si>
  <si>
    <t>Então Vem Cá - Feat Claudia Leitte</t>
  </si>
  <si>
    <t>É Com Ela Que Eu Estou</t>
  </si>
  <si>
    <t>Ludmilla</t>
  </si>
  <si>
    <t>Hoje</t>
  </si>
  <si>
    <t>Juramento Do Dedinho</t>
  </si>
  <si>
    <t>Cantada</t>
  </si>
  <si>
    <t>Vitor Kley</t>
  </si>
  <si>
    <t>O Sol</t>
  </si>
  <si>
    <t>Coração Apertado</t>
  </si>
  <si>
    <t>Eletrônico</t>
  </si>
  <si>
    <t>Sem Sal - Ao Vivo</t>
  </si>
  <si>
    <t>Jogado Na Rua</t>
  </si>
  <si>
    <t>Você Não Me Conhece</t>
  </si>
  <si>
    <t>Vai Malandra - Ft. Mc Zaac, Maejor e Tro</t>
  </si>
  <si>
    <t>Destino</t>
  </si>
  <si>
    <t>Bruninho e Davi</t>
  </si>
  <si>
    <t>E Essa Boca Aí ? - Feat. Luan Santana</t>
  </si>
  <si>
    <t>BeijaiFlor, Me Beija</t>
  </si>
  <si>
    <t>Cobertor - Part. Projota</t>
  </si>
  <si>
    <t>Noite Fracassada</t>
  </si>
  <si>
    <t>Mc Lençol e Dj Travesseiro</t>
  </si>
  <si>
    <t>Alô Dj</t>
  </si>
  <si>
    <t>40 Graus de Amor</t>
  </si>
  <si>
    <t>Solteiro Apaixonado - Ao Vivo</t>
  </si>
  <si>
    <t>Tudo Com Você</t>
  </si>
  <si>
    <t>Ainda Sou Tão Seu</t>
  </si>
  <si>
    <t>Logo Eu</t>
  </si>
  <si>
    <t>Reggae In Roça - Part. Otavio Augusto e</t>
  </si>
  <si>
    <t>Tânia Mara</t>
  </si>
  <si>
    <t>Só Vejo Você</t>
  </si>
  <si>
    <t>Amigo Taxista - Ao Vivo</t>
  </si>
  <si>
    <t>Ritmo Perfeito</t>
  </si>
  <si>
    <t>Saudade</t>
  </si>
  <si>
    <t>Anderson Freire</t>
  </si>
  <si>
    <t>Raridade</t>
  </si>
  <si>
    <t>Gospel</t>
  </si>
  <si>
    <t>Buá Buá</t>
  </si>
  <si>
    <t>Eu Não Merecia Isso</t>
  </si>
  <si>
    <t>Sorriso Maroto</t>
  </si>
  <si>
    <t>Guerra Fria</t>
  </si>
  <si>
    <t>Mordida, Beijo e Tapa</t>
  </si>
  <si>
    <t>Casava De Novo</t>
  </si>
  <si>
    <t>Compartilhando Mágoa - Ft. Zé Neto e Cri</t>
  </si>
  <si>
    <t>Ponto Fraco</t>
  </si>
  <si>
    <t>Se For Pra Judiar</t>
  </si>
  <si>
    <t>Nessas Horas</t>
  </si>
  <si>
    <t>Gaveta</t>
  </si>
  <si>
    <t>Terapinga</t>
  </si>
  <si>
    <t>Hugo e Tiago</t>
  </si>
  <si>
    <t>Esse Copo Aqui</t>
  </si>
  <si>
    <t>Eu Vou Te Buscar - Part. Hungria</t>
  </si>
  <si>
    <t>João Gustavo e Murilo</t>
  </si>
  <si>
    <t>Lençol Dobrado - Feat. Analaga</t>
  </si>
  <si>
    <t>Jefferson Moraes</t>
  </si>
  <si>
    <t>Oi Nego</t>
  </si>
  <si>
    <t>Por Trás Da Maquiagem - Ft. Marília Mend</t>
  </si>
  <si>
    <t>Senha do Celular - Ao Vivo</t>
  </si>
  <si>
    <t>Jonas Esticado</t>
  </si>
  <si>
    <t>Saudade Boa - Part. Felipe Araujo</t>
  </si>
  <si>
    <t>126 Cabides</t>
  </si>
  <si>
    <t>Claudia Leitte</t>
  </si>
  <si>
    <t>Cancela O Sentimento - Pt. Marília Mendo</t>
  </si>
  <si>
    <t>Quando Deus Quer</t>
  </si>
  <si>
    <t>Cds E Livros</t>
  </si>
  <si>
    <t>Colo C/ Part. Victor &amp; Leo</t>
  </si>
  <si>
    <t>Vamo Que Vamo</t>
  </si>
  <si>
    <t>Ou Some Ou Soma</t>
  </si>
  <si>
    <t>Que Sorte A Nossa</t>
  </si>
  <si>
    <t>Cheguei Pra Te Amar - Ft. MC Livinho</t>
  </si>
  <si>
    <t>Espelho Meu - Ao Vivo</t>
  </si>
  <si>
    <t>Conrado e Aleksandro</t>
  </si>
  <si>
    <t>Camionete Inteira</t>
  </si>
  <si>
    <t>Diego e Arnaldo</t>
  </si>
  <si>
    <t>Regras</t>
  </si>
  <si>
    <t>Rionegro E Solimões</t>
  </si>
  <si>
    <t>O Cavalão Tá Doidão</t>
  </si>
  <si>
    <t>Pablo</t>
  </si>
  <si>
    <t>Porque Homem Não Chora</t>
  </si>
  <si>
    <t>Regional</t>
  </si>
  <si>
    <t>Projota</t>
  </si>
  <si>
    <t>Ela Só Quer Paz</t>
  </si>
  <si>
    <t>Rap/Hip-Hop</t>
  </si>
  <si>
    <t>Edson e Hudson</t>
  </si>
  <si>
    <t>Nosso Contrato - Part. Luan Santana</t>
  </si>
  <si>
    <t>Banda Malta</t>
  </si>
  <si>
    <t>Diz Pra Mim</t>
  </si>
  <si>
    <t>Meu Coração Deu Pt - Part. Matheus e Kau</t>
  </si>
  <si>
    <t>Dependente</t>
  </si>
  <si>
    <t>Lá Se Foi o Boi Com a Corda - Ft. Dj Kev</t>
  </si>
  <si>
    <t>Bom</t>
  </si>
  <si>
    <t>Beijo Bom</t>
  </si>
  <si>
    <t>Se é pra Beber eu Bebo</t>
  </si>
  <si>
    <t>You're Still The One</t>
  </si>
  <si>
    <t>Se Toca Essa Moda</t>
  </si>
  <si>
    <t>Cheguei</t>
  </si>
  <si>
    <t>Um Em Um Milhão</t>
  </si>
  <si>
    <t>Dona do Meu Destino</t>
  </si>
  <si>
    <t>Fé No Pai</t>
  </si>
  <si>
    <t>1 Metro E 65</t>
  </si>
  <si>
    <t>Eu E Você</t>
  </si>
  <si>
    <t>Kell Smith</t>
  </si>
  <si>
    <t>Era Uma Vez</t>
  </si>
  <si>
    <t>Implorando Pra trair (Gusttavo Lima)</t>
  </si>
  <si>
    <t>Leonardo e Eduardo Costa</t>
  </si>
  <si>
    <t>Laço Aberto</t>
  </si>
  <si>
    <t>Meia Noite e Meia</t>
  </si>
  <si>
    <t>Coração Infectado</t>
  </si>
  <si>
    <t>Na Luz Do Som</t>
  </si>
  <si>
    <t>Medicina</t>
  </si>
  <si>
    <t>Anjo De Cabelos Longos</t>
  </si>
  <si>
    <t>Yasmin Santos</t>
  </si>
  <si>
    <t>Pronta Pra Trair</t>
  </si>
  <si>
    <t>Sonha Comigo</t>
  </si>
  <si>
    <t>Blecaute</t>
  </si>
  <si>
    <t>O Farol</t>
  </si>
  <si>
    <t>Esqueci Como Namora / Maiara e Maraisa</t>
  </si>
  <si>
    <t>Cleber e Cauan</t>
  </si>
  <si>
    <t>Felipe e Ferrari</t>
  </si>
  <si>
    <t>A Carta De Larissa</t>
  </si>
  <si>
    <t>Tá Bom, Aham</t>
  </si>
  <si>
    <t>Chocolate Quente</t>
  </si>
  <si>
    <t>Vício - Part. Jads e Jadson</t>
  </si>
  <si>
    <t>Um Dia Pra Não Se Esquecer (Acústico)</t>
  </si>
  <si>
    <t>Que Bar Que Cê Tá</t>
  </si>
  <si>
    <t>Quem Aguenta</t>
  </si>
  <si>
    <t>1,2,3</t>
  </si>
  <si>
    <t>Matogrosso e Mathias</t>
  </si>
  <si>
    <t>E Aí - Part. Gusttavo Lima</t>
  </si>
  <si>
    <t>Deixa Ele Sofrer</t>
  </si>
  <si>
    <t>O Errado Sou Eu</t>
  </si>
  <si>
    <t>No Meu Talento - Feat. Mc Guimê</t>
  </si>
  <si>
    <t>Lauana Prado</t>
  </si>
  <si>
    <t>Cobaia - Part. Maiara e Maraisa</t>
  </si>
  <si>
    <t>MC Kevinho</t>
  </si>
  <si>
    <t>Ta Tum Tum - Feat. Simone e Simaria</t>
  </si>
  <si>
    <t>Depende da Gente - Ao Vivo</t>
  </si>
  <si>
    <t>Me Leva Pra Casa - Part. Zezé Di Camargo</t>
  </si>
  <si>
    <t>Zen</t>
  </si>
  <si>
    <t>Contatinho - Feat. Luan Santana</t>
  </si>
  <si>
    <t>Israel e Rodolffo</t>
  </si>
  <si>
    <t>Bem Apaixonado</t>
  </si>
  <si>
    <t>Tiê</t>
  </si>
  <si>
    <t>A Noite</t>
  </si>
  <si>
    <t>Loubet</t>
  </si>
  <si>
    <t>Made In Roça</t>
  </si>
  <si>
    <t>To Mal</t>
  </si>
  <si>
    <t>Siga A Seta - P. Matheus e Kauan/Ao vivo</t>
  </si>
  <si>
    <t>Pindaíba</t>
  </si>
  <si>
    <t>Esquecimento</t>
  </si>
  <si>
    <t>Na batida ( Ao Vivo )</t>
  </si>
  <si>
    <t>Te Ensinei Certin - Feat. Ludimilla</t>
  </si>
  <si>
    <t>Não Quero Mais - Partic. Belo</t>
  </si>
  <si>
    <t>Mais Um Ano Juntos</t>
  </si>
  <si>
    <t>Imagina Com As Amigas</t>
  </si>
  <si>
    <t>24 Horas Por Dia</t>
  </si>
  <si>
    <t>Casa Mobiliada - Part. Edson e Hudson</t>
  </si>
  <si>
    <t>Igual Ela, Só Uma</t>
  </si>
  <si>
    <t>Jeito Carinhoso</t>
  </si>
  <si>
    <t>Amado Batista</t>
  </si>
  <si>
    <t>Sou Igualzinho A Você</t>
  </si>
  <si>
    <t>Cotovelo Vai Doer</t>
  </si>
  <si>
    <t>Deixa Em Off</t>
  </si>
  <si>
    <t>Aldair Playboy</t>
  </si>
  <si>
    <t>Amor Falso - Pt. Wesly Safadão e Kevinho</t>
  </si>
  <si>
    <t>Chamou Chamou</t>
  </si>
  <si>
    <t>Psirico</t>
  </si>
  <si>
    <t>Lepo Lepo</t>
  </si>
  <si>
    <t>Faixa 3 - Ft. Gusttavo Lima</t>
  </si>
  <si>
    <t>Péricles</t>
  </si>
  <si>
    <t>Final De Tarde</t>
  </si>
  <si>
    <t>Alok e Luan Santana</t>
  </si>
  <si>
    <t>Próximo Amor</t>
  </si>
  <si>
    <t>Pirata e Tesouro (Ao Vivo)</t>
  </si>
  <si>
    <t>Não Tem Pra Ninguém ( Ao Vivo )</t>
  </si>
  <si>
    <t>Amor Á 3</t>
  </si>
  <si>
    <t>Tudo Que Você Quiser</t>
  </si>
  <si>
    <t>Bengala e Crochê</t>
  </si>
  <si>
    <t>Mulher Maravilha - Ao Vivo</t>
  </si>
  <si>
    <t>TBT</t>
  </si>
  <si>
    <t>Major Lazer</t>
  </si>
  <si>
    <t>Sua Cara - Ft. Anitta e Pablo Vittar</t>
  </si>
  <si>
    <t>Edy Britto e Samuel</t>
  </si>
  <si>
    <t>Então Fica Assim - Ao Vivo</t>
  </si>
  <si>
    <t>Você Me Trocou</t>
  </si>
  <si>
    <t>Não Perco Meu Tempo</t>
  </si>
  <si>
    <t>Pra Sempre Com Você</t>
  </si>
  <si>
    <t>Fica Louca</t>
  </si>
  <si>
    <t>Deixa Falar</t>
  </si>
  <si>
    <t>Ta Quente</t>
  </si>
  <si>
    <t>Super Homem Chora - Ao Vivo</t>
  </si>
  <si>
    <t>Na Riqueza E Na Pobreza</t>
  </si>
  <si>
    <t>Decide Ai</t>
  </si>
  <si>
    <t>Momentos</t>
  </si>
  <si>
    <t>PH e Michel</t>
  </si>
  <si>
    <t>Disk Recaída</t>
  </si>
  <si>
    <t>Kleo Dibah e Rafael</t>
  </si>
  <si>
    <t>Cicatrizes - Partic. Gusttavo Lima</t>
  </si>
  <si>
    <t>Mesmo Sem Estar - Ft. Sandy</t>
  </si>
  <si>
    <t>Alexandre Pires</t>
  </si>
  <si>
    <t>Barraqueira</t>
  </si>
  <si>
    <t>Noticia Boa</t>
  </si>
  <si>
    <t>Chave e Cadeado</t>
  </si>
  <si>
    <t>Biel</t>
  </si>
  <si>
    <t>Química</t>
  </si>
  <si>
    <t>Melhor Amigo</t>
  </si>
  <si>
    <t>Contramão</t>
  </si>
  <si>
    <t>Você Não Vale Nada - Part. MC Menor</t>
  </si>
  <si>
    <t>Deixa A Gente Quieto Part. Henrique e Ju</t>
  </si>
  <si>
    <t>Israel Novaes</t>
  </si>
  <si>
    <t>Vai Entender - Part. Jorge e Mateus</t>
  </si>
  <si>
    <t>Recaidas</t>
  </si>
  <si>
    <t>Algo Parecido</t>
  </si>
  <si>
    <t>De Copo Em Copo - Ao Vivo</t>
  </si>
  <si>
    <t>Se Quer Ir Então Vai</t>
  </si>
  <si>
    <t>Tão Feliz</t>
  </si>
  <si>
    <t>Taquitá</t>
  </si>
  <si>
    <t>Di Paullo e Paulino</t>
  </si>
  <si>
    <t>Estrelinhas - Feat. Marília Mendonça</t>
  </si>
  <si>
    <t>Chora No Meu Colo</t>
  </si>
  <si>
    <t>Guilherme e Benuto</t>
  </si>
  <si>
    <t>Flor Que Se Cheira - Ao Vivo</t>
  </si>
  <si>
    <t>Quase</t>
  </si>
  <si>
    <t>Coisa De Deus - Part. Jorge e Mateus</t>
  </si>
  <si>
    <t>Sarcasmo</t>
  </si>
  <si>
    <t>Instigante</t>
  </si>
  <si>
    <t>Dois Loucos de Amor</t>
  </si>
  <si>
    <t>Teorias</t>
  </si>
  <si>
    <t>Onde Já Se Viu</t>
  </si>
  <si>
    <t>Caminhos Diferentes</t>
  </si>
  <si>
    <t>Trio Parada Dura</t>
  </si>
  <si>
    <t>Aceita Que Dói Menos - Pt. Marília M.</t>
  </si>
  <si>
    <t>Traidor</t>
  </si>
  <si>
    <t>Eu Vou Morrer De Amor</t>
  </si>
  <si>
    <t>Atitude 67</t>
  </si>
  <si>
    <t>Cerveja De Garrafa (Fumaça Que Eu Faço)</t>
  </si>
  <si>
    <t>MC G15</t>
  </si>
  <si>
    <t>Deu Onda</t>
  </si>
  <si>
    <t>Acertou A Mão</t>
  </si>
  <si>
    <t>Mudar Pra Quê?</t>
  </si>
  <si>
    <t>Ponto G</t>
  </si>
  <si>
    <t>Os Travessos</t>
  </si>
  <si>
    <t>Sonhos E Planos (Sou Eu)</t>
  </si>
  <si>
    <t>Zé Trovão</t>
  </si>
  <si>
    <t>Lacradora - Feat. Maiara e Maraisa</t>
  </si>
  <si>
    <t>Amo Você - Ao Vivo</t>
  </si>
  <si>
    <t>Cliente Preferencial (Um Modão Atrás ...</t>
  </si>
  <si>
    <t>Luzes De São Paulo</t>
  </si>
  <si>
    <t>Ex-Apaixonado</t>
  </si>
  <si>
    <t>Pabllo Vittar</t>
  </si>
  <si>
    <t>K.O.</t>
  </si>
  <si>
    <t>Só Vem - Part. Ludmilla</t>
  </si>
  <si>
    <t>Presto Pouco</t>
  </si>
  <si>
    <t>Você Merece Cachê - Part. Wesley Safadão</t>
  </si>
  <si>
    <t>Cancun - Ao Vivo</t>
  </si>
  <si>
    <t>Longe Daqui</t>
  </si>
  <si>
    <t>Ginga - Part. Rincon Sapência</t>
  </si>
  <si>
    <t>Cada Um Na Sua - Ao Vivo</t>
  </si>
  <si>
    <t>Paula Mattos</t>
  </si>
  <si>
    <t>Rosa Amarela</t>
  </si>
  <si>
    <t>Do Copo Eu Vim - Ft. Marília Mendonça</t>
  </si>
  <si>
    <t>Absoluta</t>
  </si>
  <si>
    <t>Eu Ligo Pra Você - Ao Vivo</t>
  </si>
  <si>
    <t>Chorou Na Escadaria</t>
  </si>
  <si>
    <t>Ana Vilela</t>
  </si>
  <si>
    <t>Trem Bala - Part. Luan Santana</t>
  </si>
  <si>
    <t>Luiza e Maurílio</t>
  </si>
  <si>
    <t>Licença Aí (Disco Da Marília)</t>
  </si>
  <si>
    <t>We Are One</t>
  </si>
  <si>
    <t>Como Eu Chorei - Part.Eduardo Costa</t>
  </si>
  <si>
    <t>Morena (Remix)</t>
  </si>
  <si>
    <t>Amor Pra Recomeçar</t>
  </si>
  <si>
    <t>Mundo De Ilusões</t>
  </si>
  <si>
    <t>Grupo Pixote</t>
  </si>
  <si>
    <t>Asas</t>
  </si>
  <si>
    <t>Chamam Isso De Traição - Partic. Bruno e</t>
  </si>
  <si>
    <t>Menos Dez</t>
  </si>
  <si>
    <t>Paredes</t>
  </si>
  <si>
    <t>Surpresa De Amor</t>
  </si>
  <si>
    <t>Nossa Chama</t>
  </si>
  <si>
    <t>Faz de Conta</t>
  </si>
  <si>
    <t>Você Me Vira A Cabeça</t>
  </si>
  <si>
    <t>Só Tem Eu</t>
  </si>
  <si>
    <t>Sou Eu</t>
  </si>
  <si>
    <t>Do Outro Lado Da Moeda - Zezé di Camargo</t>
  </si>
  <si>
    <t>Planos Impossiveis</t>
  </si>
  <si>
    <t>Escondido Dos Seus Pais - Ao Vivo</t>
  </si>
  <si>
    <t>Ávine Vinny</t>
  </si>
  <si>
    <t>Maturidade - Feat. Matheus e Kauan</t>
  </si>
  <si>
    <t>Me Leva Amor</t>
  </si>
  <si>
    <t>Anjo Do Amor</t>
  </si>
  <si>
    <t>Naturalmente - Ao Vivo</t>
  </si>
  <si>
    <t>Xand Avião</t>
  </si>
  <si>
    <t>Casal Raiz</t>
  </si>
  <si>
    <t>Não Fui Eu</t>
  </si>
  <si>
    <t>Beijinho No Ombro</t>
  </si>
  <si>
    <t>Pesquisa no Google - Ft. Henrique e Dieg</t>
  </si>
  <si>
    <t>Morrer De Amor - Ft. Alexandre Carlo</t>
  </si>
  <si>
    <t>Zé Ricardo e Thiago</t>
  </si>
  <si>
    <t>O que se faz, aqui se paga</t>
  </si>
  <si>
    <t>Onze 20</t>
  </si>
  <si>
    <t>Pra Você</t>
  </si>
  <si>
    <t>Fred e Gustavo</t>
  </si>
  <si>
    <t>Tó Sou Seu</t>
  </si>
  <si>
    <t>Léo Santana</t>
  </si>
  <si>
    <t>Crush Bloguerinha</t>
  </si>
  <si>
    <t>Bebi Liguei - Ao Vivo</t>
  </si>
  <si>
    <t>Dona De Mim</t>
  </si>
  <si>
    <t>Ícaro e Gilmar</t>
  </si>
  <si>
    <t>Despedida - Ao Vivo</t>
  </si>
  <si>
    <t>Hugo e Guilherme</t>
  </si>
  <si>
    <t>Teste Da Mãozinha / Henrique e Juliano</t>
  </si>
  <si>
    <t>Não É Segredo Pra Ela - Ao Vivo</t>
  </si>
  <si>
    <t>Título</t>
  </si>
  <si>
    <t>Artista</t>
  </si>
  <si>
    <t>Nº Exec.</t>
  </si>
  <si>
    <t>Chit. e Xor./Bruno e Marr.</t>
  </si>
  <si>
    <t>Zezé Di Cam. &amp; Luc.</t>
  </si>
  <si>
    <t>G. Henr. e Rodrigo</t>
  </si>
  <si>
    <t>C. Menotti e Fabiano</t>
  </si>
  <si>
    <t>V. Kley e B. Martini</t>
  </si>
  <si>
    <t>Romântico Anônimo - Part. Fern. Zor</t>
  </si>
  <si>
    <t>A Mala É Falsa - Prt. Henr. e Juliano</t>
  </si>
  <si>
    <t>Transplante - Part. B e Marrone</t>
  </si>
  <si>
    <t>Sert.</t>
  </si>
  <si>
    <t>Samba/Pag.</t>
  </si>
  <si>
    <t>Pop/Rock/Reg</t>
  </si>
  <si>
    <t>Rk 14-19</t>
  </si>
  <si>
    <t>sertanejo</t>
  </si>
  <si>
    <t>Soma</t>
  </si>
  <si>
    <t>Estilos Musicais (Intern. e Nacionais) - Já excluindo as duplicidades</t>
  </si>
  <si>
    <t>Percentuais</t>
  </si>
  <si>
    <t>Estilos Nacionais (final)</t>
  </si>
  <si>
    <t>Eletrônico (Nacional)</t>
  </si>
  <si>
    <t>Qtd Músicas</t>
  </si>
  <si>
    <t>SOMA</t>
  </si>
  <si>
    <t>Número de Artistas</t>
  </si>
  <si>
    <t>Estilo</t>
  </si>
  <si>
    <t>funk</t>
  </si>
  <si>
    <t>forró</t>
  </si>
  <si>
    <t>Samba/Pagode</t>
  </si>
  <si>
    <t>Cartório</t>
  </si>
  <si>
    <t>Sonho</t>
  </si>
  <si>
    <t>O Que Acontece na Balada</t>
  </si>
  <si>
    <t>Turma do Pagode</t>
  </si>
  <si>
    <t>Valesca Popozuda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</si>
</sst>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0" fillId="0" borderId="1" xfId="0" applyBorder="1"/>
    <xf numFmtId="0" fontId="0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0" xfId="0" applyFont="1"/>
    <xf numFmtId="0" fontId="3" fillId="0" borderId="0" xfId="0" applyFont="1"/>
    <xf numFmtId="2" fontId="0" fillId="0" borderId="1" xfId="0" applyNumberFormat="1" applyBorder="1"/>
    <xf numFmtId="0" fontId="6" fillId="0" borderId="0" xfId="0" applyFont="1"/>
    <xf numFmtId="0" fontId="8" fillId="0" borderId="1" xfId="0" applyFont="1" applyBorder="1"/>
    <xf numFmtId="0" fontId="0" fillId="0" borderId="0" xfId="0" applyFill="1" applyBorder="1"/>
    <xf numFmtId="0" fontId="5" fillId="0" borderId="1" xfId="0" applyFont="1" applyBorder="1"/>
    <xf numFmtId="0" fontId="7" fillId="0" borderId="1" xfId="0" applyFont="1" applyBorder="1"/>
    <xf numFmtId="2" fontId="0" fillId="0" borderId="0" xfId="0" applyNumberFormat="1" applyBorder="1"/>
    <xf numFmtId="0" fontId="0" fillId="0" borderId="0" xfId="0" applyBorder="1"/>
    <xf numFmtId="0" fontId="6" fillId="0" borderId="1" xfId="0" applyFont="1" applyBorder="1"/>
    <xf numFmtId="0" fontId="6" fillId="3" borderId="1" xfId="0" applyFont="1" applyFill="1" applyBorder="1"/>
    <xf numFmtId="0" fontId="0" fillId="3" borderId="1" xfId="0" applyFill="1" applyBorder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F503F-190E-4154-8A52-48E318723ADE}">
  <dimension ref="A1:O442"/>
  <sheetViews>
    <sheetView tabSelected="1" zoomScale="85" zoomScaleNormal="85" workbookViewId="0">
      <selection activeCell="N43" sqref="N43"/>
    </sheetView>
  </sheetViews>
  <sheetFormatPr defaultRowHeight="14.4" x14ac:dyDescent="0.3"/>
  <cols>
    <col min="1" max="1" width="9.21875" style="4" customWidth="1"/>
    <col min="2" max="2" width="33.77734375" style="5" customWidth="1"/>
    <col min="3" max="3" width="24.44140625" style="5" customWidth="1"/>
    <col min="4" max="4" width="5" style="3" customWidth="1"/>
    <col min="5" max="5" width="10.5546875" style="5" customWidth="1"/>
    <col min="6" max="6" width="8.88671875" style="3" customWidth="1"/>
    <col min="8" max="8" width="62.5546875" customWidth="1"/>
    <col min="10" max="10" width="11.6640625" customWidth="1"/>
    <col min="11" max="11" width="4.77734375" customWidth="1"/>
    <col min="12" max="12" width="13.5546875" customWidth="1"/>
    <col min="13" max="13" width="21.88671875" customWidth="1"/>
    <col min="14" max="14" width="30.21875" customWidth="1"/>
    <col min="15" max="15" width="17.88671875" customWidth="1"/>
  </cols>
  <sheetData>
    <row r="1" spans="1:15" ht="22.8" customHeight="1" x14ac:dyDescent="0.3">
      <c r="A1" s="1" t="s">
        <v>0</v>
      </c>
      <c r="B1" s="1" t="s">
        <v>560</v>
      </c>
      <c r="C1" s="1" t="s">
        <v>559</v>
      </c>
      <c r="D1" s="1" t="s">
        <v>1</v>
      </c>
      <c r="E1" s="1" t="s">
        <v>561</v>
      </c>
      <c r="F1" s="2" t="s">
        <v>573</v>
      </c>
      <c r="H1" s="12" t="s">
        <v>576</v>
      </c>
      <c r="J1" t="s">
        <v>577</v>
      </c>
      <c r="L1" t="s">
        <v>583</v>
      </c>
      <c r="M1" s="9" t="s">
        <v>560</v>
      </c>
      <c r="N1" s="9" t="s">
        <v>580</v>
      </c>
      <c r="O1" s="17" t="s">
        <v>582</v>
      </c>
    </row>
    <row r="2" spans="1:15" x14ac:dyDescent="0.3">
      <c r="A2" s="6">
        <v>2014</v>
      </c>
      <c r="B2" s="7" t="s">
        <v>2</v>
      </c>
      <c r="C2" s="7" t="s">
        <v>3</v>
      </c>
      <c r="D2" s="8" t="s">
        <v>570</v>
      </c>
      <c r="E2" s="7">
        <v>384067</v>
      </c>
      <c r="F2" s="6">
        <v>1</v>
      </c>
      <c r="H2" s="9" t="s">
        <v>574</v>
      </c>
      <c r="I2" s="9">
        <f>COUNTIF(D2:D442, "Sert.")</f>
        <v>334</v>
      </c>
      <c r="J2" s="14">
        <f>(335*100)/442</f>
        <v>75.791855203619903</v>
      </c>
      <c r="K2" s="20"/>
      <c r="L2" t="s">
        <v>570</v>
      </c>
      <c r="M2" s="23" t="s">
        <v>4</v>
      </c>
      <c r="N2" s="24">
        <f>COUNTIF(B$2:B$508,M2)</f>
        <v>15</v>
      </c>
      <c r="O2" s="24">
        <v>1</v>
      </c>
    </row>
    <row r="3" spans="1:15" x14ac:dyDescent="0.3">
      <c r="A3" s="6">
        <v>2018</v>
      </c>
      <c r="B3" s="7" t="s">
        <v>4</v>
      </c>
      <c r="C3" s="7" t="s">
        <v>5</v>
      </c>
      <c r="D3" s="8" t="s">
        <v>570</v>
      </c>
      <c r="E3" s="7">
        <v>1191735</v>
      </c>
      <c r="F3" s="6">
        <v>2</v>
      </c>
      <c r="H3" s="9" t="s">
        <v>18</v>
      </c>
      <c r="I3" s="9">
        <f>COUNTIF(D2:D442, "Forró")</f>
        <v>17</v>
      </c>
      <c r="J3" s="14">
        <f>(17*100)/442</f>
        <v>3.8461538461538463</v>
      </c>
      <c r="K3" s="20"/>
      <c r="L3" t="s">
        <v>570</v>
      </c>
      <c r="M3" s="23" t="s">
        <v>23</v>
      </c>
      <c r="N3" s="24">
        <f t="shared" ref="N3:N66" si="0">COUNTIF(B$2:B$508,M3)</f>
        <v>15</v>
      </c>
      <c r="O3" s="24">
        <v>2</v>
      </c>
    </row>
    <row r="4" spans="1:15" x14ac:dyDescent="0.3">
      <c r="A4" s="6">
        <v>2019</v>
      </c>
      <c r="B4" s="7" t="s">
        <v>6</v>
      </c>
      <c r="C4" s="7" t="s">
        <v>7</v>
      </c>
      <c r="D4" s="8" t="s">
        <v>570</v>
      </c>
      <c r="E4" s="7">
        <v>487627</v>
      </c>
      <c r="F4" s="6">
        <v>3</v>
      </c>
      <c r="H4" s="9" t="s">
        <v>571</v>
      </c>
      <c r="I4" s="9">
        <f>COUNTIF(D2:D442, "Samba/Pag.")</f>
        <v>22</v>
      </c>
      <c r="J4" s="14">
        <f>(22*100)/442</f>
        <v>4.9773755656108598</v>
      </c>
      <c r="K4" s="20"/>
      <c r="L4" t="s">
        <v>570</v>
      </c>
      <c r="M4" s="23" t="s">
        <v>13</v>
      </c>
      <c r="N4" s="24">
        <f t="shared" si="0"/>
        <v>15</v>
      </c>
      <c r="O4" s="24">
        <v>3</v>
      </c>
    </row>
    <row r="5" spans="1:15" x14ac:dyDescent="0.3">
      <c r="A5" s="6">
        <v>2014</v>
      </c>
      <c r="B5" s="7" t="s">
        <v>563</v>
      </c>
      <c r="C5" s="7" t="s">
        <v>8</v>
      </c>
      <c r="D5" s="8" t="s">
        <v>570</v>
      </c>
      <c r="E5" s="7">
        <v>273933</v>
      </c>
      <c r="F5" s="6">
        <v>4</v>
      </c>
      <c r="H5" s="9" t="s">
        <v>108</v>
      </c>
      <c r="I5" s="9">
        <f>COUNTIF(D2:D442, "MPB")</f>
        <v>3</v>
      </c>
      <c r="J5" s="14">
        <f>(3*100)/442</f>
        <v>0.67873303167420818</v>
      </c>
      <c r="K5" s="20"/>
      <c r="L5" t="s">
        <v>572</v>
      </c>
      <c r="M5" s="23" t="s">
        <v>114</v>
      </c>
      <c r="N5" s="24">
        <f t="shared" si="0"/>
        <v>15</v>
      </c>
      <c r="O5" s="24">
        <v>4</v>
      </c>
    </row>
    <row r="6" spans="1:15" x14ac:dyDescent="0.3">
      <c r="A6" s="6">
        <v>2017</v>
      </c>
      <c r="B6" s="7" t="s">
        <v>9</v>
      </c>
      <c r="C6" s="7" t="s">
        <v>10</v>
      </c>
      <c r="D6" s="8" t="s">
        <v>570</v>
      </c>
      <c r="E6" s="7">
        <v>926630</v>
      </c>
      <c r="F6" s="6">
        <v>5</v>
      </c>
      <c r="H6" s="9" t="s">
        <v>572</v>
      </c>
      <c r="I6" s="9">
        <f>COUNTIF(D2:D442, "Pop/Rock/Reg")</f>
        <v>35</v>
      </c>
      <c r="J6" s="14">
        <f>(35*100)/442</f>
        <v>7.9185520361990953</v>
      </c>
      <c r="K6" s="20"/>
      <c r="L6" t="s">
        <v>570</v>
      </c>
      <c r="M6" s="23" t="s">
        <v>27</v>
      </c>
      <c r="N6" s="24">
        <f t="shared" si="0"/>
        <v>12</v>
      </c>
      <c r="O6" s="24">
        <v>5</v>
      </c>
    </row>
    <row r="7" spans="1:15" x14ac:dyDescent="0.3">
      <c r="A7" s="6">
        <v>2018</v>
      </c>
      <c r="B7" s="7" t="s">
        <v>11</v>
      </c>
      <c r="C7" s="7" t="s">
        <v>12</v>
      </c>
      <c r="D7" s="8" t="s">
        <v>570</v>
      </c>
      <c r="E7" s="7">
        <v>959005</v>
      </c>
      <c r="F7" s="6">
        <v>6</v>
      </c>
      <c r="H7" s="9" t="s">
        <v>235</v>
      </c>
      <c r="I7" s="9">
        <f>COUNTIF(D2:D462, "Axé")</f>
        <v>10</v>
      </c>
      <c r="J7" s="14">
        <f>(10*100)/442</f>
        <v>2.2624434389140271</v>
      </c>
      <c r="K7" s="20"/>
      <c r="L7" t="s">
        <v>570</v>
      </c>
      <c r="M7" s="23" t="s">
        <v>2</v>
      </c>
      <c r="N7" s="24">
        <f t="shared" si="0"/>
        <v>12</v>
      </c>
      <c r="O7" s="24">
        <v>6</v>
      </c>
    </row>
    <row r="8" spans="1:15" x14ac:dyDescent="0.3">
      <c r="A8" s="6">
        <v>2015</v>
      </c>
      <c r="B8" s="7" t="s">
        <v>13</v>
      </c>
      <c r="C8" s="7" t="s">
        <v>14</v>
      </c>
      <c r="D8" s="8" t="s">
        <v>570</v>
      </c>
      <c r="E8" s="7">
        <v>715649</v>
      </c>
      <c r="F8" s="6">
        <v>7</v>
      </c>
      <c r="H8" s="9" t="s">
        <v>282</v>
      </c>
      <c r="I8" s="9">
        <f>COUNTIF(D2:D442, "Gospel")</f>
        <v>1</v>
      </c>
      <c r="J8" s="14">
        <f>(1*100)/442</f>
        <v>0.22624434389140272</v>
      </c>
      <c r="K8" s="20"/>
      <c r="L8" t="s">
        <v>570</v>
      </c>
      <c r="M8" s="23" t="s">
        <v>190</v>
      </c>
      <c r="N8" s="24">
        <f t="shared" si="0"/>
        <v>12</v>
      </c>
      <c r="O8" s="24">
        <v>7</v>
      </c>
    </row>
    <row r="9" spans="1:15" x14ac:dyDescent="0.3">
      <c r="A9" s="6">
        <v>2019</v>
      </c>
      <c r="B9" s="7" t="s">
        <v>4</v>
      </c>
      <c r="C9" s="7" t="s">
        <v>15</v>
      </c>
      <c r="D9" s="8" t="s">
        <v>570</v>
      </c>
      <c r="E9" s="7">
        <v>411767</v>
      </c>
      <c r="F9" s="6">
        <v>8</v>
      </c>
      <c r="H9" s="9" t="s">
        <v>325</v>
      </c>
      <c r="I9" s="9">
        <f>COUNTIF(D2:D442, "Regional")</f>
        <v>2</v>
      </c>
      <c r="J9" s="14">
        <f>(2*100)/442</f>
        <v>0.45248868778280543</v>
      </c>
      <c r="K9" s="20"/>
      <c r="L9" t="s">
        <v>570</v>
      </c>
      <c r="M9" s="23" t="s">
        <v>63</v>
      </c>
      <c r="N9" s="24">
        <f t="shared" si="0"/>
        <v>12</v>
      </c>
      <c r="O9" s="24">
        <v>8</v>
      </c>
    </row>
    <row r="10" spans="1:15" x14ac:dyDescent="0.3">
      <c r="A10" s="6">
        <v>2019</v>
      </c>
      <c r="B10" s="7" t="s">
        <v>16</v>
      </c>
      <c r="C10" s="7" t="s">
        <v>17</v>
      </c>
      <c r="D10" s="8" t="s">
        <v>18</v>
      </c>
      <c r="E10" s="7">
        <v>409009</v>
      </c>
      <c r="F10" s="6">
        <v>9</v>
      </c>
      <c r="H10" s="9" t="s">
        <v>328</v>
      </c>
      <c r="I10" s="9">
        <f>COUNTIF(D2:D442, "Rap/Hip-Hop")</f>
        <v>1</v>
      </c>
      <c r="J10" s="14">
        <f>(1*100)/442</f>
        <v>0.22624434389140272</v>
      </c>
      <c r="K10" s="20"/>
      <c r="L10" t="s">
        <v>570</v>
      </c>
      <c r="M10" s="23" t="s">
        <v>44</v>
      </c>
      <c r="N10" s="24">
        <f t="shared" si="0"/>
        <v>10</v>
      </c>
      <c r="O10" s="24">
        <v>9</v>
      </c>
    </row>
    <row r="11" spans="1:15" x14ac:dyDescent="0.3">
      <c r="A11" s="6">
        <v>2014</v>
      </c>
      <c r="B11" s="7" t="s">
        <v>19</v>
      </c>
      <c r="C11" s="7" t="s">
        <v>20</v>
      </c>
      <c r="D11" s="8" t="s">
        <v>570</v>
      </c>
      <c r="E11" s="7">
        <v>246369</v>
      </c>
      <c r="F11" s="6">
        <v>10</v>
      </c>
      <c r="H11" s="9" t="s">
        <v>97</v>
      </c>
      <c r="I11" s="9">
        <f>COUNTIF(D2:D442, "Funk")</f>
        <v>15</v>
      </c>
      <c r="J11" s="14">
        <f>(15*100)/442</f>
        <v>3.3936651583710407</v>
      </c>
      <c r="K11" s="20"/>
      <c r="L11" t="s">
        <v>570</v>
      </c>
      <c r="M11" s="23" t="s">
        <v>55</v>
      </c>
      <c r="N11" s="24">
        <f t="shared" si="0"/>
        <v>10</v>
      </c>
      <c r="O11" s="24">
        <v>10</v>
      </c>
    </row>
    <row r="12" spans="1:15" x14ac:dyDescent="0.3">
      <c r="A12" s="6">
        <v>2014</v>
      </c>
      <c r="B12" s="7" t="s">
        <v>21</v>
      </c>
      <c r="C12" s="7" t="s">
        <v>22</v>
      </c>
      <c r="D12" s="8" t="s">
        <v>570</v>
      </c>
      <c r="E12" s="7">
        <v>245669</v>
      </c>
      <c r="F12" s="6">
        <v>11</v>
      </c>
      <c r="H12" s="9" t="s">
        <v>579</v>
      </c>
      <c r="I12" s="9">
        <f>COUNTIF(D2:D442, "Eletrônico")</f>
        <v>1</v>
      </c>
      <c r="J12" s="14">
        <f>(1*100)/442</f>
        <v>0.22624434389140272</v>
      </c>
      <c r="K12" s="20"/>
      <c r="L12" t="s">
        <v>570</v>
      </c>
      <c r="M12" s="23" t="s">
        <v>78</v>
      </c>
      <c r="N12" s="24">
        <f t="shared" si="0"/>
        <v>10</v>
      </c>
      <c r="O12" s="24">
        <v>11</v>
      </c>
    </row>
    <row r="13" spans="1:15" x14ac:dyDescent="0.3">
      <c r="A13" s="6">
        <v>2014</v>
      </c>
      <c r="B13" s="7" t="s">
        <v>23</v>
      </c>
      <c r="C13" s="7" t="s">
        <v>24</v>
      </c>
      <c r="D13" s="8" t="s">
        <v>570</v>
      </c>
      <c r="E13" s="7">
        <v>239337</v>
      </c>
      <c r="F13" s="6">
        <v>12</v>
      </c>
      <c r="H13" s="9"/>
      <c r="I13" s="10"/>
      <c r="J13" s="9"/>
      <c r="K13" s="21"/>
      <c r="L13" t="s">
        <v>570</v>
      </c>
      <c r="M13" s="23" t="s">
        <v>563</v>
      </c>
      <c r="N13" s="24">
        <f t="shared" si="0"/>
        <v>9</v>
      </c>
      <c r="O13" s="24">
        <v>12</v>
      </c>
    </row>
    <row r="14" spans="1:15" x14ac:dyDescent="0.3">
      <c r="A14" s="6">
        <v>2016</v>
      </c>
      <c r="B14" s="7" t="s">
        <v>23</v>
      </c>
      <c r="C14" s="7" t="s">
        <v>25</v>
      </c>
      <c r="D14" s="8" t="s">
        <v>570</v>
      </c>
      <c r="E14" s="7">
        <v>734772</v>
      </c>
      <c r="F14" s="6">
        <v>13</v>
      </c>
      <c r="I14" s="11" t="s">
        <v>575</v>
      </c>
      <c r="J14" s="9">
        <f>SUM(J2:J13)</f>
        <v>100</v>
      </c>
      <c r="K14" s="21"/>
      <c r="L14" t="s">
        <v>570</v>
      </c>
      <c r="M14" s="22" t="s">
        <v>93</v>
      </c>
      <c r="N14" s="24">
        <f t="shared" si="0"/>
        <v>9</v>
      </c>
      <c r="O14" s="9">
        <v>13</v>
      </c>
    </row>
    <row r="15" spans="1:15" x14ac:dyDescent="0.3">
      <c r="A15" s="6">
        <v>2017</v>
      </c>
      <c r="B15" s="7" t="s">
        <v>13</v>
      </c>
      <c r="C15" s="7" t="s">
        <v>26</v>
      </c>
      <c r="D15" s="8" t="s">
        <v>570</v>
      </c>
      <c r="E15" s="7">
        <v>827918</v>
      </c>
      <c r="F15" s="6">
        <v>14</v>
      </c>
      <c r="L15" t="s">
        <v>570</v>
      </c>
      <c r="M15" s="22" t="s">
        <v>11</v>
      </c>
      <c r="N15" s="24">
        <f t="shared" si="0"/>
        <v>9</v>
      </c>
      <c r="O15" s="9">
        <v>14</v>
      </c>
    </row>
    <row r="16" spans="1:15" x14ac:dyDescent="0.3">
      <c r="A16" s="6">
        <v>2017</v>
      </c>
      <c r="B16" s="7" t="s">
        <v>27</v>
      </c>
      <c r="C16" s="7" t="s">
        <v>28</v>
      </c>
      <c r="D16" s="8" t="s">
        <v>570</v>
      </c>
      <c r="E16" s="7">
        <v>794294</v>
      </c>
      <c r="F16" s="6">
        <v>15</v>
      </c>
      <c r="H16" s="18" t="s">
        <v>578</v>
      </c>
      <c r="I16" s="19">
        <f>SUM(I2:I12)</f>
        <v>441</v>
      </c>
      <c r="L16" t="s">
        <v>570</v>
      </c>
      <c r="M16" s="22" t="s">
        <v>50</v>
      </c>
      <c r="N16" s="24">
        <f t="shared" si="0"/>
        <v>9</v>
      </c>
      <c r="O16" s="9">
        <v>15</v>
      </c>
    </row>
    <row r="17" spans="1:15" x14ac:dyDescent="0.3">
      <c r="A17" s="6">
        <v>2016</v>
      </c>
      <c r="B17" s="7" t="s">
        <v>21</v>
      </c>
      <c r="C17" s="7" t="s">
        <v>29</v>
      </c>
      <c r="D17" s="8" t="s">
        <v>570</v>
      </c>
      <c r="E17" s="7">
        <v>685680</v>
      </c>
      <c r="F17" s="6">
        <v>16</v>
      </c>
      <c r="H17" s="12"/>
      <c r="L17" t="s">
        <v>570</v>
      </c>
      <c r="M17" s="22" t="s">
        <v>57</v>
      </c>
      <c r="N17" s="24">
        <f t="shared" si="0"/>
        <v>9</v>
      </c>
      <c r="O17" s="9">
        <v>16</v>
      </c>
    </row>
    <row r="18" spans="1:15" x14ac:dyDescent="0.3">
      <c r="A18" s="6">
        <v>2019</v>
      </c>
      <c r="B18" s="7" t="s">
        <v>13</v>
      </c>
      <c r="C18" s="7" t="s">
        <v>30</v>
      </c>
      <c r="D18" s="8" t="s">
        <v>570</v>
      </c>
      <c r="E18" s="7">
        <v>355507</v>
      </c>
      <c r="F18" s="6">
        <v>17</v>
      </c>
      <c r="L18" t="s">
        <v>570</v>
      </c>
      <c r="M18" s="22" t="s">
        <v>73</v>
      </c>
      <c r="N18" s="24">
        <f t="shared" si="0"/>
        <v>9</v>
      </c>
      <c r="O18" s="9">
        <v>17</v>
      </c>
    </row>
    <row r="19" spans="1:15" x14ac:dyDescent="0.3">
      <c r="A19" s="6">
        <v>2015</v>
      </c>
      <c r="B19" s="7" t="s">
        <v>31</v>
      </c>
      <c r="C19" s="7" t="s">
        <v>32</v>
      </c>
      <c r="D19" s="8" t="s">
        <v>570</v>
      </c>
      <c r="E19" s="7">
        <v>606362</v>
      </c>
      <c r="F19" s="6">
        <v>18</v>
      </c>
      <c r="L19" t="s">
        <v>570</v>
      </c>
      <c r="M19" s="22" t="s">
        <v>9</v>
      </c>
      <c r="N19" s="24">
        <f t="shared" si="0"/>
        <v>8</v>
      </c>
      <c r="O19" s="9">
        <v>18</v>
      </c>
    </row>
    <row r="20" spans="1:15" x14ac:dyDescent="0.3">
      <c r="A20" s="6">
        <v>2018</v>
      </c>
      <c r="B20" s="7" t="s">
        <v>33</v>
      </c>
      <c r="C20" s="7" t="s">
        <v>34</v>
      </c>
      <c r="D20" s="8" t="s">
        <v>570</v>
      </c>
      <c r="E20" s="7">
        <v>802347</v>
      </c>
      <c r="F20" s="6">
        <v>19</v>
      </c>
      <c r="L20" t="s">
        <v>18</v>
      </c>
      <c r="M20" s="22" t="s">
        <v>48</v>
      </c>
      <c r="N20" s="24">
        <f t="shared" si="0"/>
        <v>8</v>
      </c>
      <c r="O20" s="9">
        <v>19</v>
      </c>
    </row>
    <row r="21" spans="1:15" x14ac:dyDescent="0.3">
      <c r="A21" s="6">
        <v>2019</v>
      </c>
      <c r="B21" s="7" t="s">
        <v>35</v>
      </c>
      <c r="C21" s="7" t="s">
        <v>36</v>
      </c>
      <c r="D21" s="8" t="s">
        <v>18</v>
      </c>
      <c r="E21" s="7">
        <v>348792</v>
      </c>
      <c r="F21" s="6">
        <v>20</v>
      </c>
      <c r="L21" t="s">
        <v>570</v>
      </c>
      <c r="M21" s="22" t="s">
        <v>53</v>
      </c>
      <c r="N21" s="24">
        <f t="shared" si="0"/>
        <v>8</v>
      </c>
      <c r="O21" s="9">
        <v>20</v>
      </c>
    </row>
    <row r="22" spans="1:15" x14ac:dyDescent="0.3">
      <c r="A22" s="6">
        <v>2019</v>
      </c>
      <c r="B22" s="7" t="s">
        <v>11</v>
      </c>
      <c r="C22" s="7" t="s">
        <v>37</v>
      </c>
      <c r="D22" s="8" t="s">
        <v>570</v>
      </c>
      <c r="E22" s="7">
        <v>348443</v>
      </c>
      <c r="F22" s="6">
        <v>21</v>
      </c>
      <c r="L22" t="s">
        <v>570</v>
      </c>
      <c r="M22" s="22" t="s">
        <v>148</v>
      </c>
      <c r="N22" s="24">
        <f t="shared" si="0"/>
        <v>8</v>
      </c>
      <c r="O22" s="9">
        <v>21</v>
      </c>
    </row>
    <row r="23" spans="1:15" x14ac:dyDescent="0.3">
      <c r="A23" s="6">
        <v>2018</v>
      </c>
      <c r="B23" s="7" t="s">
        <v>38</v>
      </c>
      <c r="C23" s="7" t="s">
        <v>39</v>
      </c>
      <c r="D23" s="8" t="s">
        <v>570</v>
      </c>
      <c r="E23" s="7">
        <v>792251</v>
      </c>
      <c r="F23" s="6">
        <v>22</v>
      </c>
      <c r="I23" s="15"/>
      <c r="J23" s="13"/>
      <c r="K23" s="13"/>
      <c r="L23" t="s">
        <v>570</v>
      </c>
      <c r="M23" s="22" t="s">
        <v>21</v>
      </c>
      <c r="N23" s="24">
        <f t="shared" si="0"/>
        <v>7</v>
      </c>
      <c r="O23" s="9">
        <v>22</v>
      </c>
    </row>
    <row r="24" spans="1:15" x14ac:dyDescent="0.3">
      <c r="A24" s="6">
        <v>2019</v>
      </c>
      <c r="B24" s="7" t="s">
        <v>4</v>
      </c>
      <c r="C24" s="7" t="s">
        <v>40</v>
      </c>
      <c r="D24" s="8" t="s">
        <v>570</v>
      </c>
      <c r="E24" s="7">
        <v>347286</v>
      </c>
      <c r="F24" s="6">
        <v>23</v>
      </c>
      <c r="L24" t="s">
        <v>570</v>
      </c>
      <c r="M24" s="22" t="s">
        <v>46</v>
      </c>
      <c r="N24" s="24">
        <f t="shared" si="0"/>
        <v>7</v>
      </c>
      <c r="O24" s="9">
        <v>23</v>
      </c>
    </row>
    <row r="25" spans="1:15" x14ac:dyDescent="0.3">
      <c r="A25" s="6">
        <v>2016</v>
      </c>
      <c r="B25" s="7" t="s">
        <v>41</v>
      </c>
      <c r="C25" s="7" t="s">
        <v>42</v>
      </c>
      <c r="D25" s="8" t="s">
        <v>570</v>
      </c>
      <c r="E25" s="7">
        <v>662505</v>
      </c>
      <c r="F25" s="6">
        <v>24</v>
      </c>
      <c r="L25" t="s">
        <v>570</v>
      </c>
      <c r="M25" s="22" t="s">
        <v>155</v>
      </c>
      <c r="N25" s="24">
        <f t="shared" si="0"/>
        <v>7</v>
      </c>
      <c r="O25" s="9">
        <v>24</v>
      </c>
    </row>
    <row r="26" spans="1:15" x14ac:dyDescent="0.3">
      <c r="A26" s="6">
        <v>2016</v>
      </c>
      <c r="B26" s="7" t="s">
        <v>11</v>
      </c>
      <c r="C26" s="7" t="s">
        <v>43</v>
      </c>
      <c r="D26" s="8" t="s">
        <v>570</v>
      </c>
      <c r="E26" s="7">
        <v>655082</v>
      </c>
      <c r="F26" s="6">
        <v>25</v>
      </c>
      <c r="L26" t="s">
        <v>586</v>
      </c>
      <c r="M26" s="22" t="s">
        <v>285</v>
      </c>
      <c r="N26" s="24">
        <f t="shared" si="0"/>
        <v>7</v>
      </c>
      <c r="O26" s="9">
        <v>25</v>
      </c>
    </row>
    <row r="27" spans="1:15" x14ac:dyDescent="0.3">
      <c r="A27" s="6">
        <v>2016</v>
      </c>
      <c r="B27" s="7" t="s">
        <v>44</v>
      </c>
      <c r="C27" s="7" t="s">
        <v>45</v>
      </c>
      <c r="D27" s="8" t="s">
        <v>570</v>
      </c>
      <c r="E27" s="7">
        <v>647995</v>
      </c>
      <c r="F27" s="6">
        <v>26</v>
      </c>
      <c r="L27" t="s">
        <v>570</v>
      </c>
      <c r="M27" s="22" t="s">
        <v>41</v>
      </c>
      <c r="N27" s="24">
        <f t="shared" si="0"/>
        <v>7</v>
      </c>
      <c r="O27" s="9">
        <v>26</v>
      </c>
    </row>
    <row r="28" spans="1:15" x14ac:dyDescent="0.3">
      <c r="A28" s="6">
        <v>2015</v>
      </c>
      <c r="B28" s="7" t="s">
        <v>46</v>
      </c>
      <c r="C28" s="7" t="s">
        <v>47</v>
      </c>
      <c r="D28" s="8" t="s">
        <v>570</v>
      </c>
      <c r="E28" s="7">
        <v>563734</v>
      </c>
      <c r="F28" s="6">
        <v>27</v>
      </c>
      <c r="L28" t="s">
        <v>570</v>
      </c>
      <c r="M28" s="22" t="s">
        <v>31</v>
      </c>
      <c r="N28" s="24">
        <f t="shared" si="0"/>
        <v>6</v>
      </c>
      <c r="O28" s="9">
        <v>27</v>
      </c>
    </row>
    <row r="29" spans="1:15" x14ac:dyDescent="0.3">
      <c r="A29" s="6">
        <v>2019</v>
      </c>
      <c r="B29" s="7" t="s">
        <v>48</v>
      </c>
      <c r="C29" s="7" t="s">
        <v>49</v>
      </c>
      <c r="D29" s="8" t="s">
        <v>18</v>
      </c>
      <c r="E29" s="7">
        <v>324273</v>
      </c>
      <c r="F29" s="6">
        <v>28</v>
      </c>
      <c r="L29" t="s">
        <v>570</v>
      </c>
      <c r="M29" s="22" t="s">
        <v>177</v>
      </c>
      <c r="N29" s="24">
        <f t="shared" si="0"/>
        <v>6</v>
      </c>
      <c r="O29" s="9">
        <v>28</v>
      </c>
    </row>
    <row r="30" spans="1:15" x14ac:dyDescent="0.3">
      <c r="A30" s="6">
        <v>2015</v>
      </c>
      <c r="B30" s="7" t="s">
        <v>50</v>
      </c>
      <c r="C30" s="7" t="s">
        <v>51</v>
      </c>
      <c r="D30" s="8" t="s">
        <v>570</v>
      </c>
      <c r="E30" s="7">
        <v>552306</v>
      </c>
      <c r="F30" s="6">
        <v>29</v>
      </c>
      <c r="L30" t="s">
        <v>97</v>
      </c>
      <c r="M30" s="22" t="s">
        <v>249</v>
      </c>
      <c r="N30" s="24">
        <f t="shared" si="0"/>
        <v>6</v>
      </c>
      <c r="O30" s="9">
        <v>29</v>
      </c>
    </row>
    <row r="31" spans="1:15" x14ac:dyDescent="0.3">
      <c r="A31" s="6">
        <v>2018</v>
      </c>
      <c r="B31" s="7" t="s">
        <v>23</v>
      </c>
      <c r="C31" s="7" t="s">
        <v>52</v>
      </c>
      <c r="D31" s="8" t="s">
        <v>570</v>
      </c>
      <c r="E31" s="7">
        <v>729403</v>
      </c>
      <c r="F31" s="6">
        <v>30</v>
      </c>
      <c r="L31" t="s">
        <v>570</v>
      </c>
      <c r="M31" s="22" t="s">
        <v>6</v>
      </c>
      <c r="N31" s="24">
        <f t="shared" si="0"/>
        <v>5</v>
      </c>
      <c r="O31" s="9">
        <v>30</v>
      </c>
    </row>
    <row r="32" spans="1:15" x14ac:dyDescent="0.3">
      <c r="A32" s="6">
        <v>2016</v>
      </c>
      <c r="B32" s="7" t="s">
        <v>53</v>
      </c>
      <c r="C32" s="7" t="s">
        <v>54</v>
      </c>
      <c r="D32" s="8" t="s">
        <v>570</v>
      </c>
      <c r="E32" s="7">
        <v>615261</v>
      </c>
      <c r="F32" s="6">
        <v>31</v>
      </c>
      <c r="L32" t="s">
        <v>570</v>
      </c>
      <c r="M32" s="22" t="s">
        <v>179</v>
      </c>
      <c r="N32" s="24">
        <f t="shared" si="0"/>
        <v>5</v>
      </c>
      <c r="O32" s="9">
        <v>31</v>
      </c>
    </row>
    <row r="33" spans="1:15" x14ac:dyDescent="0.3">
      <c r="A33" s="6">
        <v>2014</v>
      </c>
      <c r="B33" s="7" t="s">
        <v>55</v>
      </c>
      <c r="C33" s="7" t="s">
        <v>56</v>
      </c>
      <c r="D33" s="8" t="s">
        <v>570</v>
      </c>
      <c r="E33" s="7">
        <v>196857</v>
      </c>
      <c r="F33" s="6">
        <v>32</v>
      </c>
      <c r="L33" t="s">
        <v>570</v>
      </c>
      <c r="M33" s="22" t="s">
        <v>187</v>
      </c>
      <c r="N33" s="24">
        <f t="shared" si="0"/>
        <v>5</v>
      </c>
      <c r="O33" s="9">
        <v>32</v>
      </c>
    </row>
    <row r="34" spans="1:15" x14ac:dyDescent="0.3">
      <c r="A34" s="6">
        <v>2014</v>
      </c>
      <c r="B34" s="7" t="s">
        <v>57</v>
      </c>
      <c r="C34" s="7" t="s">
        <v>58</v>
      </c>
      <c r="D34" s="8" t="s">
        <v>570</v>
      </c>
      <c r="E34" s="7">
        <v>196841</v>
      </c>
      <c r="F34" s="6">
        <v>33</v>
      </c>
      <c r="L34" t="s">
        <v>570</v>
      </c>
      <c r="M34" s="22" t="s">
        <v>262</v>
      </c>
      <c r="N34" s="24">
        <f t="shared" si="0"/>
        <v>5</v>
      </c>
      <c r="O34" s="9">
        <v>33</v>
      </c>
    </row>
    <row r="35" spans="1:15" x14ac:dyDescent="0.3">
      <c r="A35" s="6">
        <v>2014</v>
      </c>
      <c r="B35" s="7" t="s">
        <v>13</v>
      </c>
      <c r="C35" s="7" t="s">
        <v>59</v>
      </c>
      <c r="D35" s="8" t="s">
        <v>570</v>
      </c>
      <c r="E35" s="7">
        <v>196582</v>
      </c>
      <c r="F35" s="6">
        <v>34</v>
      </c>
      <c r="L35" t="s">
        <v>235</v>
      </c>
      <c r="M35" s="22" t="s">
        <v>307</v>
      </c>
      <c r="N35" s="24">
        <f t="shared" si="0"/>
        <v>5</v>
      </c>
      <c r="O35" s="9">
        <v>34</v>
      </c>
    </row>
    <row r="36" spans="1:15" x14ac:dyDescent="0.3">
      <c r="A36" s="6">
        <v>2015</v>
      </c>
      <c r="B36" s="7" t="s">
        <v>563</v>
      </c>
      <c r="C36" s="7" t="s">
        <v>60</v>
      </c>
      <c r="D36" s="8" t="s">
        <v>570</v>
      </c>
      <c r="E36" s="7">
        <v>538119</v>
      </c>
      <c r="F36" s="6">
        <v>35</v>
      </c>
      <c r="L36" t="s">
        <v>570</v>
      </c>
      <c r="M36" s="22" t="s">
        <v>363</v>
      </c>
      <c r="N36" s="24">
        <f t="shared" si="0"/>
        <v>4</v>
      </c>
      <c r="O36" s="9">
        <v>35</v>
      </c>
    </row>
    <row r="37" spans="1:15" x14ac:dyDescent="0.3">
      <c r="A37" s="6">
        <v>2014</v>
      </c>
      <c r="B37" s="7" t="s">
        <v>46</v>
      </c>
      <c r="C37" s="7" t="s">
        <v>61</v>
      </c>
      <c r="D37" s="8" t="s">
        <v>570</v>
      </c>
      <c r="E37" s="7">
        <v>192565</v>
      </c>
      <c r="F37" s="6">
        <v>36</v>
      </c>
      <c r="L37" t="s">
        <v>570</v>
      </c>
      <c r="M37" s="22" t="s">
        <v>70</v>
      </c>
      <c r="N37" s="24">
        <f t="shared" si="0"/>
        <v>4</v>
      </c>
      <c r="O37" s="9">
        <v>36</v>
      </c>
    </row>
    <row r="38" spans="1:15" x14ac:dyDescent="0.3">
      <c r="A38" s="6">
        <v>2016</v>
      </c>
      <c r="B38" s="7" t="s">
        <v>2</v>
      </c>
      <c r="C38" s="7" t="s">
        <v>567</v>
      </c>
      <c r="D38" s="8" t="s">
        <v>570</v>
      </c>
      <c r="E38" s="7">
        <v>595266</v>
      </c>
      <c r="F38" s="6">
        <v>37</v>
      </c>
      <c r="L38" t="s">
        <v>586</v>
      </c>
      <c r="M38" s="22" t="s">
        <v>99</v>
      </c>
      <c r="N38" s="24">
        <f t="shared" si="0"/>
        <v>4</v>
      </c>
      <c r="O38" s="9">
        <v>37</v>
      </c>
    </row>
    <row r="39" spans="1:15" x14ac:dyDescent="0.3">
      <c r="A39" s="6">
        <v>2016</v>
      </c>
      <c r="B39" s="7" t="s">
        <v>53</v>
      </c>
      <c r="C39" s="7" t="s">
        <v>62</v>
      </c>
      <c r="D39" s="8" t="s">
        <v>570</v>
      </c>
      <c r="E39" s="7">
        <v>592466</v>
      </c>
      <c r="F39" s="6">
        <v>38</v>
      </c>
      <c r="L39" t="s">
        <v>570</v>
      </c>
      <c r="M39" s="22" t="s">
        <v>136</v>
      </c>
      <c r="N39" s="24">
        <f t="shared" si="0"/>
        <v>4</v>
      </c>
      <c r="O39" s="9">
        <v>38</v>
      </c>
    </row>
    <row r="40" spans="1:15" x14ac:dyDescent="0.3">
      <c r="A40" s="6">
        <v>2015</v>
      </c>
      <c r="B40" s="7" t="s">
        <v>63</v>
      </c>
      <c r="C40" s="7" t="s">
        <v>64</v>
      </c>
      <c r="D40" s="8" t="s">
        <v>570</v>
      </c>
      <c r="E40" s="7">
        <v>521711</v>
      </c>
      <c r="F40" s="6">
        <v>39</v>
      </c>
      <c r="L40" t="s">
        <v>570</v>
      </c>
      <c r="M40" s="22" t="s">
        <v>564</v>
      </c>
      <c r="N40" s="24">
        <f t="shared" si="0"/>
        <v>4</v>
      </c>
      <c r="O40" s="9">
        <v>39</v>
      </c>
    </row>
    <row r="41" spans="1:15" x14ac:dyDescent="0.3">
      <c r="A41" s="6">
        <v>2014</v>
      </c>
      <c r="B41" s="7" t="s">
        <v>50</v>
      </c>
      <c r="C41" s="7" t="s">
        <v>65</v>
      </c>
      <c r="D41" s="8" t="s">
        <v>570</v>
      </c>
      <c r="E41" s="7">
        <v>188323</v>
      </c>
      <c r="F41" s="6">
        <v>40</v>
      </c>
      <c r="L41" t="s">
        <v>572</v>
      </c>
      <c r="M41" s="22" t="s">
        <v>223</v>
      </c>
      <c r="N41" s="24">
        <f t="shared" si="0"/>
        <v>4</v>
      </c>
      <c r="O41" s="9">
        <v>40</v>
      </c>
    </row>
    <row r="42" spans="1:15" x14ac:dyDescent="0.3">
      <c r="A42" s="6">
        <v>2015</v>
      </c>
      <c r="B42" s="7" t="s">
        <v>23</v>
      </c>
      <c r="C42" s="7" t="s">
        <v>66</v>
      </c>
      <c r="D42" s="8" t="s">
        <v>570</v>
      </c>
      <c r="E42" s="7">
        <v>519214</v>
      </c>
      <c r="F42" s="6">
        <v>41</v>
      </c>
      <c r="L42" t="s">
        <v>586</v>
      </c>
      <c r="M42" s="22" t="s">
        <v>590</v>
      </c>
      <c r="N42" s="24">
        <f t="shared" si="0"/>
        <v>4</v>
      </c>
      <c r="O42" s="9">
        <v>41</v>
      </c>
    </row>
    <row r="43" spans="1:15" x14ac:dyDescent="0.3">
      <c r="A43" s="6">
        <v>2015</v>
      </c>
      <c r="B43" s="7" t="s">
        <v>23</v>
      </c>
      <c r="C43" s="7" t="s">
        <v>67</v>
      </c>
      <c r="D43" s="8" t="s">
        <v>570</v>
      </c>
      <c r="E43" s="7">
        <v>503848</v>
      </c>
      <c r="F43" s="6">
        <v>42</v>
      </c>
      <c r="L43" t="s">
        <v>570</v>
      </c>
      <c r="M43" s="22" t="s">
        <v>19</v>
      </c>
      <c r="N43" s="24">
        <f t="shared" si="0"/>
        <v>4</v>
      </c>
      <c r="O43" s="9">
        <v>42</v>
      </c>
    </row>
    <row r="44" spans="1:15" x14ac:dyDescent="0.3">
      <c r="A44" s="6">
        <v>2015</v>
      </c>
      <c r="B44" s="7" t="s">
        <v>57</v>
      </c>
      <c r="C44" s="7" t="s">
        <v>68</v>
      </c>
      <c r="D44" s="8" t="s">
        <v>570</v>
      </c>
      <c r="E44" s="7">
        <v>503446</v>
      </c>
      <c r="F44" s="6">
        <v>43</v>
      </c>
      <c r="L44" t="s">
        <v>570</v>
      </c>
      <c r="M44" s="22" t="s">
        <v>84</v>
      </c>
      <c r="N44" s="24">
        <f t="shared" si="0"/>
        <v>4</v>
      </c>
      <c r="O44" s="9">
        <v>43</v>
      </c>
    </row>
    <row r="45" spans="1:15" x14ac:dyDescent="0.3">
      <c r="A45" s="6">
        <v>2018</v>
      </c>
      <c r="B45" s="7" t="s">
        <v>21</v>
      </c>
      <c r="C45" s="7" t="s">
        <v>69</v>
      </c>
      <c r="D45" s="8" t="s">
        <v>570</v>
      </c>
      <c r="E45" s="7">
        <v>665463</v>
      </c>
      <c r="F45" s="6">
        <v>44</v>
      </c>
      <c r="L45" t="s">
        <v>570</v>
      </c>
      <c r="M45" s="22" t="s">
        <v>33</v>
      </c>
      <c r="N45" s="24">
        <f t="shared" si="0"/>
        <v>3</v>
      </c>
      <c r="O45" s="9">
        <v>44</v>
      </c>
    </row>
    <row r="46" spans="1:15" x14ac:dyDescent="0.3">
      <c r="A46" s="6">
        <v>2019</v>
      </c>
      <c r="B46" s="7" t="s">
        <v>70</v>
      </c>
      <c r="C46" s="7" t="s">
        <v>71</v>
      </c>
      <c r="D46" s="8" t="s">
        <v>570</v>
      </c>
      <c r="E46" s="7">
        <v>290216</v>
      </c>
      <c r="F46" s="6">
        <v>45</v>
      </c>
      <c r="L46" t="s">
        <v>572</v>
      </c>
      <c r="M46" s="22" t="s">
        <v>151</v>
      </c>
      <c r="N46" s="24">
        <f t="shared" si="0"/>
        <v>3</v>
      </c>
      <c r="O46" s="9">
        <v>45</v>
      </c>
    </row>
    <row r="47" spans="1:15" x14ac:dyDescent="0.3">
      <c r="A47" s="6">
        <v>2014</v>
      </c>
      <c r="B47" s="7" t="s">
        <v>63</v>
      </c>
      <c r="C47" s="7" t="s">
        <v>72</v>
      </c>
      <c r="D47" s="8" t="s">
        <v>570</v>
      </c>
      <c r="E47" s="7">
        <v>179147</v>
      </c>
      <c r="F47" s="6">
        <v>46</v>
      </c>
      <c r="L47" t="s">
        <v>97</v>
      </c>
      <c r="M47" s="22" t="s">
        <v>95</v>
      </c>
      <c r="N47" s="24">
        <f t="shared" si="0"/>
        <v>3</v>
      </c>
      <c r="O47" s="9">
        <v>46</v>
      </c>
    </row>
    <row r="48" spans="1:15" x14ac:dyDescent="0.3">
      <c r="A48" s="6">
        <v>2014</v>
      </c>
      <c r="B48" s="7" t="s">
        <v>73</v>
      </c>
      <c r="C48" s="7" t="s">
        <v>74</v>
      </c>
      <c r="D48" s="8" t="s">
        <v>570</v>
      </c>
      <c r="E48" s="7">
        <v>178967</v>
      </c>
      <c r="F48" s="6">
        <v>47</v>
      </c>
      <c r="L48" t="s">
        <v>570</v>
      </c>
      <c r="M48" s="22" t="s">
        <v>199</v>
      </c>
      <c r="N48" s="24">
        <f t="shared" si="0"/>
        <v>3</v>
      </c>
      <c r="O48" s="9">
        <v>47</v>
      </c>
    </row>
    <row r="49" spans="1:15" x14ac:dyDescent="0.3">
      <c r="A49" s="6">
        <v>2017</v>
      </c>
      <c r="B49" s="7" t="s">
        <v>44</v>
      </c>
      <c r="C49" s="7" t="s">
        <v>75</v>
      </c>
      <c r="D49" s="8" t="s">
        <v>570</v>
      </c>
      <c r="E49" s="7">
        <v>625281</v>
      </c>
      <c r="F49" s="6">
        <v>48</v>
      </c>
      <c r="L49" t="s">
        <v>235</v>
      </c>
      <c r="M49" s="22" t="s">
        <v>233</v>
      </c>
      <c r="N49" s="24">
        <f t="shared" si="0"/>
        <v>3</v>
      </c>
      <c r="O49" s="9">
        <v>48</v>
      </c>
    </row>
    <row r="50" spans="1:15" x14ac:dyDescent="0.3">
      <c r="A50" s="6">
        <v>2015</v>
      </c>
      <c r="B50" s="7" t="s">
        <v>21</v>
      </c>
      <c r="C50" s="7" t="s">
        <v>76</v>
      </c>
      <c r="D50" s="8" t="s">
        <v>570</v>
      </c>
      <c r="E50" s="7">
        <v>487783</v>
      </c>
      <c r="F50" s="6">
        <v>49</v>
      </c>
      <c r="L50" t="s">
        <v>570</v>
      </c>
      <c r="M50" s="22" t="s">
        <v>386</v>
      </c>
      <c r="N50" s="24">
        <f t="shared" si="0"/>
        <v>3</v>
      </c>
      <c r="O50" s="9">
        <v>49</v>
      </c>
    </row>
    <row r="51" spans="1:15" x14ac:dyDescent="0.3">
      <c r="A51" s="6">
        <v>2015</v>
      </c>
      <c r="B51" s="7" t="s">
        <v>73</v>
      </c>
      <c r="C51" s="7" t="s">
        <v>77</v>
      </c>
      <c r="D51" s="8" t="s">
        <v>570</v>
      </c>
      <c r="E51" s="7">
        <v>483503</v>
      </c>
      <c r="F51" s="6">
        <v>50</v>
      </c>
      <c r="L51" t="s">
        <v>572</v>
      </c>
      <c r="M51" s="22" t="s">
        <v>209</v>
      </c>
      <c r="N51" s="24">
        <f t="shared" si="0"/>
        <v>3</v>
      </c>
      <c r="O51" s="9">
        <v>50</v>
      </c>
    </row>
    <row r="52" spans="1:15" x14ac:dyDescent="0.3">
      <c r="A52" s="6">
        <v>2017</v>
      </c>
      <c r="B52" s="7" t="s">
        <v>6</v>
      </c>
      <c r="C52" s="7" t="s">
        <v>568</v>
      </c>
      <c r="D52" s="8" t="s">
        <v>570</v>
      </c>
      <c r="E52" s="7">
        <v>601789</v>
      </c>
      <c r="F52" s="6">
        <v>51</v>
      </c>
      <c r="L52" t="s">
        <v>18</v>
      </c>
      <c r="M52" s="22" t="s">
        <v>246</v>
      </c>
      <c r="N52" s="24">
        <f t="shared" si="0"/>
        <v>2</v>
      </c>
      <c r="O52" s="9">
        <v>51</v>
      </c>
    </row>
    <row r="53" spans="1:15" x14ac:dyDescent="0.3">
      <c r="A53" s="6">
        <v>2018</v>
      </c>
      <c r="B53" s="7" t="s">
        <v>44</v>
      </c>
      <c r="C53" s="7" t="s">
        <v>569</v>
      </c>
      <c r="D53" s="8" t="s">
        <v>570</v>
      </c>
      <c r="E53" s="7">
        <v>624807</v>
      </c>
      <c r="F53" s="6">
        <v>52</v>
      </c>
      <c r="L53" t="s">
        <v>570</v>
      </c>
      <c r="M53" s="22" t="s">
        <v>103</v>
      </c>
      <c r="N53" s="24">
        <f t="shared" si="0"/>
        <v>2</v>
      </c>
      <c r="O53" s="9">
        <v>52</v>
      </c>
    </row>
    <row r="54" spans="1:15" x14ac:dyDescent="0.3">
      <c r="A54" s="6">
        <v>2014</v>
      </c>
      <c r="B54" s="7" t="s">
        <v>78</v>
      </c>
      <c r="C54" s="7" t="s">
        <v>79</v>
      </c>
      <c r="D54" s="8" t="s">
        <v>570</v>
      </c>
      <c r="E54" s="7">
        <v>169028</v>
      </c>
      <c r="F54" s="6">
        <v>53</v>
      </c>
      <c r="L54" t="s">
        <v>586</v>
      </c>
      <c r="M54" s="22" t="s">
        <v>236</v>
      </c>
      <c r="N54" s="24">
        <f t="shared" si="0"/>
        <v>2</v>
      </c>
      <c r="O54" s="9">
        <v>53</v>
      </c>
    </row>
    <row r="55" spans="1:15" x14ac:dyDescent="0.3">
      <c r="A55" s="6">
        <v>2019</v>
      </c>
      <c r="B55" s="7" t="s">
        <v>11</v>
      </c>
      <c r="C55" s="7" t="s">
        <v>80</v>
      </c>
      <c r="D55" s="8" t="s">
        <v>570</v>
      </c>
      <c r="E55" s="7">
        <v>271494</v>
      </c>
      <c r="F55" s="6">
        <v>54</v>
      </c>
      <c r="L55" t="s">
        <v>570</v>
      </c>
      <c r="M55" s="22" t="s">
        <v>172</v>
      </c>
      <c r="N55" s="24">
        <f t="shared" si="0"/>
        <v>2</v>
      </c>
      <c r="O55" s="9">
        <v>54</v>
      </c>
    </row>
    <row r="56" spans="1:15" x14ac:dyDescent="0.3">
      <c r="A56" s="6">
        <v>2014</v>
      </c>
      <c r="B56" s="7" t="s">
        <v>4</v>
      </c>
      <c r="C56" s="7" t="s">
        <v>81</v>
      </c>
      <c r="D56" s="8" t="s">
        <v>570</v>
      </c>
      <c r="E56" s="7">
        <v>167201</v>
      </c>
      <c r="F56" s="6">
        <v>55</v>
      </c>
      <c r="L56" t="s">
        <v>570</v>
      </c>
      <c r="M56" s="22" t="s">
        <v>565</v>
      </c>
      <c r="N56" s="24">
        <f t="shared" si="0"/>
        <v>2</v>
      </c>
      <c r="O56" s="9">
        <v>55</v>
      </c>
    </row>
    <row r="57" spans="1:15" x14ac:dyDescent="0.3">
      <c r="A57" s="6">
        <v>2016</v>
      </c>
      <c r="B57" s="7" t="s">
        <v>48</v>
      </c>
      <c r="C57" s="7" t="s">
        <v>82</v>
      </c>
      <c r="D57" s="8" t="s">
        <v>18</v>
      </c>
      <c r="E57" s="7">
        <v>508800</v>
      </c>
      <c r="F57" s="6">
        <v>56</v>
      </c>
      <c r="L57" t="s">
        <v>570</v>
      </c>
      <c r="M57" s="22" t="s">
        <v>405</v>
      </c>
      <c r="N57" s="24">
        <f t="shared" si="0"/>
        <v>2</v>
      </c>
      <c r="O57" s="9">
        <v>56</v>
      </c>
    </row>
    <row r="58" spans="1:15" x14ac:dyDescent="0.3">
      <c r="A58" s="6">
        <v>2017</v>
      </c>
      <c r="B58" s="7" t="s">
        <v>70</v>
      </c>
      <c r="C58" s="7" t="s">
        <v>83</v>
      </c>
      <c r="D58" s="8" t="s">
        <v>570</v>
      </c>
      <c r="E58" s="7">
        <v>571346</v>
      </c>
      <c r="F58" s="6">
        <v>57</v>
      </c>
      <c r="L58" t="s">
        <v>570</v>
      </c>
      <c r="M58" s="22" t="s">
        <v>428</v>
      </c>
      <c r="N58" s="24">
        <f t="shared" si="0"/>
        <v>2</v>
      </c>
      <c r="O58" s="9">
        <v>57</v>
      </c>
    </row>
    <row r="59" spans="1:15" x14ac:dyDescent="0.3">
      <c r="A59" s="6">
        <v>2018</v>
      </c>
      <c r="B59" s="7" t="s">
        <v>84</v>
      </c>
      <c r="C59" s="7" t="s">
        <v>85</v>
      </c>
      <c r="D59" s="8" t="s">
        <v>570</v>
      </c>
      <c r="E59" s="7">
        <v>598458</v>
      </c>
      <c r="F59" s="6">
        <v>58</v>
      </c>
      <c r="L59" t="s">
        <v>570</v>
      </c>
      <c r="M59" s="22" t="s">
        <v>455</v>
      </c>
      <c r="N59" s="24">
        <f t="shared" si="0"/>
        <v>2</v>
      </c>
      <c r="O59" s="9">
        <v>58</v>
      </c>
    </row>
    <row r="60" spans="1:15" x14ac:dyDescent="0.3">
      <c r="A60" s="6">
        <v>2014</v>
      </c>
      <c r="B60" s="7" t="s">
        <v>19</v>
      </c>
      <c r="C60" s="7" t="s">
        <v>86</v>
      </c>
      <c r="D60" s="8" t="s">
        <v>570</v>
      </c>
      <c r="E60" s="7">
        <v>162274</v>
      </c>
      <c r="F60" s="6">
        <v>59</v>
      </c>
      <c r="L60" t="s">
        <v>570</v>
      </c>
      <c r="M60" s="22" t="s">
        <v>390</v>
      </c>
      <c r="N60" s="24">
        <f t="shared" si="0"/>
        <v>2</v>
      </c>
      <c r="O60" s="9">
        <v>59</v>
      </c>
    </row>
    <row r="61" spans="1:15" x14ac:dyDescent="0.3">
      <c r="A61" s="6">
        <v>2015</v>
      </c>
      <c r="B61" s="7" t="s">
        <v>2</v>
      </c>
      <c r="C61" s="7" t="s">
        <v>87</v>
      </c>
      <c r="D61" s="8" t="s">
        <v>570</v>
      </c>
      <c r="E61" s="7">
        <v>448581</v>
      </c>
      <c r="F61" s="6">
        <v>60</v>
      </c>
      <c r="L61" t="s">
        <v>572</v>
      </c>
      <c r="M61" s="22" t="s">
        <v>159</v>
      </c>
      <c r="N61" s="24">
        <f t="shared" si="0"/>
        <v>2</v>
      </c>
      <c r="O61" s="9">
        <v>60</v>
      </c>
    </row>
    <row r="62" spans="1:15" x14ac:dyDescent="0.3">
      <c r="A62" s="6">
        <v>2017</v>
      </c>
      <c r="B62" s="7" t="s">
        <v>53</v>
      </c>
      <c r="C62" s="7" t="s">
        <v>88</v>
      </c>
      <c r="D62" s="8" t="s">
        <v>570</v>
      </c>
      <c r="E62" s="7">
        <v>569201</v>
      </c>
      <c r="F62" s="6">
        <v>61</v>
      </c>
      <c r="L62" t="s">
        <v>570</v>
      </c>
      <c r="M62" s="22" t="s">
        <v>38</v>
      </c>
      <c r="N62" s="24">
        <f t="shared" si="0"/>
        <v>1</v>
      </c>
      <c r="O62" s="9">
        <v>61</v>
      </c>
    </row>
    <row r="63" spans="1:15" x14ac:dyDescent="0.3">
      <c r="A63" s="6">
        <v>2015</v>
      </c>
      <c r="B63" s="7" t="s">
        <v>4</v>
      </c>
      <c r="C63" s="7" t="s">
        <v>89</v>
      </c>
      <c r="D63" s="8" t="s">
        <v>570</v>
      </c>
      <c r="E63" s="7">
        <v>448459</v>
      </c>
      <c r="F63" s="6">
        <v>62</v>
      </c>
      <c r="L63" t="s">
        <v>572</v>
      </c>
      <c r="M63" s="22" t="s">
        <v>253</v>
      </c>
      <c r="N63" s="24">
        <f t="shared" si="0"/>
        <v>1</v>
      </c>
      <c r="O63" s="9">
        <v>62</v>
      </c>
    </row>
    <row r="64" spans="1:15" x14ac:dyDescent="0.3">
      <c r="A64" s="6">
        <v>2019</v>
      </c>
      <c r="B64" s="7" t="s">
        <v>53</v>
      </c>
      <c r="C64" s="7" t="s">
        <v>90</v>
      </c>
      <c r="D64" s="8" t="s">
        <v>570</v>
      </c>
      <c r="E64" s="7">
        <v>261600</v>
      </c>
      <c r="F64" s="6">
        <v>63</v>
      </c>
      <c r="L64" t="s">
        <v>570</v>
      </c>
      <c r="M64" s="22" t="s">
        <v>300</v>
      </c>
      <c r="N64" s="24">
        <f t="shared" si="0"/>
        <v>1</v>
      </c>
      <c r="O64" s="9">
        <v>63</v>
      </c>
    </row>
    <row r="65" spans="1:15" x14ac:dyDescent="0.3">
      <c r="A65" s="6">
        <v>2017</v>
      </c>
      <c r="B65" s="7" t="s">
        <v>11</v>
      </c>
      <c r="C65" s="7" t="s">
        <v>91</v>
      </c>
      <c r="D65" s="8" t="s">
        <v>570</v>
      </c>
      <c r="E65" s="7">
        <v>567996</v>
      </c>
      <c r="F65" s="6">
        <v>64</v>
      </c>
      <c r="L65" t="s">
        <v>572</v>
      </c>
      <c r="M65" s="22" t="s">
        <v>347</v>
      </c>
      <c r="N65" s="24">
        <f t="shared" si="0"/>
        <v>1</v>
      </c>
      <c r="O65" s="9">
        <v>64</v>
      </c>
    </row>
    <row r="66" spans="1:15" x14ac:dyDescent="0.3">
      <c r="A66" s="6">
        <v>2017</v>
      </c>
      <c r="B66" s="7" t="s">
        <v>4</v>
      </c>
      <c r="C66" s="7" t="s">
        <v>92</v>
      </c>
      <c r="D66" s="8" t="s">
        <v>570</v>
      </c>
      <c r="E66" s="7">
        <v>564457</v>
      </c>
      <c r="F66" s="6">
        <v>65</v>
      </c>
      <c r="L66" t="s">
        <v>570</v>
      </c>
      <c r="M66" s="22" t="s">
        <v>463</v>
      </c>
      <c r="N66" s="24">
        <f t="shared" si="0"/>
        <v>1</v>
      </c>
      <c r="O66" s="9">
        <v>65</v>
      </c>
    </row>
    <row r="67" spans="1:15" x14ac:dyDescent="0.3">
      <c r="A67" s="6">
        <v>2017</v>
      </c>
      <c r="B67" s="7" t="s">
        <v>93</v>
      </c>
      <c r="C67" s="7" t="s">
        <v>94</v>
      </c>
      <c r="D67" s="8" t="s">
        <v>570</v>
      </c>
      <c r="E67" s="7">
        <v>561112</v>
      </c>
      <c r="F67" s="6">
        <v>66</v>
      </c>
      <c r="L67" t="s">
        <v>570</v>
      </c>
      <c r="M67" s="22" t="s">
        <v>476</v>
      </c>
      <c r="N67" s="24">
        <f t="shared" ref="N67:N122" si="1">COUNTIF(B$2:B$508,M67)</f>
        <v>1</v>
      </c>
      <c r="O67" s="9">
        <v>66</v>
      </c>
    </row>
    <row r="68" spans="1:15" x14ac:dyDescent="0.3">
      <c r="A68" s="6">
        <v>2017</v>
      </c>
      <c r="B68" s="7" t="s">
        <v>95</v>
      </c>
      <c r="C68" s="7" t="s">
        <v>96</v>
      </c>
      <c r="D68" s="8" t="s">
        <v>97</v>
      </c>
      <c r="E68" s="7">
        <v>559385</v>
      </c>
      <c r="F68" s="6">
        <v>67</v>
      </c>
      <c r="L68" t="s">
        <v>18</v>
      </c>
      <c r="M68" s="22" t="s">
        <v>16</v>
      </c>
      <c r="N68" s="24">
        <f t="shared" si="1"/>
        <v>1</v>
      </c>
      <c r="O68" s="9">
        <v>67</v>
      </c>
    </row>
    <row r="69" spans="1:15" x14ac:dyDescent="0.3">
      <c r="A69" s="6">
        <v>2019</v>
      </c>
      <c r="B69" s="7" t="s">
        <v>93</v>
      </c>
      <c r="C69" s="7" t="s">
        <v>98</v>
      </c>
      <c r="D69" s="8" t="s">
        <v>570</v>
      </c>
      <c r="E69" s="7">
        <v>256382</v>
      </c>
      <c r="F69" s="6">
        <v>68</v>
      </c>
      <c r="L69" t="s">
        <v>18</v>
      </c>
      <c r="M69" s="22" t="s">
        <v>35</v>
      </c>
      <c r="N69" s="24">
        <f t="shared" si="1"/>
        <v>1</v>
      </c>
      <c r="O69" s="9">
        <v>68</v>
      </c>
    </row>
    <row r="70" spans="1:15" x14ac:dyDescent="0.3">
      <c r="A70" s="6">
        <v>2014</v>
      </c>
      <c r="B70" s="7" t="s">
        <v>99</v>
      </c>
      <c r="C70" s="7" t="s">
        <v>100</v>
      </c>
      <c r="D70" s="8" t="s">
        <v>571</v>
      </c>
      <c r="E70" s="7">
        <v>158554</v>
      </c>
      <c r="F70" s="6">
        <v>69</v>
      </c>
      <c r="L70" t="s">
        <v>108</v>
      </c>
      <c r="M70" s="22" t="s">
        <v>106</v>
      </c>
      <c r="N70" s="24">
        <f t="shared" si="1"/>
        <v>1</v>
      </c>
      <c r="O70" s="9">
        <v>69</v>
      </c>
    </row>
    <row r="71" spans="1:15" x14ac:dyDescent="0.3">
      <c r="A71" s="6">
        <v>2017</v>
      </c>
      <c r="B71" s="7" t="s">
        <v>4</v>
      </c>
      <c r="C71" s="7" t="s">
        <v>101</v>
      </c>
      <c r="D71" s="8" t="s">
        <v>570</v>
      </c>
      <c r="E71" s="7">
        <v>555416</v>
      </c>
      <c r="F71" s="6">
        <v>70</v>
      </c>
      <c r="L71" t="s">
        <v>584</v>
      </c>
      <c r="M71" s="22" t="s">
        <v>214</v>
      </c>
      <c r="N71" s="24">
        <f t="shared" si="1"/>
        <v>1</v>
      </c>
      <c r="O71" s="9">
        <v>70</v>
      </c>
    </row>
    <row r="72" spans="1:15" x14ac:dyDescent="0.3">
      <c r="A72" s="6">
        <v>2019</v>
      </c>
      <c r="B72" s="7" t="s">
        <v>27</v>
      </c>
      <c r="C72" s="7" t="s">
        <v>102</v>
      </c>
      <c r="D72" s="8" t="s">
        <v>570</v>
      </c>
      <c r="E72" s="7">
        <v>255423</v>
      </c>
      <c r="F72" s="6">
        <v>71</v>
      </c>
      <c r="L72" t="s">
        <v>570</v>
      </c>
      <c r="M72" s="22" t="s">
        <v>295</v>
      </c>
      <c r="N72" s="24">
        <f t="shared" si="1"/>
        <v>1</v>
      </c>
      <c r="O72" s="9">
        <v>71</v>
      </c>
    </row>
    <row r="73" spans="1:15" x14ac:dyDescent="0.3">
      <c r="A73" s="6">
        <v>2019</v>
      </c>
      <c r="B73" s="7" t="s">
        <v>103</v>
      </c>
      <c r="C73" s="7" t="s">
        <v>104</v>
      </c>
      <c r="D73" s="8" t="s">
        <v>570</v>
      </c>
      <c r="E73" s="7">
        <v>252868</v>
      </c>
      <c r="F73" s="6">
        <v>72</v>
      </c>
      <c r="L73" t="s">
        <v>570</v>
      </c>
      <c r="M73" s="22" t="s">
        <v>298</v>
      </c>
      <c r="N73" s="24">
        <f t="shared" si="1"/>
        <v>1</v>
      </c>
      <c r="O73" s="9">
        <v>72</v>
      </c>
    </row>
    <row r="74" spans="1:15" x14ac:dyDescent="0.3">
      <c r="A74" s="6">
        <v>2016</v>
      </c>
      <c r="B74" s="7" t="s">
        <v>93</v>
      </c>
      <c r="C74" s="7" t="s">
        <v>105</v>
      </c>
      <c r="D74" s="8" t="s">
        <v>570</v>
      </c>
      <c r="E74" s="7">
        <v>480472</v>
      </c>
      <c r="F74" s="6">
        <v>73</v>
      </c>
      <c r="L74" t="s">
        <v>18</v>
      </c>
      <c r="M74" s="22" t="s">
        <v>304</v>
      </c>
      <c r="N74" s="24">
        <f t="shared" si="1"/>
        <v>1</v>
      </c>
      <c r="O74" s="9">
        <v>73</v>
      </c>
    </row>
    <row r="75" spans="1:15" x14ac:dyDescent="0.3">
      <c r="A75" s="6">
        <v>2017</v>
      </c>
      <c r="B75" s="7" t="s">
        <v>106</v>
      </c>
      <c r="C75" s="7" t="s">
        <v>107</v>
      </c>
      <c r="D75" s="8" t="s">
        <v>108</v>
      </c>
      <c r="E75" s="7">
        <v>541842</v>
      </c>
      <c r="F75" s="6">
        <v>74</v>
      </c>
      <c r="L75" t="s">
        <v>570</v>
      </c>
      <c r="M75" s="22" t="s">
        <v>317</v>
      </c>
      <c r="N75" s="24">
        <f t="shared" si="1"/>
        <v>1</v>
      </c>
      <c r="O75" s="9">
        <v>74</v>
      </c>
    </row>
    <row r="76" spans="1:15" x14ac:dyDescent="0.3">
      <c r="A76" s="6">
        <v>2018</v>
      </c>
      <c r="B76" s="7" t="s">
        <v>53</v>
      </c>
      <c r="C76" s="7" t="s">
        <v>109</v>
      </c>
      <c r="D76" s="8" t="s">
        <v>570</v>
      </c>
      <c r="E76" s="7">
        <v>567194</v>
      </c>
      <c r="F76" s="6">
        <v>75</v>
      </c>
      <c r="L76" t="s">
        <v>570</v>
      </c>
      <c r="M76" s="22" t="s">
        <v>319</v>
      </c>
      <c r="N76" s="24">
        <f t="shared" si="1"/>
        <v>1</v>
      </c>
      <c r="O76" s="9">
        <v>75</v>
      </c>
    </row>
    <row r="77" spans="1:15" x14ac:dyDescent="0.3">
      <c r="A77" s="6">
        <v>2015</v>
      </c>
      <c r="B77" s="7" t="s">
        <v>27</v>
      </c>
      <c r="C77" s="7" t="s">
        <v>110</v>
      </c>
      <c r="D77" s="8" t="s">
        <v>570</v>
      </c>
      <c r="E77" s="7">
        <v>425472</v>
      </c>
      <c r="F77" s="6">
        <v>76</v>
      </c>
      <c r="L77" t="s">
        <v>570</v>
      </c>
      <c r="M77" s="22" t="s">
        <v>321</v>
      </c>
      <c r="N77" s="24">
        <f t="shared" si="1"/>
        <v>1</v>
      </c>
      <c r="O77" s="9">
        <v>76</v>
      </c>
    </row>
    <row r="78" spans="1:15" x14ac:dyDescent="0.3">
      <c r="A78" s="6">
        <v>2016</v>
      </c>
      <c r="B78" s="7" t="s">
        <v>4</v>
      </c>
      <c r="C78" s="7" t="s">
        <v>111</v>
      </c>
      <c r="D78" s="8" t="s">
        <v>570</v>
      </c>
      <c r="E78" s="7">
        <v>478178</v>
      </c>
      <c r="F78" s="6">
        <v>77</v>
      </c>
      <c r="L78" t="s">
        <v>325</v>
      </c>
      <c r="M78" s="22" t="s">
        <v>323</v>
      </c>
      <c r="N78" s="24">
        <f t="shared" si="1"/>
        <v>1</v>
      </c>
      <c r="O78" s="9">
        <v>77</v>
      </c>
    </row>
    <row r="79" spans="1:15" x14ac:dyDescent="0.3">
      <c r="A79" s="6">
        <v>2017</v>
      </c>
      <c r="B79" s="7" t="s">
        <v>50</v>
      </c>
      <c r="C79" s="7" t="s">
        <v>112</v>
      </c>
      <c r="D79" s="8" t="s">
        <v>570</v>
      </c>
      <c r="E79" s="7">
        <v>538433</v>
      </c>
      <c r="F79" s="6">
        <v>78</v>
      </c>
      <c r="L79" t="s">
        <v>328</v>
      </c>
      <c r="M79" s="22" t="s">
        <v>326</v>
      </c>
      <c r="N79" s="24">
        <f t="shared" si="1"/>
        <v>1</v>
      </c>
      <c r="O79" s="9">
        <v>78</v>
      </c>
    </row>
    <row r="80" spans="1:15" x14ac:dyDescent="0.3">
      <c r="A80" s="6">
        <v>2016</v>
      </c>
      <c r="B80" s="7" t="s">
        <v>27</v>
      </c>
      <c r="C80" s="7" t="s">
        <v>113</v>
      </c>
      <c r="D80" s="8" t="s">
        <v>570</v>
      </c>
      <c r="E80" s="7">
        <v>476656</v>
      </c>
      <c r="F80" s="6">
        <v>79</v>
      </c>
      <c r="L80" t="s">
        <v>572</v>
      </c>
      <c r="M80" s="22" t="s">
        <v>331</v>
      </c>
      <c r="N80" s="24">
        <f t="shared" si="1"/>
        <v>1</v>
      </c>
      <c r="O80" s="9">
        <v>79</v>
      </c>
    </row>
    <row r="81" spans="1:15" x14ac:dyDescent="0.3">
      <c r="A81" s="6">
        <v>2017</v>
      </c>
      <c r="B81" s="7" t="s">
        <v>114</v>
      </c>
      <c r="C81" s="7" t="s">
        <v>115</v>
      </c>
      <c r="D81" s="8" t="s">
        <v>572</v>
      </c>
      <c r="E81" s="7">
        <v>537442</v>
      </c>
      <c r="F81" s="6">
        <v>80</v>
      </c>
      <c r="L81" t="s">
        <v>570</v>
      </c>
      <c r="M81" s="22" t="s">
        <v>357</v>
      </c>
      <c r="N81" s="24">
        <f t="shared" si="1"/>
        <v>1</v>
      </c>
      <c r="O81" s="9">
        <v>80</v>
      </c>
    </row>
    <row r="82" spans="1:15" x14ac:dyDescent="0.3">
      <c r="A82" s="6">
        <v>2018</v>
      </c>
      <c r="B82" s="7" t="s">
        <v>6</v>
      </c>
      <c r="C82" s="7" t="s">
        <v>116</v>
      </c>
      <c r="D82" s="8" t="s">
        <v>570</v>
      </c>
      <c r="E82" s="7">
        <v>562650</v>
      </c>
      <c r="F82" s="6">
        <v>81</v>
      </c>
      <c r="L82" t="s">
        <v>570</v>
      </c>
      <c r="M82" s="22" t="s">
        <v>364</v>
      </c>
      <c r="N82" s="24">
        <f t="shared" si="1"/>
        <v>1</v>
      </c>
      <c r="O82" s="9">
        <v>81</v>
      </c>
    </row>
    <row r="83" spans="1:15" x14ac:dyDescent="0.3">
      <c r="A83" s="6">
        <v>2016</v>
      </c>
      <c r="B83" s="7" t="s">
        <v>13</v>
      </c>
      <c r="C83" s="7" t="s">
        <v>117</v>
      </c>
      <c r="D83" s="8" t="s">
        <v>570</v>
      </c>
      <c r="E83" s="7">
        <v>473994</v>
      </c>
      <c r="F83" s="6">
        <v>82</v>
      </c>
      <c r="L83" t="s">
        <v>570</v>
      </c>
      <c r="M83" s="22" t="s">
        <v>373</v>
      </c>
      <c r="N83" s="24">
        <f t="shared" si="1"/>
        <v>1</v>
      </c>
      <c r="O83" s="9">
        <v>82</v>
      </c>
    </row>
    <row r="84" spans="1:15" x14ac:dyDescent="0.3">
      <c r="A84" s="6">
        <v>2017</v>
      </c>
      <c r="B84" s="7" t="s">
        <v>48</v>
      </c>
      <c r="C84" s="7" t="s">
        <v>118</v>
      </c>
      <c r="D84" s="8" t="s">
        <v>18</v>
      </c>
      <c r="E84" s="7">
        <v>534903</v>
      </c>
      <c r="F84" s="6">
        <v>83</v>
      </c>
      <c r="L84" t="s">
        <v>570</v>
      </c>
      <c r="M84" s="22" t="s">
        <v>378</v>
      </c>
      <c r="N84" s="24">
        <f t="shared" si="1"/>
        <v>1</v>
      </c>
      <c r="O84" s="9">
        <v>83</v>
      </c>
    </row>
    <row r="85" spans="1:15" x14ac:dyDescent="0.3">
      <c r="A85" s="6">
        <v>2019</v>
      </c>
      <c r="B85" s="7" t="s">
        <v>84</v>
      </c>
      <c r="C85" s="7" t="s">
        <v>119</v>
      </c>
      <c r="D85" s="8" t="s">
        <v>570</v>
      </c>
      <c r="E85" s="7">
        <v>245610</v>
      </c>
      <c r="F85" s="6">
        <v>84</v>
      </c>
      <c r="L85" t="s">
        <v>108</v>
      </c>
      <c r="M85" s="22" t="s">
        <v>388</v>
      </c>
      <c r="N85" s="24">
        <f t="shared" si="1"/>
        <v>1</v>
      </c>
      <c r="O85" s="9">
        <v>84</v>
      </c>
    </row>
    <row r="86" spans="1:15" x14ac:dyDescent="0.3">
      <c r="A86" s="6">
        <v>2014</v>
      </c>
      <c r="B86" s="7" t="s">
        <v>57</v>
      </c>
      <c r="C86" s="7" t="s">
        <v>120</v>
      </c>
      <c r="D86" s="8" t="s">
        <v>570</v>
      </c>
      <c r="E86" s="7">
        <v>151489</v>
      </c>
      <c r="F86" s="6">
        <v>85</v>
      </c>
      <c r="L86" t="s">
        <v>325</v>
      </c>
      <c r="M86" s="22" t="s">
        <v>409</v>
      </c>
      <c r="N86" s="24">
        <f t="shared" si="1"/>
        <v>1</v>
      </c>
      <c r="O86" s="9">
        <v>85</v>
      </c>
    </row>
    <row r="87" spans="1:15" x14ac:dyDescent="0.3">
      <c r="A87" s="6">
        <v>2018</v>
      </c>
      <c r="B87" s="7" t="s">
        <v>9</v>
      </c>
      <c r="C87" s="7" t="s">
        <v>121</v>
      </c>
      <c r="D87" s="8" t="s">
        <v>570</v>
      </c>
      <c r="E87" s="7">
        <v>556035</v>
      </c>
      <c r="F87" s="6">
        <v>86</v>
      </c>
      <c r="L87" t="s">
        <v>570</v>
      </c>
      <c r="M87" s="22" t="s">
        <v>412</v>
      </c>
      <c r="N87" s="24">
        <f t="shared" si="1"/>
        <v>1</v>
      </c>
      <c r="O87" s="9">
        <v>86</v>
      </c>
    </row>
    <row r="88" spans="1:15" x14ac:dyDescent="0.3">
      <c r="A88" s="6">
        <v>2019</v>
      </c>
      <c r="B88" s="7" t="s">
        <v>44</v>
      </c>
      <c r="C88" s="7" t="s">
        <v>122</v>
      </c>
      <c r="D88" s="8" t="s">
        <v>570</v>
      </c>
      <c r="E88" s="7">
        <v>243907</v>
      </c>
      <c r="F88" s="6">
        <v>87</v>
      </c>
      <c r="L88" t="s">
        <v>570</v>
      </c>
      <c r="M88" s="22" t="s">
        <v>562</v>
      </c>
      <c r="N88" s="24">
        <f t="shared" si="1"/>
        <v>1</v>
      </c>
      <c r="O88" s="9">
        <v>87</v>
      </c>
    </row>
    <row r="89" spans="1:15" x14ac:dyDescent="0.3">
      <c r="A89" s="6">
        <v>2014</v>
      </c>
      <c r="B89" s="7" t="s">
        <v>27</v>
      </c>
      <c r="C89" s="7" t="s">
        <v>123</v>
      </c>
      <c r="D89" s="8" t="s">
        <v>570</v>
      </c>
      <c r="E89" s="7">
        <v>149635</v>
      </c>
      <c r="F89" s="6">
        <v>88</v>
      </c>
      <c r="L89" t="s">
        <v>570</v>
      </c>
      <c r="M89" s="22" t="s">
        <v>442</v>
      </c>
      <c r="N89" s="24">
        <f t="shared" si="1"/>
        <v>1</v>
      </c>
      <c r="O89" s="9">
        <v>88</v>
      </c>
    </row>
    <row r="90" spans="1:15" x14ac:dyDescent="0.3">
      <c r="A90" s="6">
        <v>2017</v>
      </c>
      <c r="B90" s="7" t="s">
        <v>48</v>
      </c>
      <c r="C90" s="7" t="s">
        <v>124</v>
      </c>
      <c r="D90" s="8" t="s">
        <v>18</v>
      </c>
      <c r="E90" s="7">
        <v>521822</v>
      </c>
      <c r="F90" s="6">
        <v>89</v>
      </c>
      <c r="L90" t="s">
        <v>586</v>
      </c>
      <c r="M90" s="22" t="s">
        <v>445</v>
      </c>
      <c r="N90" s="24">
        <f t="shared" si="1"/>
        <v>1</v>
      </c>
      <c r="O90" s="9">
        <v>89</v>
      </c>
    </row>
    <row r="91" spans="1:15" x14ac:dyDescent="0.3">
      <c r="A91" s="6">
        <v>2017</v>
      </c>
      <c r="B91" s="7" t="s">
        <v>44</v>
      </c>
      <c r="C91" s="7" t="s">
        <v>125</v>
      </c>
      <c r="D91" s="8" t="s">
        <v>570</v>
      </c>
      <c r="E91" s="7">
        <v>520586</v>
      </c>
      <c r="F91" s="6">
        <v>90</v>
      </c>
      <c r="L91" t="s">
        <v>584</v>
      </c>
      <c r="M91" s="22" t="s">
        <v>449</v>
      </c>
      <c r="N91" s="24">
        <f t="shared" si="1"/>
        <v>1</v>
      </c>
      <c r="O91" s="9">
        <v>90</v>
      </c>
    </row>
    <row r="92" spans="1:15" x14ac:dyDescent="0.3">
      <c r="A92" s="6">
        <v>2017</v>
      </c>
      <c r="B92" s="7" t="s">
        <v>9</v>
      </c>
      <c r="C92" s="7" t="s">
        <v>126</v>
      </c>
      <c r="D92" s="8" t="s">
        <v>570</v>
      </c>
      <c r="E92" s="7">
        <v>519081</v>
      </c>
      <c r="F92" s="6">
        <v>91</v>
      </c>
      <c r="L92" t="s">
        <v>570</v>
      </c>
      <c r="M92" s="22" t="s">
        <v>466</v>
      </c>
      <c r="N92" s="24">
        <f t="shared" si="1"/>
        <v>1</v>
      </c>
      <c r="O92" s="9">
        <v>91</v>
      </c>
    </row>
    <row r="93" spans="1:15" x14ac:dyDescent="0.3">
      <c r="A93" s="6">
        <v>2014</v>
      </c>
      <c r="B93" s="7" t="s">
        <v>46</v>
      </c>
      <c r="C93" s="7" t="s">
        <v>127</v>
      </c>
      <c r="D93" s="8" t="s">
        <v>570</v>
      </c>
      <c r="E93" s="7">
        <v>145672</v>
      </c>
      <c r="F93" s="6">
        <v>92</v>
      </c>
      <c r="L93" t="s">
        <v>586</v>
      </c>
      <c r="M93" s="22" t="s">
        <v>480</v>
      </c>
      <c r="N93" s="24">
        <f t="shared" si="1"/>
        <v>1</v>
      </c>
      <c r="O93" s="9">
        <v>92</v>
      </c>
    </row>
    <row r="94" spans="1:15" x14ac:dyDescent="0.3">
      <c r="A94" s="6">
        <v>2016</v>
      </c>
      <c r="B94" s="7" t="s">
        <v>23</v>
      </c>
      <c r="C94" s="7" t="s">
        <v>128</v>
      </c>
      <c r="D94" s="8" t="s">
        <v>570</v>
      </c>
      <c r="E94" s="7">
        <v>452748</v>
      </c>
      <c r="F94" s="6">
        <v>93</v>
      </c>
      <c r="L94" t="s">
        <v>584</v>
      </c>
      <c r="M94" s="22" t="s">
        <v>482</v>
      </c>
      <c r="N94" s="24">
        <f t="shared" si="1"/>
        <v>1</v>
      </c>
      <c r="O94" s="9">
        <v>93</v>
      </c>
    </row>
    <row r="95" spans="1:15" x14ac:dyDescent="0.3">
      <c r="A95" s="6">
        <v>2019</v>
      </c>
      <c r="B95" s="7" t="s">
        <v>13</v>
      </c>
      <c r="C95" s="7" t="s">
        <v>129</v>
      </c>
      <c r="D95" s="8" t="s">
        <v>570</v>
      </c>
      <c r="E95" s="7">
        <v>234667</v>
      </c>
      <c r="F95" s="6">
        <v>94</v>
      </c>
      <c r="L95" t="s">
        <v>586</v>
      </c>
      <c r="M95" s="22" t="s">
        <v>487</v>
      </c>
      <c r="N95" s="24">
        <f t="shared" si="1"/>
        <v>1</v>
      </c>
      <c r="O95" s="9">
        <v>94</v>
      </c>
    </row>
    <row r="96" spans="1:15" x14ac:dyDescent="0.3">
      <c r="A96" s="6">
        <v>2016</v>
      </c>
      <c r="B96" s="7" t="s">
        <v>57</v>
      </c>
      <c r="C96" s="7" t="s">
        <v>130</v>
      </c>
      <c r="D96" s="8" t="s">
        <v>570</v>
      </c>
      <c r="E96" s="7">
        <v>449999</v>
      </c>
      <c r="F96" s="6">
        <v>95</v>
      </c>
      <c r="L96" t="s">
        <v>572</v>
      </c>
      <c r="M96" s="22" t="s">
        <v>495</v>
      </c>
      <c r="N96" s="24">
        <f t="shared" si="1"/>
        <v>1</v>
      </c>
      <c r="O96" s="9">
        <v>95</v>
      </c>
    </row>
    <row r="97" spans="1:15" x14ac:dyDescent="0.3">
      <c r="A97" s="6">
        <v>2019</v>
      </c>
      <c r="B97" s="7" t="s">
        <v>46</v>
      </c>
      <c r="C97" s="7" t="s">
        <v>131</v>
      </c>
      <c r="D97" s="8" t="s">
        <v>570</v>
      </c>
      <c r="E97" s="7">
        <v>233849</v>
      </c>
      <c r="F97" s="6">
        <v>96</v>
      </c>
      <c r="L97" t="s">
        <v>570</v>
      </c>
      <c r="M97" s="22" t="s">
        <v>504</v>
      </c>
      <c r="N97" s="24">
        <f t="shared" si="1"/>
        <v>1</v>
      </c>
      <c r="O97" s="9">
        <v>96</v>
      </c>
    </row>
    <row r="98" spans="1:15" x14ac:dyDescent="0.3">
      <c r="A98" s="6">
        <v>2016</v>
      </c>
      <c r="B98" s="7" t="s">
        <v>27</v>
      </c>
      <c r="C98" s="7" t="s">
        <v>132</v>
      </c>
      <c r="D98" s="8" t="s">
        <v>570</v>
      </c>
      <c r="E98" s="7">
        <v>448619</v>
      </c>
      <c r="F98" s="6">
        <v>97</v>
      </c>
      <c r="L98" t="s">
        <v>108</v>
      </c>
      <c r="M98" s="22" t="s">
        <v>510</v>
      </c>
      <c r="N98" s="24">
        <f t="shared" si="1"/>
        <v>1</v>
      </c>
      <c r="O98" s="9">
        <v>97</v>
      </c>
    </row>
    <row r="99" spans="1:15" x14ac:dyDescent="0.3">
      <c r="A99" s="6">
        <v>2017</v>
      </c>
      <c r="B99" s="7" t="s">
        <v>2</v>
      </c>
      <c r="C99" s="7" t="s">
        <v>133</v>
      </c>
      <c r="D99" s="8" t="s">
        <v>570</v>
      </c>
      <c r="E99" s="7">
        <v>503626</v>
      </c>
      <c r="F99" s="6">
        <v>98</v>
      </c>
      <c r="L99" t="s">
        <v>570</v>
      </c>
      <c r="M99" s="22" t="s">
        <v>512</v>
      </c>
      <c r="N99" s="24">
        <f t="shared" si="1"/>
        <v>1</v>
      </c>
      <c r="O99" s="9">
        <v>98</v>
      </c>
    </row>
    <row r="100" spans="1:15" x14ac:dyDescent="0.3">
      <c r="A100" s="6">
        <v>2017</v>
      </c>
      <c r="B100" s="7" t="s">
        <v>57</v>
      </c>
      <c r="C100" s="7" t="s">
        <v>134</v>
      </c>
      <c r="D100" s="8" t="s">
        <v>570</v>
      </c>
      <c r="E100" s="7">
        <v>503530</v>
      </c>
      <c r="F100" s="6">
        <v>99</v>
      </c>
      <c r="L100" t="s">
        <v>586</v>
      </c>
      <c r="M100" s="22" t="s">
        <v>519</v>
      </c>
      <c r="N100" s="24">
        <f t="shared" si="1"/>
        <v>1</v>
      </c>
      <c r="O100" s="9">
        <v>99</v>
      </c>
    </row>
    <row r="101" spans="1:15" x14ac:dyDescent="0.3">
      <c r="A101" s="6">
        <v>2015</v>
      </c>
      <c r="B101" s="7" t="s">
        <v>19</v>
      </c>
      <c r="C101" s="7" t="s">
        <v>135</v>
      </c>
      <c r="D101" s="8" t="s">
        <v>570</v>
      </c>
      <c r="E101" s="7">
        <v>396225</v>
      </c>
      <c r="F101" s="6">
        <v>100</v>
      </c>
      <c r="L101" t="s">
        <v>572</v>
      </c>
      <c r="M101" s="22" t="s">
        <v>546</v>
      </c>
      <c r="N101" s="24">
        <f t="shared" si="1"/>
        <v>1</v>
      </c>
      <c r="O101" s="9">
        <v>100</v>
      </c>
    </row>
    <row r="102" spans="1:15" x14ac:dyDescent="0.3">
      <c r="A102" s="6">
        <v>2017</v>
      </c>
      <c r="B102" s="7" t="s">
        <v>136</v>
      </c>
      <c r="C102" s="7" t="s">
        <v>137</v>
      </c>
      <c r="D102" s="8" t="s">
        <v>570</v>
      </c>
      <c r="E102" s="7">
        <v>502004</v>
      </c>
      <c r="F102" s="6">
        <v>101</v>
      </c>
      <c r="L102" t="s">
        <v>570</v>
      </c>
      <c r="M102" s="22" t="s">
        <v>548</v>
      </c>
      <c r="N102" s="24">
        <f t="shared" si="1"/>
        <v>1</v>
      </c>
      <c r="O102" s="9">
        <v>101</v>
      </c>
    </row>
    <row r="103" spans="1:15" x14ac:dyDescent="0.3">
      <c r="A103" s="6">
        <v>2018</v>
      </c>
      <c r="B103" s="7" t="s">
        <v>78</v>
      </c>
      <c r="C103" s="7" t="s">
        <v>138</v>
      </c>
      <c r="D103" s="8" t="s">
        <v>570</v>
      </c>
      <c r="E103" s="7">
        <v>522222</v>
      </c>
      <c r="F103" s="6">
        <v>102</v>
      </c>
      <c r="L103" t="s">
        <v>570</v>
      </c>
      <c r="M103" s="22" t="s">
        <v>554</v>
      </c>
      <c r="N103" s="24">
        <f t="shared" si="1"/>
        <v>1</v>
      </c>
      <c r="O103" s="9">
        <v>102</v>
      </c>
    </row>
    <row r="104" spans="1:15" x14ac:dyDescent="0.3">
      <c r="A104" s="6">
        <v>2018</v>
      </c>
      <c r="B104" s="7" t="s">
        <v>23</v>
      </c>
      <c r="C104" s="7" t="s">
        <v>139</v>
      </c>
      <c r="D104" s="8" t="s">
        <v>570</v>
      </c>
      <c r="E104" s="7">
        <v>521305</v>
      </c>
      <c r="F104" s="6">
        <v>103</v>
      </c>
      <c r="L104" t="s">
        <v>570</v>
      </c>
      <c r="M104" s="22" t="s">
        <v>556</v>
      </c>
      <c r="N104" s="24">
        <f t="shared" si="1"/>
        <v>1</v>
      </c>
      <c r="O104" s="9">
        <v>103</v>
      </c>
    </row>
    <row r="105" spans="1:15" x14ac:dyDescent="0.3">
      <c r="A105" s="6">
        <v>2015</v>
      </c>
      <c r="B105" s="7" t="s">
        <v>2</v>
      </c>
      <c r="C105" s="7" t="s">
        <v>140</v>
      </c>
      <c r="D105" s="8" t="s">
        <v>570</v>
      </c>
      <c r="E105" s="7">
        <v>391019</v>
      </c>
      <c r="F105" s="6">
        <v>104</v>
      </c>
      <c r="L105" t="s">
        <v>570</v>
      </c>
      <c r="M105" s="22" t="s">
        <v>193</v>
      </c>
      <c r="N105" s="24">
        <f t="shared" si="1"/>
        <v>1</v>
      </c>
      <c r="O105" s="9">
        <v>104</v>
      </c>
    </row>
    <row r="106" spans="1:15" x14ac:dyDescent="0.3">
      <c r="A106" s="6">
        <v>2019</v>
      </c>
      <c r="B106" s="7" t="s">
        <v>44</v>
      </c>
      <c r="C106" s="7" t="s">
        <v>141</v>
      </c>
      <c r="D106" s="8" t="s">
        <v>570</v>
      </c>
      <c r="E106" s="7">
        <v>228482</v>
      </c>
      <c r="F106" s="6">
        <v>105</v>
      </c>
      <c r="L106" t="s">
        <v>586</v>
      </c>
      <c r="M106" s="22" t="s">
        <v>196</v>
      </c>
      <c r="N106" s="24">
        <f t="shared" si="1"/>
        <v>1</v>
      </c>
      <c r="O106" s="9">
        <v>105</v>
      </c>
    </row>
    <row r="107" spans="1:15" x14ac:dyDescent="0.3">
      <c r="A107" s="6">
        <v>2018</v>
      </c>
      <c r="B107" s="7" t="s">
        <v>50</v>
      </c>
      <c r="C107" s="7" t="s">
        <v>142</v>
      </c>
      <c r="D107" s="8" t="s">
        <v>570</v>
      </c>
      <c r="E107" s="7">
        <v>519142</v>
      </c>
      <c r="F107" s="6">
        <v>106</v>
      </c>
      <c r="L107" t="s">
        <v>570</v>
      </c>
      <c r="M107" s="22" t="s">
        <v>275</v>
      </c>
      <c r="N107" s="24">
        <f t="shared" si="1"/>
        <v>1</v>
      </c>
      <c r="O107" s="9">
        <v>106</v>
      </c>
    </row>
    <row r="108" spans="1:15" x14ac:dyDescent="0.3">
      <c r="A108" s="6">
        <v>2016</v>
      </c>
      <c r="B108" s="7" t="s">
        <v>27</v>
      </c>
      <c r="C108" s="7" t="s">
        <v>143</v>
      </c>
      <c r="D108" s="8" t="s">
        <v>570</v>
      </c>
      <c r="E108" s="7">
        <v>436903</v>
      </c>
      <c r="F108" s="6">
        <v>107</v>
      </c>
      <c r="L108" t="s">
        <v>282</v>
      </c>
      <c r="M108" s="22" t="s">
        <v>280</v>
      </c>
      <c r="N108" s="24">
        <f t="shared" si="1"/>
        <v>1</v>
      </c>
      <c r="O108" s="9">
        <v>107</v>
      </c>
    </row>
    <row r="109" spans="1:15" x14ac:dyDescent="0.3">
      <c r="A109" s="6">
        <v>2018</v>
      </c>
      <c r="B109" s="7" t="s">
        <v>48</v>
      </c>
      <c r="C109" s="7" t="s">
        <v>144</v>
      </c>
      <c r="D109" s="8" t="s">
        <v>18</v>
      </c>
      <c r="E109" s="7">
        <v>515879</v>
      </c>
      <c r="F109" s="6">
        <v>108</v>
      </c>
      <c r="L109" t="s">
        <v>570</v>
      </c>
      <c r="M109" s="22" t="s">
        <v>329</v>
      </c>
      <c r="N109" s="24">
        <f t="shared" si="1"/>
        <v>1</v>
      </c>
      <c r="O109" s="9">
        <v>108</v>
      </c>
    </row>
    <row r="110" spans="1:15" x14ac:dyDescent="0.3">
      <c r="A110" s="6">
        <v>2015</v>
      </c>
      <c r="B110" s="7" t="s">
        <v>27</v>
      </c>
      <c r="C110" s="7" t="s">
        <v>145</v>
      </c>
      <c r="D110" s="8" t="s">
        <v>570</v>
      </c>
      <c r="E110" s="7">
        <v>386713</v>
      </c>
      <c r="F110" s="6">
        <v>109</v>
      </c>
      <c r="L110" t="s">
        <v>584</v>
      </c>
      <c r="M110" s="22" t="s">
        <v>380</v>
      </c>
      <c r="N110" s="24">
        <f t="shared" si="1"/>
        <v>1</v>
      </c>
      <c r="O110" s="9">
        <v>109</v>
      </c>
    </row>
    <row r="111" spans="1:15" x14ac:dyDescent="0.3">
      <c r="A111" s="6">
        <v>2019</v>
      </c>
      <c r="B111" s="7" t="s">
        <v>50</v>
      </c>
      <c r="C111" s="7" t="s">
        <v>146</v>
      </c>
      <c r="D111" s="8" t="s">
        <v>570</v>
      </c>
      <c r="E111" s="7">
        <v>225907</v>
      </c>
      <c r="F111" s="6">
        <v>110</v>
      </c>
      <c r="L111" t="s">
        <v>585</v>
      </c>
      <c r="M111" s="22" t="s">
        <v>533</v>
      </c>
      <c r="N111" s="24">
        <f t="shared" si="1"/>
        <v>1</v>
      </c>
      <c r="O111" s="9">
        <v>110</v>
      </c>
    </row>
    <row r="112" spans="1:15" x14ac:dyDescent="0.3">
      <c r="A112" s="6">
        <v>2017</v>
      </c>
      <c r="B112" s="7" t="s">
        <v>23</v>
      </c>
      <c r="C112" s="7" t="s">
        <v>147</v>
      </c>
      <c r="D112" s="8" t="s">
        <v>570</v>
      </c>
      <c r="E112" s="7">
        <v>490190</v>
      </c>
      <c r="F112" s="6">
        <v>111</v>
      </c>
      <c r="L112" t="s">
        <v>235</v>
      </c>
      <c r="M112" s="22" t="s">
        <v>550</v>
      </c>
      <c r="N112" s="24">
        <f t="shared" si="1"/>
        <v>1</v>
      </c>
      <c r="O112" s="9">
        <v>111</v>
      </c>
    </row>
    <row r="113" spans="1:15" x14ac:dyDescent="0.3">
      <c r="A113" s="6">
        <v>2016</v>
      </c>
      <c r="B113" s="7" t="s">
        <v>148</v>
      </c>
      <c r="C113" s="7" t="s">
        <v>149</v>
      </c>
      <c r="D113" s="8" t="s">
        <v>570</v>
      </c>
      <c r="E113" s="7">
        <v>431847</v>
      </c>
      <c r="F113" s="6">
        <v>112</v>
      </c>
      <c r="L113" t="s">
        <v>570</v>
      </c>
      <c r="M113" s="22" t="s">
        <v>544</v>
      </c>
      <c r="N113" s="24">
        <f t="shared" si="1"/>
        <v>1</v>
      </c>
      <c r="O113" s="9">
        <v>112</v>
      </c>
    </row>
    <row r="114" spans="1:15" x14ac:dyDescent="0.3">
      <c r="A114" s="6">
        <v>2015</v>
      </c>
      <c r="B114" s="7" t="s">
        <v>50</v>
      </c>
      <c r="C114" s="7" t="s">
        <v>150</v>
      </c>
      <c r="D114" s="8" t="s">
        <v>570</v>
      </c>
      <c r="E114" s="7">
        <v>383326</v>
      </c>
      <c r="F114" s="6">
        <v>113</v>
      </c>
      <c r="L114" t="s">
        <v>584</v>
      </c>
      <c r="M114" s="22" t="s">
        <v>591</v>
      </c>
      <c r="N114" s="24">
        <f t="shared" si="1"/>
        <v>1</v>
      </c>
      <c r="O114" s="9">
        <v>113</v>
      </c>
    </row>
    <row r="115" spans="1:15" x14ac:dyDescent="0.3">
      <c r="A115" s="6">
        <v>2018</v>
      </c>
      <c r="B115" s="7" t="s">
        <v>151</v>
      </c>
      <c r="C115" s="7" t="s">
        <v>152</v>
      </c>
      <c r="D115" s="8" t="s">
        <v>572</v>
      </c>
      <c r="E115" s="7">
        <v>509787</v>
      </c>
      <c r="F115" s="6">
        <v>114</v>
      </c>
      <c r="L115" t="s">
        <v>585</v>
      </c>
      <c r="M115" s="22" t="s">
        <v>538</v>
      </c>
      <c r="N115" s="24">
        <f t="shared" si="1"/>
        <v>1</v>
      </c>
      <c r="O115" s="9">
        <v>114</v>
      </c>
    </row>
    <row r="116" spans="1:15" x14ac:dyDescent="0.3">
      <c r="A116" s="6">
        <v>2017</v>
      </c>
      <c r="B116" s="7" t="s">
        <v>31</v>
      </c>
      <c r="C116" s="7" t="s">
        <v>153</v>
      </c>
      <c r="D116" s="8" t="s">
        <v>570</v>
      </c>
      <c r="E116" s="7">
        <v>485121</v>
      </c>
      <c r="F116" s="6">
        <v>115</v>
      </c>
      <c r="L116" t="s">
        <v>572</v>
      </c>
      <c r="M116" s="22" t="s">
        <v>566</v>
      </c>
      <c r="N116" s="24">
        <f t="shared" si="1"/>
        <v>1</v>
      </c>
      <c r="O116" s="9">
        <v>115</v>
      </c>
    </row>
    <row r="117" spans="1:15" x14ac:dyDescent="0.3">
      <c r="A117" s="6">
        <v>2014</v>
      </c>
      <c r="B117" s="7" t="s">
        <v>148</v>
      </c>
      <c r="C117" s="7" t="s">
        <v>154</v>
      </c>
      <c r="D117" s="8" t="s">
        <v>570</v>
      </c>
      <c r="E117" s="7">
        <v>138170</v>
      </c>
      <c r="F117" s="6">
        <v>116</v>
      </c>
      <c r="L117" t="s">
        <v>570</v>
      </c>
      <c r="M117" s="22" t="s">
        <v>440</v>
      </c>
      <c r="N117" s="24">
        <f t="shared" si="1"/>
        <v>1</v>
      </c>
      <c r="O117" s="9">
        <v>116</v>
      </c>
    </row>
    <row r="118" spans="1:15" x14ac:dyDescent="0.3">
      <c r="A118" s="6">
        <v>2015</v>
      </c>
      <c r="B118" s="7" t="s">
        <v>155</v>
      </c>
      <c r="C118" s="7" t="s">
        <v>156</v>
      </c>
      <c r="D118" s="8" t="s">
        <v>570</v>
      </c>
      <c r="E118" s="7">
        <v>378885</v>
      </c>
      <c r="F118" s="6">
        <v>117</v>
      </c>
      <c r="L118" t="s">
        <v>572</v>
      </c>
      <c r="M118" s="22" t="s">
        <v>205</v>
      </c>
      <c r="N118" s="24">
        <f t="shared" si="1"/>
        <v>1</v>
      </c>
      <c r="O118" s="9">
        <v>117</v>
      </c>
    </row>
    <row r="119" spans="1:15" x14ac:dyDescent="0.3">
      <c r="A119" s="6">
        <v>2018</v>
      </c>
      <c r="B119" s="7" t="s">
        <v>27</v>
      </c>
      <c r="C119" s="7" t="s">
        <v>157</v>
      </c>
      <c r="D119" s="8" t="s">
        <v>570</v>
      </c>
      <c r="E119" s="7">
        <v>500145</v>
      </c>
      <c r="F119" s="6">
        <v>118</v>
      </c>
      <c r="L119" t="s">
        <v>584</v>
      </c>
      <c r="M119" s="22" t="s">
        <v>244</v>
      </c>
      <c r="N119" s="24">
        <f t="shared" si="1"/>
        <v>1</v>
      </c>
      <c r="O119" s="9">
        <v>118</v>
      </c>
    </row>
    <row r="120" spans="1:15" x14ac:dyDescent="0.3">
      <c r="A120" s="6">
        <v>2019</v>
      </c>
      <c r="B120" s="7" t="s">
        <v>50</v>
      </c>
      <c r="C120" s="7" t="s">
        <v>158</v>
      </c>
      <c r="D120" s="8" t="s">
        <v>570</v>
      </c>
      <c r="E120" s="7">
        <v>219123</v>
      </c>
      <c r="F120" s="6">
        <v>119</v>
      </c>
      <c r="L120" t="s">
        <v>570</v>
      </c>
      <c r="M120" s="22" t="s">
        <v>350</v>
      </c>
      <c r="N120" s="24">
        <f t="shared" si="1"/>
        <v>1</v>
      </c>
      <c r="O120" s="9">
        <v>119</v>
      </c>
    </row>
    <row r="121" spans="1:15" x14ac:dyDescent="0.3">
      <c r="A121" s="6">
        <v>2019</v>
      </c>
      <c r="B121" s="7" t="s">
        <v>159</v>
      </c>
      <c r="C121" s="7" t="s">
        <v>160</v>
      </c>
      <c r="D121" s="8" t="s">
        <v>572</v>
      </c>
      <c r="E121" s="7">
        <v>218880</v>
      </c>
      <c r="F121" s="6">
        <v>120</v>
      </c>
      <c r="L121" t="s">
        <v>586</v>
      </c>
      <c r="M121" s="22" t="s">
        <v>415</v>
      </c>
      <c r="N121" s="24">
        <f t="shared" si="1"/>
        <v>1</v>
      </c>
      <c r="O121" s="9">
        <v>120</v>
      </c>
    </row>
    <row r="122" spans="1:15" x14ac:dyDescent="0.3">
      <c r="A122" s="6">
        <v>2019</v>
      </c>
      <c r="B122" s="7" t="s">
        <v>114</v>
      </c>
      <c r="C122" s="7" t="s">
        <v>161</v>
      </c>
      <c r="D122" s="8" t="s">
        <v>572</v>
      </c>
      <c r="E122" s="7">
        <v>218820</v>
      </c>
      <c r="F122" s="6">
        <v>121</v>
      </c>
      <c r="L122" t="s">
        <v>256</v>
      </c>
      <c r="M122" s="22" t="s">
        <v>417</v>
      </c>
      <c r="N122" s="24">
        <f t="shared" si="1"/>
        <v>1</v>
      </c>
      <c r="O122" s="9">
        <v>121</v>
      </c>
    </row>
    <row r="123" spans="1:15" x14ac:dyDescent="0.3">
      <c r="A123" s="6">
        <v>2014</v>
      </c>
      <c r="B123" s="7" t="s">
        <v>4</v>
      </c>
      <c r="C123" s="7" t="s">
        <v>162</v>
      </c>
      <c r="D123" s="8" t="s">
        <v>570</v>
      </c>
      <c r="E123" s="7">
        <v>134967</v>
      </c>
      <c r="F123" s="6">
        <v>122</v>
      </c>
      <c r="L123" t="s">
        <v>572</v>
      </c>
      <c r="M123" s="22" t="s">
        <v>426</v>
      </c>
      <c r="N123" s="24">
        <f>COUNTIF(B$2:B$508,M123)</f>
        <v>1</v>
      </c>
      <c r="O123" s="16">
        <v>122</v>
      </c>
    </row>
    <row r="124" spans="1:15" x14ac:dyDescent="0.3">
      <c r="A124" s="6">
        <v>2014</v>
      </c>
      <c r="B124" s="7" t="s">
        <v>114</v>
      </c>
      <c r="C124" s="7" t="s">
        <v>163</v>
      </c>
      <c r="D124" s="8" t="s">
        <v>572</v>
      </c>
      <c r="E124" s="7">
        <v>134553</v>
      </c>
      <c r="F124" s="6">
        <v>123</v>
      </c>
      <c r="M124" s="16" t="s">
        <v>581</v>
      </c>
      <c r="N124" s="16">
        <f>SUM(N2:N123)</f>
        <v>441</v>
      </c>
    </row>
    <row r="125" spans="1:15" x14ac:dyDescent="0.3">
      <c r="A125" s="6">
        <v>2018</v>
      </c>
      <c r="B125" s="7" t="s">
        <v>44</v>
      </c>
      <c r="C125" s="7" t="s">
        <v>164</v>
      </c>
      <c r="D125" s="8" t="s">
        <v>570</v>
      </c>
      <c r="E125" s="7">
        <v>493125</v>
      </c>
      <c r="F125" s="6">
        <v>124</v>
      </c>
    </row>
    <row r="126" spans="1:15" x14ac:dyDescent="0.3">
      <c r="A126" s="6">
        <v>2019</v>
      </c>
      <c r="B126" s="7" t="s">
        <v>27</v>
      </c>
      <c r="C126" s="7" t="s">
        <v>165</v>
      </c>
      <c r="D126" s="8" t="s">
        <v>570</v>
      </c>
      <c r="E126" s="7">
        <v>215649</v>
      </c>
      <c r="F126" s="6">
        <v>125</v>
      </c>
    </row>
    <row r="127" spans="1:15" x14ac:dyDescent="0.3">
      <c r="A127" s="6">
        <v>2018</v>
      </c>
      <c r="B127" s="7" t="s">
        <v>93</v>
      </c>
      <c r="C127" s="7" t="s">
        <v>166</v>
      </c>
      <c r="D127" s="8" t="s">
        <v>570</v>
      </c>
      <c r="E127" s="7">
        <v>489570</v>
      </c>
      <c r="F127" s="6">
        <v>126</v>
      </c>
    </row>
    <row r="128" spans="1:15" x14ac:dyDescent="0.3">
      <c r="A128" s="6">
        <v>2015</v>
      </c>
      <c r="B128" s="7" t="s">
        <v>2</v>
      </c>
      <c r="C128" s="7" t="s">
        <v>167</v>
      </c>
      <c r="D128" s="8" t="s">
        <v>570</v>
      </c>
      <c r="E128" s="7">
        <v>366946</v>
      </c>
      <c r="F128" s="6">
        <v>127</v>
      </c>
    </row>
    <row r="129" spans="1:6" x14ac:dyDescent="0.3">
      <c r="A129" s="6">
        <v>2018</v>
      </c>
      <c r="B129" s="7" t="s">
        <v>93</v>
      </c>
      <c r="C129" s="7" t="s">
        <v>168</v>
      </c>
      <c r="D129" s="8" t="s">
        <v>570</v>
      </c>
      <c r="E129" s="7">
        <v>483175</v>
      </c>
      <c r="F129" s="6">
        <v>128</v>
      </c>
    </row>
    <row r="130" spans="1:6" x14ac:dyDescent="0.3">
      <c r="A130" s="6">
        <v>2017</v>
      </c>
      <c r="B130" s="7" t="s">
        <v>50</v>
      </c>
      <c r="C130" s="7" t="s">
        <v>169</v>
      </c>
      <c r="D130" s="8" t="s">
        <v>570</v>
      </c>
      <c r="E130" s="7">
        <v>460125</v>
      </c>
      <c r="F130" s="6">
        <v>129</v>
      </c>
    </row>
    <row r="131" spans="1:6" x14ac:dyDescent="0.3">
      <c r="A131" s="6">
        <v>2019</v>
      </c>
      <c r="B131" s="7" t="s">
        <v>23</v>
      </c>
      <c r="C131" s="7" t="s">
        <v>170</v>
      </c>
      <c r="D131" s="8" t="s">
        <v>570</v>
      </c>
      <c r="E131" s="7">
        <v>211691</v>
      </c>
      <c r="F131" s="6">
        <v>130</v>
      </c>
    </row>
    <row r="132" spans="1:6" x14ac:dyDescent="0.3">
      <c r="A132" s="6">
        <v>2016</v>
      </c>
      <c r="B132" s="7" t="s">
        <v>114</v>
      </c>
      <c r="C132" s="7" t="s">
        <v>171</v>
      </c>
      <c r="D132" s="8" t="s">
        <v>572</v>
      </c>
      <c r="E132" s="7">
        <v>406095</v>
      </c>
      <c r="F132" s="6">
        <v>131</v>
      </c>
    </row>
    <row r="133" spans="1:6" x14ac:dyDescent="0.3">
      <c r="A133" s="6">
        <v>2014</v>
      </c>
      <c r="B133" s="7" t="s">
        <v>172</v>
      </c>
      <c r="C133" s="7" t="s">
        <v>173</v>
      </c>
      <c r="D133" s="8" t="s">
        <v>570</v>
      </c>
      <c r="E133" s="7">
        <v>130479</v>
      </c>
      <c r="F133" s="6">
        <v>132</v>
      </c>
    </row>
    <row r="134" spans="1:6" x14ac:dyDescent="0.3">
      <c r="A134" s="6">
        <v>2016</v>
      </c>
      <c r="B134" s="7" t="s">
        <v>13</v>
      </c>
      <c r="C134" s="7" t="s">
        <v>174</v>
      </c>
      <c r="D134" s="8" t="s">
        <v>570</v>
      </c>
      <c r="E134" s="7">
        <v>404932</v>
      </c>
      <c r="F134" s="6">
        <v>133</v>
      </c>
    </row>
    <row r="135" spans="1:6" x14ac:dyDescent="0.3">
      <c r="A135" s="6">
        <v>2017</v>
      </c>
      <c r="B135" s="7" t="s">
        <v>23</v>
      </c>
      <c r="C135" s="7" t="s">
        <v>175</v>
      </c>
      <c r="D135" s="8" t="s">
        <v>570</v>
      </c>
      <c r="E135" s="7">
        <v>456922</v>
      </c>
      <c r="F135" s="6">
        <v>134</v>
      </c>
    </row>
    <row r="136" spans="1:6" x14ac:dyDescent="0.3">
      <c r="A136" s="6">
        <v>2017</v>
      </c>
      <c r="B136" s="7" t="s">
        <v>31</v>
      </c>
      <c r="C136" s="7" t="s">
        <v>176</v>
      </c>
      <c r="D136" s="8" t="s">
        <v>570</v>
      </c>
      <c r="E136" s="7">
        <v>456779</v>
      </c>
      <c r="F136" s="6">
        <v>135</v>
      </c>
    </row>
    <row r="137" spans="1:6" x14ac:dyDescent="0.3">
      <c r="A137" s="6">
        <v>2015</v>
      </c>
      <c r="B137" s="7" t="s">
        <v>177</v>
      </c>
      <c r="C137" s="7" t="s">
        <v>178</v>
      </c>
      <c r="D137" s="8" t="s">
        <v>570</v>
      </c>
      <c r="E137" s="7">
        <v>358446</v>
      </c>
      <c r="F137" s="6">
        <v>136</v>
      </c>
    </row>
    <row r="138" spans="1:6" x14ac:dyDescent="0.3">
      <c r="A138" s="6">
        <v>2015</v>
      </c>
      <c r="B138" s="7" t="s">
        <v>179</v>
      </c>
      <c r="C138" s="7" t="s">
        <v>180</v>
      </c>
      <c r="D138" s="8" t="s">
        <v>570</v>
      </c>
      <c r="E138" s="7">
        <v>357382</v>
      </c>
      <c r="F138" s="6">
        <v>137</v>
      </c>
    </row>
    <row r="139" spans="1:6" x14ac:dyDescent="0.3">
      <c r="A139" s="6">
        <v>2016</v>
      </c>
      <c r="B139" s="7" t="s">
        <v>31</v>
      </c>
      <c r="C139" s="7" t="s">
        <v>181</v>
      </c>
      <c r="D139" s="8" t="s">
        <v>570</v>
      </c>
      <c r="E139" s="7">
        <v>400043</v>
      </c>
      <c r="F139" s="6">
        <v>138</v>
      </c>
    </row>
    <row r="140" spans="1:6" x14ac:dyDescent="0.3">
      <c r="A140" s="6">
        <v>2018</v>
      </c>
      <c r="B140" s="7" t="s">
        <v>41</v>
      </c>
      <c r="C140" s="7" t="s">
        <v>182</v>
      </c>
      <c r="D140" s="8" t="s">
        <v>570</v>
      </c>
      <c r="E140" s="7">
        <v>470431</v>
      </c>
      <c r="F140" s="6">
        <v>139</v>
      </c>
    </row>
    <row r="141" spans="1:6" x14ac:dyDescent="0.3">
      <c r="A141" s="6">
        <v>2017</v>
      </c>
      <c r="B141" s="7" t="s">
        <v>55</v>
      </c>
      <c r="C141" s="7" t="s">
        <v>183</v>
      </c>
      <c r="D141" s="8" t="s">
        <v>570</v>
      </c>
      <c r="E141" s="7">
        <v>448037</v>
      </c>
      <c r="F141" s="6">
        <v>140</v>
      </c>
    </row>
    <row r="142" spans="1:6" x14ac:dyDescent="0.3">
      <c r="A142" s="6">
        <v>2018</v>
      </c>
      <c r="B142" s="7" t="s">
        <v>70</v>
      </c>
      <c r="C142" s="7" t="s">
        <v>184</v>
      </c>
      <c r="D142" s="8" t="s">
        <v>570</v>
      </c>
      <c r="E142" s="7">
        <v>468905</v>
      </c>
      <c r="F142" s="6">
        <v>141</v>
      </c>
    </row>
    <row r="143" spans="1:6" x14ac:dyDescent="0.3">
      <c r="A143" s="6">
        <v>2017</v>
      </c>
      <c r="B143" s="7" t="s">
        <v>78</v>
      </c>
      <c r="C143" s="7" t="s">
        <v>185</v>
      </c>
      <c r="D143" s="8" t="s">
        <v>570</v>
      </c>
      <c r="E143" s="7">
        <v>444560</v>
      </c>
      <c r="F143" s="6">
        <v>142</v>
      </c>
    </row>
    <row r="144" spans="1:6" x14ac:dyDescent="0.3">
      <c r="A144" s="6">
        <v>2018</v>
      </c>
      <c r="B144" s="7" t="s">
        <v>73</v>
      </c>
      <c r="C144" s="7" t="s">
        <v>186</v>
      </c>
      <c r="D144" s="8" t="s">
        <v>570</v>
      </c>
      <c r="E144" s="7">
        <v>466096</v>
      </c>
      <c r="F144" s="6">
        <v>143</v>
      </c>
    </row>
    <row r="145" spans="1:6" x14ac:dyDescent="0.3">
      <c r="A145" s="6">
        <v>2015</v>
      </c>
      <c r="B145" s="7" t="s">
        <v>187</v>
      </c>
      <c r="C145" s="7" t="s">
        <v>188</v>
      </c>
      <c r="D145" s="8" t="s">
        <v>570</v>
      </c>
      <c r="E145" s="7">
        <v>347882</v>
      </c>
      <c r="F145" s="6">
        <v>144</v>
      </c>
    </row>
    <row r="146" spans="1:6" x14ac:dyDescent="0.3">
      <c r="A146" s="6">
        <v>2017</v>
      </c>
      <c r="B146" s="7" t="s">
        <v>21</v>
      </c>
      <c r="C146" s="7" t="s">
        <v>189</v>
      </c>
      <c r="D146" s="8" t="s">
        <v>570</v>
      </c>
      <c r="E146" s="7">
        <v>440810</v>
      </c>
      <c r="F146" s="6">
        <v>145</v>
      </c>
    </row>
    <row r="147" spans="1:6" x14ac:dyDescent="0.3">
      <c r="A147" s="6">
        <v>2015</v>
      </c>
      <c r="B147" s="7" t="s">
        <v>190</v>
      </c>
      <c r="C147" s="7" t="s">
        <v>191</v>
      </c>
      <c r="D147" s="8" t="s">
        <v>570</v>
      </c>
      <c r="E147" s="7">
        <v>346210</v>
      </c>
      <c r="F147" s="6">
        <v>146</v>
      </c>
    </row>
    <row r="148" spans="1:6" x14ac:dyDescent="0.3">
      <c r="A148" s="6">
        <v>2016</v>
      </c>
      <c r="B148" s="7" t="s">
        <v>9</v>
      </c>
      <c r="C148" s="7" t="s">
        <v>192</v>
      </c>
      <c r="D148" s="8" t="s">
        <v>18</v>
      </c>
      <c r="E148" s="7">
        <v>388680</v>
      </c>
      <c r="F148" s="6">
        <v>147</v>
      </c>
    </row>
    <row r="149" spans="1:6" x14ac:dyDescent="0.3">
      <c r="A149" s="6">
        <v>2019</v>
      </c>
      <c r="B149" s="7" t="s">
        <v>193</v>
      </c>
      <c r="C149" s="7" t="s">
        <v>194</v>
      </c>
      <c r="D149" s="8" t="s">
        <v>570</v>
      </c>
      <c r="E149" s="7">
        <v>200598</v>
      </c>
      <c r="F149" s="6">
        <v>148</v>
      </c>
    </row>
    <row r="150" spans="1:6" x14ac:dyDescent="0.3">
      <c r="A150" s="6">
        <v>2018</v>
      </c>
      <c r="B150" s="7" t="s">
        <v>13</v>
      </c>
      <c r="C150" s="7">
        <v>2050</v>
      </c>
      <c r="D150" s="8" t="s">
        <v>570</v>
      </c>
      <c r="E150" s="7">
        <v>453906</v>
      </c>
      <c r="F150" s="6">
        <v>149</v>
      </c>
    </row>
    <row r="151" spans="1:6" x14ac:dyDescent="0.3">
      <c r="A151" s="6">
        <v>2019</v>
      </c>
      <c r="B151" s="7" t="s">
        <v>190</v>
      </c>
      <c r="C151" s="7" t="s">
        <v>195</v>
      </c>
      <c r="D151" s="8" t="s">
        <v>570</v>
      </c>
      <c r="E151" s="7">
        <v>198617</v>
      </c>
      <c r="F151" s="6">
        <v>150</v>
      </c>
    </row>
    <row r="152" spans="1:6" x14ac:dyDescent="0.3">
      <c r="A152" s="6">
        <v>2019</v>
      </c>
      <c r="B152" s="7" t="s">
        <v>196</v>
      </c>
      <c r="C152" s="7" t="s">
        <v>197</v>
      </c>
      <c r="D152" s="8" t="s">
        <v>571</v>
      </c>
      <c r="E152" s="7">
        <v>197913</v>
      </c>
      <c r="F152" s="6">
        <v>151</v>
      </c>
    </row>
    <row r="153" spans="1:6" x14ac:dyDescent="0.3">
      <c r="A153" s="6">
        <v>2015</v>
      </c>
      <c r="B153" s="7" t="s">
        <v>190</v>
      </c>
      <c r="C153" s="7" t="s">
        <v>198</v>
      </c>
      <c r="D153" s="8" t="s">
        <v>570</v>
      </c>
      <c r="E153" s="7">
        <v>338587</v>
      </c>
      <c r="F153" s="6">
        <v>152</v>
      </c>
    </row>
    <row r="154" spans="1:6" x14ac:dyDescent="0.3">
      <c r="A154" s="6">
        <v>2015</v>
      </c>
      <c r="B154" s="7" t="s">
        <v>199</v>
      </c>
      <c r="C154" s="7" t="s">
        <v>200</v>
      </c>
      <c r="D154" s="8" t="s">
        <v>570</v>
      </c>
      <c r="E154" s="7">
        <v>338131</v>
      </c>
      <c r="F154" s="6">
        <v>153</v>
      </c>
    </row>
    <row r="155" spans="1:6" x14ac:dyDescent="0.3">
      <c r="A155" s="6">
        <v>2017</v>
      </c>
      <c r="B155" s="7" t="s">
        <v>41</v>
      </c>
      <c r="C155" s="7" t="s">
        <v>201</v>
      </c>
      <c r="D155" s="8" t="s">
        <v>570</v>
      </c>
      <c r="E155" s="7">
        <v>428414</v>
      </c>
      <c r="F155" s="6">
        <v>154</v>
      </c>
    </row>
    <row r="156" spans="1:6" x14ac:dyDescent="0.3">
      <c r="A156" s="6">
        <v>2014</v>
      </c>
      <c r="B156" s="7" t="s">
        <v>177</v>
      </c>
      <c r="C156" s="7" t="s">
        <v>202</v>
      </c>
      <c r="D156" s="8" t="s">
        <v>570</v>
      </c>
      <c r="E156" s="7">
        <v>121885</v>
      </c>
      <c r="F156" s="6">
        <v>155</v>
      </c>
    </row>
    <row r="157" spans="1:6" x14ac:dyDescent="0.3">
      <c r="A157" s="6">
        <v>2014</v>
      </c>
      <c r="B157" s="7" t="s">
        <v>190</v>
      </c>
      <c r="C157" s="7" t="s">
        <v>203</v>
      </c>
      <c r="D157" s="8" t="s">
        <v>570</v>
      </c>
      <c r="E157" s="7">
        <v>121868</v>
      </c>
      <c r="F157" s="6">
        <v>156</v>
      </c>
    </row>
    <row r="158" spans="1:6" x14ac:dyDescent="0.3">
      <c r="A158" s="6">
        <v>2018</v>
      </c>
      <c r="B158" s="7" t="s">
        <v>27</v>
      </c>
      <c r="C158" s="7" t="s">
        <v>204</v>
      </c>
      <c r="D158" s="8" t="s">
        <v>570</v>
      </c>
      <c r="E158" s="7">
        <v>446231</v>
      </c>
      <c r="F158" s="6">
        <v>157</v>
      </c>
    </row>
    <row r="159" spans="1:6" x14ac:dyDescent="0.3">
      <c r="A159" s="6">
        <v>2019</v>
      </c>
      <c r="B159" s="7" t="s">
        <v>205</v>
      </c>
      <c r="C159" s="7" t="s">
        <v>206</v>
      </c>
      <c r="D159" s="8" t="s">
        <v>572</v>
      </c>
      <c r="E159" s="7">
        <v>195341</v>
      </c>
      <c r="F159" s="6">
        <v>158</v>
      </c>
    </row>
    <row r="160" spans="1:6" x14ac:dyDescent="0.3">
      <c r="A160" s="6">
        <v>2019</v>
      </c>
      <c r="B160" s="7" t="s">
        <v>78</v>
      </c>
      <c r="C160" s="7" t="s">
        <v>207</v>
      </c>
      <c r="D160" s="8" t="s">
        <v>570</v>
      </c>
      <c r="E160" s="7">
        <v>195319</v>
      </c>
      <c r="F160" s="6">
        <v>159</v>
      </c>
    </row>
    <row r="161" spans="1:6" x14ac:dyDescent="0.3">
      <c r="A161" s="6">
        <v>2017</v>
      </c>
      <c r="B161" s="7" t="s">
        <v>6</v>
      </c>
      <c r="C161" s="7" t="s">
        <v>208</v>
      </c>
      <c r="D161" s="8" t="s">
        <v>570</v>
      </c>
      <c r="E161" s="7">
        <v>424103</v>
      </c>
      <c r="F161" s="6">
        <v>160</v>
      </c>
    </row>
    <row r="162" spans="1:6" x14ac:dyDescent="0.3">
      <c r="A162" s="6">
        <v>2014</v>
      </c>
      <c r="B162" s="7" t="s">
        <v>209</v>
      </c>
      <c r="C162" s="7" t="s">
        <v>210</v>
      </c>
      <c r="D162" s="8" t="s">
        <v>572</v>
      </c>
      <c r="E162" s="7">
        <v>118940</v>
      </c>
      <c r="F162" s="6">
        <v>161</v>
      </c>
    </row>
    <row r="163" spans="1:6" x14ac:dyDescent="0.3">
      <c r="A163" s="6">
        <v>2016</v>
      </c>
      <c r="B163" s="7" t="s">
        <v>78</v>
      </c>
      <c r="C163" s="7" t="s">
        <v>211</v>
      </c>
      <c r="D163" s="8" t="s">
        <v>570</v>
      </c>
      <c r="E163" s="7">
        <v>369307</v>
      </c>
      <c r="F163" s="6">
        <v>162</v>
      </c>
    </row>
    <row r="164" spans="1:6" x14ac:dyDescent="0.3">
      <c r="A164" s="6">
        <v>2017</v>
      </c>
      <c r="B164" s="7" t="s">
        <v>78</v>
      </c>
      <c r="C164" s="7" t="s">
        <v>212</v>
      </c>
      <c r="D164" s="8" t="s">
        <v>570</v>
      </c>
      <c r="E164" s="7">
        <v>416883</v>
      </c>
      <c r="F164" s="6">
        <v>163</v>
      </c>
    </row>
    <row r="165" spans="1:6" x14ac:dyDescent="0.3">
      <c r="A165" s="6">
        <v>2016</v>
      </c>
      <c r="B165" s="7" t="s">
        <v>187</v>
      </c>
      <c r="C165" s="7" t="s">
        <v>213</v>
      </c>
      <c r="D165" s="8" t="s">
        <v>570</v>
      </c>
      <c r="E165" s="7">
        <v>368883</v>
      </c>
      <c r="F165" s="6">
        <v>164</v>
      </c>
    </row>
    <row r="166" spans="1:6" x14ac:dyDescent="0.3">
      <c r="A166" s="6">
        <v>2014</v>
      </c>
      <c r="B166" s="7" t="s">
        <v>214</v>
      </c>
      <c r="C166" s="7" t="s">
        <v>215</v>
      </c>
      <c r="D166" s="8" t="s">
        <v>97</v>
      </c>
      <c r="E166" s="7">
        <v>118608</v>
      </c>
      <c r="F166" s="6">
        <v>165</v>
      </c>
    </row>
    <row r="167" spans="1:6" x14ac:dyDescent="0.3">
      <c r="A167" s="6">
        <v>2014</v>
      </c>
      <c r="B167" s="7" t="s">
        <v>177</v>
      </c>
      <c r="C167" s="7" t="s">
        <v>216</v>
      </c>
      <c r="D167" s="8" t="s">
        <v>570</v>
      </c>
      <c r="E167" s="7">
        <v>118367</v>
      </c>
      <c r="F167" s="6">
        <v>166</v>
      </c>
    </row>
    <row r="168" spans="1:6" x14ac:dyDescent="0.3">
      <c r="A168" s="6">
        <v>2016</v>
      </c>
      <c r="B168" s="7" t="s">
        <v>46</v>
      </c>
      <c r="C168" s="7" t="s">
        <v>217</v>
      </c>
      <c r="D168" s="8" t="s">
        <v>570</v>
      </c>
      <c r="E168" s="7">
        <v>367044</v>
      </c>
      <c r="F168" s="6">
        <v>167</v>
      </c>
    </row>
    <row r="169" spans="1:6" x14ac:dyDescent="0.3">
      <c r="A169" s="6">
        <v>2017</v>
      </c>
      <c r="B169" s="7" t="s">
        <v>53</v>
      </c>
      <c r="C169" s="7" t="s">
        <v>218</v>
      </c>
      <c r="D169" s="8" t="s">
        <v>570</v>
      </c>
      <c r="E169" s="7">
        <v>412959</v>
      </c>
      <c r="F169" s="6">
        <v>168</v>
      </c>
    </row>
    <row r="170" spans="1:6" x14ac:dyDescent="0.3">
      <c r="A170" s="6">
        <v>2016</v>
      </c>
      <c r="B170" s="7" t="s">
        <v>9</v>
      </c>
      <c r="C170" s="7" t="s">
        <v>219</v>
      </c>
      <c r="D170" s="8" t="s">
        <v>18</v>
      </c>
      <c r="E170" s="7">
        <v>363948</v>
      </c>
      <c r="F170" s="6">
        <v>169</v>
      </c>
    </row>
    <row r="171" spans="1:6" x14ac:dyDescent="0.3">
      <c r="A171" s="6">
        <v>2018</v>
      </c>
      <c r="B171" s="7" t="s">
        <v>48</v>
      </c>
      <c r="C171" s="7" t="s">
        <v>220</v>
      </c>
      <c r="D171" s="8" t="s">
        <v>18</v>
      </c>
      <c r="E171" s="7">
        <v>430799</v>
      </c>
      <c r="F171" s="6">
        <v>170</v>
      </c>
    </row>
    <row r="172" spans="1:6" x14ac:dyDescent="0.3">
      <c r="A172" s="6">
        <v>2015</v>
      </c>
      <c r="B172" s="7" t="s">
        <v>187</v>
      </c>
      <c r="C172" s="7" t="s">
        <v>221</v>
      </c>
      <c r="D172" s="8" t="s">
        <v>570</v>
      </c>
      <c r="E172" s="7">
        <v>323398</v>
      </c>
      <c r="F172" s="6">
        <v>171</v>
      </c>
    </row>
    <row r="173" spans="1:6" x14ac:dyDescent="0.3">
      <c r="A173" s="6">
        <v>2019</v>
      </c>
      <c r="B173" s="7" t="s">
        <v>159</v>
      </c>
      <c r="C173" s="7" t="s">
        <v>222</v>
      </c>
      <c r="D173" s="8" t="s">
        <v>572</v>
      </c>
      <c r="E173" s="7">
        <v>188888</v>
      </c>
      <c r="F173" s="6">
        <v>172</v>
      </c>
    </row>
    <row r="174" spans="1:6" x14ac:dyDescent="0.3">
      <c r="A174" s="6">
        <v>2014</v>
      </c>
      <c r="B174" s="7" t="s">
        <v>223</v>
      </c>
      <c r="C174" s="7" t="s">
        <v>224</v>
      </c>
      <c r="D174" s="8" t="s">
        <v>572</v>
      </c>
      <c r="E174" s="7">
        <v>115719</v>
      </c>
      <c r="F174" s="6">
        <v>173</v>
      </c>
    </row>
    <row r="175" spans="1:6" x14ac:dyDescent="0.3">
      <c r="A175" s="6">
        <v>2019</v>
      </c>
      <c r="B175" s="7" t="s">
        <v>41</v>
      </c>
      <c r="C175" s="7" t="s">
        <v>225</v>
      </c>
      <c r="D175" s="8" t="s">
        <v>570</v>
      </c>
      <c r="E175" s="7">
        <v>186996</v>
      </c>
      <c r="F175" s="6">
        <v>174</v>
      </c>
    </row>
    <row r="176" spans="1:6" x14ac:dyDescent="0.3">
      <c r="A176" s="6">
        <v>2015</v>
      </c>
      <c r="B176" s="7" t="s">
        <v>55</v>
      </c>
      <c r="C176" s="7" t="s">
        <v>226</v>
      </c>
      <c r="D176" s="8" t="s">
        <v>570</v>
      </c>
      <c r="E176" s="7">
        <v>319337</v>
      </c>
      <c r="F176" s="6">
        <v>175</v>
      </c>
    </row>
    <row r="177" spans="1:6" x14ac:dyDescent="0.3">
      <c r="A177" s="6">
        <v>2017</v>
      </c>
      <c r="B177" s="7" t="s">
        <v>55</v>
      </c>
      <c r="C177" s="7" t="s">
        <v>227</v>
      </c>
      <c r="D177" s="8" t="s">
        <v>570</v>
      </c>
      <c r="E177" s="7">
        <v>403639</v>
      </c>
      <c r="F177" s="6">
        <v>176</v>
      </c>
    </row>
    <row r="178" spans="1:6" x14ac:dyDescent="0.3">
      <c r="A178" s="6">
        <v>2014</v>
      </c>
      <c r="B178" s="7" t="s">
        <v>179</v>
      </c>
      <c r="C178" s="7" t="s">
        <v>228</v>
      </c>
      <c r="D178" s="8" t="s">
        <v>570</v>
      </c>
      <c r="E178" s="7">
        <v>114164</v>
      </c>
      <c r="F178" s="6">
        <v>177</v>
      </c>
    </row>
    <row r="179" spans="1:6" x14ac:dyDescent="0.3">
      <c r="A179" s="6">
        <v>2016</v>
      </c>
      <c r="B179" s="7" t="s">
        <v>114</v>
      </c>
      <c r="C179" s="7" t="s">
        <v>229</v>
      </c>
      <c r="D179" s="8" t="s">
        <v>572</v>
      </c>
      <c r="E179" s="7">
        <v>354508</v>
      </c>
      <c r="F179" s="6">
        <v>178</v>
      </c>
    </row>
    <row r="180" spans="1:6" x14ac:dyDescent="0.3">
      <c r="A180" s="6">
        <v>2017</v>
      </c>
      <c r="B180" s="7" t="s">
        <v>44</v>
      </c>
      <c r="C180" s="7" t="s">
        <v>230</v>
      </c>
      <c r="D180" s="8" t="s">
        <v>570</v>
      </c>
      <c r="E180" s="7">
        <v>398350</v>
      </c>
      <c r="F180" s="6">
        <v>179</v>
      </c>
    </row>
    <row r="181" spans="1:6" x14ac:dyDescent="0.3">
      <c r="A181" s="6">
        <v>2015</v>
      </c>
      <c r="B181" s="7" t="s">
        <v>148</v>
      </c>
      <c r="C181" s="7" t="s">
        <v>231</v>
      </c>
      <c r="D181" s="8" t="s">
        <v>570</v>
      </c>
      <c r="E181" s="7">
        <v>313388</v>
      </c>
      <c r="F181" s="6">
        <v>180</v>
      </c>
    </row>
    <row r="182" spans="1:6" x14ac:dyDescent="0.3">
      <c r="A182" s="6">
        <v>2016</v>
      </c>
      <c r="B182" s="7" t="s">
        <v>177</v>
      </c>
      <c r="C182" s="7" t="s">
        <v>232</v>
      </c>
      <c r="D182" s="8" t="s">
        <v>570</v>
      </c>
      <c r="E182" s="7">
        <v>350928</v>
      </c>
      <c r="F182" s="6">
        <v>181</v>
      </c>
    </row>
    <row r="183" spans="1:6" x14ac:dyDescent="0.3">
      <c r="A183" s="6">
        <v>2014</v>
      </c>
      <c r="B183" s="7" t="s">
        <v>233</v>
      </c>
      <c r="C183" s="7" t="s">
        <v>234</v>
      </c>
      <c r="D183" s="8" t="s">
        <v>235</v>
      </c>
      <c r="E183" s="7">
        <v>112755</v>
      </c>
      <c r="F183" s="6">
        <v>182</v>
      </c>
    </row>
    <row r="184" spans="1:6" x14ac:dyDescent="0.3">
      <c r="A184" s="6">
        <v>2019</v>
      </c>
      <c r="B184" s="7" t="s">
        <v>236</v>
      </c>
      <c r="C184" s="7" t="s">
        <v>237</v>
      </c>
      <c r="D184" s="8" t="s">
        <v>571</v>
      </c>
      <c r="E184" s="7">
        <v>182186</v>
      </c>
      <c r="F184" s="6">
        <v>183</v>
      </c>
    </row>
    <row r="185" spans="1:6" x14ac:dyDescent="0.3">
      <c r="A185" s="6">
        <v>2018</v>
      </c>
      <c r="B185" s="7" t="s">
        <v>190</v>
      </c>
      <c r="C185" s="7" t="s">
        <v>238</v>
      </c>
      <c r="D185" s="8" t="s">
        <v>570</v>
      </c>
      <c r="E185" s="7">
        <v>414676</v>
      </c>
      <c r="F185" s="6">
        <v>184</v>
      </c>
    </row>
    <row r="186" spans="1:6" x14ac:dyDescent="0.3">
      <c r="A186" s="6">
        <v>2019</v>
      </c>
      <c r="B186" s="7" t="s">
        <v>9</v>
      </c>
      <c r="C186" s="7" t="s">
        <v>239</v>
      </c>
      <c r="D186" s="8" t="s">
        <v>570</v>
      </c>
      <c r="E186" s="7">
        <v>181253</v>
      </c>
      <c r="F186" s="6">
        <v>185</v>
      </c>
    </row>
    <row r="187" spans="1:6" x14ac:dyDescent="0.3">
      <c r="A187" s="6">
        <v>2017</v>
      </c>
      <c r="B187" s="7" t="s">
        <v>114</v>
      </c>
      <c r="C187" s="7" t="s">
        <v>240</v>
      </c>
      <c r="D187" s="8" t="s">
        <v>572</v>
      </c>
      <c r="E187" s="7">
        <v>390565</v>
      </c>
      <c r="F187" s="6">
        <v>186</v>
      </c>
    </row>
    <row r="188" spans="1:6" x14ac:dyDescent="0.3">
      <c r="A188" s="6">
        <v>2017</v>
      </c>
      <c r="B188" s="7" t="s">
        <v>13</v>
      </c>
      <c r="C188" s="7" t="s">
        <v>241</v>
      </c>
      <c r="D188" s="8" t="s">
        <v>570</v>
      </c>
      <c r="E188" s="7">
        <v>388725</v>
      </c>
      <c r="F188" s="6">
        <v>187</v>
      </c>
    </row>
    <row r="189" spans="1:6" x14ac:dyDescent="0.3">
      <c r="A189" s="6">
        <v>2019</v>
      </c>
      <c r="B189" s="7" t="s">
        <v>2</v>
      </c>
      <c r="C189" s="7" t="s">
        <v>242</v>
      </c>
      <c r="D189" s="8" t="s">
        <v>570</v>
      </c>
      <c r="E189" s="7">
        <v>178426</v>
      </c>
      <c r="F189" s="6">
        <v>188</v>
      </c>
    </row>
    <row r="190" spans="1:6" x14ac:dyDescent="0.3">
      <c r="A190" s="6">
        <v>2016</v>
      </c>
      <c r="B190" s="7" t="s">
        <v>93</v>
      </c>
      <c r="C190" s="7" t="s">
        <v>243</v>
      </c>
      <c r="D190" s="8" t="s">
        <v>570</v>
      </c>
      <c r="E190" s="7">
        <v>342426</v>
      </c>
      <c r="F190" s="6">
        <v>189</v>
      </c>
    </row>
    <row r="191" spans="1:6" x14ac:dyDescent="0.3">
      <c r="A191" s="6">
        <v>2019</v>
      </c>
      <c r="B191" s="7" t="s">
        <v>244</v>
      </c>
      <c r="C191" s="7" t="s">
        <v>245</v>
      </c>
      <c r="D191" s="8" t="s">
        <v>97</v>
      </c>
      <c r="E191" s="7">
        <v>177111</v>
      </c>
      <c r="F191" s="6">
        <v>190</v>
      </c>
    </row>
    <row r="192" spans="1:6" x14ac:dyDescent="0.3">
      <c r="A192" s="6">
        <v>2019</v>
      </c>
      <c r="B192" s="7" t="s">
        <v>246</v>
      </c>
      <c r="C192" s="7" t="s">
        <v>247</v>
      </c>
      <c r="D192" s="8" t="s">
        <v>18</v>
      </c>
      <c r="E192" s="7">
        <v>176853</v>
      </c>
      <c r="F192" s="6">
        <v>191</v>
      </c>
    </row>
    <row r="193" spans="1:6" x14ac:dyDescent="0.3">
      <c r="A193" s="6">
        <v>2015</v>
      </c>
      <c r="B193" s="7" t="s">
        <v>19</v>
      </c>
      <c r="C193" s="7" t="s">
        <v>248</v>
      </c>
      <c r="D193" s="8" t="s">
        <v>570</v>
      </c>
      <c r="E193" s="7">
        <v>301996</v>
      </c>
      <c r="F193" s="6">
        <v>192</v>
      </c>
    </row>
    <row r="194" spans="1:6" x14ac:dyDescent="0.3">
      <c r="A194" s="6">
        <v>2015</v>
      </c>
      <c r="B194" s="7" t="s">
        <v>249</v>
      </c>
      <c r="C194" s="7" t="s">
        <v>250</v>
      </c>
      <c r="D194" s="8" t="s">
        <v>97</v>
      </c>
      <c r="E194" s="7">
        <v>301307</v>
      </c>
      <c r="F194" s="6">
        <v>193</v>
      </c>
    </row>
    <row r="195" spans="1:6" x14ac:dyDescent="0.3">
      <c r="A195" s="6">
        <v>2018</v>
      </c>
      <c r="B195" s="7" t="s">
        <v>246</v>
      </c>
      <c r="C195" s="7" t="s">
        <v>251</v>
      </c>
      <c r="D195" s="8" t="s">
        <v>18</v>
      </c>
      <c r="E195" s="7">
        <v>399866</v>
      </c>
      <c r="F195" s="6">
        <v>194</v>
      </c>
    </row>
    <row r="196" spans="1:6" x14ac:dyDescent="0.3">
      <c r="A196" s="6">
        <v>2016</v>
      </c>
      <c r="B196" s="7" t="s">
        <v>13</v>
      </c>
      <c r="C196" s="7" t="s">
        <v>252</v>
      </c>
      <c r="D196" s="8" t="s">
        <v>570</v>
      </c>
      <c r="E196" s="7">
        <v>331907</v>
      </c>
      <c r="F196" s="6">
        <v>195</v>
      </c>
    </row>
    <row r="197" spans="1:6" x14ac:dyDescent="0.3">
      <c r="A197" s="6">
        <v>2019</v>
      </c>
      <c r="B197" s="7" t="s">
        <v>253</v>
      </c>
      <c r="C197" s="7" t="s">
        <v>254</v>
      </c>
      <c r="D197" s="8" t="s">
        <v>572</v>
      </c>
      <c r="E197" s="7">
        <v>171918</v>
      </c>
      <c r="F197" s="6">
        <v>196</v>
      </c>
    </row>
    <row r="198" spans="1:6" x14ac:dyDescent="0.3">
      <c r="A198" s="6">
        <v>2014</v>
      </c>
      <c r="B198" s="7" t="s">
        <v>155</v>
      </c>
      <c r="C198" s="7" t="s">
        <v>255</v>
      </c>
      <c r="D198" s="8" t="s">
        <v>570</v>
      </c>
      <c r="E198" s="7">
        <v>106004</v>
      </c>
      <c r="F198" s="6">
        <v>197</v>
      </c>
    </row>
    <row r="199" spans="1:6" x14ac:dyDescent="0.3">
      <c r="A199" s="6">
        <v>2019</v>
      </c>
      <c r="B199" s="7" t="s">
        <v>44</v>
      </c>
      <c r="C199" s="7" t="s">
        <v>257</v>
      </c>
      <c r="D199" s="8" t="s">
        <v>570</v>
      </c>
      <c r="E199" s="7">
        <v>170754</v>
      </c>
      <c r="F199" s="6">
        <v>198</v>
      </c>
    </row>
    <row r="200" spans="1:6" x14ac:dyDescent="0.3">
      <c r="A200" s="6">
        <v>2014</v>
      </c>
      <c r="B200" s="7" t="s">
        <v>136</v>
      </c>
      <c r="C200" s="7" t="s">
        <v>258</v>
      </c>
      <c r="D200" s="8" t="s">
        <v>570</v>
      </c>
      <c r="E200" s="7">
        <v>105427</v>
      </c>
      <c r="F200" s="6">
        <v>199</v>
      </c>
    </row>
    <row r="201" spans="1:6" x14ac:dyDescent="0.3">
      <c r="A201" s="6">
        <v>2015</v>
      </c>
      <c r="B201" s="7" t="s">
        <v>4</v>
      </c>
      <c r="C201" s="7" t="s">
        <v>259</v>
      </c>
      <c r="D201" s="8" t="s">
        <v>570</v>
      </c>
      <c r="E201" s="7">
        <v>290608</v>
      </c>
      <c r="F201" s="6">
        <v>200</v>
      </c>
    </row>
    <row r="202" spans="1:6" x14ac:dyDescent="0.3">
      <c r="A202" s="6">
        <v>2018</v>
      </c>
      <c r="B202" s="7" t="s">
        <v>114</v>
      </c>
      <c r="C202" s="7" t="s">
        <v>260</v>
      </c>
      <c r="D202" s="8" t="s">
        <v>572</v>
      </c>
      <c r="E202" s="7">
        <v>386670</v>
      </c>
      <c r="F202" s="6">
        <v>201</v>
      </c>
    </row>
    <row r="203" spans="1:6" x14ac:dyDescent="0.3">
      <c r="A203" s="6">
        <v>2017</v>
      </c>
      <c r="B203" s="7" t="s">
        <v>563</v>
      </c>
      <c r="C203" s="7" t="s">
        <v>261</v>
      </c>
      <c r="D203" s="8" t="s">
        <v>570</v>
      </c>
      <c r="E203" s="7">
        <v>367035</v>
      </c>
      <c r="F203" s="6">
        <v>202</v>
      </c>
    </row>
    <row r="204" spans="1:6" x14ac:dyDescent="0.3">
      <c r="A204" s="6">
        <v>2017</v>
      </c>
      <c r="B204" s="7" t="s">
        <v>262</v>
      </c>
      <c r="C204" s="7" t="s">
        <v>263</v>
      </c>
      <c r="D204" s="8" t="s">
        <v>570</v>
      </c>
      <c r="E204" s="7">
        <v>365654</v>
      </c>
      <c r="F204" s="6">
        <v>203</v>
      </c>
    </row>
    <row r="205" spans="1:6" x14ac:dyDescent="0.3">
      <c r="A205" s="6">
        <v>2016</v>
      </c>
      <c r="B205" s="7" t="s">
        <v>262</v>
      </c>
      <c r="C205" s="7" t="s">
        <v>264</v>
      </c>
      <c r="D205" s="8" t="s">
        <v>570</v>
      </c>
      <c r="E205" s="7">
        <v>323297</v>
      </c>
      <c r="F205" s="6">
        <v>204</v>
      </c>
    </row>
    <row r="206" spans="1:6" x14ac:dyDescent="0.3">
      <c r="A206" s="6">
        <v>2014</v>
      </c>
      <c r="B206" s="7" t="s">
        <v>114</v>
      </c>
      <c r="C206" s="7" t="s">
        <v>265</v>
      </c>
      <c r="D206" s="8" t="s">
        <v>572</v>
      </c>
      <c r="E206" s="7">
        <v>103947</v>
      </c>
      <c r="F206" s="6">
        <v>205</v>
      </c>
    </row>
    <row r="207" spans="1:6" x14ac:dyDescent="0.3">
      <c r="A207" s="6">
        <v>2016</v>
      </c>
      <c r="B207" s="7" t="s">
        <v>63</v>
      </c>
      <c r="C207" s="7" t="s">
        <v>266</v>
      </c>
      <c r="D207" s="8" t="s">
        <v>570</v>
      </c>
      <c r="E207" s="7">
        <v>322822</v>
      </c>
      <c r="F207" s="6">
        <v>206</v>
      </c>
    </row>
    <row r="208" spans="1:6" x14ac:dyDescent="0.3">
      <c r="A208" s="6">
        <v>2018</v>
      </c>
      <c r="B208" s="7" t="s">
        <v>13</v>
      </c>
      <c r="C208" s="7" t="s">
        <v>267</v>
      </c>
      <c r="D208" s="8" t="s">
        <v>570</v>
      </c>
      <c r="E208" s="7">
        <v>378601</v>
      </c>
      <c r="F208" s="6">
        <v>207</v>
      </c>
    </row>
    <row r="209" spans="1:6" x14ac:dyDescent="0.3">
      <c r="A209" s="6">
        <v>2014</v>
      </c>
      <c r="B209" s="7" t="s">
        <v>84</v>
      </c>
      <c r="C209" s="7" t="s">
        <v>268</v>
      </c>
      <c r="D209" s="8" t="s">
        <v>570</v>
      </c>
      <c r="E209" s="7">
        <v>102723</v>
      </c>
      <c r="F209" s="6">
        <v>208</v>
      </c>
    </row>
    <row r="210" spans="1:6" x14ac:dyDescent="0.3">
      <c r="A210" s="6">
        <v>2016</v>
      </c>
      <c r="B210" s="7" t="s">
        <v>199</v>
      </c>
      <c r="C210" s="7" t="s">
        <v>269</v>
      </c>
      <c r="D210" s="8" t="s">
        <v>570</v>
      </c>
      <c r="E210" s="7">
        <v>318061</v>
      </c>
      <c r="F210" s="6">
        <v>209</v>
      </c>
    </row>
    <row r="211" spans="1:6" x14ac:dyDescent="0.3">
      <c r="A211" s="6">
        <v>2017</v>
      </c>
      <c r="B211" s="7" t="s">
        <v>2</v>
      </c>
      <c r="C211" s="7" t="s">
        <v>270</v>
      </c>
      <c r="D211" s="8" t="s">
        <v>570</v>
      </c>
      <c r="E211" s="7">
        <v>358629</v>
      </c>
      <c r="F211" s="6">
        <v>210</v>
      </c>
    </row>
    <row r="212" spans="1:6" x14ac:dyDescent="0.3">
      <c r="A212" s="6">
        <v>2014</v>
      </c>
      <c r="B212" s="7" t="s">
        <v>57</v>
      </c>
      <c r="C212" s="7" t="s">
        <v>271</v>
      </c>
      <c r="D212" s="8" t="s">
        <v>570</v>
      </c>
      <c r="E212" s="7">
        <v>102149</v>
      </c>
      <c r="F212" s="6">
        <v>211</v>
      </c>
    </row>
    <row r="213" spans="1:6" x14ac:dyDescent="0.3">
      <c r="A213" s="6">
        <v>2018</v>
      </c>
      <c r="B213" s="7" t="s">
        <v>6</v>
      </c>
      <c r="C213" s="7" t="s">
        <v>272</v>
      </c>
      <c r="D213" s="8" t="s">
        <v>570</v>
      </c>
      <c r="E213" s="7">
        <v>373887</v>
      </c>
      <c r="F213" s="6">
        <v>212</v>
      </c>
    </row>
    <row r="214" spans="1:6" x14ac:dyDescent="0.3">
      <c r="A214" s="6">
        <v>2014</v>
      </c>
      <c r="B214" s="7" t="s">
        <v>23</v>
      </c>
      <c r="C214" s="7" t="s">
        <v>273</v>
      </c>
      <c r="D214" s="8" t="s">
        <v>570</v>
      </c>
      <c r="E214" s="7">
        <v>101216</v>
      </c>
      <c r="F214" s="6">
        <v>213</v>
      </c>
    </row>
    <row r="215" spans="1:6" x14ac:dyDescent="0.3">
      <c r="A215" s="6">
        <v>2018</v>
      </c>
      <c r="B215" s="7" t="s">
        <v>563</v>
      </c>
      <c r="C215" s="7" t="s">
        <v>274</v>
      </c>
      <c r="D215" s="8" t="s">
        <v>570</v>
      </c>
      <c r="E215" s="7">
        <v>372750</v>
      </c>
      <c r="F215" s="6">
        <v>214</v>
      </c>
    </row>
    <row r="216" spans="1:6" x14ac:dyDescent="0.3">
      <c r="A216" s="6">
        <v>2014</v>
      </c>
      <c r="B216" s="7" t="s">
        <v>275</v>
      </c>
      <c r="C216" s="7" t="s">
        <v>276</v>
      </c>
      <c r="D216" s="8" t="s">
        <v>570</v>
      </c>
      <c r="E216" s="7">
        <v>101188</v>
      </c>
      <c r="F216" s="6">
        <v>215</v>
      </c>
    </row>
    <row r="217" spans="1:6" x14ac:dyDescent="0.3">
      <c r="A217" s="6">
        <v>2017</v>
      </c>
      <c r="B217" s="7" t="s">
        <v>11</v>
      </c>
      <c r="C217" s="7" t="s">
        <v>277</v>
      </c>
      <c r="D217" s="8" t="s">
        <v>570</v>
      </c>
      <c r="E217" s="7">
        <v>354403</v>
      </c>
      <c r="F217" s="6">
        <v>216</v>
      </c>
    </row>
    <row r="218" spans="1:6" x14ac:dyDescent="0.3">
      <c r="A218" s="6">
        <v>2015</v>
      </c>
      <c r="B218" s="7" t="s">
        <v>114</v>
      </c>
      <c r="C218" s="7" t="s">
        <v>278</v>
      </c>
      <c r="D218" s="8" t="s">
        <v>572</v>
      </c>
      <c r="E218" s="7">
        <v>279101</v>
      </c>
      <c r="F218" s="6">
        <v>217</v>
      </c>
    </row>
    <row r="219" spans="1:6" x14ac:dyDescent="0.3">
      <c r="A219" s="6">
        <v>2018</v>
      </c>
      <c r="B219" s="7" t="s">
        <v>21</v>
      </c>
      <c r="C219" s="7" t="s">
        <v>279</v>
      </c>
      <c r="D219" s="8" t="s">
        <v>570</v>
      </c>
      <c r="E219" s="7">
        <v>369549</v>
      </c>
      <c r="F219" s="6">
        <v>218</v>
      </c>
    </row>
    <row r="220" spans="1:6" x14ac:dyDescent="0.3">
      <c r="A220" s="6">
        <v>2015</v>
      </c>
      <c r="B220" s="7" t="s">
        <v>280</v>
      </c>
      <c r="C220" s="7" t="s">
        <v>281</v>
      </c>
      <c r="D220" s="8" t="s">
        <v>282</v>
      </c>
      <c r="E220" s="7">
        <v>277146</v>
      </c>
      <c r="F220" s="6">
        <v>219</v>
      </c>
    </row>
    <row r="221" spans="1:6" x14ac:dyDescent="0.3">
      <c r="A221" s="6">
        <v>2018</v>
      </c>
      <c r="B221" s="7" t="s">
        <v>41</v>
      </c>
      <c r="C221" s="7" t="s">
        <v>283</v>
      </c>
      <c r="D221" s="8" t="s">
        <v>570</v>
      </c>
      <c r="E221" s="7">
        <v>367853</v>
      </c>
      <c r="F221" s="6">
        <v>220</v>
      </c>
    </row>
    <row r="222" spans="1:6" x14ac:dyDescent="0.3">
      <c r="A222" s="6">
        <v>2015</v>
      </c>
      <c r="B222" s="7" t="s">
        <v>13</v>
      </c>
      <c r="C222" s="7" t="s">
        <v>284</v>
      </c>
      <c r="D222" s="8" t="s">
        <v>570</v>
      </c>
      <c r="E222" s="7">
        <v>274668</v>
      </c>
      <c r="F222" s="6">
        <v>221</v>
      </c>
    </row>
    <row r="223" spans="1:6" x14ac:dyDescent="0.3">
      <c r="A223" s="6">
        <v>2014</v>
      </c>
      <c r="B223" s="7" t="s">
        <v>285</v>
      </c>
      <c r="C223" s="7" t="s">
        <v>286</v>
      </c>
      <c r="D223" s="8" t="s">
        <v>571</v>
      </c>
      <c r="E223" s="7">
        <v>99280</v>
      </c>
      <c r="F223" s="6">
        <v>222</v>
      </c>
    </row>
    <row r="224" spans="1:6" x14ac:dyDescent="0.3">
      <c r="A224" s="6">
        <v>2017</v>
      </c>
      <c r="B224" s="7" t="s">
        <v>41</v>
      </c>
      <c r="C224" s="7" t="s">
        <v>287</v>
      </c>
      <c r="D224" s="8" t="s">
        <v>570</v>
      </c>
      <c r="E224" s="7">
        <v>348358</v>
      </c>
      <c r="F224" s="6">
        <v>223</v>
      </c>
    </row>
    <row r="225" spans="1:6" x14ac:dyDescent="0.3">
      <c r="A225" s="6">
        <v>2019</v>
      </c>
      <c r="B225" s="7" t="s">
        <v>172</v>
      </c>
      <c r="C225" s="7" t="s">
        <v>288</v>
      </c>
      <c r="D225" s="8" t="s">
        <v>570</v>
      </c>
      <c r="E225" s="7">
        <v>160082</v>
      </c>
      <c r="F225" s="6">
        <v>224</v>
      </c>
    </row>
    <row r="226" spans="1:6" x14ac:dyDescent="0.3">
      <c r="A226" s="6">
        <v>2019</v>
      </c>
      <c r="B226" s="7" t="s">
        <v>564</v>
      </c>
      <c r="C226" s="7" t="s">
        <v>289</v>
      </c>
      <c r="D226" s="8" t="s">
        <v>570</v>
      </c>
      <c r="E226" s="7">
        <v>160063</v>
      </c>
      <c r="F226" s="6">
        <v>225</v>
      </c>
    </row>
    <row r="227" spans="1:6" x14ac:dyDescent="0.3">
      <c r="A227" s="6">
        <v>2016</v>
      </c>
      <c r="B227" s="7" t="s">
        <v>73</v>
      </c>
      <c r="C227" s="7" t="s">
        <v>290</v>
      </c>
      <c r="D227" s="8" t="s">
        <v>570</v>
      </c>
      <c r="E227" s="7">
        <v>306241</v>
      </c>
      <c r="F227" s="6">
        <v>226</v>
      </c>
    </row>
    <row r="228" spans="1:6" x14ac:dyDescent="0.3">
      <c r="A228" s="6">
        <v>2016</v>
      </c>
      <c r="B228" s="7" t="s">
        <v>563</v>
      </c>
      <c r="C228" s="7" t="s">
        <v>291</v>
      </c>
      <c r="D228" s="8" t="s">
        <v>570</v>
      </c>
      <c r="E228" s="7">
        <v>305288</v>
      </c>
      <c r="F228" s="6">
        <v>227</v>
      </c>
    </row>
    <row r="229" spans="1:6" x14ac:dyDescent="0.3">
      <c r="A229" s="6">
        <v>2017</v>
      </c>
      <c r="B229" s="7" t="s">
        <v>93</v>
      </c>
      <c r="C229" s="7" t="s">
        <v>292</v>
      </c>
      <c r="D229" s="8" t="s">
        <v>570</v>
      </c>
      <c r="E229" s="7">
        <v>343749</v>
      </c>
      <c r="F229" s="6">
        <v>228</v>
      </c>
    </row>
    <row r="230" spans="1:6" x14ac:dyDescent="0.3">
      <c r="A230" s="6">
        <v>2014</v>
      </c>
      <c r="B230" s="7" t="s">
        <v>190</v>
      </c>
      <c r="C230" s="7" t="s">
        <v>293</v>
      </c>
      <c r="D230" s="8" t="s">
        <v>570</v>
      </c>
      <c r="E230" s="7">
        <v>97775</v>
      </c>
      <c r="F230" s="6">
        <v>229</v>
      </c>
    </row>
    <row r="231" spans="1:6" x14ac:dyDescent="0.3">
      <c r="A231" s="6">
        <v>2018</v>
      </c>
      <c r="B231" s="7" t="s">
        <v>190</v>
      </c>
      <c r="C231" s="7" t="s">
        <v>294</v>
      </c>
      <c r="D231" s="8" t="s">
        <v>570</v>
      </c>
      <c r="E231" s="7">
        <v>359247</v>
      </c>
      <c r="F231" s="6">
        <v>230</v>
      </c>
    </row>
    <row r="232" spans="1:6" x14ac:dyDescent="0.3">
      <c r="A232" s="6">
        <v>2014</v>
      </c>
      <c r="B232" s="7" t="s">
        <v>295</v>
      </c>
      <c r="C232" s="7" t="s">
        <v>296</v>
      </c>
      <c r="D232" s="8" t="s">
        <v>570</v>
      </c>
      <c r="E232" s="7">
        <v>97076</v>
      </c>
      <c r="F232" s="6">
        <v>231</v>
      </c>
    </row>
    <row r="233" spans="1:6" x14ac:dyDescent="0.3">
      <c r="A233" s="6">
        <v>2017</v>
      </c>
      <c r="B233" s="7" t="s">
        <v>4</v>
      </c>
      <c r="C233" s="7" t="s">
        <v>297</v>
      </c>
      <c r="D233" s="8" t="s">
        <v>570</v>
      </c>
      <c r="E233" s="7">
        <v>339501</v>
      </c>
      <c r="F233" s="6">
        <v>232</v>
      </c>
    </row>
    <row r="234" spans="1:6" x14ac:dyDescent="0.3">
      <c r="A234" s="6">
        <v>2019</v>
      </c>
      <c r="B234" s="7" t="s">
        <v>298</v>
      </c>
      <c r="C234" s="7" t="s">
        <v>299</v>
      </c>
      <c r="D234" s="8" t="s">
        <v>570</v>
      </c>
      <c r="E234" s="7">
        <v>156124</v>
      </c>
      <c r="F234" s="6">
        <v>233</v>
      </c>
    </row>
    <row r="235" spans="1:6" x14ac:dyDescent="0.3">
      <c r="A235" s="6">
        <v>2019</v>
      </c>
      <c r="B235" s="7" t="s">
        <v>300</v>
      </c>
      <c r="C235" s="7" t="s">
        <v>301</v>
      </c>
      <c r="D235" s="8" t="s">
        <v>570</v>
      </c>
      <c r="E235" s="7">
        <v>155775</v>
      </c>
      <c r="F235" s="6">
        <v>234</v>
      </c>
    </row>
    <row r="236" spans="1:6" x14ac:dyDescent="0.3">
      <c r="A236" s="6">
        <v>2018</v>
      </c>
      <c r="B236" s="7" t="s">
        <v>55</v>
      </c>
      <c r="C236" s="7" t="s">
        <v>302</v>
      </c>
      <c r="D236" s="8" t="s">
        <v>570</v>
      </c>
      <c r="E236" s="7">
        <v>354726</v>
      </c>
      <c r="F236" s="6">
        <v>235</v>
      </c>
    </row>
    <row r="237" spans="1:6" x14ac:dyDescent="0.3">
      <c r="A237" s="6">
        <v>2015</v>
      </c>
      <c r="B237" s="7" t="s">
        <v>31</v>
      </c>
      <c r="C237" s="7" t="s">
        <v>303</v>
      </c>
      <c r="D237" s="8" t="s">
        <v>570</v>
      </c>
      <c r="E237" s="7">
        <v>265666</v>
      </c>
      <c r="F237" s="6">
        <v>236</v>
      </c>
    </row>
    <row r="238" spans="1:6" x14ac:dyDescent="0.3">
      <c r="A238" s="6">
        <v>2019</v>
      </c>
      <c r="B238" s="7" t="s">
        <v>304</v>
      </c>
      <c r="C238" s="7" t="s">
        <v>305</v>
      </c>
      <c r="D238" s="8" t="s">
        <v>18</v>
      </c>
      <c r="E238" s="7">
        <v>154613</v>
      </c>
      <c r="F238" s="6">
        <v>237</v>
      </c>
    </row>
    <row r="239" spans="1:6" x14ac:dyDescent="0.3">
      <c r="A239" s="6">
        <v>2017</v>
      </c>
      <c r="B239" s="7" t="s">
        <v>9</v>
      </c>
      <c r="C239" s="7" t="s">
        <v>306</v>
      </c>
      <c r="D239" s="8" t="s">
        <v>570</v>
      </c>
      <c r="E239" s="7">
        <v>331804</v>
      </c>
      <c r="F239" s="6">
        <v>238</v>
      </c>
    </row>
    <row r="240" spans="1:6" x14ac:dyDescent="0.3">
      <c r="A240" s="6">
        <v>2015</v>
      </c>
      <c r="B240" s="7" t="s">
        <v>307</v>
      </c>
      <c r="C240" s="7" t="s">
        <v>587</v>
      </c>
      <c r="D240" s="8" t="s">
        <v>235</v>
      </c>
      <c r="E240" s="7">
        <v>261355</v>
      </c>
      <c r="F240" s="6">
        <v>239</v>
      </c>
    </row>
    <row r="241" spans="1:6" x14ac:dyDescent="0.3">
      <c r="A241" s="6">
        <v>2018</v>
      </c>
      <c r="B241" s="7" t="s">
        <v>2</v>
      </c>
      <c r="C241" s="7" t="s">
        <v>308</v>
      </c>
      <c r="D241" s="8" t="s">
        <v>570</v>
      </c>
      <c r="E241" s="7">
        <v>347659</v>
      </c>
      <c r="F241" s="6">
        <v>240</v>
      </c>
    </row>
    <row r="242" spans="1:6" x14ac:dyDescent="0.3">
      <c r="A242" s="6">
        <v>2015</v>
      </c>
      <c r="B242" s="7" t="s">
        <v>46</v>
      </c>
      <c r="C242" s="7" t="s">
        <v>309</v>
      </c>
      <c r="D242" s="8" t="s">
        <v>570</v>
      </c>
      <c r="E242" s="7">
        <v>260618</v>
      </c>
      <c r="F242" s="6">
        <v>241</v>
      </c>
    </row>
    <row r="243" spans="1:6" x14ac:dyDescent="0.3">
      <c r="A243" s="6">
        <v>2014</v>
      </c>
      <c r="B243" s="7" t="s">
        <v>155</v>
      </c>
      <c r="C243" s="7" t="s">
        <v>310</v>
      </c>
      <c r="D243" s="8" t="s">
        <v>570</v>
      </c>
      <c r="E243" s="7">
        <v>94098</v>
      </c>
      <c r="F243" s="6">
        <v>242</v>
      </c>
    </row>
    <row r="244" spans="1:6" x14ac:dyDescent="0.3">
      <c r="A244" s="6">
        <v>2015</v>
      </c>
      <c r="B244" s="7" t="s">
        <v>63</v>
      </c>
      <c r="C244" s="7" t="s">
        <v>311</v>
      </c>
      <c r="D244" s="8" t="s">
        <v>570</v>
      </c>
      <c r="E244" s="7">
        <v>260124</v>
      </c>
      <c r="F244" s="6">
        <v>243</v>
      </c>
    </row>
    <row r="245" spans="1:6" x14ac:dyDescent="0.3">
      <c r="A245" s="6">
        <v>2016</v>
      </c>
      <c r="B245" s="7" t="s">
        <v>99</v>
      </c>
      <c r="C245" s="7" t="s">
        <v>312</v>
      </c>
      <c r="D245" s="8" t="s">
        <v>571</v>
      </c>
      <c r="E245" s="7">
        <v>291461</v>
      </c>
      <c r="F245" s="6">
        <v>244</v>
      </c>
    </row>
    <row r="246" spans="1:6" x14ac:dyDescent="0.3">
      <c r="A246" s="6">
        <v>2016</v>
      </c>
      <c r="B246" s="7" t="s">
        <v>23</v>
      </c>
      <c r="C246" s="7" t="s">
        <v>313</v>
      </c>
      <c r="D246" s="8" t="s">
        <v>570</v>
      </c>
      <c r="E246" s="7">
        <v>290691</v>
      </c>
      <c r="F246" s="6">
        <v>245</v>
      </c>
    </row>
    <row r="247" spans="1:6" x14ac:dyDescent="0.3">
      <c r="A247" s="6">
        <v>2016</v>
      </c>
      <c r="B247" s="7" t="s">
        <v>93</v>
      </c>
      <c r="C247" s="7" t="s">
        <v>314</v>
      </c>
      <c r="D247" s="8" t="s">
        <v>570</v>
      </c>
      <c r="E247" s="7">
        <v>290429</v>
      </c>
      <c r="F247" s="6">
        <v>246</v>
      </c>
    </row>
    <row r="248" spans="1:6" x14ac:dyDescent="0.3">
      <c r="A248" s="6">
        <v>2018</v>
      </c>
      <c r="B248" s="7" t="s">
        <v>233</v>
      </c>
      <c r="C248" s="7" t="s">
        <v>315</v>
      </c>
      <c r="D248" s="8" t="s">
        <v>235</v>
      </c>
      <c r="E248" s="7">
        <v>343759</v>
      </c>
      <c r="F248" s="6">
        <v>247</v>
      </c>
    </row>
    <row r="249" spans="1:6" x14ac:dyDescent="0.3">
      <c r="A249" s="6">
        <v>2019</v>
      </c>
      <c r="B249" s="7" t="s">
        <v>31</v>
      </c>
      <c r="C249" s="7" t="s">
        <v>316</v>
      </c>
      <c r="D249" s="8" t="s">
        <v>570</v>
      </c>
      <c r="E249" s="7">
        <v>150163</v>
      </c>
      <c r="F249" s="6">
        <v>248</v>
      </c>
    </row>
    <row r="250" spans="1:6" x14ac:dyDescent="0.3">
      <c r="A250" s="6">
        <v>2015</v>
      </c>
      <c r="B250" s="7" t="s">
        <v>317</v>
      </c>
      <c r="C250" s="7" t="s">
        <v>318</v>
      </c>
      <c r="D250" s="8" t="s">
        <v>570</v>
      </c>
      <c r="E250" s="7">
        <v>255630</v>
      </c>
      <c r="F250" s="6">
        <v>249</v>
      </c>
    </row>
    <row r="251" spans="1:6" x14ac:dyDescent="0.3">
      <c r="A251" s="6">
        <v>2019</v>
      </c>
      <c r="B251" s="7" t="s">
        <v>319</v>
      </c>
      <c r="C251" s="7" t="s">
        <v>320</v>
      </c>
      <c r="D251" s="8" t="s">
        <v>570</v>
      </c>
      <c r="E251" s="7">
        <v>149369</v>
      </c>
      <c r="F251" s="6">
        <v>250</v>
      </c>
    </row>
    <row r="252" spans="1:6" x14ac:dyDescent="0.3">
      <c r="A252" s="6">
        <v>2014</v>
      </c>
      <c r="B252" s="7" t="s">
        <v>321</v>
      </c>
      <c r="C252" s="7" t="s">
        <v>322</v>
      </c>
      <c r="D252" s="8" t="s">
        <v>570</v>
      </c>
      <c r="E252" s="7">
        <v>91983</v>
      </c>
      <c r="F252" s="6">
        <v>251</v>
      </c>
    </row>
    <row r="253" spans="1:6" x14ac:dyDescent="0.3">
      <c r="A253" s="6">
        <v>2015</v>
      </c>
      <c r="B253" s="7" t="s">
        <v>323</v>
      </c>
      <c r="C253" s="7" t="s">
        <v>324</v>
      </c>
      <c r="D253" s="8" t="s">
        <v>325</v>
      </c>
      <c r="E253" s="7">
        <v>253208</v>
      </c>
      <c r="F253" s="6">
        <v>252</v>
      </c>
    </row>
    <row r="254" spans="1:6" x14ac:dyDescent="0.3">
      <c r="A254" s="6">
        <v>2016</v>
      </c>
      <c r="B254" s="7" t="s">
        <v>326</v>
      </c>
      <c r="C254" s="7" t="s">
        <v>327</v>
      </c>
      <c r="D254" s="8" t="s">
        <v>328</v>
      </c>
      <c r="E254" s="7">
        <v>283958</v>
      </c>
      <c r="F254" s="6">
        <v>253</v>
      </c>
    </row>
    <row r="255" spans="1:6" x14ac:dyDescent="0.3">
      <c r="A255" s="6">
        <v>2018</v>
      </c>
      <c r="B255" s="7" t="s">
        <v>329</v>
      </c>
      <c r="C255" s="7" t="s">
        <v>330</v>
      </c>
      <c r="D255" s="8" t="s">
        <v>570</v>
      </c>
      <c r="E255" s="7">
        <v>335812</v>
      </c>
      <c r="F255" s="6">
        <v>254</v>
      </c>
    </row>
    <row r="256" spans="1:6" x14ac:dyDescent="0.3">
      <c r="A256" s="6">
        <v>2015</v>
      </c>
      <c r="B256" s="7" t="s">
        <v>331</v>
      </c>
      <c r="C256" s="7" t="s">
        <v>332</v>
      </c>
      <c r="D256" s="8" t="s">
        <v>572</v>
      </c>
      <c r="E256" s="7">
        <v>251310</v>
      </c>
      <c r="F256" s="6">
        <v>255</v>
      </c>
    </row>
    <row r="257" spans="1:6" x14ac:dyDescent="0.3">
      <c r="A257" s="6">
        <v>2017</v>
      </c>
      <c r="B257" s="7" t="s">
        <v>48</v>
      </c>
      <c r="C257" s="7" t="s">
        <v>333</v>
      </c>
      <c r="D257" s="8" t="s">
        <v>18</v>
      </c>
      <c r="E257" s="7">
        <v>317484</v>
      </c>
      <c r="F257" s="6">
        <v>256</v>
      </c>
    </row>
    <row r="258" spans="1:6" x14ac:dyDescent="0.3">
      <c r="A258" s="6">
        <v>2016</v>
      </c>
      <c r="B258" s="7" t="s">
        <v>285</v>
      </c>
      <c r="C258" s="7" t="s">
        <v>334</v>
      </c>
      <c r="D258" s="8" t="s">
        <v>571</v>
      </c>
      <c r="E258" s="7">
        <v>280305</v>
      </c>
      <c r="F258" s="6">
        <v>257</v>
      </c>
    </row>
    <row r="259" spans="1:6" x14ac:dyDescent="0.3">
      <c r="A259" s="6">
        <v>2017</v>
      </c>
      <c r="B259" s="7" t="s">
        <v>199</v>
      </c>
      <c r="C259" s="7" t="s">
        <v>335</v>
      </c>
      <c r="D259" s="8" t="s">
        <v>570</v>
      </c>
      <c r="E259" s="7">
        <v>316097</v>
      </c>
      <c r="F259" s="6">
        <v>258</v>
      </c>
    </row>
    <row r="260" spans="1:6" x14ac:dyDescent="0.3">
      <c r="A260" s="6">
        <v>2016</v>
      </c>
      <c r="B260" s="7" t="s">
        <v>249</v>
      </c>
      <c r="C260" s="7" t="s">
        <v>336</v>
      </c>
      <c r="D260" s="8" t="s">
        <v>97</v>
      </c>
      <c r="E260" s="7">
        <v>279022</v>
      </c>
      <c r="F260" s="6">
        <v>259</v>
      </c>
    </row>
    <row r="261" spans="1:6" x14ac:dyDescent="0.3">
      <c r="A261" s="6">
        <v>2018</v>
      </c>
      <c r="B261" s="7" t="s">
        <v>148</v>
      </c>
      <c r="C261" s="7" t="s">
        <v>337</v>
      </c>
      <c r="D261" s="8" t="s">
        <v>570</v>
      </c>
      <c r="E261" s="7">
        <v>329201</v>
      </c>
      <c r="F261" s="6">
        <v>260</v>
      </c>
    </row>
    <row r="262" spans="1:6" x14ac:dyDescent="0.3">
      <c r="A262" s="6">
        <v>2015</v>
      </c>
      <c r="B262" s="7" t="s">
        <v>4</v>
      </c>
      <c r="C262" s="7" t="s">
        <v>338</v>
      </c>
      <c r="D262" s="8" t="s">
        <v>570</v>
      </c>
      <c r="E262" s="7">
        <v>246432</v>
      </c>
      <c r="F262" s="6">
        <v>261</v>
      </c>
    </row>
    <row r="263" spans="1:6" x14ac:dyDescent="0.3">
      <c r="A263" s="6">
        <v>2014</v>
      </c>
      <c r="B263" s="7" t="s">
        <v>148</v>
      </c>
      <c r="C263" s="7" t="s">
        <v>339</v>
      </c>
      <c r="D263" s="8" t="s">
        <v>570</v>
      </c>
      <c r="E263" s="7">
        <v>88968</v>
      </c>
      <c r="F263" s="6">
        <v>262</v>
      </c>
    </row>
    <row r="264" spans="1:6" x14ac:dyDescent="0.3">
      <c r="A264" s="6">
        <v>2016</v>
      </c>
      <c r="B264" s="7" t="s">
        <v>63</v>
      </c>
      <c r="C264" s="7" t="s">
        <v>340</v>
      </c>
      <c r="D264" s="8" t="s">
        <v>570</v>
      </c>
      <c r="E264" s="7">
        <v>276386</v>
      </c>
      <c r="F264" s="6">
        <v>263</v>
      </c>
    </row>
    <row r="265" spans="1:6" x14ac:dyDescent="0.3">
      <c r="A265" s="6">
        <v>2017</v>
      </c>
      <c r="B265" s="7" t="s">
        <v>249</v>
      </c>
      <c r="C265" s="7" t="s">
        <v>341</v>
      </c>
      <c r="D265" s="8" t="s">
        <v>97</v>
      </c>
      <c r="E265" s="7">
        <v>311961</v>
      </c>
      <c r="F265" s="6">
        <v>264</v>
      </c>
    </row>
    <row r="266" spans="1:6" x14ac:dyDescent="0.3">
      <c r="A266" s="6">
        <v>2018</v>
      </c>
      <c r="B266" s="7" t="s">
        <v>9</v>
      </c>
      <c r="C266" s="7" t="s">
        <v>342</v>
      </c>
      <c r="D266" s="8" t="s">
        <v>570</v>
      </c>
      <c r="E266" s="7">
        <v>327201</v>
      </c>
      <c r="F266" s="6">
        <v>265</v>
      </c>
    </row>
    <row r="267" spans="1:6" x14ac:dyDescent="0.3">
      <c r="A267" s="6">
        <v>2016</v>
      </c>
      <c r="B267" s="7" t="s">
        <v>177</v>
      </c>
      <c r="C267" s="7" t="s">
        <v>343</v>
      </c>
      <c r="D267" s="8" t="s">
        <v>570</v>
      </c>
      <c r="E267" s="7">
        <v>275391</v>
      </c>
      <c r="F267" s="6">
        <v>266</v>
      </c>
    </row>
    <row r="268" spans="1:6" x14ac:dyDescent="0.3">
      <c r="A268" s="6">
        <v>2017</v>
      </c>
      <c r="B268" s="7" t="s">
        <v>46</v>
      </c>
      <c r="C268" s="7" t="s">
        <v>344</v>
      </c>
      <c r="D268" s="8" t="s">
        <v>570</v>
      </c>
      <c r="E268" s="7">
        <v>310790</v>
      </c>
      <c r="F268" s="6">
        <v>267</v>
      </c>
    </row>
    <row r="269" spans="1:6" x14ac:dyDescent="0.3">
      <c r="A269" s="6">
        <v>2015</v>
      </c>
      <c r="B269" s="7" t="s">
        <v>285</v>
      </c>
      <c r="C269" s="7" t="s">
        <v>345</v>
      </c>
      <c r="D269" s="8" t="s">
        <v>571</v>
      </c>
      <c r="E269" s="7">
        <v>244650</v>
      </c>
      <c r="F269" s="6">
        <v>268</v>
      </c>
    </row>
    <row r="270" spans="1:6" x14ac:dyDescent="0.3">
      <c r="A270" s="6">
        <v>2016</v>
      </c>
      <c r="B270" s="7" t="s">
        <v>563</v>
      </c>
      <c r="C270" s="7" t="s">
        <v>346</v>
      </c>
      <c r="D270" s="8" t="s">
        <v>570</v>
      </c>
      <c r="E270" s="7">
        <v>273276</v>
      </c>
      <c r="F270" s="6">
        <v>269</v>
      </c>
    </row>
    <row r="271" spans="1:6" x14ac:dyDescent="0.3">
      <c r="A271" s="6">
        <v>2018</v>
      </c>
      <c r="B271" s="7" t="s">
        <v>347</v>
      </c>
      <c r="C271" s="7" t="s">
        <v>348</v>
      </c>
      <c r="D271" s="8" t="s">
        <v>572</v>
      </c>
      <c r="E271" s="7">
        <v>323563</v>
      </c>
      <c r="F271" s="6">
        <v>270</v>
      </c>
    </row>
    <row r="272" spans="1:6" x14ac:dyDescent="0.3">
      <c r="A272" s="6">
        <v>2015</v>
      </c>
      <c r="B272" s="7" t="s">
        <v>55</v>
      </c>
      <c r="C272" s="7" t="s">
        <v>349</v>
      </c>
      <c r="D272" s="8" t="s">
        <v>570</v>
      </c>
      <c r="E272" s="7">
        <v>242659</v>
      </c>
      <c r="F272" s="6">
        <v>271</v>
      </c>
    </row>
    <row r="273" spans="1:6" x14ac:dyDescent="0.3">
      <c r="A273" s="6">
        <v>2017</v>
      </c>
      <c r="B273" s="7" t="s">
        <v>350</v>
      </c>
      <c r="C273" s="7" t="s">
        <v>351</v>
      </c>
      <c r="D273" s="8" t="s">
        <v>570</v>
      </c>
      <c r="E273" s="7">
        <v>306953</v>
      </c>
      <c r="F273" s="6">
        <v>272</v>
      </c>
    </row>
    <row r="274" spans="1:6" x14ac:dyDescent="0.3">
      <c r="A274" s="6">
        <v>2015</v>
      </c>
      <c r="B274" s="7" t="s">
        <v>136</v>
      </c>
      <c r="C274" s="7" t="s">
        <v>352</v>
      </c>
      <c r="D274" s="8" t="s">
        <v>570</v>
      </c>
      <c r="E274" s="7">
        <v>241729</v>
      </c>
      <c r="F274" s="6">
        <v>273</v>
      </c>
    </row>
    <row r="275" spans="1:6" x14ac:dyDescent="0.3">
      <c r="A275" s="6">
        <v>2019</v>
      </c>
      <c r="B275" s="7" t="s">
        <v>53</v>
      </c>
      <c r="C275" s="7" t="s">
        <v>353</v>
      </c>
      <c r="D275" s="8" t="s">
        <v>570</v>
      </c>
      <c r="E275" s="7">
        <v>141241</v>
      </c>
      <c r="F275" s="6">
        <v>274</v>
      </c>
    </row>
    <row r="276" spans="1:6" x14ac:dyDescent="0.3">
      <c r="A276" s="6">
        <v>2018</v>
      </c>
      <c r="B276" s="7" t="s">
        <v>57</v>
      </c>
      <c r="C276" s="7" t="s">
        <v>354</v>
      </c>
      <c r="D276" s="8" t="s">
        <v>570</v>
      </c>
      <c r="E276" s="7">
        <v>321412</v>
      </c>
      <c r="F276" s="6">
        <v>275</v>
      </c>
    </row>
    <row r="277" spans="1:6" x14ac:dyDescent="0.3">
      <c r="A277" s="6">
        <v>2018</v>
      </c>
      <c r="B277" s="7" t="s">
        <v>114</v>
      </c>
      <c r="C277" s="7" t="s">
        <v>355</v>
      </c>
      <c r="D277" s="8" t="s">
        <v>572</v>
      </c>
      <c r="E277" s="7">
        <v>320149</v>
      </c>
      <c r="F277" s="6">
        <v>276</v>
      </c>
    </row>
    <row r="278" spans="1:6" x14ac:dyDescent="0.3">
      <c r="A278" s="6">
        <v>2016</v>
      </c>
      <c r="B278" s="7" t="s">
        <v>190</v>
      </c>
      <c r="C278" s="7" t="s">
        <v>356</v>
      </c>
      <c r="D278" s="8" t="s">
        <v>570</v>
      </c>
      <c r="E278" s="7">
        <v>270226</v>
      </c>
      <c r="F278" s="6">
        <v>277</v>
      </c>
    </row>
    <row r="279" spans="1:6" x14ac:dyDescent="0.3">
      <c r="A279" s="6">
        <v>2019</v>
      </c>
      <c r="B279" s="7" t="s">
        <v>357</v>
      </c>
      <c r="C279" s="7" t="s">
        <v>358</v>
      </c>
      <c r="D279" s="8" t="s">
        <v>570</v>
      </c>
      <c r="E279" s="7">
        <v>140349</v>
      </c>
      <c r="F279" s="6">
        <v>278</v>
      </c>
    </row>
    <row r="280" spans="1:6" x14ac:dyDescent="0.3">
      <c r="A280" s="6">
        <v>2016</v>
      </c>
      <c r="B280" s="7" t="s">
        <v>11</v>
      </c>
      <c r="C280" s="7" t="s">
        <v>359</v>
      </c>
      <c r="D280" s="8" t="s">
        <v>570</v>
      </c>
      <c r="E280" s="7">
        <v>269901</v>
      </c>
      <c r="F280" s="6">
        <v>279</v>
      </c>
    </row>
    <row r="281" spans="1:6" x14ac:dyDescent="0.3">
      <c r="A281" s="6">
        <v>2016</v>
      </c>
      <c r="B281" s="7" t="s">
        <v>223</v>
      </c>
      <c r="C281" s="7" t="s">
        <v>360</v>
      </c>
      <c r="D281" s="8" t="s">
        <v>572</v>
      </c>
      <c r="E281" s="7">
        <v>269439</v>
      </c>
      <c r="F281" s="6">
        <v>280</v>
      </c>
    </row>
    <row r="282" spans="1:6" x14ac:dyDescent="0.3">
      <c r="A282" s="6">
        <v>2016</v>
      </c>
      <c r="B282" s="7" t="s">
        <v>233</v>
      </c>
      <c r="C282" s="7" t="s">
        <v>361</v>
      </c>
      <c r="D282" s="8" t="s">
        <v>235</v>
      </c>
      <c r="E282" s="7">
        <v>269425</v>
      </c>
      <c r="F282" s="6">
        <v>281</v>
      </c>
    </row>
    <row r="283" spans="1:6" x14ac:dyDescent="0.3">
      <c r="A283" s="6">
        <v>2017</v>
      </c>
      <c r="B283" s="7" t="s">
        <v>95</v>
      </c>
      <c r="C283" s="7" t="s">
        <v>362</v>
      </c>
      <c r="D283" s="8" t="s">
        <v>97</v>
      </c>
      <c r="E283" s="7">
        <v>304014</v>
      </c>
      <c r="F283" s="6">
        <v>282</v>
      </c>
    </row>
    <row r="284" spans="1:6" x14ac:dyDescent="0.3">
      <c r="A284" s="6">
        <v>2016</v>
      </c>
      <c r="B284" s="7" t="s">
        <v>363</v>
      </c>
      <c r="C284" s="7" t="s">
        <v>588</v>
      </c>
      <c r="D284" s="8" t="s">
        <v>570</v>
      </c>
      <c r="E284" s="7">
        <v>268757</v>
      </c>
      <c r="F284" s="6">
        <v>283</v>
      </c>
    </row>
    <row r="285" spans="1:6" x14ac:dyDescent="0.3">
      <c r="A285" s="6">
        <v>2015</v>
      </c>
      <c r="B285" s="7" t="s">
        <v>364</v>
      </c>
      <c r="C285" s="7" t="s">
        <v>365</v>
      </c>
      <c r="D285" s="8" t="s">
        <v>570</v>
      </c>
      <c r="E285" s="7">
        <v>238472</v>
      </c>
      <c r="F285" s="6">
        <v>284</v>
      </c>
    </row>
    <row r="286" spans="1:6" x14ac:dyDescent="0.3">
      <c r="A286" s="6">
        <v>2014</v>
      </c>
      <c r="B286" s="7" t="s">
        <v>285</v>
      </c>
      <c r="C286" s="7" t="s">
        <v>366</v>
      </c>
      <c r="D286" s="8" t="s">
        <v>571</v>
      </c>
      <c r="E286" s="7">
        <v>86070</v>
      </c>
      <c r="F286" s="6">
        <v>285</v>
      </c>
    </row>
    <row r="287" spans="1:6" x14ac:dyDescent="0.3">
      <c r="A287" s="6">
        <v>2016</v>
      </c>
      <c r="B287" s="7" t="s">
        <v>55</v>
      </c>
      <c r="C287" s="7" t="s">
        <v>367</v>
      </c>
      <c r="D287" s="8" t="s">
        <v>570</v>
      </c>
      <c r="E287" s="7">
        <v>264440</v>
      </c>
      <c r="F287" s="6">
        <v>286</v>
      </c>
    </row>
    <row r="288" spans="1:6" x14ac:dyDescent="0.3">
      <c r="A288" s="6">
        <v>2016</v>
      </c>
      <c r="B288" s="7" t="s">
        <v>78</v>
      </c>
      <c r="C288" s="7" t="s">
        <v>368</v>
      </c>
      <c r="D288" s="8" t="s">
        <v>570</v>
      </c>
      <c r="E288" s="7">
        <v>264351</v>
      </c>
      <c r="F288" s="6">
        <v>287</v>
      </c>
    </row>
    <row r="289" spans="1:6" x14ac:dyDescent="0.3">
      <c r="A289" s="6">
        <v>2016</v>
      </c>
      <c r="B289" s="7" t="s">
        <v>223</v>
      </c>
      <c r="C289" s="7" t="s">
        <v>369</v>
      </c>
      <c r="D289" s="8" t="s">
        <v>572</v>
      </c>
      <c r="E289" s="7">
        <v>263660</v>
      </c>
      <c r="F289" s="6">
        <v>288</v>
      </c>
    </row>
    <row r="290" spans="1:6" x14ac:dyDescent="0.3">
      <c r="A290" s="6">
        <v>2016</v>
      </c>
      <c r="B290" s="7" t="s">
        <v>73</v>
      </c>
      <c r="C290" s="7" t="s">
        <v>370</v>
      </c>
      <c r="D290" s="8" t="s">
        <v>570</v>
      </c>
      <c r="E290" s="7">
        <v>262950</v>
      </c>
      <c r="F290" s="6">
        <v>289</v>
      </c>
    </row>
    <row r="291" spans="1:6" x14ac:dyDescent="0.3">
      <c r="A291" s="6">
        <v>2017</v>
      </c>
      <c r="B291" s="7" t="s">
        <v>63</v>
      </c>
      <c r="C291" s="7" t="s">
        <v>371</v>
      </c>
      <c r="D291" s="8" t="s">
        <v>570</v>
      </c>
      <c r="E291" s="7">
        <v>295972</v>
      </c>
      <c r="F291" s="6">
        <v>290</v>
      </c>
    </row>
    <row r="292" spans="1:6" x14ac:dyDescent="0.3">
      <c r="A292" s="6">
        <v>2018</v>
      </c>
      <c r="B292" s="7" t="s">
        <v>363</v>
      </c>
      <c r="C292" s="7" t="s">
        <v>372</v>
      </c>
      <c r="D292" s="8" t="s">
        <v>570</v>
      </c>
      <c r="E292" s="7">
        <v>308222</v>
      </c>
      <c r="F292" s="6">
        <v>291</v>
      </c>
    </row>
    <row r="293" spans="1:6" x14ac:dyDescent="0.3">
      <c r="A293" s="6">
        <v>2015</v>
      </c>
      <c r="B293" s="7" t="s">
        <v>155</v>
      </c>
      <c r="C293" s="7" t="s">
        <v>589</v>
      </c>
      <c r="D293" s="8" t="s">
        <v>570</v>
      </c>
      <c r="E293" s="7">
        <v>231144</v>
      </c>
      <c r="F293" s="6">
        <v>292</v>
      </c>
    </row>
    <row r="294" spans="1:6" x14ac:dyDescent="0.3">
      <c r="A294" s="6">
        <v>2016</v>
      </c>
      <c r="B294" s="7" t="s">
        <v>373</v>
      </c>
      <c r="C294" s="7" t="s">
        <v>374</v>
      </c>
      <c r="D294" s="8" t="s">
        <v>570</v>
      </c>
      <c r="E294" s="7">
        <v>259177</v>
      </c>
      <c r="F294" s="6">
        <v>293</v>
      </c>
    </row>
    <row r="295" spans="1:6" x14ac:dyDescent="0.3">
      <c r="A295" s="6">
        <v>2015</v>
      </c>
      <c r="B295" s="7" t="s">
        <v>114</v>
      </c>
      <c r="C295" s="7" t="s">
        <v>375</v>
      </c>
      <c r="D295" s="8" t="s">
        <v>572</v>
      </c>
      <c r="E295" s="7">
        <v>230514</v>
      </c>
      <c r="F295" s="6">
        <v>294</v>
      </c>
    </row>
    <row r="296" spans="1:6" x14ac:dyDescent="0.3">
      <c r="A296" s="6">
        <v>2017</v>
      </c>
      <c r="B296" s="7" t="s">
        <v>187</v>
      </c>
      <c r="C296" s="7" t="s">
        <v>376</v>
      </c>
      <c r="D296" s="8" t="s">
        <v>570</v>
      </c>
      <c r="E296" s="7">
        <v>292429</v>
      </c>
      <c r="F296" s="6">
        <v>295</v>
      </c>
    </row>
    <row r="297" spans="1:6" x14ac:dyDescent="0.3">
      <c r="A297" s="6">
        <v>2015</v>
      </c>
      <c r="B297" s="7" t="s">
        <v>114</v>
      </c>
      <c r="C297" s="7" t="s">
        <v>377</v>
      </c>
      <c r="D297" s="8" t="s">
        <v>572</v>
      </c>
      <c r="E297" s="7">
        <v>229824</v>
      </c>
      <c r="F297" s="6">
        <v>296</v>
      </c>
    </row>
    <row r="298" spans="1:6" x14ac:dyDescent="0.3">
      <c r="A298" s="6">
        <v>2019</v>
      </c>
      <c r="B298" s="7" t="s">
        <v>378</v>
      </c>
      <c r="C298" s="7" t="s">
        <v>379</v>
      </c>
      <c r="D298" s="8" t="s">
        <v>570</v>
      </c>
      <c r="E298" s="7">
        <v>134279</v>
      </c>
      <c r="F298" s="6">
        <v>297</v>
      </c>
    </row>
    <row r="299" spans="1:6" x14ac:dyDescent="0.3">
      <c r="A299" s="6">
        <v>2018</v>
      </c>
      <c r="B299" s="7" t="s">
        <v>380</v>
      </c>
      <c r="C299" s="7" t="s">
        <v>381</v>
      </c>
      <c r="D299" s="8" t="s">
        <v>97</v>
      </c>
      <c r="E299" s="7">
        <v>305870</v>
      </c>
      <c r="F299" s="6">
        <v>298</v>
      </c>
    </row>
    <row r="300" spans="1:6" x14ac:dyDescent="0.3">
      <c r="A300" s="6">
        <v>2016</v>
      </c>
      <c r="B300" s="7" t="s">
        <v>148</v>
      </c>
      <c r="C300" s="7" t="s">
        <v>382</v>
      </c>
      <c r="D300" s="8" t="s">
        <v>570</v>
      </c>
      <c r="E300" s="7">
        <v>257683</v>
      </c>
      <c r="F300" s="6">
        <v>299</v>
      </c>
    </row>
    <row r="301" spans="1:6" x14ac:dyDescent="0.3">
      <c r="A301" s="6">
        <v>2015</v>
      </c>
      <c r="B301" s="7" t="s">
        <v>73</v>
      </c>
      <c r="C301" s="7" t="s">
        <v>383</v>
      </c>
      <c r="D301" s="8" t="s">
        <v>570</v>
      </c>
      <c r="E301" s="7">
        <v>229086</v>
      </c>
      <c r="F301" s="6">
        <v>300</v>
      </c>
    </row>
    <row r="302" spans="1:6" x14ac:dyDescent="0.3">
      <c r="A302" s="6">
        <v>2014</v>
      </c>
      <c r="B302" s="7" t="s">
        <v>114</v>
      </c>
      <c r="C302" s="7" t="s">
        <v>384</v>
      </c>
      <c r="D302" s="8" t="s">
        <v>572</v>
      </c>
      <c r="E302" s="7">
        <v>82660</v>
      </c>
      <c r="F302" s="6">
        <v>301</v>
      </c>
    </row>
    <row r="303" spans="1:6" x14ac:dyDescent="0.3">
      <c r="A303" s="6">
        <v>2018</v>
      </c>
      <c r="B303" s="7" t="s">
        <v>95</v>
      </c>
      <c r="C303" s="7" t="s">
        <v>385</v>
      </c>
      <c r="D303" s="8" t="s">
        <v>97</v>
      </c>
      <c r="E303" s="7">
        <v>302834</v>
      </c>
      <c r="F303" s="6">
        <v>302</v>
      </c>
    </row>
    <row r="304" spans="1:6" x14ac:dyDescent="0.3">
      <c r="A304" s="6">
        <v>2014</v>
      </c>
      <c r="B304" s="7" t="s">
        <v>386</v>
      </c>
      <c r="C304" s="7" t="s">
        <v>387</v>
      </c>
      <c r="D304" s="8" t="s">
        <v>570</v>
      </c>
      <c r="E304" s="7">
        <v>82196</v>
      </c>
      <c r="F304" s="6">
        <v>303</v>
      </c>
    </row>
    <row r="305" spans="1:6" x14ac:dyDescent="0.3">
      <c r="A305" s="6">
        <v>2015</v>
      </c>
      <c r="B305" s="25" t="s">
        <v>388</v>
      </c>
      <c r="C305" s="25" t="s">
        <v>389</v>
      </c>
      <c r="D305" s="26" t="s">
        <v>108</v>
      </c>
      <c r="E305" s="25">
        <v>226686</v>
      </c>
      <c r="F305" s="6">
        <v>304</v>
      </c>
    </row>
    <row r="306" spans="1:6" x14ac:dyDescent="0.3">
      <c r="A306" s="6">
        <v>2016</v>
      </c>
      <c r="B306" s="7" t="s">
        <v>390</v>
      </c>
      <c r="C306" s="7" t="s">
        <v>391</v>
      </c>
      <c r="D306" s="8" t="s">
        <v>570</v>
      </c>
      <c r="E306" s="7">
        <v>254522</v>
      </c>
      <c r="F306" s="6">
        <v>305</v>
      </c>
    </row>
    <row r="307" spans="1:6" x14ac:dyDescent="0.3">
      <c r="A307" s="6">
        <v>2016</v>
      </c>
      <c r="B307" s="7" t="s">
        <v>565</v>
      </c>
      <c r="C307" s="7" t="s">
        <v>392</v>
      </c>
      <c r="D307" s="8" t="s">
        <v>570</v>
      </c>
      <c r="E307" s="7">
        <v>254472</v>
      </c>
      <c r="F307" s="6">
        <v>306</v>
      </c>
    </row>
    <row r="308" spans="1:6" x14ac:dyDescent="0.3">
      <c r="A308" s="6">
        <v>2019</v>
      </c>
      <c r="B308" s="7" t="s">
        <v>2</v>
      </c>
      <c r="C308" s="7" t="s">
        <v>393</v>
      </c>
      <c r="D308" s="8" t="s">
        <v>570</v>
      </c>
      <c r="E308" s="7">
        <v>132069</v>
      </c>
      <c r="F308" s="6">
        <v>307</v>
      </c>
    </row>
    <row r="309" spans="1:6" x14ac:dyDescent="0.3">
      <c r="A309" s="6">
        <v>2016</v>
      </c>
      <c r="B309" s="7" t="s">
        <v>136</v>
      </c>
      <c r="C309" s="7" t="s">
        <v>394</v>
      </c>
      <c r="D309" s="8" t="s">
        <v>570</v>
      </c>
      <c r="E309" s="7">
        <v>253728</v>
      </c>
      <c r="F309" s="6">
        <v>308</v>
      </c>
    </row>
    <row r="310" spans="1:6" x14ac:dyDescent="0.3">
      <c r="A310" s="6">
        <v>2015</v>
      </c>
      <c r="B310" s="7" t="s">
        <v>209</v>
      </c>
      <c r="C310" s="7" t="s">
        <v>395</v>
      </c>
      <c r="D310" s="8" t="s">
        <v>572</v>
      </c>
      <c r="E310" s="7">
        <v>225735</v>
      </c>
      <c r="F310" s="6">
        <v>309</v>
      </c>
    </row>
    <row r="311" spans="1:6" x14ac:dyDescent="0.3">
      <c r="A311" s="6">
        <v>2014</v>
      </c>
      <c r="B311" s="7" t="s">
        <v>114</v>
      </c>
      <c r="C311" s="7" t="s">
        <v>396</v>
      </c>
      <c r="D311" s="8" t="s">
        <v>572</v>
      </c>
      <c r="E311" s="7">
        <v>81467</v>
      </c>
      <c r="F311" s="6">
        <v>310</v>
      </c>
    </row>
    <row r="312" spans="1:6" x14ac:dyDescent="0.3">
      <c r="A312" s="6">
        <v>2015</v>
      </c>
      <c r="B312" s="7" t="s">
        <v>307</v>
      </c>
      <c r="C312" s="7" t="s">
        <v>397</v>
      </c>
      <c r="D312" s="8" t="s">
        <v>235</v>
      </c>
      <c r="E312" s="7">
        <v>224335</v>
      </c>
      <c r="F312" s="6">
        <v>311</v>
      </c>
    </row>
    <row r="313" spans="1:6" x14ac:dyDescent="0.3">
      <c r="A313" s="6">
        <v>2015</v>
      </c>
      <c r="B313" s="7" t="s">
        <v>249</v>
      </c>
      <c r="C313" s="7" t="s">
        <v>398</v>
      </c>
      <c r="D313" s="8" t="s">
        <v>97</v>
      </c>
      <c r="E313" s="7">
        <v>223761</v>
      </c>
      <c r="F313" s="6">
        <v>312</v>
      </c>
    </row>
    <row r="314" spans="1:6" x14ac:dyDescent="0.3">
      <c r="A314" s="6">
        <v>2018</v>
      </c>
      <c r="B314" s="7" t="s">
        <v>2</v>
      </c>
      <c r="C314" s="7" t="s">
        <v>399</v>
      </c>
      <c r="D314" s="8" t="s">
        <v>570</v>
      </c>
      <c r="E314" s="7">
        <v>297398</v>
      </c>
      <c r="F314" s="6">
        <v>313</v>
      </c>
    </row>
    <row r="315" spans="1:6" x14ac:dyDescent="0.3">
      <c r="A315" s="6">
        <v>2015</v>
      </c>
      <c r="B315" s="7" t="s">
        <v>262</v>
      </c>
      <c r="C315" s="7" t="s">
        <v>400</v>
      </c>
      <c r="D315" s="8" t="s">
        <v>570</v>
      </c>
      <c r="E315" s="7">
        <v>221998</v>
      </c>
      <c r="F315" s="6">
        <v>314</v>
      </c>
    </row>
    <row r="316" spans="1:6" x14ac:dyDescent="0.3">
      <c r="A316" s="6">
        <v>2016</v>
      </c>
      <c r="B316" s="7" t="s">
        <v>249</v>
      </c>
      <c r="C316" s="7" t="s">
        <v>401</v>
      </c>
      <c r="D316" s="8" t="s">
        <v>97</v>
      </c>
      <c r="E316" s="7">
        <v>249227</v>
      </c>
      <c r="F316" s="6">
        <v>315</v>
      </c>
    </row>
    <row r="317" spans="1:6" x14ac:dyDescent="0.3">
      <c r="A317" s="6">
        <v>2018</v>
      </c>
      <c r="B317" s="7" t="s">
        <v>386</v>
      </c>
      <c r="C317" s="7" t="s">
        <v>402</v>
      </c>
      <c r="D317" s="8" t="s">
        <v>570</v>
      </c>
      <c r="E317" s="7">
        <v>294853</v>
      </c>
      <c r="F317" s="6">
        <v>316</v>
      </c>
    </row>
    <row r="318" spans="1:6" x14ac:dyDescent="0.3">
      <c r="A318" s="6">
        <v>2019</v>
      </c>
      <c r="B318" s="7" t="s">
        <v>48</v>
      </c>
      <c r="C318" s="7" t="s">
        <v>403</v>
      </c>
      <c r="D318" s="8" t="s">
        <v>18</v>
      </c>
      <c r="E318" s="7">
        <v>129317</v>
      </c>
      <c r="F318" s="6">
        <v>317</v>
      </c>
    </row>
    <row r="319" spans="1:6" x14ac:dyDescent="0.3">
      <c r="A319" s="6">
        <v>2014</v>
      </c>
      <c r="B319" s="7" t="s">
        <v>63</v>
      </c>
      <c r="C319" s="7" t="s">
        <v>404</v>
      </c>
      <c r="D319" s="8" t="s">
        <v>570</v>
      </c>
      <c r="E319" s="7">
        <v>79967</v>
      </c>
      <c r="F319" s="6">
        <v>318</v>
      </c>
    </row>
    <row r="320" spans="1:6" x14ac:dyDescent="0.3">
      <c r="A320" s="6">
        <v>2016</v>
      </c>
      <c r="B320" s="7" t="s">
        <v>405</v>
      </c>
      <c r="C320" s="7" t="s">
        <v>406</v>
      </c>
      <c r="D320" s="8" t="s">
        <v>570</v>
      </c>
      <c r="E320" s="7">
        <v>247050</v>
      </c>
      <c r="F320" s="6">
        <v>319</v>
      </c>
    </row>
    <row r="321" spans="1:6" x14ac:dyDescent="0.3">
      <c r="A321" s="6">
        <v>2017</v>
      </c>
      <c r="B321" s="7" t="s">
        <v>563</v>
      </c>
      <c r="C321" s="7" t="s">
        <v>407</v>
      </c>
      <c r="D321" s="8" t="s">
        <v>570</v>
      </c>
      <c r="E321" s="7">
        <v>278797</v>
      </c>
      <c r="F321" s="6">
        <v>320</v>
      </c>
    </row>
    <row r="322" spans="1:6" x14ac:dyDescent="0.3">
      <c r="A322" s="6">
        <v>2016</v>
      </c>
      <c r="B322" s="7" t="s">
        <v>590</v>
      </c>
      <c r="C322" s="7" t="s">
        <v>408</v>
      </c>
      <c r="D322" s="8" t="s">
        <v>571</v>
      </c>
      <c r="E322" s="7">
        <v>246523</v>
      </c>
      <c r="F322" s="6">
        <v>321</v>
      </c>
    </row>
    <row r="323" spans="1:6" x14ac:dyDescent="0.3">
      <c r="A323" s="6">
        <v>2018</v>
      </c>
      <c r="B323" s="7" t="s">
        <v>409</v>
      </c>
      <c r="C323" s="7" t="s">
        <v>410</v>
      </c>
      <c r="D323" s="8" t="s">
        <v>325</v>
      </c>
      <c r="E323" s="7">
        <v>291555</v>
      </c>
      <c r="F323" s="6">
        <v>322</v>
      </c>
    </row>
    <row r="324" spans="1:6" x14ac:dyDescent="0.3">
      <c r="A324" s="6">
        <v>2019</v>
      </c>
      <c r="B324" s="7" t="s">
        <v>33</v>
      </c>
      <c r="C324" s="7" t="s">
        <v>411</v>
      </c>
      <c r="D324" s="8" t="s">
        <v>570</v>
      </c>
      <c r="E324" s="7">
        <v>127856</v>
      </c>
      <c r="F324" s="6">
        <v>323</v>
      </c>
    </row>
    <row r="325" spans="1:6" x14ac:dyDescent="0.3">
      <c r="A325" s="6">
        <v>2014</v>
      </c>
      <c r="B325" s="7" t="s">
        <v>412</v>
      </c>
      <c r="C325" s="7" t="s">
        <v>413</v>
      </c>
      <c r="D325" s="8" t="s">
        <v>235</v>
      </c>
      <c r="E325" s="7">
        <v>79089</v>
      </c>
      <c r="F325" s="6">
        <v>324</v>
      </c>
    </row>
    <row r="326" spans="1:6" x14ac:dyDescent="0.3">
      <c r="A326" s="6">
        <v>2017</v>
      </c>
      <c r="B326" s="7" t="s">
        <v>262</v>
      </c>
      <c r="C326" s="7" t="s">
        <v>414</v>
      </c>
      <c r="D326" s="8" t="s">
        <v>570</v>
      </c>
      <c r="E326" s="7">
        <v>276476</v>
      </c>
      <c r="F326" s="6">
        <v>325</v>
      </c>
    </row>
    <row r="327" spans="1:6" x14ac:dyDescent="0.3">
      <c r="A327" s="6">
        <v>2014</v>
      </c>
      <c r="B327" s="7" t="s">
        <v>415</v>
      </c>
      <c r="C327" s="7" t="s">
        <v>416</v>
      </c>
      <c r="D327" s="8" t="s">
        <v>571</v>
      </c>
      <c r="E327" s="7">
        <v>78752</v>
      </c>
      <c r="F327" s="6">
        <v>326</v>
      </c>
    </row>
    <row r="328" spans="1:6" x14ac:dyDescent="0.3">
      <c r="A328" s="6">
        <v>2019</v>
      </c>
      <c r="B328" s="7" t="s">
        <v>417</v>
      </c>
      <c r="C328" s="7" t="s">
        <v>418</v>
      </c>
      <c r="D328" s="8" t="s">
        <v>256</v>
      </c>
      <c r="E328" s="7">
        <v>127307</v>
      </c>
      <c r="F328" s="6">
        <v>327</v>
      </c>
    </row>
    <row r="329" spans="1:6" x14ac:dyDescent="0.3">
      <c r="A329" s="6">
        <v>2018</v>
      </c>
      <c r="B329" s="7" t="s">
        <v>236</v>
      </c>
      <c r="C329" s="7" t="s">
        <v>419</v>
      </c>
      <c r="D329" s="8" t="s">
        <v>571</v>
      </c>
      <c r="E329" s="7">
        <v>289543</v>
      </c>
      <c r="F329" s="6">
        <v>328</v>
      </c>
    </row>
    <row r="330" spans="1:6" x14ac:dyDescent="0.3">
      <c r="A330" s="6">
        <v>2016</v>
      </c>
      <c r="B330" s="7" t="s">
        <v>55</v>
      </c>
      <c r="C330" s="7" t="s">
        <v>420</v>
      </c>
      <c r="D330" s="8" t="s">
        <v>570</v>
      </c>
      <c r="E330" s="7">
        <v>244247</v>
      </c>
      <c r="F330" s="6">
        <v>329</v>
      </c>
    </row>
    <row r="331" spans="1:6" x14ac:dyDescent="0.3">
      <c r="A331" s="6">
        <v>2016</v>
      </c>
      <c r="B331" s="7" t="s">
        <v>179</v>
      </c>
      <c r="C331" s="7" t="s">
        <v>421</v>
      </c>
      <c r="D331" s="8" t="s">
        <v>570</v>
      </c>
      <c r="E331" s="7">
        <v>244026</v>
      </c>
      <c r="F331" s="6">
        <v>330</v>
      </c>
    </row>
    <row r="332" spans="1:6" x14ac:dyDescent="0.3">
      <c r="A332" s="6">
        <v>2014</v>
      </c>
      <c r="B332" s="7" t="s">
        <v>13</v>
      </c>
      <c r="C332" s="7" t="s">
        <v>422</v>
      </c>
      <c r="D332" s="8" t="s">
        <v>570</v>
      </c>
      <c r="E332" s="7">
        <v>77848</v>
      </c>
      <c r="F332" s="6">
        <v>331</v>
      </c>
    </row>
    <row r="333" spans="1:6" x14ac:dyDescent="0.3">
      <c r="A333" s="6">
        <v>2018</v>
      </c>
      <c r="B333" s="7" t="s">
        <v>53</v>
      </c>
      <c r="C333" s="7" t="s">
        <v>423</v>
      </c>
      <c r="D333" s="8" t="s">
        <v>570</v>
      </c>
      <c r="E333" s="7">
        <v>286609</v>
      </c>
      <c r="F333" s="6">
        <v>332</v>
      </c>
    </row>
    <row r="334" spans="1:6" x14ac:dyDescent="0.3">
      <c r="A334" s="6">
        <v>2019</v>
      </c>
      <c r="B334" s="7" t="s">
        <v>11</v>
      </c>
      <c r="C334" s="7" t="s">
        <v>424</v>
      </c>
      <c r="D334" s="8" t="s">
        <v>570</v>
      </c>
      <c r="E334" s="7">
        <v>125623</v>
      </c>
      <c r="F334" s="6">
        <v>333</v>
      </c>
    </row>
    <row r="335" spans="1:6" x14ac:dyDescent="0.3">
      <c r="A335" s="6">
        <v>2019</v>
      </c>
      <c r="B335" s="7" t="s">
        <v>363</v>
      </c>
      <c r="C335" s="7" t="s">
        <v>425</v>
      </c>
      <c r="D335" s="8" t="s">
        <v>570</v>
      </c>
      <c r="E335" s="7">
        <v>125448</v>
      </c>
      <c r="F335" s="6">
        <v>334</v>
      </c>
    </row>
    <row r="336" spans="1:6" x14ac:dyDescent="0.3">
      <c r="A336" s="6">
        <v>2017</v>
      </c>
      <c r="B336" s="7" t="s">
        <v>426</v>
      </c>
      <c r="C336" s="7" t="s">
        <v>427</v>
      </c>
      <c r="D336" s="8" t="s">
        <v>572</v>
      </c>
      <c r="E336" s="7">
        <v>270943</v>
      </c>
      <c r="F336" s="6">
        <v>335</v>
      </c>
    </row>
    <row r="337" spans="1:6" x14ac:dyDescent="0.3">
      <c r="A337" s="6">
        <v>2019</v>
      </c>
      <c r="B337" s="7" t="s">
        <v>428</v>
      </c>
      <c r="C337" s="7" t="s">
        <v>429</v>
      </c>
      <c r="D337" s="8" t="s">
        <v>570</v>
      </c>
      <c r="E337" s="7">
        <v>124573</v>
      </c>
      <c r="F337" s="6">
        <v>336</v>
      </c>
    </row>
    <row r="338" spans="1:6" x14ac:dyDescent="0.3">
      <c r="A338" s="6">
        <v>2017</v>
      </c>
      <c r="B338" s="7" t="s">
        <v>562</v>
      </c>
      <c r="C338" s="7" t="s">
        <v>430</v>
      </c>
      <c r="D338" s="8" t="s">
        <v>570</v>
      </c>
      <c r="E338" s="7">
        <v>270357</v>
      </c>
      <c r="F338" s="6">
        <v>337</v>
      </c>
    </row>
    <row r="339" spans="1:6" x14ac:dyDescent="0.3">
      <c r="A339" s="6">
        <v>2019</v>
      </c>
      <c r="B339" s="7" t="s">
        <v>114</v>
      </c>
      <c r="C339" s="7" t="s">
        <v>431</v>
      </c>
      <c r="D339" s="8" t="s">
        <v>572</v>
      </c>
      <c r="E339" s="7">
        <v>124297</v>
      </c>
      <c r="F339" s="6">
        <v>338</v>
      </c>
    </row>
    <row r="340" spans="1:6" x14ac:dyDescent="0.3">
      <c r="A340" s="6">
        <v>2017</v>
      </c>
      <c r="B340" s="7" t="s">
        <v>23</v>
      </c>
      <c r="C340" s="7" t="s">
        <v>432</v>
      </c>
      <c r="D340" s="8" t="s">
        <v>570</v>
      </c>
      <c r="E340" s="7">
        <v>269736</v>
      </c>
      <c r="F340" s="6">
        <v>339</v>
      </c>
    </row>
    <row r="341" spans="1:6" x14ac:dyDescent="0.3">
      <c r="A341" s="6">
        <v>2016</v>
      </c>
      <c r="B341" s="7" t="s">
        <v>155</v>
      </c>
      <c r="C341" s="7" t="s">
        <v>433</v>
      </c>
      <c r="D341" s="8" t="s">
        <v>570</v>
      </c>
      <c r="E341" s="7">
        <v>238214</v>
      </c>
      <c r="F341" s="6">
        <v>340</v>
      </c>
    </row>
    <row r="342" spans="1:6" x14ac:dyDescent="0.3">
      <c r="A342" s="6">
        <v>2014</v>
      </c>
      <c r="B342" s="7" t="s">
        <v>190</v>
      </c>
      <c r="C342" s="7" t="s">
        <v>434</v>
      </c>
      <c r="D342" s="8" t="s">
        <v>570</v>
      </c>
      <c r="E342" s="7">
        <v>76172</v>
      </c>
      <c r="F342" s="6">
        <v>341</v>
      </c>
    </row>
    <row r="343" spans="1:6" x14ac:dyDescent="0.3">
      <c r="A343" s="6">
        <v>2016</v>
      </c>
      <c r="B343" s="7" t="s">
        <v>55</v>
      </c>
      <c r="C343" s="7" t="s">
        <v>435</v>
      </c>
      <c r="D343" s="8" t="s">
        <v>570</v>
      </c>
      <c r="E343" s="7">
        <v>235795</v>
      </c>
      <c r="F343" s="6">
        <v>342</v>
      </c>
    </row>
    <row r="344" spans="1:6" x14ac:dyDescent="0.3">
      <c r="A344" s="6">
        <v>2018</v>
      </c>
      <c r="B344" s="7" t="s">
        <v>73</v>
      </c>
      <c r="C344" s="7" t="s">
        <v>436</v>
      </c>
      <c r="D344" s="8" t="s">
        <v>570</v>
      </c>
      <c r="E344" s="7">
        <v>278649</v>
      </c>
      <c r="F344" s="6">
        <v>343</v>
      </c>
    </row>
    <row r="345" spans="1:6" x14ac:dyDescent="0.3">
      <c r="A345" s="6">
        <v>2017</v>
      </c>
      <c r="B345" s="7" t="s">
        <v>63</v>
      </c>
      <c r="C345" s="7" t="s">
        <v>437</v>
      </c>
      <c r="D345" s="8" t="s">
        <v>570</v>
      </c>
      <c r="E345" s="7">
        <v>264890</v>
      </c>
      <c r="F345" s="6">
        <v>344</v>
      </c>
    </row>
    <row r="346" spans="1:6" x14ac:dyDescent="0.3">
      <c r="A346" s="6">
        <v>2017</v>
      </c>
      <c r="B346" s="7" t="s">
        <v>93</v>
      </c>
      <c r="C346" s="7" t="s">
        <v>438</v>
      </c>
      <c r="D346" s="8" t="s">
        <v>570</v>
      </c>
      <c r="E346" s="7">
        <v>264321</v>
      </c>
      <c r="F346" s="6">
        <v>345</v>
      </c>
    </row>
    <row r="347" spans="1:6" x14ac:dyDescent="0.3">
      <c r="A347" s="6">
        <v>2017</v>
      </c>
      <c r="B347" s="7" t="s">
        <v>57</v>
      </c>
      <c r="C347" s="7" t="s">
        <v>439</v>
      </c>
      <c r="D347" s="8" t="s">
        <v>570</v>
      </c>
      <c r="E347" s="7">
        <v>261624</v>
      </c>
      <c r="F347" s="6">
        <v>346</v>
      </c>
    </row>
    <row r="348" spans="1:6" x14ac:dyDescent="0.3">
      <c r="A348" s="6">
        <v>2019</v>
      </c>
      <c r="B348" s="7" t="s">
        <v>440</v>
      </c>
      <c r="C348" s="7" t="s">
        <v>441</v>
      </c>
      <c r="D348" s="8" t="s">
        <v>570</v>
      </c>
      <c r="E348" s="7">
        <v>120394</v>
      </c>
      <c r="F348" s="6">
        <v>347</v>
      </c>
    </row>
    <row r="349" spans="1:6" x14ac:dyDescent="0.3">
      <c r="A349" s="6">
        <v>2015</v>
      </c>
      <c r="B349" s="7" t="s">
        <v>442</v>
      </c>
      <c r="C349" s="7" t="s">
        <v>443</v>
      </c>
      <c r="D349" s="8" t="s">
        <v>570</v>
      </c>
      <c r="E349" s="7">
        <v>205983</v>
      </c>
      <c r="F349" s="6">
        <v>348</v>
      </c>
    </row>
    <row r="350" spans="1:6" x14ac:dyDescent="0.3">
      <c r="A350" s="6">
        <v>2017</v>
      </c>
      <c r="B350" s="7" t="s">
        <v>13</v>
      </c>
      <c r="C350" s="7" t="s">
        <v>444</v>
      </c>
      <c r="D350" s="8" t="s">
        <v>570</v>
      </c>
      <c r="E350" s="7">
        <v>259681</v>
      </c>
      <c r="F350" s="6">
        <v>349</v>
      </c>
    </row>
    <row r="351" spans="1:6" x14ac:dyDescent="0.3">
      <c r="A351" s="6">
        <v>2015</v>
      </c>
      <c r="B351" s="7" t="s">
        <v>445</v>
      </c>
      <c r="C351" s="7" t="s">
        <v>446</v>
      </c>
      <c r="D351" s="8" t="s">
        <v>571</v>
      </c>
      <c r="E351" s="7">
        <v>204511</v>
      </c>
      <c r="F351" s="6">
        <v>350</v>
      </c>
    </row>
    <row r="352" spans="1:6" x14ac:dyDescent="0.3">
      <c r="A352" s="6">
        <v>2017</v>
      </c>
      <c r="B352" s="7" t="s">
        <v>190</v>
      </c>
      <c r="C352" s="7" t="s">
        <v>447</v>
      </c>
      <c r="D352" s="8" t="s">
        <v>570</v>
      </c>
      <c r="E352" s="7">
        <v>259080</v>
      </c>
      <c r="F352" s="6">
        <v>351</v>
      </c>
    </row>
    <row r="353" spans="1:6" x14ac:dyDescent="0.3">
      <c r="A353" s="6">
        <v>2018</v>
      </c>
      <c r="B353" s="7" t="s">
        <v>285</v>
      </c>
      <c r="C353" s="7" t="s">
        <v>448</v>
      </c>
      <c r="D353" s="8" t="s">
        <v>571</v>
      </c>
      <c r="E353" s="7">
        <v>271729</v>
      </c>
      <c r="F353" s="6">
        <v>352</v>
      </c>
    </row>
    <row r="354" spans="1:6" x14ac:dyDescent="0.3">
      <c r="A354" s="6">
        <v>2016</v>
      </c>
      <c r="B354" s="7" t="s">
        <v>449</v>
      </c>
      <c r="C354" s="7" t="s">
        <v>450</v>
      </c>
      <c r="D354" s="8" t="s">
        <v>97</v>
      </c>
      <c r="E354" s="7">
        <v>228747</v>
      </c>
      <c r="F354" s="6">
        <v>353</v>
      </c>
    </row>
    <row r="355" spans="1:6" x14ac:dyDescent="0.3">
      <c r="A355" s="6">
        <v>2014</v>
      </c>
      <c r="B355" s="7" t="s">
        <v>590</v>
      </c>
      <c r="C355" s="7" t="s">
        <v>451</v>
      </c>
      <c r="D355" s="8" t="s">
        <v>571</v>
      </c>
      <c r="E355" s="7">
        <v>73502</v>
      </c>
      <c r="F355" s="6">
        <v>354</v>
      </c>
    </row>
    <row r="356" spans="1:6" x14ac:dyDescent="0.3">
      <c r="A356" s="6">
        <v>2018</v>
      </c>
      <c r="B356" s="7" t="s">
        <v>70</v>
      </c>
      <c r="C356" s="7" t="s">
        <v>452</v>
      </c>
      <c r="D356" s="8" t="s">
        <v>570</v>
      </c>
      <c r="E356" s="7">
        <v>270584</v>
      </c>
      <c r="F356" s="6">
        <v>355</v>
      </c>
    </row>
    <row r="357" spans="1:6" x14ac:dyDescent="0.3">
      <c r="A357" s="6">
        <v>2017</v>
      </c>
      <c r="B357" s="7" t="s">
        <v>187</v>
      </c>
      <c r="C357" s="7" t="s">
        <v>453</v>
      </c>
      <c r="D357" s="8" t="s">
        <v>570</v>
      </c>
      <c r="E357" s="7">
        <v>257472</v>
      </c>
      <c r="F357" s="6">
        <v>356</v>
      </c>
    </row>
    <row r="358" spans="1:6" x14ac:dyDescent="0.3">
      <c r="A358" s="6">
        <v>2016</v>
      </c>
      <c r="B358" s="7" t="s">
        <v>73</v>
      </c>
      <c r="C358" s="7" t="s">
        <v>454</v>
      </c>
      <c r="D358" s="8" t="s">
        <v>570</v>
      </c>
      <c r="E358" s="7">
        <v>227134</v>
      </c>
      <c r="F358" s="6">
        <v>357</v>
      </c>
    </row>
    <row r="359" spans="1:6" x14ac:dyDescent="0.3">
      <c r="A359" s="6">
        <v>2014</v>
      </c>
      <c r="B359" s="7" t="s">
        <v>455</v>
      </c>
      <c r="C359" s="7" t="s">
        <v>456</v>
      </c>
      <c r="D359" s="8" t="s">
        <v>570</v>
      </c>
      <c r="E359" s="7">
        <v>72982</v>
      </c>
      <c r="F359" s="6">
        <v>358</v>
      </c>
    </row>
    <row r="360" spans="1:6" x14ac:dyDescent="0.3">
      <c r="A360" s="6">
        <v>2014</v>
      </c>
      <c r="B360" s="7" t="s">
        <v>27</v>
      </c>
      <c r="C360" s="7" t="s">
        <v>457</v>
      </c>
      <c r="D360" s="8" t="s">
        <v>570</v>
      </c>
      <c r="E360" s="7">
        <v>72910</v>
      </c>
      <c r="F360" s="6">
        <v>359</v>
      </c>
    </row>
    <row r="361" spans="1:6" x14ac:dyDescent="0.3">
      <c r="A361" s="6">
        <v>2019</v>
      </c>
      <c r="B361" s="7" t="s">
        <v>209</v>
      </c>
      <c r="C361" s="7" t="s">
        <v>458</v>
      </c>
      <c r="D361" s="8" t="s">
        <v>572</v>
      </c>
      <c r="E361" s="7">
        <v>117338</v>
      </c>
      <c r="F361" s="6">
        <v>360</v>
      </c>
    </row>
    <row r="362" spans="1:6" x14ac:dyDescent="0.3">
      <c r="A362" s="6">
        <v>2017</v>
      </c>
      <c r="B362" s="7" t="s">
        <v>564</v>
      </c>
      <c r="C362" s="7" t="s">
        <v>459</v>
      </c>
      <c r="D362" s="8" t="s">
        <v>570</v>
      </c>
      <c r="E362" s="7">
        <v>254085</v>
      </c>
      <c r="F362" s="6">
        <v>361</v>
      </c>
    </row>
    <row r="363" spans="1:6" x14ac:dyDescent="0.3">
      <c r="A363" s="6">
        <v>2015</v>
      </c>
      <c r="B363" s="7" t="s">
        <v>179</v>
      </c>
      <c r="C363" s="7" t="s">
        <v>460</v>
      </c>
      <c r="D363" s="8" t="s">
        <v>570</v>
      </c>
      <c r="E363" s="7">
        <v>200139</v>
      </c>
      <c r="F363" s="6">
        <v>362</v>
      </c>
    </row>
    <row r="364" spans="1:6" x14ac:dyDescent="0.3">
      <c r="A364" s="6">
        <v>2016</v>
      </c>
      <c r="B364" s="7" t="s">
        <v>2</v>
      </c>
      <c r="C364" s="7" t="s">
        <v>461</v>
      </c>
      <c r="D364" s="8" t="s">
        <v>570</v>
      </c>
      <c r="E364" s="7">
        <v>223739</v>
      </c>
      <c r="F364" s="6">
        <v>363</v>
      </c>
    </row>
    <row r="365" spans="1:6" x14ac:dyDescent="0.3">
      <c r="A365" s="6">
        <v>2017</v>
      </c>
      <c r="B365" s="7" t="s">
        <v>307</v>
      </c>
      <c r="C365" s="7" t="s">
        <v>462</v>
      </c>
      <c r="D365" s="8" t="s">
        <v>235</v>
      </c>
      <c r="E365" s="7">
        <v>252046</v>
      </c>
      <c r="F365" s="6">
        <v>364</v>
      </c>
    </row>
    <row r="366" spans="1:6" x14ac:dyDescent="0.3">
      <c r="A366" s="6">
        <v>2018</v>
      </c>
      <c r="B366" s="7" t="s">
        <v>463</v>
      </c>
      <c r="C366" s="7" t="s">
        <v>464</v>
      </c>
      <c r="D366" s="8" t="s">
        <v>570</v>
      </c>
      <c r="E366" s="7">
        <v>264057</v>
      </c>
      <c r="F366" s="6">
        <v>365</v>
      </c>
    </row>
    <row r="367" spans="1:6" x14ac:dyDescent="0.3">
      <c r="A367" s="6">
        <v>2019</v>
      </c>
      <c r="B367" s="7" t="s">
        <v>41</v>
      </c>
      <c r="C367" s="7" t="s">
        <v>465</v>
      </c>
      <c r="D367" s="8" t="s">
        <v>570</v>
      </c>
      <c r="E367" s="7">
        <v>115811</v>
      </c>
      <c r="F367" s="6">
        <v>366</v>
      </c>
    </row>
    <row r="368" spans="1:6" x14ac:dyDescent="0.3">
      <c r="A368" s="6">
        <v>2019</v>
      </c>
      <c r="B368" s="7" t="s">
        <v>466</v>
      </c>
      <c r="C368" s="7" t="s">
        <v>467</v>
      </c>
      <c r="D368" s="8" t="s">
        <v>570</v>
      </c>
      <c r="E368" s="7">
        <v>115768</v>
      </c>
      <c r="F368" s="6">
        <v>367</v>
      </c>
    </row>
    <row r="369" spans="1:6" x14ac:dyDescent="0.3">
      <c r="A369" s="6">
        <v>2017</v>
      </c>
      <c r="B369" s="7" t="s">
        <v>363</v>
      </c>
      <c r="C369" s="7" t="s">
        <v>468</v>
      </c>
      <c r="D369" s="8" t="s">
        <v>570</v>
      </c>
      <c r="E369" s="7">
        <v>250856</v>
      </c>
      <c r="F369" s="6">
        <v>368</v>
      </c>
    </row>
    <row r="370" spans="1:6" x14ac:dyDescent="0.3">
      <c r="A370" s="6">
        <v>2018</v>
      </c>
      <c r="B370" s="7" t="s">
        <v>55</v>
      </c>
      <c r="C370" s="7" t="s">
        <v>469</v>
      </c>
      <c r="D370" s="8" t="s">
        <v>570</v>
      </c>
      <c r="E370" s="7">
        <v>263163</v>
      </c>
      <c r="F370" s="6">
        <v>369</v>
      </c>
    </row>
    <row r="371" spans="1:6" x14ac:dyDescent="0.3">
      <c r="A371" s="6">
        <v>2017</v>
      </c>
      <c r="B371" s="7" t="s">
        <v>155</v>
      </c>
      <c r="C371" s="7" t="s">
        <v>470</v>
      </c>
      <c r="D371" s="8" t="s">
        <v>570</v>
      </c>
      <c r="E371" s="7">
        <v>250357</v>
      </c>
      <c r="F371" s="6">
        <v>370</v>
      </c>
    </row>
    <row r="372" spans="1:6" x14ac:dyDescent="0.3">
      <c r="A372" s="6">
        <v>2015</v>
      </c>
      <c r="B372" s="7" t="s">
        <v>285</v>
      </c>
      <c r="C372" s="7" t="s">
        <v>471</v>
      </c>
      <c r="D372" s="8" t="s">
        <v>571</v>
      </c>
      <c r="E372" s="7">
        <v>195792</v>
      </c>
      <c r="F372" s="6">
        <v>371</v>
      </c>
    </row>
    <row r="373" spans="1:6" x14ac:dyDescent="0.3">
      <c r="A373" s="6">
        <v>2016</v>
      </c>
      <c r="B373" s="7" t="s">
        <v>84</v>
      </c>
      <c r="C373" s="7" t="s">
        <v>472</v>
      </c>
      <c r="D373" s="8" t="s">
        <v>570</v>
      </c>
      <c r="E373" s="7">
        <v>218980</v>
      </c>
      <c r="F373" s="6">
        <v>372</v>
      </c>
    </row>
    <row r="374" spans="1:6" x14ac:dyDescent="0.3">
      <c r="A374" s="6">
        <v>2014</v>
      </c>
      <c r="B374" s="7" t="s">
        <v>563</v>
      </c>
      <c r="C374" s="7" t="s">
        <v>473</v>
      </c>
      <c r="D374" s="8" t="s">
        <v>570</v>
      </c>
      <c r="E374" s="7">
        <v>70372</v>
      </c>
      <c r="F374" s="6">
        <v>373</v>
      </c>
    </row>
    <row r="375" spans="1:6" x14ac:dyDescent="0.3">
      <c r="A375" s="6">
        <v>2018</v>
      </c>
      <c r="B375" s="7" t="s">
        <v>155</v>
      </c>
      <c r="C375" s="7" t="s">
        <v>474</v>
      </c>
      <c r="D375" s="8" t="s">
        <v>570</v>
      </c>
      <c r="E375" s="7">
        <v>258548</v>
      </c>
      <c r="F375" s="6">
        <v>374</v>
      </c>
    </row>
    <row r="376" spans="1:6" x14ac:dyDescent="0.3">
      <c r="A376" s="6">
        <v>2015</v>
      </c>
      <c r="B376" s="7" t="s">
        <v>57</v>
      </c>
      <c r="C376" s="7" t="s">
        <v>475</v>
      </c>
      <c r="D376" s="8" t="s">
        <v>570</v>
      </c>
      <c r="E376" s="7">
        <v>193717</v>
      </c>
      <c r="F376" s="6">
        <v>375</v>
      </c>
    </row>
    <row r="377" spans="1:6" x14ac:dyDescent="0.3">
      <c r="A377" s="6">
        <v>2018</v>
      </c>
      <c r="B377" s="7" t="s">
        <v>476</v>
      </c>
      <c r="C377" s="7" t="s">
        <v>477</v>
      </c>
      <c r="D377" s="8" t="s">
        <v>570</v>
      </c>
      <c r="E377" s="7">
        <v>257750</v>
      </c>
      <c r="F377" s="6">
        <v>376</v>
      </c>
    </row>
    <row r="378" spans="1:6" x14ac:dyDescent="0.3">
      <c r="A378" s="6">
        <v>2017</v>
      </c>
      <c r="B378" s="7" t="s">
        <v>148</v>
      </c>
      <c r="C378" s="7" t="s">
        <v>478</v>
      </c>
      <c r="D378" s="8" t="s">
        <v>570</v>
      </c>
      <c r="E378" s="7">
        <v>244889</v>
      </c>
      <c r="F378" s="6">
        <v>377</v>
      </c>
    </row>
    <row r="379" spans="1:6" x14ac:dyDescent="0.3">
      <c r="A379" s="6">
        <v>2014</v>
      </c>
      <c r="B379" s="7" t="s">
        <v>73</v>
      </c>
      <c r="C379" s="7" t="s">
        <v>479</v>
      </c>
      <c r="D379" s="8" t="s">
        <v>570</v>
      </c>
      <c r="E379" s="7">
        <v>69661</v>
      </c>
      <c r="F379" s="6">
        <v>378</v>
      </c>
    </row>
    <row r="380" spans="1:6" x14ac:dyDescent="0.3">
      <c r="A380" s="6">
        <v>2018</v>
      </c>
      <c r="B380" s="7" t="s">
        <v>480</v>
      </c>
      <c r="C380" s="7" t="s">
        <v>481</v>
      </c>
      <c r="D380" s="8" t="s">
        <v>571</v>
      </c>
      <c r="E380" s="7">
        <v>256226</v>
      </c>
      <c r="F380" s="6">
        <v>379</v>
      </c>
    </row>
    <row r="381" spans="1:6" x14ac:dyDescent="0.3">
      <c r="A381" s="6">
        <v>2017</v>
      </c>
      <c r="B381" s="7" t="s">
        <v>482</v>
      </c>
      <c r="C381" s="7" t="s">
        <v>483</v>
      </c>
      <c r="D381" s="8" t="s">
        <v>97</v>
      </c>
      <c r="E381" s="7">
        <v>243892</v>
      </c>
      <c r="F381" s="6">
        <v>380</v>
      </c>
    </row>
    <row r="382" spans="1:6" x14ac:dyDescent="0.3">
      <c r="A382" s="6">
        <v>2018</v>
      </c>
      <c r="B382" s="7" t="s">
        <v>13</v>
      </c>
      <c r="C382" s="7" t="s">
        <v>484</v>
      </c>
      <c r="D382" s="8" t="s">
        <v>570</v>
      </c>
      <c r="E382" s="7">
        <v>255779</v>
      </c>
      <c r="F382" s="6">
        <v>381</v>
      </c>
    </row>
    <row r="383" spans="1:6" x14ac:dyDescent="0.3">
      <c r="A383" s="6">
        <v>2014</v>
      </c>
      <c r="B383" s="7" t="s">
        <v>565</v>
      </c>
      <c r="C383" s="7" t="s">
        <v>485</v>
      </c>
      <c r="D383" s="8" t="s">
        <v>570</v>
      </c>
      <c r="E383" s="7">
        <v>69348</v>
      </c>
      <c r="F383" s="6">
        <v>382</v>
      </c>
    </row>
    <row r="384" spans="1:6" x14ac:dyDescent="0.3">
      <c r="A384" s="6">
        <v>2014</v>
      </c>
      <c r="B384" s="7" t="s">
        <v>428</v>
      </c>
      <c r="C384" s="7" t="s">
        <v>486</v>
      </c>
      <c r="D384" s="8" t="s">
        <v>570</v>
      </c>
      <c r="E384" s="7">
        <v>69243</v>
      </c>
      <c r="F384" s="6">
        <v>383</v>
      </c>
    </row>
    <row r="385" spans="1:6" x14ac:dyDescent="0.3">
      <c r="A385" s="6">
        <v>2014</v>
      </c>
      <c r="B385" s="7" t="s">
        <v>487</v>
      </c>
      <c r="C385" s="7" t="s">
        <v>488</v>
      </c>
      <c r="D385" s="8" t="s">
        <v>571</v>
      </c>
      <c r="E385" s="7">
        <v>69223</v>
      </c>
      <c r="F385" s="6">
        <v>384</v>
      </c>
    </row>
    <row r="386" spans="1:6" x14ac:dyDescent="0.3">
      <c r="A386" s="6">
        <v>2016</v>
      </c>
      <c r="B386" s="7" t="s">
        <v>63</v>
      </c>
      <c r="C386" s="7" t="s">
        <v>489</v>
      </c>
      <c r="D386" s="8" t="s">
        <v>570</v>
      </c>
      <c r="E386" s="7">
        <v>215134</v>
      </c>
      <c r="F386" s="6">
        <v>385</v>
      </c>
    </row>
    <row r="387" spans="1:6" x14ac:dyDescent="0.3">
      <c r="A387" s="6">
        <v>2018</v>
      </c>
      <c r="B387" s="7" t="s">
        <v>307</v>
      </c>
      <c r="C387" s="7" t="s">
        <v>490</v>
      </c>
      <c r="D387" s="8" t="s">
        <v>235</v>
      </c>
      <c r="E387" s="7">
        <v>254770</v>
      </c>
      <c r="F387" s="6">
        <v>386</v>
      </c>
    </row>
    <row r="388" spans="1:6" x14ac:dyDescent="0.3">
      <c r="A388" s="6">
        <v>2015</v>
      </c>
      <c r="B388" s="7" t="s">
        <v>63</v>
      </c>
      <c r="C388" s="7" t="s">
        <v>491</v>
      </c>
      <c r="D388" s="8" t="s">
        <v>570</v>
      </c>
      <c r="E388" s="7">
        <v>190877</v>
      </c>
      <c r="F388" s="6">
        <v>387</v>
      </c>
    </row>
    <row r="389" spans="1:6" x14ac:dyDescent="0.3">
      <c r="A389" s="6">
        <v>2018</v>
      </c>
      <c r="B389" s="7" t="s">
        <v>564</v>
      </c>
      <c r="C389" s="7" t="s">
        <v>492</v>
      </c>
      <c r="D389" s="8" t="s">
        <v>570</v>
      </c>
      <c r="E389" s="7">
        <v>253874</v>
      </c>
      <c r="F389" s="6">
        <v>388</v>
      </c>
    </row>
    <row r="390" spans="1:6" x14ac:dyDescent="0.3">
      <c r="A390" s="6">
        <v>2017</v>
      </c>
      <c r="B390" s="7" t="s">
        <v>190</v>
      </c>
      <c r="C390" s="7" t="s">
        <v>493</v>
      </c>
      <c r="D390" s="8" t="s">
        <v>570</v>
      </c>
      <c r="E390" s="7">
        <v>241633</v>
      </c>
      <c r="F390" s="6">
        <v>389</v>
      </c>
    </row>
    <row r="391" spans="1:6" x14ac:dyDescent="0.3">
      <c r="A391" s="6">
        <v>2015</v>
      </c>
      <c r="B391" s="7" t="s">
        <v>386</v>
      </c>
      <c r="C391" s="7" t="s">
        <v>494</v>
      </c>
      <c r="D391" s="8" t="s">
        <v>570</v>
      </c>
      <c r="E391" s="7">
        <v>190086</v>
      </c>
      <c r="F391" s="6">
        <v>390</v>
      </c>
    </row>
    <row r="392" spans="1:6" x14ac:dyDescent="0.3">
      <c r="A392" s="6">
        <v>2017</v>
      </c>
      <c r="B392" s="7" t="s">
        <v>495</v>
      </c>
      <c r="C392" s="7" t="s">
        <v>496</v>
      </c>
      <c r="D392" s="8" t="s">
        <v>572</v>
      </c>
      <c r="E392" s="7">
        <v>241189</v>
      </c>
      <c r="F392" s="6">
        <v>391</v>
      </c>
    </row>
    <row r="393" spans="1:6" x14ac:dyDescent="0.3">
      <c r="A393" s="6">
        <v>2018</v>
      </c>
      <c r="B393" s="7" t="s">
        <v>99</v>
      </c>
      <c r="C393" s="7" t="s">
        <v>497</v>
      </c>
      <c r="D393" s="8" t="s">
        <v>571</v>
      </c>
      <c r="E393" s="7">
        <v>252847</v>
      </c>
      <c r="F393" s="6">
        <v>392</v>
      </c>
    </row>
    <row r="394" spans="1:6" x14ac:dyDescent="0.3">
      <c r="A394" s="6">
        <v>2015</v>
      </c>
      <c r="B394" s="7" t="s">
        <v>78</v>
      </c>
      <c r="C394" s="7" t="s">
        <v>498</v>
      </c>
      <c r="D394" s="8" t="s">
        <v>570</v>
      </c>
      <c r="E394" s="7">
        <v>189551</v>
      </c>
      <c r="F394" s="6">
        <v>393</v>
      </c>
    </row>
    <row r="395" spans="1:6" x14ac:dyDescent="0.3">
      <c r="A395" s="6">
        <v>2016</v>
      </c>
      <c r="B395" s="7" t="s">
        <v>455</v>
      </c>
      <c r="C395" s="7" t="s">
        <v>499</v>
      </c>
      <c r="D395" s="8" t="s">
        <v>570</v>
      </c>
      <c r="E395" s="7">
        <v>212880</v>
      </c>
      <c r="F395" s="6">
        <v>394</v>
      </c>
    </row>
    <row r="396" spans="1:6" x14ac:dyDescent="0.3">
      <c r="A396" s="6">
        <v>2016</v>
      </c>
      <c r="B396" s="7" t="s">
        <v>99</v>
      </c>
      <c r="C396" s="7" t="s">
        <v>500</v>
      </c>
      <c r="D396" s="8" t="s">
        <v>571</v>
      </c>
      <c r="E396" s="7">
        <v>212376</v>
      </c>
      <c r="F396" s="6">
        <v>395</v>
      </c>
    </row>
    <row r="397" spans="1:6" x14ac:dyDescent="0.3">
      <c r="A397" s="6">
        <v>2014</v>
      </c>
      <c r="B397" s="7" t="s">
        <v>179</v>
      </c>
      <c r="C397" s="7" t="s">
        <v>501</v>
      </c>
      <c r="D397" s="8" t="s">
        <v>570</v>
      </c>
      <c r="E397" s="7">
        <v>68194</v>
      </c>
      <c r="F397" s="6">
        <v>396</v>
      </c>
    </row>
    <row r="398" spans="1:6" x14ac:dyDescent="0.3">
      <c r="A398" s="6">
        <v>2018</v>
      </c>
      <c r="B398" s="7" t="s">
        <v>151</v>
      </c>
      <c r="C398" s="7" t="s">
        <v>502</v>
      </c>
      <c r="D398" s="8" t="s">
        <v>572</v>
      </c>
      <c r="E398" s="7">
        <v>251130</v>
      </c>
      <c r="F398" s="6">
        <v>397</v>
      </c>
    </row>
    <row r="399" spans="1:6" x14ac:dyDescent="0.3">
      <c r="A399" s="6">
        <v>2018</v>
      </c>
      <c r="B399" s="7" t="s">
        <v>190</v>
      </c>
      <c r="C399" s="7" t="s">
        <v>503</v>
      </c>
      <c r="D399" s="8" t="s">
        <v>570</v>
      </c>
      <c r="E399" s="7">
        <v>251041</v>
      </c>
      <c r="F399" s="6">
        <v>398</v>
      </c>
    </row>
    <row r="400" spans="1:6" x14ac:dyDescent="0.3">
      <c r="A400" s="6">
        <v>2016</v>
      </c>
      <c r="B400" s="7" t="s">
        <v>504</v>
      </c>
      <c r="C400" s="7" t="s">
        <v>505</v>
      </c>
      <c r="D400" s="8" t="s">
        <v>570</v>
      </c>
      <c r="E400" s="7">
        <v>210433</v>
      </c>
      <c r="F400" s="6">
        <v>399</v>
      </c>
    </row>
    <row r="401" spans="1:6" x14ac:dyDescent="0.3">
      <c r="A401" s="6">
        <v>2019</v>
      </c>
      <c r="B401" s="7" t="s">
        <v>103</v>
      </c>
      <c r="C401" s="7" t="s">
        <v>506</v>
      </c>
      <c r="D401" s="8" t="s">
        <v>570</v>
      </c>
      <c r="E401" s="7">
        <v>109073</v>
      </c>
      <c r="F401" s="6">
        <v>400</v>
      </c>
    </row>
    <row r="402" spans="1:6" x14ac:dyDescent="0.3">
      <c r="A402" s="6">
        <v>2015</v>
      </c>
      <c r="B402" s="7" t="s">
        <v>33</v>
      </c>
      <c r="C402" s="7" t="s">
        <v>507</v>
      </c>
      <c r="D402" s="8" t="s">
        <v>570</v>
      </c>
      <c r="E402" s="7">
        <v>186033</v>
      </c>
      <c r="F402" s="6">
        <v>401</v>
      </c>
    </row>
    <row r="403" spans="1:6" x14ac:dyDescent="0.3">
      <c r="A403" s="6">
        <v>2016</v>
      </c>
      <c r="B403" s="7" t="s">
        <v>11</v>
      </c>
      <c r="C403" s="7" t="s">
        <v>508</v>
      </c>
      <c r="D403" s="8" t="s">
        <v>570</v>
      </c>
      <c r="E403" s="7">
        <v>208961</v>
      </c>
      <c r="F403" s="6">
        <v>402</v>
      </c>
    </row>
    <row r="404" spans="1:6" x14ac:dyDescent="0.3">
      <c r="A404" s="6">
        <v>2017</v>
      </c>
      <c r="B404" s="7" t="s">
        <v>78</v>
      </c>
      <c r="C404" s="7" t="s">
        <v>509</v>
      </c>
      <c r="D404" s="8" t="s">
        <v>570</v>
      </c>
      <c r="E404" s="7">
        <v>234481</v>
      </c>
      <c r="F404" s="6">
        <v>403</v>
      </c>
    </row>
    <row r="405" spans="1:6" x14ac:dyDescent="0.3">
      <c r="A405" s="6">
        <v>2017</v>
      </c>
      <c r="B405" s="7" t="s">
        <v>510</v>
      </c>
      <c r="C405" s="7" t="s">
        <v>511</v>
      </c>
      <c r="D405" s="8" t="s">
        <v>108</v>
      </c>
      <c r="E405" s="7">
        <v>232330</v>
      </c>
      <c r="F405" s="6">
        <v>404</v>
      </c>
    </row>
    <row r="406" spans="1:6" x14ac:dyDescent="0.3">
      <c r="A406" s="6">
        <v>2019</v>
      </c>
      <c r="B406" s="7" t="s">
        <v>512</v>
      </c>
      <c r="C406" s="7" t="s">
        <v>513</v>
      </c>
      <c r="D406" s="8" t="s">
        <v>570</v>
      </c>
      <c r="E406" s="7">
        <v>106746</v>
      </c>
      <c r="F406" s="6">
        <v>405</v>
      </c>
    </row>
    <row r="407" spans="1:6" x14ac:dyDescent="0.3">
      <c r="A407" s="6">
        <v>2014</v>
      </c>
      <c r="B407" s="7" t="s">
        <v>307</v>
      </c>
      <c r="C407" s="7" t="s">
        <v>514</v>
      </c>
      <c r="D407" s="8" t="s">
        <v>235</v>
      </c>
      <c r="E407" s="7">
        <v>65776</v>
      </c>
      <c r="F407" s="6">
        <v>406</v>
      </c>
    </row>
    <row r="408" spans="1:6" x14ac:dyDescent="0.3">
      <c r="A408" s="6">
        <v>2015</v>
      </c>
      <c r="B408" s="7" t="s">
        <v>177</v>
      </c>
      <c r="C408" s="7" t="s">
        <v>515</v>
      </c>
      <c r="D408" s="8" t="s">
        <v>570</v>
      </c>
      <c r="E408" s="7">
        <v>181058</v>
      </c>
      <c r="F408" s="6">
        <v>407</v>
      </c>
    </row>
    <row r="409" spans="1:6" x14ac:dyDescent="0.3">
      <c r="A409" s="6">
        <v>2019</v>
      </c>
      <c r="B409" s="7" t="s">
        <v>566</v>
      </c>
      <c r="C409" s="7" t="s">
        <v>516</v>
      </c>
      <c r="D409" s="8" t="s">
        <v>572</v>
      </c>
      <c r="E409" s="7">
        <v>105789</v>
      </c>
      <c r="F409" s="6">
        <v>408</v>
      </c>
    </row>
    <row r="410" spans="1:6" x14ac:dyDescent="0.3">
      <c r="A410" s="6">
        <v>2014</v>
      </c>
      <c r="B410" s="7" t="s">
        <v>23</v>
      </c>
      <c r="C410" s="7" t="s">
        <v>517</v>
      </c>
      <c r="D410" s="8" t="s">
        <v>570</v>
      </c>
      <c r="E410" s="7">
        <v>65327</v>
      </c>
      <c r="F410" s="6">
        <v>409</v>
      </c>
    </row>
    <row r="411" spans="1:6" x14ac:dyDescent="0.3">
      <c r="A411" s="6">
        <v>2018</v>
      </c>
      <c r="B411" s="7" t="s">
        <v>4</v>
      </c>
      <c r="C411" s="7" t="s">
        <v>518</v>
      </c>
      <c r="D411" s="8" t="s">
        <v>570</v>
      </c>
      <c r="E411" s="7">
        <v>239628</v>
      </c>
      <c r="F411" s="6">
        <v>410</v>
      </c>
    </row>
    <row r="412" spans="1:6" x14ac:dyDescent="0.3">
      <c r="A412" s="6">
        <v>2014</v>
      </c>
      <c r="B412" s="7" t="s">
        <v>519</v>
      </c>
      <c r="C412" s="7" t="s">
        <v>520</v>
      </c>
      <c r="D412" s="8" t="s">
        <v>571</v>
      </c>
      <c r="E412" s="7">
        <v>65051</v>
      </c>
      <c r="F412" s="6">
        <v>411</v>
      </c>
    </row>
    <row r="413" spans="1:6" x14ac:dyDescent="0.3">
      <c r="A413" s="6">
        <v>2014</v>
      </c>
      <c r="B413" s="7" t="s">
        <v>78</v>
      </c>
      <c r="C413" s="7" t="s">
        <v>521</v>
      </c>
      <c r="D413" s="8" t="s">
        <v>570</v>
      </c>
      <c r="E413" s="7">
        <v>64988</v>
      </c>
      <c r="F413" s="6">
        <v>412</v>
      </c>
    </row>
    <row r="414" spans="1:6" x14ac:dyDescent="0.3">
      <c r="A414" s="6">
        <v>2019</v>
      </c>
      <c r="B414" s="7" t="s">
        <v>63</v>
      </c>
      <c r="C414" s="7" t="s">
        <v>522</v>
      </c>
      <c r="D414" s="8" t="s">
        <v>570</v>
      </c>
      <c r="E414" s="7">
        <v>104894</v>
      </c>
      <c r="F414" s="6">
        <v>413</v>
      </c>
    </row>
    <row r="415" spans="1:6" x14ac:dyDescent="0.3">
      <c r="A415" s="6">
        <v>2017</v>
      </c>
      <c r="B415" s="7" t="s">
        <v>23</v>
      </c>
      <c r="C415" s="7" t="s">
        <v>523</v>
      </c>
      <c r="D415" s="8" t="s">
        <v>570</v>
      </c>
      <c r="E415" s="7">
        <v>227584</v>
      </c>
      <c r="F415" s="6">
        <v>414</v>
      </c>
    </row>
    <row r="416" spans="1:6" x14ac:dyDescent="0.3">
      <c r="A416" s="6">
        <v>2015</v>
      </c>
      <c r="B416" s="7" t="s">
        <v>590</v>
      </c>
      <c r="C416" s="7" t="s">
        <v>524</v>
      </c>
      <c r="D416" s="8" t="s">
        <v>570</v>
      </c>
      <c r="E416" s="7">
        <v>179035</v>
      </c>
      <c r="F416" s="6">
        <v>415</v>
      </c>
    </row>
    <row r="417" spans="1:6" x14ac:dyDescent="0.3">
      <c r="A417" s="6">
        <v>2014</v>
      </c>
      <c r="B417" s="7" t="s">
        <v>564</v>
      </c>
      <c r="C417" s="7" t="s">
        <v>525</v>
      </c>
      <c r="D417" s="8" t="s">
        <v>570</v>
      </c>
      <c r="E417" s="7">
        <v>63967</v>
      </c>
      <c r="F417" s="6">
        <v>416</v>
      </c>
    </row>
    <row r="418" spans="1:6" x14ac:dyDescent="0.3">
      <c r="A418" s="6">
        <v>2015</v>
      </c>
      <c r="B418" s="7" t="s">
        <v>21</v>
      </c>
      <c r="C418" s="7" t="s">
        <v>526</v>
      </c>
      <c r="D418" s="8" t="s">
        <v>570</v>
      </c>
      <c r="E418" s="7">
        <v>176671</v>
      </c>
      <c r="F418" s="6">
        <v>417</v>
      </c>
    </row>
    <row r="419" spans="1:6" x14ac:dyDescent="0.3">
      <c r="A419" s="6">
        <v>2014</v>
      </c>
      <c r="B419" s="7" t="s">
        <v>50</v>
      </c>
      <c r="C419" s="7" t="s">
        <v>527</v>
      </c>
      <c r="D419" s="8" t="s">
        <v>570</v>
      </c>
      <c r="E419" s="7">
        <v>63568</v>
      </c>
      <c r="F419" s="6">
        <v>418</v>
      </c>
    </row>
    <row r="420" spans="1:6" x14ac:dyDescent="0.3">
      <c r="A420" s="6">
        <v>2014</v>
      </c>
      <c r="B420" s="7" t="s">
        <v>4</v>
      </c>
      <c r="C420" s="7" t="s">
        <v>528</v>
      </c>
      <c r="D420" s="8" t="s">
        <v>570</v>
      </c>
      <c r="E420" s="7">
        <v>63498</v>
      </c>
      <c r="F420" s="6">
        <v>419</v>
      </c>
    </row>
    <row r="421" spans="1:6" x14ac:dyDescent="0.3">
      <c r="A421" s="6">
        <v>2017</v>
      </c>
      <c r="B421" s="7" t="s">
        <v>249</v>
      </c>
      <c r="C421" s="7" t="s">
        <v>529</v>
      </c>
      <c r="D421" s="8" t="s">
        <v>97</v>
      </c>
      <c r="E421" s="7">
        <v>222893</v>
      </c>
      <c r="F421" s="6">
        <v>420</v>
      </c>
    </row>
    <row r="422" spans="1:6" x14ac:dyDescent="0.3">
      <c r="A422" s="6">
        <v>2014</v>
      </c>
      <c r="B422" s="7" t="s">
        <v>4</v>
      </c>
      <c r="C422" s="7" t="s">
        <v>530</v>
      </c>
      <c r="D422" s="8" t="s">
        <v>570</v>
      </c>
      <c r="E422" s="7">
        <v>63459</v>
      </c>
      <c r="F422" s="6">
        <v>421</v>
      </c>
    </row>
    <row r="423" spans="1:6" x14ac:dyDescent="0.3">
      <c r="A423" s="6">
        <v>2014</v>
      </c>
      <c r="B423" s="7" t="s">
        <v>63</v>
      </c>
      <c r="C423" s="7" t="s">
        <v>531</v>
      </c>
      <c r="D423" s="8" t="s">
        <v>570</v>
      </c>
      <c r="E423" s="7">
        <v>62587</v>
      </c>
      <c r="F423" s="6">
        <v>422</v>
      </c>
    </row>
    <row r="424" spans="1:6" x14ac:dyDescent="0.3">
      <c r="A424" s="6">
        <v>2019</v>
      </c>
      <c r="B424" s="7" t="s">
        <v>285</v>
      </c>
      <c r="C424" s="7" t="s">
        <v>532</v>
      </c>
      <c r="D424" s="8" t="s">
        <v>571</v>
      </c>
      <c r="E424" s="7">
        <v>101144</v>
      </c>
      <c r="F424" s="6">
        <v>423</v>
      </c>
    </row>
    <row r="425" spans="1:6" x14ac:dyDescent="0.3">
      <c r="A425" s="6">
        <v>2019</v>
      </c>
      <c r="B425" s="7" t="s">
        <v>533</v>
      </c>
      <c r="C425" s="7" t="s">
        <v>534</v>
      </c>
      <c r="D425" s="8" t="s">
        <v>18</v>
      </c>
      <c r="E425" s="7">
        <v>100683</v>
      </c>
      <c r="F425" s="6">
        <v>424</v>
      </c>
    </row>
    <row r="426" spans="1:6" x14ac:dyDescent="0.3">
      <c r="A426" s="6">
        <v>2014</v>
      </c>
      <c r="B426" s="7" t="s">
        <v>262</v>
      </c>
      <c r="C426" s="7" t="s">
        <v>535</v>
      </c>
      <c r="D426" s="8" t="s">
        <v>570</v>
      </c>
      <c r="E426" s="7">
        <v>61861</v>
      </c>
      <c r="F426" s="6">
        <v>425</v>
      </c>
    </row>
    <row r="427" spans="1:6" x14ac:dyDescent="0.3">
      <c r="A427" s="6">
        <v>2019</v>
      </c>
      <c r="B427" s="7" t="s">
        <v>563</v>
      </c>
      <c r="C427" s="7" t="s">
        <v>536</v>
      </c>
      <c r="D427" s="8" t="s">
        <v>570</v>
      </c>
      <c r="E427" s="7">
        <v>99150</v>
      </c>
      <c r="F427" s="6">
        <v>426</v>
      </c>
    </row>
    <row r="428" spans="1:6" x14ac:dyDescent="0.3">
      <c r="A428" s="6">
        <v>2017</v>
      </c>
      <c r="B428" s="7" t="s">
        <v>390</v>
      </c>
      <c r="C428" s="7" t="s">
        <v>537</v>
      </c>
      <c r="D428" s="8" t="s">
        <v>570</v>
      </c>
      <c r="E428" s="7">
        <v>214920</v>
      </c>
      <c r="F428" s="6">
        <v>427</v>
      </c>
    </row>
    <row r="429" spans="1:6" x14ac:dyDescent="0.3">
      <c r="A429" s="6">
        <v>2019</v>
      </c>
      <c r="B429" s="7" t="s">
        <v>538</v>
      </c>
      <c r="C429" s="7" t="s">
        <v>539</v>
      </c>
      <c r="D429" s="8" t="s">
        <v>18</v>
      </c>
      <c r="E429" s="7">
        <v>98383</v>
      </c>
      <c r="F429" s="6">
        <v>428</v>
      </c>
    </row>
    <row r="430" spans="1:6" x14ac:dyDescent="0.3">
      <c r="A430" s="6">
        <v>2014</v>
      </c>
      <c r="B430" s="7" t="s">
        <v>148</v>
      </c>
      <c r="C430" s="7" t="s">
        <v>540</v>
      </c>
      <c r="D430" s="8" t="s">
        <v>570</v>
      </c>
      <c r="E430" s="7">
        <v>60508</v>
      </c>
      <c r="F430" s="6">
        <v>429</v>
      </c>
    </row>
    <row r="431" spans="1:6" x14ac:dyDescent="0.3">
      <c r="A431" s="6">
        <v>2014</v>
      </c>
      <c r="B431" s="7" t="s">
        <v>591</v>
      </c>
      <c r="C431" s="7" t="s">
        <v>541</v>
      </c>
      <c r="D431" s="8" t="s">
        <v>97</v>
      </c>
      <c r="E431" s="7">
        <v>60061</v>
      </c>
      <c r="F431" s="6">
        <v>430</v>
      </c>
    </row>
    <row r="432" spans="1:6" x14ac:dyDescent="0.3">
      <c r="A432" s="6">
        <v>2019</v>
      </c>
      <c r="B432" s="7" t="s">
        <v>590</v>
      </c>
      <c r="C432" s="7" t="s">
        <v>542</v>
      </c>
      <c r="D432" s="8" t="s">
        <v>571</v>
      </c>
      <c r="E432" s="7">
        <v>96616</v>
      </c>
      <c r="F432" s="6">
        <v>431</v>
      </c>
    </row>
    <row r="433" spans="1:6" x14ac:dyDescent="0.3">
      <c r="A433" s="6">
        <v>2019</v>
      </c>
      <c r="B433" s="7" t="s">
        <v>223</v>
      </c>
      <c r="C433" s="7" t="s">
        <v>543</v>
      </c>
      <c r="D433" s="8" t="s">
        <v>572</v>
      </c>
      <c r="E433" s="7">
        <v>96527</v>
      </c>
      <c r="F433" s="6">
        <v>432</v>
      </c>
    </row>
    <row r="434" spans="1:6" x14ac:dyDescent="0.3">
      <c r="A434" s="6">
        <v>2014</v>
      </c>
      <c r="B434" s="7" t="s">
        <v>544</v>
      </c>
      <c r="C434" s="7" t="s">
        <v>545</v>
      </c>
      <c r="D434" s="8" t="s">
        <v>570</v>
      </c>
      <c r="E434" s="7">
        <v>59428</v>
      </c>
      <c r="F434" s="6">
        <v>433</v>
      </c>
    </row>
    <row r="435" spans="1:6" x14ac:dyDescent="0.3">
      <c r="A435" s="6">
        <v>2014</v>
      </c>
      <c r="B435" s="7" t="s">
        <v>546</v>
      </c>
      <c r="C435" s="7" t="s">
        <v>547</v>
      </c>
      <c r="D435" s="8" t="s">
        <v>572</v>
      </c>
      <c r="E435" s="7">
        <v>59294</v>
      </c>
      <c r="F435" s="6">
        <v>434</v>
      </c>
    </row>
    <row r="436" spans="1:6" x14ac:dyDescent="0.3">
      <c r="A436" s="6">
        <v>2014</v>
      </c>
      <c r="B436" s="7" t="s">
        <v>548</v>
      </c>
      <c r="C436" s="7" t="s">
        <v>549</v>
      </c>
      <c r="D436" s="8" t="s">
        <v>570</v>
      </c>
      <c r="E436" s="7">
        <v>59060</v>
      </c>
      <c r="F436" s="6">
        <v>435</v>
      </c>
    </row>
    <row r="437" spans="1:6" x14ac:dyDescent="0.3">
      <c r="A437" s="6">
        <v>2019</v>
      </c>
      <c r="B437" s="7" t="s">
        <v>550</v>
      </c>
      <c r="C437" s="7" t="s">
        <v>551</v>
      </c>
      <c r="D437" s="8" t="s">
        <v>235</v>
      </c>
      <c r="E437" s="7">
        <v>94166</v>
      </c>
      <c r="F437" s="6">
        <v>436</v>
      </c>
    </row>
    <row r="438" spans="1:6" x14ac:dyDescent="0.3">
      <c r="A438" s="6">
        <v>2019</v>
      </c>
      <c r="B438" s="7" t="s">
        <v>44</v>
      </c>
      <c r="C438" s="7" t="s">
        <v>552</v>
      </c>
      <c r="D438" s="8" t="s">
        <v>570</v>
      </c>
      <c r="E438" s="7">
        <v>93860</v>
      </c>
      <c r="F438" s="6">
        <v>437</v>
      </c>
    </row>
    <row r="439" spans="1:6" x14ac:dyDescent="0.3">
      <c r="A439" s="6">
        <v>2019</v>
      </c>
      <c r="B439" s="7" t="s">
        <v>151</v>
      </c>
      <c r="C439" s="7" t="s">
        <v>553</v>
      </c>
      <c r="D439" s="8" t="s">
        <v>572</v>
      </c>
      <c r="E439" s="7">
        <v>92917</v>
      </c>
      <c r="F439" s="6">
        <v>438</v>
      </c>
    </row>
    <row r="440" spans="1:6" x14ac:dyDescent="0.3">
      <c r="A440" s="6">
        <v>2019</v>
      </c>
      <c r="B440" s="7" t="s">
        <v>554</v>
      </c>
      <c r="C440" s="7" t="s">
        <v>555</v>
      </c>
      <c r="D440" s="8" t="s">
        <v>570</v>
      </c>
      <c r="E440" s="7">
        <v>92896</v>
      </c>
      <c r="F440" s="6">
        <v>439</v>
      </c>
    </row>
    <row r="441" spans="1:6" x14ac:dyDescent="0.3">
      <c r="A441" s="6">
        <v>2019</v>
      </c>
      <c r="B441" s="7" t="s">
        <v>556</v>
      </c>
      <c r="C441" s="7" t="s">
        <v>557</v>
      </c>
      <c r="D441" s="8" t="s">
        <v>570</v>
      </c>
      <c r="E441" s="7">
        <v>92361</v>
      </c>
      <c r="F441" s="6">
        <v>440</v>
      </c>
    </row>
    <row r="442" spans="1:6" x14ac:dyDescent="0.3">
      <c r="A442" s="6">
        <v>2019</v>
      </c>
      <c r="B442" s="7" t="s">
        <v>405</v>
      </c>
      <c r="C442" s="7" t="s">
        <v>558</v>
      </c>
      <c r="D442" s="8" t="s">
        <v>570</v>
      </c>
      <c r="E442" s="7">
        <v>91874</v>
      </c>
      <c r="F442" s="6">
        <v>441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ignoredErrors>
    <ignoredError sqref="J9 J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A40FE-E692-4B79-94ED-4B0005C14F6A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33218-338A-486E-B0AC-BBE24A99ED11}">
  <dimension ref="A1:H443"/>
  <sheetViews>
    <sheetView workbookViewId="0">
      <selection activeCell="E2" sqref="E2"/>
    </sheetView>
  </sheetViews>
  <sheetFormatPr defaultRowHeight="14.4" x14ac:dyDescent="0.3"/>
  <cols>
    <col min="2" max="2" width="19.77734375" customWidth="1"/>
    <col min="3" max="3" width="18.77734375" customWidth="1"/>
    <col min="4" max="4" width="7.33203125" customWidth="1"/>
    <col min="5" max="5" width="16.5546875" customWidth="1"/>
    <col min="6" max="6" width="5.109375" customWidth="1"/>
    <col min="7" max="7" width="12.88671875" customWidth="1"/>
  </cols>
  <sheetData>
    <row r="1" spans="1:8" x14ac:dyDescent="0.3">
      <c r="G1" s="9" t="s">
        <v>560</v>
      </c>
      <c r="H1" s="17" t="s">
        <v>582</v>
      </c>
    </row>
    <row r="2" spans="1:8" x14ac:dyDescent="0.3">
      <c r="A2" s="6">
        <v>2014</v>
      </c>
      <c r="B2" s="27" t="s">
        <v>2</v>
      </c>
      <c r="C2" s="27" t="s">
        <v>3</v>
      </c>
      <c r="D2" s="28">
        <v>1</v>
      </c>
      <c r="E2" s="28">
        <f>IF(G$104&lt;&gt;B2,1,0)</f>
        <v>1</v>
      </c>
      <c r="F2">
        <v>1</v>
      </c>
      <c r="G2" s="23" t="s">
        <v>4</v>
      </c>
      <c r="H2" s="24">
        <v>1</v>
      </c>
    </row>
    <row r="3" spans="1:8" x14ac:dyDescent="0.3">
      <c r="A3" s="6">
        <v>2014</v>
      </c>
      <c r="B3" s="27" t="s">
        <v>4</v>
      </c>
      <c r="C3" s="27" t="s">
        <v>81</v>
      </c>
      <c r="D3" s="28">
        <v>55</v>
      </c>
      <c r="E3" s="28">
        <f t="shared" ref="E3:E66" si="0">IF(G$104&lt;&gt;B3,1,0)</f>
        <v>1</v>
      </c>
      <c r="G3" s="23" t="s">
        <v>23</v>
      </c>
      <c r="H3" s="24">
        <v>2</v>
      </c>
    </row>
    <row r="4" spans="1:8" x14ac:dyDescent="0.3">
      <c r="A4" s="6">
        <v>2019</v>
      </c>
      <c r="B4" s="27" t="s">
        <v>6</v>
      </c>
      <c r="C4" s="27" t="s">
        <v>7</v>
      </c>
      <c r="D4" s="28">
        <v>3</v>
      </c>
      <c r="E4" s="28">
        <f t="shared" si="0"/>
        <v>1</v>
      </c>
      <c r="G4" s="23" t="s">
        <v>13</v>
      </c>
      <c r="H4" s="24">
        <v>3</v>
      </c>
    </row>
    <row r="5" spans="1:8" x14ac:dyDescent="0.3">
      <c r="A5" s="6">
        <v>2014</v>
      </c>
      <c r="B5" s="27" t="s">
        <v>563</v>
      </c>
      <c r="C5" s="27" t="s">
        <v>8</v>
      </c>
      <c r="D5" s="28">
        <v>4</v>
      </c>
      <c r="E5" s="28">
        <f t="shared" si="0"/>
        <v>1</v>
      </c>
      <c r="G5" s="23" t="s">
        <v>114</v>
      </c>
      <c r="H5" s="24">
        <v>4</v>
      </c>
    </row>
    <row r="6" spans="1:8" x14ac:dyDescent="0.3">
      <c r="A6" s="6">
        <v>2017</v>
      </c>
      <c r="B6" s="27" t="s">
        <v>9</v>
      </c>
      <c r="C6" s="27" t="s">
        <v>10</v>
      </c>
      <c r="D6" s="28">
        <v>5</v>
      </c>
      <c r="E6" s="28">
        <f t="shared" si="0"/>
        <v>1</v>
      </c>
      <c r="G6" s="23" t="s">
        <v>27</v>
      </c>
      <c r="H6" s="24">
        <v>5</v>
      </c>
    </row>
    <row r="7" spans="1:8" x14ac:dyDescent="0.3">
      <c r="A7" s="6">
        <v>2018</v>
      </c>
      <c r="B7" s="27" t="s">
        <v>11</v>
      </c>
      <c r="C7" s="27" t="s">
        <v>12</v>
      </c>
      <c r="D7" s="28">
        <v>6</v>
      </c>
      <c r="E7" s="28">
        <f t="shared" si="0"/>
        <v>1</v>
      </c>
      <c r="G7" s="23" t="s">
        <v>2</v>
      </c>
      <c r="H7" s="24">
        <v>6</v>
      </c>
    </row>
    <row r="8" spans="1:8" x14ac:dyDescent="0.3">
      <c r="A8" s="6">
        <v>2015</v>
      </c>
      <c r="B8" s="27" t="s">
        <v>13</v>
      </c>
      <c r="C8" s="27" t="s">
        <v>14</v>
      </c>
      <c r="D8" s="28">
        <v>7</v>
      </c>
      <c r="E8" s="28">
        <f t="shared" si="0"/>
        <v>1</v>
      </c>
      <c r="F8">
        <v>1</v>
      </c>
      <c r="G8" s="23" t="s">
        <v>190</v>
      </c>
      <c r="H8" s="24">
        <v>7</v>
      </c>
    </row>
    <row r="9" spans="1:8" x14ac:dyDescent="0.3">
      <c r="A9" s="6">
        <v>2014</v>
      </c>
      <c r="B9" s="27" t="s">
        <v>4</v>
      </c>
      <c r="C9" s="27" t="s">
        <v>162</v>
      </c>
      <c r="D9" s="28">
        <v>122</v>
      </c>
      <c r="E9" s="28">
        <f t="shared" si="0"/>
        <v>1</v>
      </c>
      <c r="G9" s="23" t="s">
        <v>63</v>
      </c>
      <c r="H9" s="24">
        <v>8</v>
      </c>
    </row>
    <row r="10" spans="1:8" x14ac:dyDescent="0.3">
      <c r="A10" s="6">
        <v>2019</v>
      </c>
      <c r="B10" s="27" t="s">
        <v>16</v>
      </c>
      <c r="C10" s="27" t="s">
        <v>17</v>
      </c>
      <c r="D10" s="28">
        <v>9</v>
      </c>
      <c r="E10" s="28">
        <f t="shared" si="0"/>
        <v>1</v>
      </c>
      <c r="G10" s="23" t="s">
        <v>44</v>
      </c>
      <c r="H10" s="24">
        <v>9</v>
      </c>
    </row>
    <row r="11" spans="1:8" x14ac:dyDescent="0.3">
      <c r="A11" s="6">
        <v>2014</v>
      </c>
      <c r="B11" s="27" t="s">
        <v>19</v>
      </c>
      <c r="C11" s="27" t="s">
        <v>20</v>
      </c>
      <c r="D11" s="28">
        <v>10</v>
      </c>
      <c r="E11" s="28">
        <f t="shared" si="0"/>
        <v>1</v>
      </c>
      <c r="G11" s="23" t="s">
        <v>55</v>
      </c>
      <c r="H11" s="24">
        <v>10</v>
      </c>
    </row>
    <row r="12" spans="1:8" x14ac:dyDescent="0.3">
      <c r="A12" s="6">
        <v>2014</v>
      </c>
      <c r="B12" s="27" t="s">
        <v>21</v>
      </c>
      <c r="C12" s="27" t="s">
        <v>22</v>
      </c>
      <c r="D12" s="28">
        <v>11</v>
      </c>
      <c r="E12" s="28">
        <f t="shared" si="0"/>
        <v>1</v>
      </c>
      <c r="G12" s="23" t="s">
        <v>78</v>
      </c>
      <c r="H12" s="24">
        <v>11</v>
      </c>
    </row>
    <row r="13" spans="1:8" x14ac:dyDescent="0.3">
      <c r="A13" s="6">
        <v>2014</v>
      </c>
      <c r="B13" s="27" t="s">
        <v>23</v>
      </c>
      <c r="C13" s="27" t="s">
        <v>24</v>
      </c>
      <c r="D13" s="28">
        <v>12</v>
      </c>
      <c r="E13" s="28">
        <f t="shared" si="0"/>
        <v>1</v>
      </c>
      <c r="F13">
        <v>1</v>
      </c>
      <c r="G13" s="23" t="s">
        <v>563</v>
      </c>
      <c r="H13" s="24">
        <v>12</v>
      </c>
    </row>
    <row r="14" spans="1:8" x14ac:dyDescent="0.3">
      <c r="A14" s="6">
        <v>2016</v>
      </c>
      <c r="B14" s="27" t="s">
        <v>23</v>
      </c>
      <c r="C14" s="27" t="s">
        <v>25</v>
      </c>
      <c r="D14" s="28">
        <v>13</v>
      </c>
      <c r="E14" s="28">
        <f t="shared" si="0"/>
        <v>1</v>
      </c>
      <c r="F14">
        <v>2</v>
      </c>
      <c r="G14" s="22" t="s">
        <v>93</v>
      </c>
      <c r="H14" s="9">
        <v>13</v>
      </c>
    </row>
    <row r="15" spans="1:8" x14ac:dyDescent="0.3">
      <c r="A15" s="6">
        <v>2017</v>
      </c>
      <c r="B15" s="27" t="s">
        <v>13</v>
      </c>
      <c r="C15" s="27" t="s">
        <v>26</v>
      </c>
      <c r="D15" s="28">
        <v>14</v>
      </c>
      <c r="E15" s="28">
        <f t="shared" si="0"/>
        <v>1</v>
      </c>
      <c r="F15">
        <v>2</v>
      </c>
      <c r="G15" s="22" t="s">
        <v>11</v>
      </c>
      <c r="H15" s="9">
        <v>14</v>
      </c>
    </row>
    <row r="16" spans="1:8" x14ac:dyDescent="0.3">
      <c r="A16" s="6">
        <v>2017</v>
      </c>
      <c r="B16" s="27" t="s">
        <v>27</v>
      </c>
      <c r="C16" s="27" t="s">
        <v>28</v>
      </c>
      <c r="D16" s="28">
        <v>15</v>
      </c>
      <c r="E16" s="28">
        <f t="shared" si="0"/>
        <v>1</v>
      </c>
      <c r="F16">
        <v>1</v>
      </c>
      <c r="G16" s="22" t="s">
        <v>50</v>
      </c>
      <c r="H16" s="9">
        <v>15</v>
      </c>
    </row>
    <row r="17" spans="1:8" x14ac:dyDescent="0.3">
      <c r="A17" s="6">
        <v>2016</v>
      </c>
      <c r="B17" s="27" t="s">
        <v>21</v>
      </c>
      <c r="C17" s="27" t="s">
        <v>29</v>
      </c>
      <c r="D17" s="28">
        <v>16</v>
      </c>
      <c r="E17" s="28">
        <f t="shared" si="0"/>
        <v>1</v>
      </c>
      <c r="G17" s="22" t="s">
        <v>57</v>
      </c>
      <c r="H17" s="9">
        <v>16</v>
      </c>
    </row>
    <row r="18" spans="1:8" x14ac:dyDescent="0.3">
      <c r="A18" s="6">
        <v>2019</v>
      </c>
      <c r="B18" s="27" t="s">
        <v>13</v>
      </c>
      <c r="C18" s="27" t="s">
        <v>30</v>
      </c>
      <c r="D18" s="28">
        <v>17</v>
      </c>
      <c r="E18" s="28">
        <f t="shared" si="0"/>
        <v>1</v>
      </c>
      <c r="F18">
        <v>3</v>
      </c>
      <c r="G18" s="22" t="s">
        <v>73</v>
      </c>
      <c r="H18" s="9">
        <v>17</v>
      </c>
    </row>
    <row r="19" spans="1:8" x14ac:dyDescent="0.3">
      <c r="A19" s="6">
        <v>2015</v>
      </c>
      <c r="B19" s="27" t="s">
        <v>31</v>
      </c>
      <c r="C19" s="27" t="s">
        <v>32</v>
      </c>
      <c r="D19" s="28">
        <v>18</v>
      </c>
      <c r="E19" s="28">
        <f t="shared" si="0"/>
        <v>1</v>
      </c>
      <c r="G19" s="22" t="s">
        <v>9</v>
      </c>
      <c r="H19" s="9">
        <v>18</v>
      </c>
    </row>
    <row r="20" spans="1:8" x14ac:dyDescent="0.3">
      <c r="A20" s="6">
        <v>2018</v>
      </c>
      <c r="B20" s="27" t="s">
        <v>33</v>
      </c>
      <c r="C20" s="27" t="s">
        <v>34</v>
      </c>
      <c r="D20" s="28">
        <v>19</v>
      </c>
      <c r="E20" s="28">
        <f t="shared" si="0"/>
        <v>1</v>
      </c>
      <c r="G20" s="22" t="s">
        <v>48</v>
      </c>
      <c r="H20" s="9">
        <v>19</v>
      </c>
    </row>
    <row r="21" spans="1:8" x14ac:dyDescent="0.3">
      <c r="A21" s="6">
        <v>2019</v>
      </c>
      <c r="B21" s="27" t="s">
        <v>35</v>
      </c>
      <c r="C21" s="27" t="s">
        <v>36</v>
      </c>
      <c r="D21" s="28">
        <v>20</v>
      </c>
      <c r="E21" s="28">
        <f t="shared" si="0"/>
        <v>1</v>
      </c>
      <c r="G21" s="22" t="s">
        <v>53</v>
      </c>
      <c r="H21" s="9">
        <v>20</v>
      </c>
    </row>
    <row r="22" spans="1:8" x14ac:dyDescent="0.3">
      <c r="A22" s="6">
        <v>2019</v>
      </c>
      <c r="B22" s="27" t="s">
        <v>11</v>
      </c>
      <c r="C22" s="27" t="s">
        <v>37</v>
      </c>
      <c r="D22" s="28">
        <v>21</v>
      </c>
      <c r="E22" s="28">
        <f t="shared" si="0"/>
        <v>1</v>
      </c>
      <c r="G22" s="22" t="s">
        <v>148</v>
      </c>
      <c r="H22" s="9">
        <v>21</v>
      </c>
    </row>
    <row r="23" spans="1:8" x14ac:dyDescent="0.3">
      <c r="A23" s="6">
        <v>2018</v>
      </c>
      <c r="B23" s="27" t="s">
        <v>38</v>
      </c>
      <c r="C23" s="27" t="s">
        <v>39</v>
      </c>
      <c r="D23" s="28">
        <v>22</v>
      </c>
      <c r="E23" s="28">
        <f t="shared" si="0"/>
        <v>1</v>
      </c>
      <c r="G23" s="22" t="s">
        <v>21</v>
      </c>
      <c r="H23" s="9">
        <v>22</v>
      </c>
    </row>
    <row r="24" spans="1:8" x14ac:dyDescent="0.3">
      <c r="A24" s="6">
        <v>2014</v>
      </c>
      <c r="B24" s="27" t="s">
        <v>4</v>
      </c>
      <c r="C24" s="27" t="s">
        <v>528</v>
      </c>
      <c r="D24" s="28">
        <v>419</v>
      </c>
      <c r="E24" s="28">
        <f t="shared" si="0"/>
        <v>1</v>
      </c>
      <c r="G24" s="22" t="s">
        <v>46</v>
      </c>
      <c r="H24" s="9">
        <v>23</v>
      </c>
    </row>
    <row r="25" spans="1:8" x14ac:dyDescent="0.3">
      <c r="A25" s="6">
        <v>2016</v>
      </c>
      <c r="B25" s="27" t="s">
        <v>41</v>
      </c>
      <c r="C25" s="27" t="s">
        <v>42</v>
      </c>
      <c r="D25" s="28">
        <v>24</v>
      </c>
      <c r="E25" s="28">
        <f t="shared" si="0"/>
        <v>1</v>
      </c>
      <c r="G25" s="22" t="s">
        <v>155</v>
      </c>
      <c r="H25" s="9">
        <v>24</v>
      </c>
    </row>
    <row r="26" spans="1:8" x14ac:dyDescent="0.3">
      <c r="A26" s="6">
        <v>2016</v>
      </c>
      <c r="B26" s="27" t="s">
        <v>11</v>
      </c>
      <c r="C26" s="27" t="s">
        <v>43</v>
      </c>
      <c r="D26" s="28">
        <v>25</v>
      </c>
      <c r="E26" s="28">
        <f t="shared" si="0"/>
        <v>1</v>
      </c>
      <c r="G26" s="22" t="s">
        <v>285</v>
      </c>
      <c r="H26" s="9">
        <v>25</v>
      </c>
    </row>
    <row r="27" spans="1:8" x14ac:dyDescent="0.3">
      <c r="A27" s="6">
        <v>2016</v>
      </c>
      <c r="B27" s="27" t="s">
        <v>44</v>
      </c>
      <c r="C27" s="27" t="s">
        <v>45</v>
      </c>
      <c r="D27" s="28">
        <v>26</v>
      </c>
      <c r="E27" s="28">
        <f t="shared" si="0"/>
        <v>1</v>
      </c>
      <c r="G27" s="22" t="s">
        <v>41</v>
      </c>
      <c r="H27" s="9">
        <v>26</v>
      </c>
    </row>
    <row r="28" spans="1:8" x14ac:dyDescent="0.3">
      <c r="A28" s="6">
        <v>2015</v>
      </c>
      <c r="B28" s="27" t="s">
        <v>46</v>
      </c>
      <c r="C28" s="27" t="s">
        <v>47</v>
      </c>
      <c r="D28" s="28">
        <v>27</v>
      </c>
      <c r="E28" s="28">
        <f t="shared" si="0"/>
        <v>1</v>
      </c>
      <c r="G28" s="22" t="s">
        <v>31</v>
      </c>
      <c r="H28" s="9">
        <v>27</v>
      </c>
    </row>
    <row r="29" spans="1:8" x14ac:dyDescent="0.3">
      <c r="A29" s="6">
        <v>2019</v>
      </c>
      <c r="B29" s="27" t="s">
        <v>48</v>
      </c>
      <c r="C29" s="27" t="s">
        <v>49</v>
      </c>
      <c r="D29" s="28">
        <v>28</v>
      </c>
      <c r="E29" s="28">
        <f t="shared" si="0"/>
        <v>1</v>
      </c>
      <c r="G29" s="22" t="s">
        <v>177</v>
      </c>
      <c r="H29" s="9">
        <v>28</v>
      </c>
    </row>
    <row r="30" spans="1:8" x14ac:dyDescent="0.3">
      <c r="A30" s="6">
        <v>2015</v>
      </c>
      <c r="B30" s="27" t="s">
        <v>50</v>
      </c>
      <c r="C30" s="27" t="s">
        <v>51</v>
      </c>
      <c r="D30" s="28">
        <v>29</v>
      </c>
      <c r="E30" s="28">
        <f t="shared" si="0"/>
        <v>1</v>
      </c>
      <c r="G30" s="22" t="s">
        <v>249</v>
      </c>
      <c r="H30" s="9">
        <v>29</v>
      </c>
    </row>
    <row r="31" spans="1:8" x14ac:dyDescent="0.3">
      <c r="A31" s="6">
        <v>2018</v>
      </c>
      <c r="B31" s="27" t="s">
        <v>23</v>
      </c>
      <c r="C31" s="27" t="s">
        <v>52</v>
      </c>
      <c r="D31" s="28">
        <v>30</v>
      </c>
      <c r="E31" s="28">
        <f t="shared" si="0"/>
        <v>1</v>
      </c>
      <c r="F31">
        <v>3</v>
      </c>
      <c r="G31" s="22" t="s">
        <v>6</v>
      </c>
      <c r="H31" s="9">
        <v>30</v>
      </c>
    </row>
    <row r="32" spans="1:8" x14ac:dyDescent="0.3">
      <c r="A32" s="6">
        <v>2016</v>
      </c>
      <c r="B32" s="27" t="s">
        <v>53</v>
      </c>
      <c r="C32" s="27" t="s">
        <v>54</v>
      </c>
      <c r="D32" s="28">
        <v>31</v>
      </c>
      <c r="E32" s="28">
        <f t="shared" si="0"/>
        <v>1</v>
      </c>
      <c r="G32" s="22" t="s">
        <v>179</v>
      </c>
      <c r="H32" s="9">
        <v>31</v>
      </c>
    </row>
    <row r="33" spans="1:8" x14ac:dyDescent="0.3">
      <c r="A33" s="6">
        <v>2014</v>
      </c>
      <c r="B33" s="27" t="s">
        <v>55</v>
      </c>
      <c r="C33" s="27" t="s">
        <v>56</v>
      </c>
      <c r="D33" s="28">
        <v>32</v>
      </c>
      <c r="E33" s="28">
        <f t="shared" si="0"/>
        <v>1</v>
      </c>
      <c r="G33" s="22" t="s">
        <v>187</v>
      </c>
      <c r="H33" s="9">
        <v>32</v>
      </c>
    </row>
    <row r="34" spans="1:8" x14ac:dyDescent="0.3">
      <c r="A34" s="6">
        <v>2014</v>
      </c>
      <c r="B34" s="27" t="s">
        <v>57</v>
      </c>
      <c r="C34" s="27" t="s">
        <v>58</v>
      </c>
      <c r="D34" s="28">
        <v>33</v>
      </c>
      <c r="E34" s="28">
        <f t="shared" si="0"/>
        <v>1</v>
      </c>
      <c r="G34" s="22" t="s">
        <v>262</v>
      </c>
      <c r="H34" s="9">
        <v>33</v>
      </c>
    </row>
    <row r="35" spans="1:8" x14ac:dyDescent="0.3">
      <c r="A35" s="6">
        <v>2014</v>
      </c>
      <c r="B35" s="27" t="s">
        <v>13</v>
      </c>
      <c r="C35" s="27" t="s">
        <v>59</v>
      </c>
      <c r="D35" s="28">
        <v>34</v>
      </c>
      <c r="E35" s="28">
        <f t="shared" si="0"/>
        <v>1</v>
      </c>
      <c r="F35">
        <v>4</v>
      </c>
      <c r="G35" s="22" t="s">
        <v>307</v>
      </c>
      <c r="H35" s="9">
        <v>34</v>
      </c>
    </row>
    <row r="36" spans="1:8" x14ac:dyDescent="0.3">
      <c r="A36" s="6">
        <v>2015</v>
      </c>
      <c r="B36" s="27" t="s">
        <v>563</v>
      </c>
      <c r="C36" s="27" t="s">
        <v>60</v>
      </c>
      <c r="D36" s="28">
        <v>35</v>
      </c>
      <c r="E36" s="28">
        <f t="shared" si="0"/>
        <v>1</v>
      </c>
      <c r="G36" s="22" t="s">
        <v>363</v>
      </c>
      <c r="H36" s="9">
        <v>35</v>
      </c>
    </row>
    <row r="37" spans="1:8" x14ac:dyDescent="0.3">
      <c r="A37" s="6">
        <v>2014</v>
      </c>
      <c r="B37" s="27" t="s">
        <v>46</v>
      </c>
      <c r="C37" s="27" t="s">
        <v>61</v>
      </c>
      <c r="D37" s="28">
        <v>36</v>
      </c>
      <c r="E37" s="28">
        <f t="shared" si="0"/>
        <v>1</v>
      </c>
      <c r="G37" s="22" t="s">
        <v>70</v>
      </c>
      <c r="H37" s="9">
        <v>36</v>
      </c>
    </row>
    <row r="38" spans="1:8" x14ac:dyDescent="0.3">
      <c r="A38" s="6">
        <v>2016</v>
      </c>
      <c r="B38" s="27" t="s">
        <v>2</v>
      </c>
      <c r="C38" s="27" t="s">
        <v>567</v>
      </c>
      <c r="D38" s="28">
        <v>37</v>
      </c>
      <c r="E38" s="28">
        <f t="shared" si="0"/>
        <v>1</v>
      </c>
      <c r="F38">
        <v>2</v>
      </c>
      <c r="G38" s="22" t="s">
        <v>99</v>
      </c>
      <c r="H38" s="9">
        <v>37</v>
      </c>
    </row>
    <row r="39" spans="1:8" x14ac:dyDescent="0.3">
      <c r="A39" s="6">
        <v>2016</v>
      </c>
      <c r="B39" s="27" t="s">
        <v>53</v>
      </c>
      <c r="C39" s="27" t="s">
        <v>62</v>
      </c>
      <c r="D39" s="28">
        <v>38</v>
      </c>
      <c r="E39" s="28">
        <f t="shared" si="0"/>
        <v>1</v>
      </c>
      <c r="G39" s="22" t="s">
        <v>136</v>
      </c>
      <c r="H39" s="9">
        <v>38</v>
      </c>
    </row>
    <row r="40" spans="1:8" x14ac:dyDescent="0.3">
      <c r="A40" s="6">
        <v>2015</v>
      </c>
      <c r="B40" s="27" t="s">
        <v>63</v>
      </c>
      <c r="C40" s="27" t="s">
        <v>64</v>
      </c>
      <c r="D40" s="28">
        <v>39</v>
      </c>
      <c r="E40" s="28">
        <f t="shared" si="0"/>
        <v>1</v>
      </c>
      <c r="G40" s="22" t="s">
        <v>564</v>
      </c>
      <c r="H40" s="9">
        <v>39</v>
      </c>
    </row>
    <row r="41" spans="1:8" x14ac:dyDescent="0.3">
      <c r="A41" s="6">
        <v>2014</v>
      </c>
      <c r="B41" s="27" t="s">
        <v>50</v>
      </c>
      <c r="C41" s="27" t="s">
        <v>65</v>
      </c>
      <c r="D41" s="28">
        <v>40</v>
      </c>
      <c r="E41" s="28">
        <f t="shared" si="0"/>
        <v>1</v>
      </c>
      <c r="G41" s="22" t="s">
        <v>223</v>
      </c>
      <c r="H41" s="9">
        <v>40</v>
      </c>
    </row>
    <row r="42" spans="1:8" x14ac:dyDescent="0.3">
      <c r="A42" s="6">
        <v>2015</v>
      </c>
      <c r="B42" s="27" t="s">
        <v>23</v>
      </c>
      <c r="C42" s="27" t="s">
        <v>66</v>
      </c>
      <c r="D42" s="28">
        <v>41</v>
      </c>
      <c r="E42" s="28">
        <f t="shared" si="0"/>
        <v>1</v>
      </c>
      <c r="F42">
        <v>4</v>
      </c>
      <c r="G42" s="22" t="s">
        <v>590</v>
      </c>
      <c r="H42" s="9">
        <v>41</v>
      </c>
    </row>
    <row r="43" spans="1:8" x14ac:dyDescent="0.3">
      <c r="A43" s="6">
        <v>2015</v>
      </c>
      <c r="B43" s="27" t="s">
        <v>23</v>
      </c>
      <c r="C43" s="27" t="s">
        <v>67</v>
      </c>
      <c r="D43" s="28">
        <v>42</v>
      </c>
      <c r="E43" s="28">
        <f t="shared" si="0"/>
        <v>1</v>
      </c>
      <c r="F43">
        <v>5</v>
      </c>
      <c r="G43" s="22" t="s">
        <v>19</v>
      </c>
      <c r="H43" s="9">
        <v>42</v>
      </c>
    </row>
    <row r="44" spans="1:8" x14ac:dyDescent="0.3">
      <c r="A44" s="6">
        <v>2015</v>
      </c>
      <c r="B44" s="27" t="s">
        <v>57</v>
      </c>
      <c r="C44" s="27" t="s">
        <v>68</v>
      </c>
      <c r="D44" s="28">
        <v>43</v>
      </c>
      <c r="E44" s="28">
        <f t="shared" si="0"/>
        <v>1</v>
      </c>
      <c r="G44" s="22" t="s">
        <v>84</v>
      </c>
      <c r="H44" s="9">
        <v>43</v>
      </c>
    </row>
    <row r="45" spans="1:8" x14ac:dyDescent="0.3">
      <c r="A45" s="6">
        <v>2018</v>
      </c>
      <c r="B45" s="27" t="s">
        <v>21</v>
      </c>
      <c r="C45" s="27" t="s">
        <v>69</v>
      </c>
      <c r="D45" s="28">
        <v>44</v>
      </c>
      <c r="E45" s="28">
        <f t="shared" si="0"/>
        <v>1</v>
      </c>
      <c r="G45" s="22" t="s">
        <v>33</v>
      </c>
      <c r="H45" s="9">
        <v>44</v>
      </c>
    </row>
    <row r="46" spans="1:8" x14ac:dyDescent="0.3">
      <c r="A46" s="6">
        <v>2019</v>
      </c>
      <c r="B46" s="27" t="s">
        <v>70</v>
      </c>
      <c r="C46" s="27" t="s">
        <v>71</v>
      </c>
      <c r="D46" s="28">
        <v>45</v>
      </c>
      <c r="E46" s="28">
        <f t="shared" si="0"/>
        <v>1</v>
      </c>
      <c r="G46" s="22" t="s">
        <v>151</v>
      </c>
      <c r="H46" s="9">
        <v>45</v>
      </c>
    </row>
    <row r="47" spans="1:8" x14ac:dyDescent="0.3">
      <c r="A47" s="6">
        <v>2014</v>
      </c>
      <c r="B47" s="27" t="s">
        <v>63</v>
      </c>
      <c r="C47" s="27" t="s">
        <v>72</v>
      </c>
      <c r="D47" s="28">
        <v>46</v>
      </c>
      <c r="E47" s="28">
        <f t="shared" si="0"/>
        <v>1</v>
      </c>
      <c r="G47" s="22" t="s">
        <v>95</v>
      </c>
      <c r="H47" s="9">
        <v>46</v>
      </c>
    </row>
    <row r="48" spans="1:8" x14ac:dyDescent="0.3">
      <c r="A48" s="6">
        <v>2014</v>
      </c>
      <c r="B48" s="27" t="s">
        <v>73</v>
      </c>
      <c r="C48" s="27" t="s">
        <v>74</v>
      </c>
      <c r="D48" s="28">
        <v>47</v>
      </c>
      <c r="E48" s="28">
        <f t="shared" si="0"/>
        <v>1</v>
      </c>
      <c r="G48" s="22" t="s">
        <v>199</v>
      </c>
      <c r="H48" s="9">
        <v>47</v>
      </c>
    </row>
    <row r="49" spans="1:8" x14ac:dyDescent="0.3">
      <c r="A49" s="6">
        <v>2017</v>
      </c>
      <c r="B49" s="27" t="s">
        <v>44</v>
      </c>
      <c r="C49" s="27" t="s">
        <v>75</v>
      </c>
      <c r="D49" s="28">
        <v>48</v>
      </c>
      <c r="E49" s="28">
        <f t="shared" si="0"/>
        <v>1</v>
      </c>
      <c r="G49" s="22" t="s">
        <v>233</v>
      </c>
      <c r="H49" s="9">
        <v>48</v>
      </c>
    </row>
    <row r="50" spans="1:8" x14ac:dyDescent="0.3">
      <c r="A50" s="6">
        <v>2015</v>
      </c>
      <c r="B50" s="27" t="s">
        <v>21</v>
      </c>
      <c r="C50" s="27" t="s">
        <v>76</v>
      </c>
      <c r="D50" s="28">
        <v>49</v>
      </c>
      <c r="E50" s="28">
        <f t="shared" si="0"/>
        <v>1</v>
      </c>
      <c r="G50" s="22" t="s">
        <v>386</v>
      </c>
      <c r="H50" s="9">
        <v>49</v>
      </c>
    </row>
    <row r="51" spans="1:8" x14ac:dyDescent="0.3">
      <c r="A51" s="6">
        <v>2015</v>
      </c>
      <c r="B51" s="27" t="s">
        <v>73</v>
      </c>
      <c r="C51" s="27" t="s">
        <v>77</v>
      </c>
      <c r="D51" s="28">
        <v>50</v>
      </c>
      <c r="E51" s="28">
        <f t="shared" si="0"/>
        <v>1</v>
      </c>
      <c r="G51" s="22" t="s">
        <v>209</v>
      </c>
      <c r="H51" s="9">
        <v>50</v>
      </c>
    </row>
    <row r="52" spans="1:8" x14ac:dyDescent="0.3">
      <c r="A52" s="6">
        <v>2017</v>
      </c>
      <c r="B52" s="27" t="s">
        <v>6</v>
      </c>
      <c r="C52" s="27" t="s">
        <v>568</v>
      </c>
      <c r="D52" s="28">
        <v>51</v>
      </c>
      <c r="E52" s="28">
        <f t="shared" si="0"/>
        <v>1</v>
      </c>
      <c r="G52" s="22" t="s">
        <v>246</v>
      </c>
      <c r="H52" s="9">
        <v>51</v>
      </c>
    </row>
    <row r="53" spans="1:8" x14ac:dyDescent="0.3">
      <c r="A53" s="6">
        <v>2018</v>
      </c>
      <c r="B53" s="27" t="s">
        <v>44</v>
      </c>
      <c r="C53" s="27" t="s">
        <v>569</v>
      </c>
      <c r="D53" s="28">
        <v>52</v>
      </c>
      <c r="E53" s="28">
        <f t="shared" si="0"/>
        <v>1</v>
      </c>
      <c r="G53" s="22" t="s">
        <v>103</v>
      </c>
      <c r="H53" s="9">
        <v>52</v>
      </c>
    </row>
    <row r="54" spans="1:8" x14ac:dyDescent="0.3">
      <c r="A54" s="6">
        <v>2014</v>
      </c>
      <c r="B54" s="27" t="s">
        <v>78</v>
      </c>
      <c r="C54" s="27" t="s">
        <v>79</v>
      </c>
      <c r="D54" s="28">
        <v>53</v>
      </c>
      <c r="E54" s="28">
        <f t="shared" si="0"/>
        <v>1</v>
      </c>
      <c r="G54" s="22" t="s">
        <v>236</v>
      </c>
      <c r="H54" s="9">
        <v>53</v>
      </c>
    </row>
    <row r="55" spans="1:8" x14ac:dyDescent="0.3">
      <c r="A55" s="6">
        <v>2019</v>
      </c>
      <c r="B55" s="27" t="s">
        <v>11</v>
      </c>
      <c r="C55" s="27" t="s">
        <v>80</v>
      </c>
      <c r="D55" s="28">
        <v>54</v>
      </c>
      <c r="E55" s="28">
        <f t="shared" si="0"/>
        <v>1</v>
      </c>
      <c r="G55" s="22" t="s">
        <v>172</v>
      </c>
      <c r="H55" s="9">
        <v>54</v>
      </c>
    </row>
    <row r="56" spans="1:8" x14ac:dyDescent="0.3">
      <c r="A56" s="6">
        <v>2014</v>
      </c>
      <c r="B56" s="27" t="s">
        <v>4</v>
      </c>
      <c r="C56" s="27" t="s">
        <v>530</v>
      </c>
      <c r="D56" s="28">
        <v>421</v>
      </c>
      <c r="E56" s="28">
        <f t="shared" si="0"/>
        <v>1</v>
      </c>
      <c r="G56" s="22" t="s">
        <v>565</v>
      </c>
      <c r="H56" s="9">
        <v>55</v>
      </c>
    </row>
    <row r="57" spans="1:8" x14ac:dyDescent="0.3">
      <c r="A57" s="6">
        <v>2016</v>
      </c>
      <c r="B57" s="27" t="s">
        <v>48</v>
      </c>
      <c r="C57" s="27" t="s">
        <v>82</v>
      </c>
      <c r="D57" s="28">
        <v>56</v>
      </c>
      <c r="E57" s="28">
        <f t="shared" si="0"/>
        <v>1</v>
      </c>
      <c r="G57" s="22" t="s">
        <v>405</v>
      </c>
      <c r="H57" s="9">
        <v>56</v>
      </c>
    </row>
    <row r="58" spans="1:8" x14ac:dyDescent="0.3">
      <c r="A58" s="6">
        <v>2017</v>
      </c>
      <c r="B58" s="27" t="s">
        <v>70</v>
      </c>
      <c r="C58" s="27" t="s">
        <v>83</v>
      </c>
      <c r="D58" s="28">
        <v>57</v>
      </c>
      <c r="E58" s="28">
        <f t="shared" si="0"/>
        <v>1</v>
      </c>
      <c r="G58" s="22" t="s">
        <v>428</v>
      </c>
      <c r="H58" s="9">
        <v>57</v>
      </c>
    </row>
    <row r="59" spans="1:8" x14ac:dyDescent="0.3">
      <c r="A59" s="6">
        <v>2018</v>
      </c>
      <c r="B59" s="27" t="s">
        <v>84</v>
      </c>
      <c r="C59" s="27" t="s">
        <v>85</v>
      </c>
      <c r="D59" s="28">
        <v>58</v>
      </c>
      <c r="E59" s="28">
        <f t="shared" si="0"/>
        <v>1</v>
      </c>
      <c r="G59" s="22" t="s">
        <v>455</v>
      </c>
      <c r="H59" s="9">
        <v>58</v>
      </c>
    </row>
    <row r="60" spans="1:8" x14ac:dyDescent="0.3">
      <c r="A60" s="6">
        <v>2014</v>
      </c>
      <c r="B60" s="27" t="s">
        <v>19</v>
      </c>
      <c r="C60" s="27" t="s">
        <v>86</v>
      </c>
      <c r="D60" s="28">
        <v>59</v>
      </c>
      <c r="E60" s="28">
        <f t="shared" si="0"/>
        <v>1</v>
      </c>
      <c r="G60" s="22" t="s">
        <v>390</v>
      </c>
      <c r="H60" s="9">
        <v>59</v>
      </c>
    </row>
    <row r="61" spans="1:8" x14ac:dyDescent="0.3">
      <c r="A61" s="6">
        <v>2015</v>
      </c>
      <c r="B61" s="27" t="s">
        <v>2</v>
      </c>
      <c r="C61" s="27" t="s">
        <v>87</v>
      </c>
      <c r="D61" s="28">
        <v>60</v>
      </c>
      <c r="E61" s="28">
        <f t="shared" si="0"/>
        <v>1</v>
      </c>
      <c r="F61">
        <v>3</v>
      </c>
      <c r="G61" s="22" t="s">
        <v>159</v>
      </c>
      <c r="H61" s="9">
        <v>60</v>
      </c>
    </row>
    <row r="62" spans="1:8" x14ac:dyDescent="0.3">
      <c r="A62" s="6">
        <v>2017</v>
      </c>
      <c r="B62" s="27" t="s">
        <v>53</v>
      </c>
      <c r="C62" s="27" t="s">
        <v>88</v>
      </c>
      <c r="D62" s="28">
        <v>61</v>
      </c>
      <c r="E62" s="28">
        <f t="shared" si="0"/>
        <v>1</v>
      </c>
      <c r="G62" s="22" t="s">
        <v>38</v>
      </c>
      <c r="H62" s="9">
        <v>61</v>
      </c>
    </row>
    <row r="63" spans="1:8" x14ac:dyDescent="0.3">
      <c r="A63" s="6">
        <v>2015</v>
      </c>
      <c r="B63" s="27" t="s">
        <v>4</v>
      </c>
      <c r="C63" s="27" t="s">
        <v>89</v>
      </c>
      <c r="D63" s="28">
        <v>62</v>
      </c>
      <c r="E63" s="28">
        <f t="shared" si="0"/>
        <v>1</v>
      </c>
      <c r="G63" s="22" t="s">
        <v>253</v>
      </c>
      <c r="H63" s="9">
        <v>62</v>
      </c>
    </row>
    <row r="64" spans="1:8" x14ac:dyDescent="0.3">
      <c r="A64" s="6">
        <v>2019</v>
      </c>
      <c r="B64" s="27" t="s">
        <v>53</v>
      </c>
      <c r="C64" s="27" t="s">
        <v>90</v>
      </c>
      <c r="D64" s="28">
        <v>63</v>
      </c>
      <c r="E64" s="28">
        <f t="shared" si="0"/>
        <v>1</v>
      </c>
      <c r="G64" s="22" t="s">
        <v>300</v>
      </c>
      <c r="H64" s="9">
        <v>63</v>
      </c>
    </row>
    <row r="65" spans="1:8" x14ac:dyDescent="0.3">
      <c r="A65" s="6">
        <v>2017</v>
      </c>
      <c r="B65" s="27" t="s">
        <v>11</v>
      </c>
      <c r="C65" s="27" t="s">
        <v>91</v>
      </c>
      <c r="D65" s="28">
        <v>64</v>
      </c>
      <c r="E65" s="28">
        <f t="shared" si="0"/>
        <v>1</v>
      </c>
      <c r="G65" s="22" t="s">
        <v>347</v>
      </c>
      <c r="H65" s="9">
        <v>64</v>
      </c>
    </row>
    <row r="66" spans="1:8" x14ac:dyDescent="0.3">
      <c r="A66" s="6">
        <v>2015</v>
      </c>
      <c r="B66" s="27" t="s">
        <v>4</v>
      </c>
      <c r="C66" s="27" t="s">
        <v>259</v>
      </c>
      <c r="D66" s="28">
        <v>200</v>
      </c>
      <c r="E66" s="28">
        <f t="shared" si="0"/>
        <v>1</v>
      </c>
      <c r="G66" s="22" t="s">
        <v>463</v>
      </c>
      <c r="H66" s="9">
        <v>65</v>
      </c>
    </row>
    <row r="67" spans="1:8" x14ac:dyDescent="0.3">
      <c r="A67" s="6">
        <v>2017</v>
      </c>
      <c r="B67" s="27" t="s">
        <v>93</v>
      </c>
      <c r="C67" s="27" t="s">
        <v>94</v>
      </c>
      <c r="D67" s="28">
        <v>66</v>
      </c>
      <c r="E67" s="28">
        <f t="shared" ref="E67:E130" si="1">IF(G$104&lt;&gt;B67,1,0)</f>
        <v>1</v>
      </c>
      <c r="G67" s="22" t="s">
        <v>476</v>
      </c>
      <c r="H67" s="9">
        <v>66</v>
      </c>
    </row>
    <row r="68" spans="1:8" x14ac:dyDescent="0.3">
      <c r="A68" s="6">
        <v>2017</v>
      </c>
      <c r="B68" s="27" t="s">
        <v>95</v>
      </c>
      <c r="C68" s="27" t="s">
        <v>96</v>
      </c>
      <c r="D68" s="28">
        <v>67</v>
      </c>
      <c r="E68" s="28">
        <f t="shared" si="1"/>
        <v>1</v>
      </c>
      <c r="G68" s="22" t="s">
        <v>16</v>
      </c>
      <c r="H68" s="9">
        <v>67</v>
      </c>
    </row>
    <row r="69" spans="1:8" x14ac:dyDescent="0.3">
      <c r="A69" s="6">
        <v>2019</v>
      </c>
      <c r="B69" s="27" t="s">
        <v>93</v>
      </c>
      <c r="C69" s="27" t="s">
        <v>98</v>
      </c>
      <c r="D69" s="28">
        <v>68</v>
      </c>
      <c r="E69" s="28">
        <f t="shared" si="1"/>
        <v>1</v>
      </c>
      <c r="G69" s="22" t="s">
        <v>35</v>
      </c>
      <c r="H69" s="9">
        <v>68</v>
      </c>
    </row>
    <row r="70" spans="1:8" x14ac:dyDescent="0.3">
      <c r="A70" s="6">
        <v>2014</v>
      </c>
      <c r="B70" s="27" t="s">
        <v>99</v>
      </c>
      <c r="C70" s="27" t="s">
        <v>100</v>
      </c>
      <c r="D70" s="28">
        <v>69</v>
      </c>
      <c r="E70" s="28">
        <f t="shared" si="1"/>
        <v>1</v>
      </c>
      <c r="G70" s="22" t="s">
        <v>106</v>
      </c>
      <c r="H70" s="9">
        <v>69</v>
      </c>
    </row>
    <row r="71" spans="1:8" x14ac:dyDescent="0.3">
      <c r="A71" s="6">
        <v>2015</v>
      </c>
      <c r="B71" s="27" t="s">
        <v>4</v>
      </c>
      <c r="C71" s="27" t="s">
        <v>338</v>
      </c>
      <c r="D71" s="28">
        <v>261</v>
      </c>
      <c r="E71" s="28">
        <f t="shared" si="1"/>
        <v>1</v>
      </c>
      <c r="G71" s="22" t="s">
        <v>214</v>
      </c>
      <c r="H71" s="9">
        <v>70</v>
      </c>
    </row>
    <row r="72" spans="1:8" x14ac:dyDescent="0.3">
      <c r="A72" s="6">
        <v>2019</v>
      </c>
      <c r="B72" s="27" t="s">
        <v>27</v>
      </c>
      <c r="C72" s="27" t="s">
        <v>102</v>
      </c>
      <c r="D72" s="28">
        <v>71</v>
      </c>
      <c r="E72" s="28">
        <f t="shared" si="1"/>
        <v>1</v>
      </c>
      <c r="F72">
        <v>2</v>
      </c>
      <c r="G72" s="22" t="s">
        <v>295</v>
      </c>
      <c r="H72" s="9">
        <v>71</v>
      </c>
    </row>
    <row r="73" spans="1:8" x14ac:dyDescent="0.3">
      <c r="A73" s="6">
        <v>2019</v>
      </c>
      <c r="B73" s="27" t="s">
        <v>103</v>
      </c>
      <c r="C73" s="27" t="s">
        <v>104</v>
      </c>
      <c r="D73" s="28">
        <v>72</v>
      </c>
      <c r="E73" s="28">
        <f t="shared" si="1"/>
        <v>1</v>
      </c>
      <c r="G73" s="22" t="s">
        <v>298</v>
      </c>
      <c r="H73" s="9">
        <v>72</v>
      </c>
    </row>
    <row r="74" spans="1:8" x14ac:dyDescent="0.3">
      <c r="A74" s="6">
        <v>2016</v>
      </c>
      <c r="B74" s="27" t="s">
        <v>93</v>
      </c>
      <c r="C74" s="27" t="s">
        <v>105</v>
      </c>
      <c r="D74" s="28">
        <v>73</v>
      </c>
      <c r="E74" s="28">
        <f t="shared" si="1"/>
        <v>1</v>
      </c>
      <c r="G74" s="22" t="s">
        <v>304</v>
      </c>
      <c r="H74" s="9">
        <v>73</v>
      </c>
    </row>
    <row r="75" spans="1:8" x14ac:dyDescent="0.3">
      <c r="A75" s="6">
        <v>2017</v>
      </c>
      <c r="B75" s="27" t="s">
        <v>106</v>
      </c>
      <c r="C75" s="27" t="s">
        <v>107</v>
      </c>
      <c r="D75" s="28">
        <v>74</v>
      </c>
      <c r="E75" s="28">
        <f t="shared" si="1"/>
        <v>1</v>
      </c>
      <c r="G75" s="22" t="s">
        <v>317</v>
      </c>
      <c r="H75" s="9">
        <v>74</v>
      </c>
    </row>
    <row r="76" spans="1:8" x14ac:dyDescent="0.3">
      <c r="A76" s="6">
        <v>2018</v>
      </c>
      <c r="B76" s="27" t="s">
        <v>53</v>
      </c>
      <c r="C76" s="27" t="s">
        <v>109</v>
      </c>
      <c r="D76" s="28">
        <v>75</v>
      </c>
      <c r="E76" s="28">
        <f t="shared" si="1"/>
        <v>1</v>
      </c>
      <c r="G76" s="22" t="s">
        <v>319</v>
      </c>
      <c r="H76" s="9">
        <v>75</v>
      </c>
    </row>
    <row r="77" spans="1:8" x14ac:dyDescent="0.3">
      <c r="A77" s="6">
        <v>2015</v>
      </c>
      <c r="B77" s="27" t="s">
        <v>27</v>
      </c>
      <c r="C77" s="27" t="s">
        <v>110</v>
      </c>
      <c r="D77" s="28">
        <v>76</v>
      </c>
      <c r="E77" s="28">
        <f t="shared" si="1"/>
        <v>1</v>
      </c>
      <c r="F77">
        <v>3</v>
      </c>
      <c r="G77" s="22" t="s">
        <v>321</v>
      </c>
      <c r="H77" s="9">
        <v>76</v>
      </c>
    </row>
    <row r="78" spans="1:8" x14ac:dyDescent="0.3">
      <c r="A78" s="6">
        <v>2016</v>
      </c>
      <c r="B78" s="27" t="s">
        <v>4</v>
      </c>
      <c r="C78" s="27" t="s">
        <v>111</v>
      </c>
      <c r="D78" s="28">
        <v>77</v>
      </c>
      <c r="E78" s="28">
        <f t="shared" si="1"/>
        <v>1</v>
      </c>
      <c r="G78" s="22" t="s">
        <v>323</v>
      </c>
      <c r="H78" s="9">
        <v>77</v>
      </c>
    </row>
    <row r="79" spans="1:8" x14ac:dyDescent="0.3">
      <c r="A79" s="6">
        <v>2017</v>
      </c>
      <c r="B79" s="27" t="s">
        <v>50</v>
      </c>
      <c r="C79" s="27" t="s">
        <v>112</v>
      </c>
      <c r="D79" s="28">
        <v>78</v>
      </c>
      <c r="E79" s="28">
        <f t="shared" si="1"/>
        <v>1</v>
      </c>
      <c r="G79" s="22" t="s">
        <v>326</v>
      </c>
      <c r="H79" s="9">
        <v>78</v>
      </c>
    </row>
    <row r="80" spans="1:8" x14ac:dyDescent="0.3">
      <c r="A80" s="6">
        <v>2016</v>
      </c>
      <c r="B80" s="27" t="s">
        <v>27</v>
      </c>
      <c r="C80" s="27" t="s">
        <v>113</v>
      </c>
      <c r="D80" s="28">
        <v>79</v>
      </c>
      <c r="E80" s="28">
        <f t="shared" si="1"/>
        <v>1</v>
      </c>
      <c r="F80">
        <v>4</v>
      </c>
      <c r="G80" s="22" t="s">
        <v>331</v>
      </c>
      <c r="H80" s="9">
        <v>79</v>
      </c>
    </row>
    <row r="81" spans="1:8" x14ac:dyDescent="0.3">
      <c r="A81" s="6">
        <v>2017</v>
      </c>
      <c r="B81" s="27" t="s">
        <v>114</v>
      </c>
      <c r="C81" s="27" t="s">
        <v>115</v>
      </c>
      <c r="D81" s="28">
        <v>80</v>
      </c>
      <c r="E81" s="28">
        <f t="shared" si="1"/>
        <v>1</v>
      </c>
      <c r="G81" s="22" t="s">
        <v>357</v>
      </c>
      <c r="H81" s="9">
        <v>80</v>
      </c>
    </row>
    <row r="82" spans="1:8" x14ac:dyDescent="0.3">
      <c r="A82" s="6">
        <v>2018</v>
      </c>
      <c r="B82" s="27" t="s">
        <v>6</v>
      </c>
      <c r="C82" s="27" t="s">
        <v>116</v>
      </c>
      <c r="D82" s="28">
        <v>81</v>
      </c>
      <c r="E82" s="28">
        <f t="shared" si="1"/>
        <v>1</v>
      </c>
      <c r="G82" s="22" t="s">
        <v>364</v>
      </c>
      <c r="H82" s="9">
        <v>81</v>
      </c>
    </row>
    <row r="83" spans="1:8" x14ac:dyDescent="0.3">
      <c r="A83" s="6">
        <v>2016</v>
      </c>
      <c r="B83" s="27" t="s">
        <v>13</v>
      </c>
      <c r="C83" s="27" t="s">
        <v>117</v>
      </c>
      <c r="D83" s="28">
        <v>82</v>
      </c>
      <c r="E83" s="28">
        <f t="shared" si="1"/>
        <v>1</v>
      </c>
      <c r="F83">
        <v>5</v>
      </c>
      <c r="G83" s="22" t="s">
        <v>373</v>
      </c>
      <c r="H83" s="9">
        <v>82</v>
      </c>
    </row>
    <row r="84" spans="1:8" x14ac:dyDescent="0.3">
      <c r="A84" s="6">
        <v>2017</v>
      </c>
      <c r="B84" s="27" t="s">
        <v>48</v>
      </c>
      <c r="C84" s="27" t="s">
        <v>118</v>
      </c>
      <c r="D84" s="28">
        <v>83</v>
      </c>
      <c r="E84" s="28">
        <f t="shared" si="1"/>
        <v>1</v>
      </c>
      <c r="G84" s="22" t="s">
        <v>378</v>
      </c>
      <c r="H84" s="9">
        <v>83</v>
      </c>
    </row>
    <row r="85" spans="1:8" x14ac:dyDescent="0.3">
      <c r="A85" s="6">
        <v>2019</v>
      </c>
      <c r="B85" s="27" t="s">
        <v>84</v>
      </c>
      <c r="C85" s="27" t="s">
        <v>119</v>
      </c>
      <c r="D85" s="28">
        <v>84</v>
      </c>
      <c r="E85" s="28">
        <f t="shared" si="1"/>
        <v>1</v>
      </c>
      <c r="G85" s="22" t="s">
        <v>388</v>
      </c>
      <c r="H85" s="9">
        <v>84</v>
      </c>
    </row>
    <row r="86" spans="1:8" x14ac:dyDescent="0.3">
      <c r="A86" s="6">
        <v>2014</v>
      </c>
      <c r="B86" s="27" t="s">
        <v>57</v>
      </c>
      <c r="C86" s="27" t="s">
        <v>120</v>
      </c>
      <c r="D86" s="28">
        <v>85</v>
      </c>
      <c r="E86" s="28">
        <f t="shared" si="1"/>
        <v>1</v>
      </c>
      <c r="G86" s="22" t="s">
        <v>409</v>
      </c>
      <c r="H86" s="9">
        <v>85</v>
      </c>
    </row>
    <row r="87" spans="1:8" x14ac:dyDescent="0.3">
      <c r="A87" s="6">
        <v>2018</v>
      </c>
      <c r="B87" s="27" t="s">
        <v>9</v>
      </c>
      <c r="C87" s="27" t="s">
        <v>121</v>
      </c>
      <c r="D87" s="28">
        <v>86</v>
      </c>
      <c r="E87" s="28">
        <f t="shared" si="1"/>
        <v>1</v>
      </c>
      <c r="G87" s="22" t="s">
        <v>412</v>
      </c>
      <c r="H87" s="9">
        <v>86</v>
      </c>
    </row>
    <row r="88" spans="1:8" x14ac:dyDescent="0.3">
      <c r="A88" s="6">
        <v>2019</v>
      </c>
      <c r="B88" s="27" t="s">
        <v>44</v>
      </c>
      <c r="C88" s="27" t="s">
        <v>122</v>
      </c>
      <c r="D88" s="28">
        <v>87</v>
      </c>
      <c r="E88" s="28">
        <f t="shared" si="1"/>
        <v>1</v>
      </c>
      <c r="G88" s="22" t="s">
        <v>562</v>
      </c>
      <c r="H88" s="9">
        <v>87</v>
      </c>
    </row>
    <row r="89" spans="1:8" x14ac:dyDescent="0.3">
      <c r="A89" s="6">
        <v>2014</v>
      </c>
      <c r="B89" s="27" t="s">
        <v>27</v>
      </c>
      <c r="C89" s="27" t="s">
        <v>123</v>
      </c>
      <c r="D89" s="28">
        <v>88</v>
      </c>
      <c r="E89" s="28">
        <f t="shared" si="1"/>
        <v>1</v>
      </c>
      <c r="F89">
        <v>5</v>
      </c>
      <c r="G89" s="22" t="s">
        <v>442</v>
      </c>
      <c r="H89" s="9">
        <v>88</v>
      </c>
    </row>
    <row r="90" spans="1:8" x14ac:dyDescent="0.3">
      <c r="A90" s="6">
        <v>2017</v>
      </c>
      <c r="B90" s="27" t="s">
        <v>48</v>
      </c>
      <c r="C90" s="27" t="s">
        <v>124</v>
      </c>
      <c r="D90" s="28">
        <v>89</v>
      </c>
      <c r="E90" s="28">
        <f t="shared" si="1"/>
        <v>1</v>
      </c>
      <c r="G90" s="22" t="s">
        <v>445</v>
      </c>
      <c r="H90" s="9">
        <v>89</v>
      </c>
    </row>
    <row r="91" spans="1:8" x14ac:dyDescent="0.3">
      <c r="A91" s="6">
        <v>2017</v>
      </c>
      <c r="B91" s="27" t="s">
        <v>44</v>
      </c>
      <c r="C91" s="27" t="s">
        <v>125</v>
      </c>
      <c r="D91" s="28">
        <v>90</v>
      </c>
      <c r="E91" s="28">
        <f t="shared" si="1"/>
        <v>1</v>
      </c>
      <c r="G91" s="22" t="s">
        <v>449</v>
      </c>
      <c r="H91" s="9">
        <v>90</v>
      </c>
    </row>
    <row r="92" spans="1:8" x14ac:dyDescent="0.3">
      <c r="A92" s="6">
        <v>2017</v>
      </c>
      <c r="B92" s="27" t="s">
        <v>9</v>
      </c>
      <c r="C92" s="27" t="s">
        <v>126</v>
      </c>
      <c r="D92" s="28">
        <v>91</v>
      </c>
      <c r="E92" s="28">
        <f t="shared" si="1"/>
        <v>1</v>
      </c>
      <c r="G92" s="22" t="s">
        <v>466</v>
      </c>
      <c r="H92" s="9">
        <v>91</v>
      </c>
    </row>
    <row r="93" spans="1:8" x14ac:dyDescent="0.3">
      <c r="A93" s="6">
        <v>2014</v>
      </c>
      <c r="B93" s="27" t="s">
        <v>46</v>
      </c>
      <c r="C93" s="27" t="s">
        <v>127</v>
      </c>
      <c r="D93" s="28">
        <v>92</v>
      </c>
      <c r="E93" s="28">
        <f t="shared" si="1"/>
        <v>1</v>
      </c>
      <c r="G93" s="22" t="s">
        <v>480</v>
      </c>
      <c r="H93" s="9">
        <v>92</v>
      </c>
    </row>
    <row r="94" spans="1:8" x14ac:dyDescent="0.3">
      <c r="A94" s="6">
        <v>2016</v>
      </c>
      <c r="B94" s="27" t="s">
        <v>23</v>
      </c>
      <c r="C94" s="27" t="s">
        <v>128</v>
      </c>
      <c r="D94" s="28">
        <v>93</v>
      </c>
      <c r="E94" s="28">
        <f t="shared" si="1"/>
        <v>1</v>
      </c>
      <c r="F94">
        <v>6</v>
      </c>
      <c r="G94" s="22" t="s">
        <v>482</v>
      </c>
      <c r="H94" s="9">
        <v>93</v>
      </c>
    </row>
    <row r="95" spans="1:8" x14ac:dyDescent="0.3">
      <c r="A95" s="6">
        <v>2019</v>
      </c>
      <c r="B95" s="27" t="s">
        <v>13</v>
      </c>
      <c r="C95" s="27" t="s">
        <v>129</v>
      </c>
      <c r="D95" s="28">
        <v>94</v>
      </c>
      <c r="E95" s="28">
        <f t="shared" si="1"/>
        <v>1</v>
      </c>
      <c r="F95">
        <v>6</v>
      </c>
      <c r="G95" s="22" t="s">
        <v>487</v>
      </c>
      <c r="H95" s="9">
        <v>94</v>
      </c>
    </row>
    <row r="96" spans="1:8" x14ac:dyDescent="0.3">
      <c r="A96" s="6">
        <v>2016</v>
      </c>
      <c r="B96" s="27" t="s">
        <v>57</v>
      </c>
      <c r="C96" s="27" t="s">
        <v>130</v>
      </c>
      <c r="D96" s="28">
        <v>95</v>
      </c>
      <c r="E96" s="28">
        <f t="shared" si="1"/>
        <v>1</v>
      </c>
      <c r="G96" s="22" t="s">
        <v>495</v>
      </c>
      <c r="H96" s="9">
        <v>95</v>
      </c>
    </row>
    <row r="97" spans="1:8" x14ac:dyDescent="0.3">
      <c r="A97" s="6">
        <v>2019</v>
      </c>
      <c r="B97" s="27" t="s">
        <v>46</v>
      </c>
      <c r="C97" s="27" t="s">
        <v>131</v>
      </c>
      <c r="D97" s="28">
        <v>96</v>
      </c>
      <c r="E97" s="28">
        <f t="shared" si="1"/>
        <v>1</v>
      </c>
      <c r="G97" s="22" t="s">
        <v>504</v>
      </c>
      <c r="H97" s="9">
        <v>96</v>
      </c>
    </row>
    <row r="98" spans="1:8" x14ac:dyDescent="0.3">
      <c r="A98" s="6">
        <v>2016</v>
      </c>
      <c r="B98" s="27" t="s">
        <v>27</v>
      </c>
      <c r="C98" s="27" t="s">
        <v>132</v>
      </c>
      <c r="D98" s="28">
        <v>97</v>
      </c>
      <c r="E98" s="28">
        <f t="shared" si="1"/>
        <v>1</v>
      </c>
      <c r="F98">
        <v>6</v>
      </c>
      <c r="G98" s="22" t="s">
        <v>510</v>
      </c>
      <c r="H98" s="9">
        <v>97</v>
      </c>
    </row>
    <row r="99" spans="1:8" x14ac:dyDescent="0.3">
      <c r="A99" s="6">
        <v>2017</v>
      </c>
      <c r="B99" s="27" t="s">
        <v>2</v>
      </c>
      <c r="C99" s="27" t="s">
        <v>133</v>
      </c>
      <c r="D99" s="28">
        <v>98</v>
      </c>
      <c r="E99" s="28">
        <f t="shared" si="1"/>
        <v>1</v>
      </c>
      <c r="F99">
        <v>4</v>
      </c>
      <c r="G99" s="22" t="s">
        <v>512</v>
      </c>
      <c r="H99" s="9">
        <v>98</v>
      </c>
    </row>
    <row r="100" spans="1:8" x14ac:dyDescent="0.3">
      <c r="A100" s="6">
        <v>2017</v>
      </c>
      <c r="B100" s="27" t="s">
        <v>57</v>
      </c>
      <c r="C100" s="27" t="s">
        <v>134</v>
      </c>
      <c r="D100" s="28">
        <v>99</v>
      </c>
      <c r="E100" s="28">
        <f t="shared" si="1"/>
        <v>1</v>
      </c>
      <c r="G100" s="22" t="s">
        <v>519</v>
      </c>
      <c r="H100" s="9">
        <v>99</v>
      </c>
    </row>
    <row r="101" spans="1:8" x14ac:dyDescent="0.3">
      <c r="A101" s="6">
        <v>2015</v>
      </c>
      <c r="B101" s="27" t="s">
        <v>19</v>
      </c>
      <c r="C101" s="27" t="s">
        <v>135</v>
      </c>
      <c r="D101" s="28">
        <v>100</v>
      </c>
      <c r="E101" s="28">
        <f t="shared" si="1"/>
        <v>1</v>
      </c>
      <c r="G101" s="22" t="s">
        <v>546</v>
      </c>
      <c r="H101" s="9">
        <v>100</v>
      </c>
    </row>
    <row r="102" spans="1:8" x14ac:dyDescent="0.3">
      <c r="A102" s="6">
        <v>2017</v>
      </c>
      <c r="B102" s="27" t="s">
        <v>136</v>
      </c>
      <c r="C102" s="27" t="s">
        <v>137</v>
      </c>
      <c r="D102" s="28">
        <v>101</v>
      </c>
      <c r="E102" s="28">
        <f t="shared" si="1"/>
        <v>1</v>
      </c>
      <c r="G102" s="22" t="s">
        <v>548</v>
      </c>
      <c r="H102" s="9">
        <v>101</v>
      </c>
    </row>
    <row r="103" spans="1:8" x14ac:dyDescent="0.3">
      <c r="A103" s="6">
        <v>2018</v>
      </c>
      <c r="B103" s="27" t="s">
        <v>78</v>
      </c>
      <c r="C103" s="27" t="s">
        <v>138</v>
      </c>
      <c r="D103" s="28">
        <v>102</v>
      </c>
      <c r="E103" s="28">
        <f t="shared" si="1"/>
        <v>1</v>
      </c>
      <c r="G103" s="22" t="s">
        <v>554</v>
      </c>
      <c r="H103" s="9">
        <v>102</v>
      </c>
    </row>
    <row r="104" spans="1:8" x14ac:dyDescent="0.3">
      <c r="A104" s="6">
        <v>2018</v>
      </c>
      <c r="B104" s="27" t="s">
        <v>23</v>
      </c>
      <c r="C104" s="27" t="s">
        <v>139</v>
      </c>
      <c r="D104" s="28">
        <v>103</v>
      </c>
      <c r="E104" s="28">
        <f t="shared" si="1"/>
        <v>1</v>
      </c>
      <c r="F104">
        <v>7</v>
      </c>
      <c r="G104" s="22" t="s">
        <v>556</v>
      </c>
      <c r="H104" s="9">
        <v>103</v>
      </c>
    </row>
    <row r="105" spans="1:8" x14ac:dyDescent="0.3">
      <c r="A105" s="6">
        <v>2015</v>
      </c>
      <c r="B105" s="27" t="s">
        <v>2</v>
      </c>
      <c r="C105" s="27" t="s">
        <v>140</v>
      </c>
      <c r="D105" s="28">
        <v>104</v>
      </c>
      <c r="E105" s="28">
        <f t="shared" si="1"/>
        <v>1</v>
      </c>
      <c r="F105">
        <v>5</v>
      </c>
      <c r="G105" s="22" t="s">
        <v>193</v>
      </c>
      <c r="H105" s="9">
        <v>104</v>
      </c>
    </row>
    <row r="106" spans="1:8" x14ac:dyDescent="0.3">
      <c r="A106" s="6">
        <v>2019</v>
      </c>
      <c r="B106" s="27" t="s">
        <v>44</v>
      </c>
      <c r="C106" s="27" t="s">
        <v>141</v>
      </c>
      <c r="D106" s="28">
        <v>105</v>
      </c>
      <c r="E106" s="28">
        <f t="shared" si="1"/>
        <v>1</v>
      </c>
      <c r="G106" s="22" t="s">
        <v>196</v>
      </c>
      <c r="H106" s="9">
        <v>105</v>
      </c>
    </row>
    <row r="107" spans="1:8" x14ac:dyDescent="0.3">
      <c r="A107" s="6">
        <v>2018</v>
      </c>
      <c r="B107" s="27" t="s">
        <v>50</v>
      </c>
      <c r="C107" s="27" t="s">
        <v>142</v>
      </c>
      <c r="D107" s="28">
        <v>106</v>
      </c>
      <c r="E107" s="28">
        <f t="shared" si="1"/>
        <v>1</v>
      </c>
      <c r="G107" s="22" t="s">
        <v>275</v>
      </c>
      <c r="H107" s="9">
        <v>106</v>
      </c>
    </row>
    <row r="108" spans="1:8" x14ac:dyDescent="0.3">
      <c r="A108" s="6">
        <v>2016</v>
      </c>
      <c r="B108" s="27" t="s">
        <v>27</v>
      </c>
      <c r="C108" s="27" t="s">
        <v>143</v>
      </c>
      <c r="D108" s="28">
        <v>107</v>
      </c>
      <c r="E108" s="28">
        <f t="shared" si="1"/>
        <v>1</v>
      </c>
      <c r="F108">
        <v>7</v>
      </c>
      <c r="G108" s="22" t="s">
        <v>280</v>
      </c>
      <c r="H108" s="9">
        <v>107</v>
      </c>
    </row>
    <row r="109" spans="1:8" x14ac:dyDescent="0.3">
      <c r="A109" s="6">
        <v>2018</v>
      </c>
      <c r="B109" s="27" t="s">
        <v>48</v>
      </c>
      <c r="C109" s="27" t="s">
        <v>144</v>
      </c>
      <c r="D109" s="28">
        <v>108</v>
      </c>
      <c r="E109" s="28">
        <f t="shared" si="1"/>
        <v>1</v>
      </c>
      <c r="G109" s="22" t="s">
        <v>329</v>
      </c>
      <c r="H109" s="9">
        <v>108</v>
      </c>
    </row>
    <row r="110" spans="1:8" x14ac:dyDescent="0.3">
      <c r="A110" s="6">
        <v>2015</v>
      </c>
      <c r="B110" s="27" t="s">
        <v>27</v>
      </c>
      <c r="C110" s="27" t="s">
        <v>145</v>
      </c>
      <c r="D110" s="28">
        <v>109</v>
      </c>
      <c r="E110" s="28">
        <f t="shared" si="1"/>
        <v>1</v>
      </c>
      <c r="F110">
        <v>8</v>
      </c>
      <c r="G110" s="22" t="s">
        <v>380</v>
      </c>
      <c r="H110" s="9">
        <v>109</v>
      </c>
    </row>
    <row r="111" spans="1:8" x14ac:dyDescent="0.3">
      <c r="A111" s="6">
        <v>2019</v>
      </c>
      <c r="B111" s="27" t="s">
        <v>50</v>
      </c>
      <c r="C111" s="27" t="s">
        <v>146</v>
      </c>
      <c r="D111" s="28">
        <v>110</v>
      </c>
      <c r="E111" s="28">
        <f t="shared" si="1"/>
        <v>1</v>
      </c>
      <c r="G111" s="22" t="s">
        <v>533</v>
      </c>
      <c r="H111" s="9">
        <v>110</v>
      </c>
    </row>
    <row r="112" spans="1:8" x14ac:dyDescent="0.3">
      <c r="A112" s="6">
        <v>2017</v>
      </c>
      <c r="B112" s="27" t="s">
        <v>23</v>
      </c>
      <c r="C112" s="27" t="s">
        <v>147</v>
      </c>
      <c r="D112" s="28">
        <v>111</v>
      </c>
      <c r="E112" s="28">
        <f t="shared" si="1"/>
        <v>1</v>
      </c>
      <c r="F112">
        <v>8</v>
      </c>
      <c r="G112" s="22" t="s">
        <v>550</v>
      </c>
      <c r="H112" s="9">
        <v>111</v>
      </c>
    </row>
    <row r="113" spans="1:8" x14ac:dyDescent="0.3">
      <c r="A113" s="6">
        <v>2016</v>
      </c>
      <c r="B113" s="27" t="s">
        <v>148</v>
      </c>
      <c r="C113" s="27" t="s">
        <v>149</v>
      </c>
      <c r="D113" s="28">
        <v>112</v>
      </c>
      <c r="E113" s="28">
        <f t="shared" si="1"/>
        <v>1</v>
      </c>
      <c r="G113" s="22" t="s">
        <v>544</v>
      </c>
      <c r="H113" s="9">
        <v>112</v>
      </c>
    </row>
    <row r="114" spans="1:8" x14ac:dyDescent="0.3">
      <c r="A114" s="6">
        <v>2015</v>
      </c>
      <c r="B114" s="27" t="s">
        <v>50</v>
      </c>
      <c r="C114" s="27" t="s">
        <v>150</v>
      </c>
      <c r="D114" s="28">
        <v>113</v>
      </c>
      <c r="E114" s="28">
        <f t="shared" si="1"/>
        <v>1</v>
      </c>
      <c r="G114" s="22" t="s">
        <v>591</v>
      </c>
      <c r="H114" s="9">
        <v>113</v>
      </c>
    </row>
    <row r="115" spans="1:8" x14ac:dyDescent="0.3">
      <c r="A115" s="6">
        <v>2018</v>
      </c>
      <c r="B115" s="27" t="s">
        <v>151</v>
      </c>
      <c r="C115" s="27" t="s">
        <v>152</v>
      </c>
      <c r="D115" s="28">
        <v>114</v>
      </c>
      <c r="E115" s="28">
        <f t="shared" si="1"/>
        <v>1</v>
      </c>
      <c r="G115" s="22" t="s">
        <v>538</v>
      </c>
      <c r="H115" s="9">
        <v>114</v>
      </c>
    </row>
    <row r="116" spans="1:8" x14ac:dyDescent="0.3">
      <c r="A116" s="6">
        <v>2017</v>
      </c>
      <c r="B116" s="27" t="s">
        <v>31</v>
      </c>
      <c r="C116" s="27" t="s">
        <v>153</v>
      </c>
      <c r="D116" s="28">
        <v>115</v>
      </c>
      <c r="E116" s="28">
        <f t="shared" si="1"/>
        <v>1</v>
      </c>
      <c r="G116" s="22" t="s">
        <v>566</v>
      </c>
      <c r="H116" s="9">
        <v>115</v>
      </c>
    </row>
    <row r="117" spans="1:8" x14ac:dyDescent="0.3">
      <c r="A117" s="6">
        <v>2014</v>
      </c>
      <c r="B117" s="27" t="s">
        <v>148</v>
      </c>
      <c r="C117" s="27" t="s">
        <v>154</v>
      </c>
      <c r="D117" s="28">
        <v>116</v>
      </c>
      <c r="E117" s="28">
        <f t="shared" si="1"/>
        <v>1</v>
      </c>
      <c r="G117" s="22" t="s">
        <v>440</v>
      </c>
      <c r="H117" s="9">
        <v>116</v>
      </c>
    </row>
    <row r="118" spans="1:8" x14ac:dyDescent="0.3">
      <c r="A118" s="6">
        <v>2015</v>
      </c>
      <c r="B118" s="27" t="s">
        <v>155</v>
      </c>
      <c r="C118" s="27" t="s">
        <v>156</v>
      </c>
      <c r="D118" s="28">
        <v>117</v>
      </c>
      <c r="E118" s="28">
        <f t="shared" si="1"/>
        <v>1</v>
      </c>
      <c r="G118" s="22" t="s">
        <v>205</v>
      </c>
      <c r="H118" s="9">
        <v>117</v>
      </c>
    </row>
    <row r="119" spans="1:8" x14ac:dyDescent="0.3">
      <c r="A119" s="6">
        <v>2018</v>
      </c>
      <c r="B119" s="27" t="s">
        <v>27</v>
      </c>
      <c r="C119" s="27" t="s">
        <v>157</v>
      </c>
      <c r="D119" s="28">
        <v>118</v>
      </c>
      <c r="E119" s="28">
        <f t="shared" si="1"/>
        <v>1</v>
      </c>
      <c r="F119">
        <v>9</v>
      </c>
      <c r="G119" s="22" t="s">
        <v>244</v>
      </c>
      <c r="H119" s="9">
        <v>118</v>
      </c>
    </row>
    <row r="120" spans="1:8" x14ac:dyDescent="0.3">
      <c r="A120" s="6">
        <v>2019</v>
      </c>
      <c r="B120" s="27" t="s">
        <v>50</v>
      </c>
      <c r="C120" s="27" t="s">
        <v>158</v>
      </c>
      <c r="D120" s="28">
        <v>119</v>
      </c>
      <c r="E120" s="28">
        <f t="shared" si="1"/>
        <v>1</v>
      </c>
      <c r="G120" s="22" t="s">
        <v>350</v>
      </c>
      <c r="H120" s="9">
        <v>119</v>
      </c>
    </row>
    <row r="121" spans="1:8" x14ac:dyDescent="0.3">
      <c r="A121" s="6">
        <v>2019</v>
      </c>
      <c r="B121" s="27" t="s">
        <v>159</v>
      </c>
      <c r="C121" s="27" t="s">
        <v>160</v>
      </c>
      <c r="D121" s="28">
        <v>120</v>
      </c>
      <c r="E121" s="28">
        <f t="shared" si="1"/>
        <v>1</v>
      </c>
      <c r="G121" s="22" t="s">
        <v>415</v>
      </c>
      <c r="H121" s="9">
        <v>120</v>
      </c>
    </row>
    <row r="122" spans="1:8" x14ac:dyDescent="0.3">
      <c r="A122" s="6">
        <v>2019</v>
      </c>
      <c r="B122" s="27" t="s">
        <v>114</v>
      </c>
      <c r="C122" s="27" t="s">
        <v>161</v>
      </c>
      <c r="D122" s="28">
        <v>121</v>
      </c>
      <c r="E122" s="28">
        <f t="shared" si="1"/>
        <v>1</v>
      </c>
      <c r="G122" s="22" t="s">
        <v>417</v>
      </c>
      <c r="H122" s="9">
        <v>121</v>
      </c>
    </row>
    <row r="123" spans="1:8" x14ac:dyDescent="0.3">
      <c r="A123" s="6">
        <v>2017</v>
      </c>
      <c r="B123" s="27" t="s">
        <v>4</v>
      </c>
      <c r="C123" s="27" t="s">
        <v>92</v>
      </c>
      <c r="D123" s="28">
        <v>65</v>
      </c>
      <c r="E123" s="28">
        <f t="shared" si="1"/>
        <v>1</v>
      </c>
      <c r="G123" s="22" t="s">
        <v>426</v>
      </c>
      <c r="H123" s="16">
        <v>122</v>
      </c>
    </row>
    <row r="124" spans="1:8" x14ac:dyDescent="0.3">
      <c r="A124" s="6">
        <v>2014</v>
      </c>
      <c r="B124" s="27" t="s">
        <v>114</v>
      </c>
      <c r="C124" s="27" t="s">
        <v>163</v>
      </c>
      <c r="D124" s="28">
        <v>123</v>
      </c>
      <c r="E124" s="28">
        <f t="shared" si="1"/>
        <v>1</v>
      </c>
    </row>
    <row r="125" spans="1:8" x14ac:dyDescent="0.3">
      <c r="A125" s="6">
        <v>2018</v>
      </c>
      <c r="B125" s="27" t="s">
        <v>44</v>
      </c>
      <c r="C125" s="27" t="s">
        <v>164</v>
      </c>
      <c r="D125" s="28">
        <v>124</v>
      </c>
      <c r="E125" s="28">
        <f t="shared" si="1"/>
        <v>1</v>
      </c>
    </row>
    <row r="126" spans="1:8" x14ac:dyDescent="0.3">
      <c r="A126" s="6">
        <v>2019</v>
      </c>
      <c r="B126" s="27" t="s">
        <v>27</v>
      </c>
      <c r="C126" s="27" t="s">
        <v>165</v>
      </c>
      <c r="D126" s="28">
        <v>125</v>
      </c>
      <c r="E126" s="28">
        <f t="shared" si="1"/>
        <v>1</v>
      </c>
      <c r="F126">
        <v>10</v>
      </c>
    </row>
    <row r="127" spans="1:8" x14ac:dyDescent="0.3">
      <c r="A127" s="6">
        <v>2018</v>
      </c>
      <c r="B127" s="27" t="s">
        <v>93</v>
      </c>
      <c r="C127" s="27" t="s">
        <v>166</v>
      </c>
      <c r="D127" s="28">
        <v>126</v>
      </c>
      <c r="E127" s="28">
        <f t="shared" si="1"/>
        <v>1</v>
      </c>
    </row>
    <row r="128" spans="1:8" x14ac:dyDescent="0.3">
      <c r="A128" s="6">
        <v>2015</v>
      </c>
      <c r="B128" s="27" t="s">
        <v>2</v>
      </c>
      <c r="C128" s="27" t="s">
        <v>167</v>
      </c>
      <c r="D128" s="28">
        <v>127</v>
      </c>
      <c r="E128" s="28">
        <f t="shared" si="1"/>
        <v>1</v>
      </c>
      <c r="F128">
        <v>6</v>
      </c>
    </row>
    <row r="129" spans="1:6" x14ac:dyDescent="0.3">
      <c r="A129" s="6">
        <v>2018</v>
      </c>
      <c r="B129" s="27" t="s">
        <v>93</v>
      </c>
      <c r="C129" s="27" t="s">
        <v>168</v>
      </c>
      <c r="D129" s="28">
        <v>128</v>
      </c>
      <c r="E129" s="28">
        <f t="shared" si="1"/>
        <v>1</v>
      </c>
    </row>
    <row r="130" spans="1:6" x14ac:dyDescent="0.3">
      <c r="A130" s="6">
        <v>2017</v>
      </c>
      <c r="B130" s="27" t="s">
        <v>50</v>
      </c>
      <c r="C130" s="27" t="s">
        <v>169</v>
      </c>
      <c r="D130" s="28">
        <v>129</v>
      </c>
      <c r="E130" s="28">
        <f t="shared" si="1"/>
        <v>1</v>
      </c>
    </row>
    <row r="131" spans="1:6" x14ac:dyDescent="0.3">
      <c r="A131" s="6">
        <v>2019</v>
      </c>
      <c r="B131" s="27" t="s">
        <v>23</v>
      </c>
      <c r="C131" s="27" t="s">
        <v>170</v>
      </c>
      <c r="D131" s="28">
        <v>130</v>
      </c>
      <c r="E131" s="28">
        <f t="shared" ref="E131:E194" si="2">IF(G$104&lt;&gt;B131,1,0)</f>
        <v>1</v>
      </c>
      <c r="F131">
        <v>9</v>
      </c>
    </row>
    <row r="132" spans="1:6" x14ac:dyDescent="0.3">
      <c r="A132" s="6">
        <v>2016</v>
      </c>
      <c r="B132" s="27" t="s">
        <v>114</v>
      </c>
      <c r="C132" s="27" t="s">
        <v>171</v>
      </c>
      <c r="D132" s="28">
        <v>131</v>
      </c>
      <c r="E132" s="28">
        <f t="shared" si="2"/>
        <v>1</v>
      </c>
    </row>
    <row r="133" spans="1:6" x14ac:dyDescent="0.3">
      <c r="A133" s="6">
        <v>2014</v>
      </c>
      <c r="B133" s="27" t="s">
        <v>172</v>
      </c>
      <c r="C133" s="27" t="s">
        <v>173</v>
      </c>
      <c r="D133" s="28">
        <v>132</v>
      </c>
      <c r="E133" s="28">
        <f t="shared" si="2"/>
        <v>1</v>
      </c>
    </row>
    <row r="134" spans="1:6" x14ac:dyDescent="0.3">
      <c r="A134" s="6">
        <v>2016</v>
      </c>
      <c r="B134" s="27" t="s">
        <v>13</v>
      </c>
      <c r="C134" s="27" t="s">
        <v>174</v>
      </c>
      <c r="D134" s="28">
        <v>133</v>
      </c>
      <c r="E134" s="28">
        <f t="shared" si="2"/>
        <v>1</v>
      </c>
      <c r="F134">
        <v>7</v>
      </c>
    </row>
    <row r="135" spans="1:6" x14ac:dyDescent="0.3">
      <c r="A135" s="6">
        <v>2017</v>
      </c>
      <c r="B135" s="27" t="s">
        <v>23</v>
      </c>
      <c r="C135" s="27" t="s">
        <v>175</v>
      </c>
      <c r="D135" s="28">
        <v>134</v>
      </c>
      <c r="E135" s="28">
        <f t="shared" si="2"/>
        <v>1</v>
      </c>
      <c r="F135">
        <v>10</v>
      </c>
    </row>
    <row r="136" spans="1:6" x14ac:dyDescent="0.3">
      <c r="A136" s="6">
        <v>2017</v>
      </c>
      <c r="B136" s="27" t="s">
        <v>31</v>
      </c>
      <c r="C136" s="27" t="s">
        <v>176</v>
      </c>
      <c r="D136" s="28">
        <v>135</v>
      </c>
      <c r="E136" s="28">
        <f t="shared" si="2"/>
        <v>1</v>
      </c>
    </row>
    <row r="137" spans="1:6" x14ac:dyDescent="0.3">
      <c r="A137" s="6">
        <v>2015</v>
      </c>
      <c r="B137" s="27" t="s">
        <v>177</v>
      </c>
      <c r="C137" s="27" t="s">
        <v>178</v>
      </c>
      <c r="D137" s="28">
        <v>136</v>
      </c>
      <c r="E137" s="28">
        <f t="shared" si="2"/>
        <v>1</v>
      </c>
    </row>
    <row r="138" spans="1:6" x14ac:dyDescent="0.3">
      <c r="A138" s="6">
        <v>2015</v>
      </c>
      <c r="B138" s="27" t="s">
        <v>179</v>
      </c>
      <c r="C138" s="27" t="s">
        <v>180</v>
      </c>
      <c r="D138" s="28">
        <v>137</v>
      </c>
      <c r="E138" s="28">
        <f t="shared" si="2"/>
        <v>1</v>
      </c>
    </row>
    <row r="139" spans="1:6" x14ac:dyDescent="0.3">
      <c r="A139" s="6">
        <v>2016</v>
      </c>
      <c r="B139" s="27" t="s">
        <v>31</v>
      </c>
      <c r="C139" s="27" t="s">
        <v>181</v>
      </c>
      <c r="D139" s="28">
        <v>138</v>
      </c>
      <c r="E139" s="28">
        <f t="shared" si="2"/>
        <v>1</v>
      </c>
    </row>
    <row r="140" spans="1:6" x14ac:dyDescent="0.3">
      <c r="A140" s="6">
        <v>2018</v>
      </c>
      <c r="B140" s="27" t="s">
        <v>41</v>
      </c>
      <c r="C140" s="27" t="s">
        <v>182</v>
      </c>
      <c r="D140" s="28">
        <v>139</v>
      </c>
      <c r="E140" s="28">
        <f t="shared" si="2"/>
        <v>1</v>
      </c>
    </row>
    <row r="141" spans="1:6" x14ac:dyDescent="0.3">
      <c r="A141" s="6">
        <v>2017</v>
      </c>
      <c r="B141" s="27" t="s">
        <v>55</v>
      </c>
      <c r="C141" s="27" t="s">
        <v>183</v>
      </c>
      <c r="D141" s="28">
        <v>140</v>
      </c>
      <c r="E141" s="28">
        <f t="shared" si="2"/>
        <v>1</v>
      </c>
    </row>
    <row r="142" spans="1:6" x14ac:dyDescent="0.3">
      <c r="A142" s="6">
        <v>2018</v>
      </c>
      <c r="B142" s="27" t="s">
        <v>70</v>
      </c>
      <c r="C142" s="27" t="s">
        <v>184</v>
      </c>
      <c r="D142" s="28">
        <v>141</v>
      </c>
      <c r="E142" s="28">
        <f t="shared" si="2"/>
        <v>1</v>
      </c>
    </row>
    <row r="143" spans="1:6" x14ac:dyDescent="0.3">
      <c r="A143" s="6">
        <v>2017</v>
      </c>
      <c r="B143" s="27" t="s">
        <v>78</v>
      </c>
      <c r="C143" s="27" t="s">
        <v>185</v>
      </c>
      <c r="D143" s="28">
        <v>142</v>
      </c>
      <c r="E143" s="28">
        <f t="shared" si="2"/>
        <v>1</v>
      </c>
    </row>
    <row r="144" spans="1:6" x14ac:dyDescent="0.3">
      <c r="A144" s="6">
        <v>2018</v>
      </c>
      <c r="B144" s="27" t="s">
        <v>73</v>
      </c>
      <c r="C144" s="27" t="s">
        <v>186</v>
      </c>
      <c r="D144" s="28">
        <v>143</v>
      </c>
      <c r="E144" s="28">
        <f t="shared" si="2"/>
        <v>1</v>
      </c>
    </row>
    <row r="145" spans="1:6" x14ac:dyDescent="0.3">
      <c r="A145" s="6">
        <v>2015</v>
      </c>
      <c r="B145" s="27" t="s">
        <v>187</v>
      </c>
      <c r="C145" s="27" t="s">
        <v>188</v>
      </c>
      <c r="D145" s="28">
        <v>144</v>
      </c>
      <c r="E145" s="28">
        <f t="shared" si="2"/>
        <v>1</v>
      </c>
    </row>
    <row r="146" spans="1:6" x14ac:dyDescent="0.3">
      <c r="A146" s="6">
        <v>2017</v>
      </c>
      <c r="B146" s="27" t="s">
        <v>21</v>
      </c>
      <c r="C146" s="27" t="s">
        <v>189</v>
      </c>
      <c r="D146" s="28">
        <v>145</v>
      </c>
      <c r="E146" s="28">
        <f t="shared" si="2"/>
        <v>1</v>
      </c>
    </row>
    <row r="147" spans="1:6" x14ac:dyDescent="0.3">
      <c r="A147" s="6">
        <v>2015</v>
      </c>
      <c r="B147" s="27" t="s">
        <v>190</v>
      </c>
      <c r="C147" s="27" t="s">
        <v>191</v>
      </c>
      <c r="D147" s="28">
        <v>146</v>
      </c>
      <c r="E147" s="28">
        <f t="shared" si="2"/>
        <v>1</v>
      </c>
      <c r="F147">
        <v>1</v>
      </c>
    </row>
    <row r="148" spans="1:6" x14ac:dyDescent="0.3">
      <c r="A148" s="6">
        <v>2016</v>
      </c>
      <c r="B148" s="27" t="s">
        <v>9</v>
      </c>
      <c r="C148" s="27" t="s">
        <v>192</v>
      </c>
      <c r="D148" s="28">
        <v>147</v>
      </c>
      <c r="E148" s="28">
        <f t="shared" si="2"/>
        <v>1</v>
      </c>
    </row>
    <row r="149" spans="1:6" x14ac:dyDescent="0.3">
      <c r="A149" s="6">
        <v>2019</v>
      </c>
      <c r="B149" s="27" t="s">
        <v>193</v>
      </c>
      <c r="C149" s="27" t="s">
        <v>194</v>
      </c>
      <c r="D149" s="28">
        <v>148</v>
      </c>
      <c r="E149" s="28">
        <f t="shared" si="2"/>
        <v>1</v>
      </c>
    </row>
    <row r="150" spans="1:6" x14ac:dyDescent="0.3">
      <c r="A150" s="6">
        <v>2018</v>
      </c>
      <c r="B150" s="27" t="s">
        <v>13</v>
      </c>
      <c r="C150" s="27">
        <v>2050</v>
      </c>
      <c r="D150" s="28">
        <v>149</v>
      </c>
      <c r="E150" s="28">
        <f t="shared" si="2"/>
        <v>1</v>
      </c>
      <c r="F150">
        <v>8</v>
      </c>
    </row>
    <row r="151" spans="1:6" x14ac:dyDescent="0.3">
      <c r="A151" s="6">
        <v>2019</v>
      </c>
      <c r="B151" s="27" t="s">
        <v>190</v>
      </c>
      <c r="C151" s="27" t="s">
        <v>195</v>
      </c>
      <c r="D151" s="28">
        <v>150</v>
      </c>
      <c r="E151" s="28">
        <f t="shared" si="2"/>
        <v>1</v>
      </c>
      <c r="F151">
        <v>2</v>
      </c>
    </row>
    <row r="152" spans="1:6" x14ac:dyDescent="0.3">
      <c r="A152" s="6">
        <v>2019</v>
      </c>
      <c r="B152" s="27" t="s">
        <v>196</v>
      </c>
      <c r="C152" s="27" t="s">
        <v>197</v>
      </c>
      <c r="D152" s="28">
        <v>151</v>
      </c>
      <c r="E152" s="28">
        <f t="shared" si="2"/>
        <v>1</v>
      </c>
    </row>
    <row r="153" spans="1:6" x14ac:dyDescent="0.3">
      <c r="A153" s="6">
        <v>2015</v>
      </c>
      <c r="B153" s="27" t="s">
        <v>190</v>
      </c>
      <c r="C153" s="27" t="s">
        <v>198</v>
      </c>
      <c r="D153" s="28">
        <v>152</v>
      </c>
      <c r="E153" s="28">
        <f t="shared" si="2"/>
        <v>1</v>
      </c>
      <c r="F153">
        <v>3</v>
      </c>
    </row>
    <row r="154" spans="1:6" x14ac:dyDescent="0.3">
      <c r="A154" s="6">
        <v>2015</v>
      </c>
      <c r="B154" s="27" t="s">
        <v>199</v>
      </c>
      <c r="C154" s="27" t="s">
        <v>200</v>
      </c>
      <c r="D154" s="28">
        <v>153</v>
      </c>
      <c r="E154" s="28">
        <f t="shared" si="2"/>
        <v>1</v>
      </c>
    </row>
    <row r="155" spans="1:6" x14ac:dyDescent="0.3">
      <c r="A155" s="6">
        <v>2017</v>
      </c>
      <c r="B155" s="27" t="s">
        <v>41</v>
      </c>
      <c r="C155" s="27" t="s">
        <v>201</v>
      </c>
      <c r="D155" s="28">
        <v>154</v>
      </c>
      <c r="E155" s="28">
        <f t="shared" si="2"/>
        <v>1</v>
      </c>
    </row>
    <row r="156" spans="1:6" x14ac:dyDescent="0.3">
      <c r="A156" s="6">
        <v>2014</v>
      </c>
      <c r="B156" s="27" t="s">
        <v>177</v>
      </c>
      <c r="C156" s="27" t="s">
        <v>202</v>
      </c>
      <c r="D156" s="28">
        <v>155</v>
      </c>
      <c r="E156" s="28">
        <f t="shared" si="2"/>
        <v>1</v>
      </c>
    </row>
    <row r="157" spans="1:6" x14ac:dyDescent="0.3">
      <c r="A157" s="6">
        <v>2014</v>
      </c>
      <c r="B157" s="27" t="s">
        <v>190</v>
      </c>
      <c r="C157" s="27" t="s">
        <v>203</v>
      </c>
      <c r="D157" s="28">
        <v>156</v>
      </c>
      <c r="E157" s="28">
        <f t="shared" si="2"/>
        <v>1</v>
      </c>
      <c r="F157">
        <v>4</v>
      </c>
    </row>
    <row r="158" spans="1:6" x14ac:dyDescent="0.3">
      <c r="A158" s="6">
        <v>2018</v>
      </c>
      <c r="B158" s="27" t="s">
        <v>27</v>
      </c>
      <c r="C158" s="27" t="s">
        <v>204</v>
      </c>
      <c r="D158" s="28">
        <v>157</v>
      </c>
      <c r="E158" s="28">
        <f t="shared" si="2"/>
        <v>1</v>
      </c>
      <c r="F158">
        <v>11</v>
      </c>
    </row>
    <row r="159" spans="1:6" x14ac:dyDescent="0.3">
      <c r="A159" s="6">
        <v>2019</v>
      </c>
      <c r="B159" s="27" t="s">
        <v>205</v>
      </c>
      <c r="C159" s="27" t="s">
        <v>206</v>
      </c>
      <c r="D159" s="28">
        <v>158</v>
      </c>
      <c r="E159" s="28">
        <f t="shared" si="2"/>
        <v>1</v>
      </c>
    </row>
    <row r="160" spans="1:6" x14ac:dyDescent="0.3">
      <c r="A160" s="6">
        <v>2019</v>
      </c>
      <c r="B160" s="27" t="s">
        <v>78</v>
      </c>
      <c r="C160" s="27" t="s">
        <v>207</v>
      </c>
      <c r="D160" s="28">
        <v>159</v>
      </c>
      <c r="E160" s="28">
        <f t="shared" si="2"/>
        <v>1</v>
      </c>
    </row>
    <row r="161" spans="1:5" x14ac:dyDescent="0.3">
      <c r="A161" s="6">
        <v>2017</v>
      </c>
      <c r="B161" s="27" t="s">
        <v>6</v>
      </c>
      <c r="C161" s="27" t="s">
        <v>208</v>
      </c>
      <c r="D161" s="28">
        <v>160</v>
      </c>
      <c r="E161" s="28">
        <f t="shared" si="2"/>
        <v>1</v>
      </c>
    </row>
    <row r="162" spans="1:5" x14ac:dyDescent="0.3">
      <c r="A162" s="6">
        <v>2014</v>
      </c>
      <c r="B162" s="27" t="s">
        <v>209</v>
      </c>
      <c r="C162" s="27" t="s">
        <v>210</v>
      </c>
      <c r="D162" s="28">
        <v>161</v>
      </c>
      <c r="E162" s="28">
        <f t="shared" si="2"/>
        <v>1</v>
      </c>
    </row>
    <row r="163" spans="1:5" x14ac:dyDescent="0.3">
      <c r="A163" s="6">
        <v>2016</v>
      </c>
      <c r="B163" s="27" t="s">
        <v>78</v>
      </c>
      <c r="C163" s="27" t="s">
        <v>211</v>
      </c>
      <c r="D163" s="28">
        <v>162</v>
      </c>
      <c r="E163" s="28">
        <f t="shared" si="2"/>
        <v>1</v>
      </c>
    </row>
    <row r="164" spans="1:5" x14ac:dyDescent="0.3">
      <c r="A164" s="6">
        <v>2017</v>
      </c>
      <c r="B164" s="27" t="s">
        <v>78</v>
      </c>
      <c r="C164" s="27" t="s">
        <v>212</v>
      </c>
      <c r="D164" s="28">
        <v>163</v>
      </c>
      <c r="E164" s="28">
        <f t="shared" si="2"/>
        <v>1</v>
      </c>
    </row>
    <row r="165" spans="1:5" x14ac:dyDescent="0.3">
      <c r="A165" s="6">
        <v>2016</v>
      </c>
      <c r="B165" s="27" t="s">
        <v>187</v>
      </c>
      <c r="C165" s="27" t="s">
        <v>213</v>
      </c>
      <c r="D165" s="28">
        <v>164</v>
      </c>
      <c r="E165" s="28">
        <f t="shared" si="2"/>
        <v>1</v>
      </c>
    </row>
    <row r="166" spans="1:5" x14ac:dyDescent="0.3">
      <c r="A166" s="6">
        <v>2014</v>
      </c>
      <c r="B166" s="27" t="s">
        <v>214</v>
      </c>
      <c r="C166" s="27" t="s">
        <v>215</v>
      </c>
      <c r="D166" s="28">
        <v>165</v>
      </c>
      <c r="E166" s="28">
        <f t="shared" si="2"/>
        <v>1</v>
      </c>
    </row>
    <row r="167" spans="1:5" x14ac:dyDescent="0.3">
      <c r="A167" s="6">
        <v>2014</v>
      </c>
      <c r="B167" s="27" t="s">
        <v>177</v>
      </c>
      <c r="C167" s="27" t="s">
        <v>216</v>
      </c>
      <c r="D167" s="28">
        <v>166</v>
      </c>
      <c r="E167" s="28">
        <f t="shared" si="2"/>
        <v>1</v>
      </c>
    </row>
    <row r="168" spans="1:5" x14ac:dyDescent="0.3">
      <c r="A168" s="6">
        <v>2016</v>
      </c>
      <c r="B168" s="27" t="s">
        <v>46</v>
      </c>
      <c r="C168" s="27" t="s">
        <v>217</v>
      </c>
      <c r="D168" s="28">
        <v>167</v>
      </c>
      <c r="E168" s="28">
        <f t="shared" si="2"/>
        <v>1</v>
      </c>
    </row>
    <row r="169" spans="1:5" x14ac:dyDescent="0.3">
      <c r="A169" s="6">
        <v>2017</v>
      </c>
      <c r="B169" s="27" t="s">
        <v>53</v>
      </c>
      <c r="C169" s="27" t="s">
        <v>218</v>
      </c>
      <c r="D169" s="28">
        <v>168</v>
      </c>
      <c r="E169" s="28">
        <f t="shared" si="2"/>
        <v>1</v>
      </c>
    </row>
    <row r="170" spans="1:5" x14ac:dyDescent="0.3">
      <c r="A170" s="6">
        <v>2016</v>
      </c>
      <c r="B170" s="27" t="s">
        <v>9</v>
      </c>
      <c r="C170" s="27" t="s">
        <v>219</v>
      </c>
      <c r="D170" s="28">
        <v>169</v>
      </c>
      <c r="E170" s="28">
        <f t="shared" si="2"/>
        <v>1</v>
      </c>
    </row>
    <row r="171" spans="1:5" x14ac:dyDescent="0.3">
      <c r="A171" s="6">
        <v>2018</v>
      </c>
      <c r="B171" s="27" t="s">
        <v>48</v>
      </c>
      <c r="C171" s="27" t="s">
        <v>220</v>
      </c>
      <c r="D171" s="28">
        <v>170</v>
      </c>
      <c r="E171" s="28">
        <f t="shared" si="2"/>
        <v>1</v>
      </c>
    </row>
    <row r="172" spans="1:5" x14ac:dyDescent="0.3">
      <c r="A172" s="6">
        <v>2015</v>
      </c>
      <c r="B172" s="27" t="s">
        <v>187</v>
      </c>
      <c r="C172" s="27" t="s">
        <v>221</v>
      </c>
      <c r="D172" s="28">
        <v>171</v>
      </c>
      <c r="E172" s="28">
        <f t="shared" si="2"/>
        <v>1</v>
      </c>
    </row>
    <row r="173" spans="1:5" x14ac:dyDescent="0.3">
      <c r="A173" s="6">
        <v>2019</v>
      </c>
      <c r="B173" s="27" t="s">
        <v>159</v>
      </c>
      <c r="C173" s="27" t="s">
        <v>222</v>
      </c>
      <c r="D173" s="28">
        <v>172</v>
      </c>
      <c r="E173" s="28">
        <f t="shared" si="2"/>
        <v>1</v>
      </c>
    </row>
    <row r="174" spans="1:5" x14ac:dyDescent="0.3">
      <c r="A174" s="6">
        <v>2014</v>
      </c>
      <c r="B174" s="27" t="s">
        <v>223</v>
      </c>
      <c r="C174" s="27" t="s">
        <v>224</v>
      </c>
      <c r="D174" s="28">
        <v>173</v>
      </c>
      <c r="E174" s="28">
        <f t="shared" si="2"/>
        <v>1</v>
      </c>
    </row>
    <row r="175" spans="1:5" x14ac:dyDescent="0.3">
      <c r="A175" s="6">
        <v>2019</v>
      </c>
      <c r="B175" s="27" t="s">
        <v>41</v>
      </c>
      <c r="C175" s="27" t="s">
        <v>225</v>
      </c>
      <c r="D175" s="28">
        <v>174</v>
      </c>
      <c r="E175" s="28">
        <f t="shared" si="2"/>
        <v>1</v>
      </c>
    </row>
    <row r="176" spans="1:5" x14ac:dyDescent="0.3">
      <c r="A176" s="6">
        <v>2015</v>
      </c>
      <c r="B176" s="27" t="s">
        <v>55</v>
      </c>
      <c r="C176" s="27" t="s">
        <v>226</v>
      </c>
      <c r="D176" s="28">
        <v>175</v>
      </c>
      <c r="E176" s="28">
        <f t="shared" si="2"/>
        <v>1</v>
      </c>
    </row>
    <row r="177" spans="1:6" x14ac:dyDescent="0.3">
      <c r="A177" s="6">
        <v>2017</v>
      </c>
      <c r="B177" s="27" t="s">
        <v>55</v>
      </c>
      <c r="C177" s="27" t="s">
        <v>227</v>
      </c>
      <c r="D177" s="28">
        <v>176</v>
      </c>
      <c r="E177" s="28">
        <f t="shared" si="2"/>
        <v>1</v>
      </c>
    </row>
    <row r="178" spans="1:6" x14ac:dyDescent="0.3">
      <c r="A178" s="6">
        <v>2014</v>
      </c>
      <c r="B178" s="27" t="s">
        <v>179</v>
      </c>
      <c r="C178" s="27" t="s">
        <v>228</v>
      </c>
      <c r="D178" s="28">
        <v>177</v>
      </c>
      <c r="E178" s="28">
        <f t="shared" si="2"/>
        <v>1</v>
      </c>
    </row>
    <row r="179" spans="1:6" x14ac:dyDescent="0.3">
      <c r="A179" s="6">
        <v>2016</v>
      </c>
      <c r="B179" s="27" t="s">
        <v>114</v>
      </c>
      <c r="C179" s="27" t="s">
        <v>229</v>
      </c>
      <c r="D179" s="28">
        <v>178</v>
      </c>
      <c r="E179" s="28">
        <f t="shared" si="2"/>
        <v>1</v>
      </c>
    </row>
    <row r="180" spans="1:6" x14ac:dyDescent="0.3">
      <c r="A180" s="6">
        <v>2017</v>
      </c>
      <c r="B180" s="27" t="s">
        <v>44</v>
      </c>
      <c r="C180" s="27" t="s">
        <v>230</v>
      </c>
      <c r="D180" s="28">
        <v>179</v>
      </c>
      <c r="E180" s="28">
        <f t="shared" si="2"/>
        <v>1</v>
      </c>
    </row>
    <row r="181" spans="1:6" x14ac:dyDescent="0.3">
      <c r="A181" s="6">
        <v>2015</v>
      </c>
      <c r="B181" s="27" t="s">
        <v>148</v>
      </c>
      <c r="C181" s="27" t="s">
        <v>231</v>
      </c>
      <c r="D181" s="28">
        <v>180</v>
      </c>
      <c r="E181" s="28">
        <f t="shared" si="2"/>
        <v>1</v>
      </c>
    </row>
    <row r="182" spans="1:6" x14ac:dyDescent="0.3">
      <c r="A182" s="6">
        <v>2016</v>
      </c>
      <c r="B182" s="27" t="s">
        <v>177</v>
      </c>
      <c r="C182" s="27" t="s">
        <v>232</v>
      </c>
      <c r="D182" s="28">
        <v>181</v>
      </c>
      <c r="E182" s="28">
        <f t="shared" si="2"/>
        <v>1</v>
      </c>
    </row>
    <row r="183" spans="1:6" x14ac:dyDescent="0.3">
      <c r="A183" s="6">
        <v>2014</v>
      </c>
      <c r="B183" s="27" t="s">
        <v>233</v>
      </c>
      <c r="C183" s="27" t="s">
        <v>234</v>
      </c>
      <c r="D183" s="28">
        <v>182</v>
      </c>
      <c r="E183" s="28">
        <f t="shared" si="2"/>
        <v>1</v>
      </c>
    </row>
    <row r="184" spans="1:6" x14ac:dyDescent="0.3">
      <c r="A184" s="6">
        <v>2019</v>
      </c>
      <c r="B184" s="27" t="s">
        <v>236</v>
      </c>
      <c r="C184" s="27" t="s">
        <v>237</v>
      </c>
      <c r="D184" s="28">
        <v>183</v>
      </c>
      <c r="E184" s="28">
        <f t="shared" si="2"/>
        <v>1</v>
      </c>
    </row>
    <row r="185" spans="1:6" x14ac:dyDescent="0.3">
      <c r="A185" s="6">
        <v>2018</v>
      </c>
      <c r="B185" s="27" t="s">
        <v>190</v>
      </c>
      <c r="C185" s="27" t="s">
        <v>238</v>
      </c>
      <c r="D185" s="28">
        <v>184</v>
      </c>
      <c r="E185" s="28">
        <f t="shared" si="2"/>
        <v>1</v>
      </c>
      <c r="F185">
        <v>5</v>
      </c>
    </row>
    <row r="186" spans="1:6" x14ac:dyDescent="0.3">
      <c r="A186" s="6">
        <v>2019</v>
      </c>
      <c r="B186" s="27" t="s">
        <v>9</v>
      </c>
      <c r="C186" s="27" t="s">
        <v>239</v>
      </c>
      <c r="D186" s="28">
        <v>185</v>
      </c>
      <c r="E186" s="28">
        <f t="shared" si="2"/>
        <v>1</v>
      </c>
    </row>
    <row r="187" spans="1:6" x14ac:dyDescent="0.3">
      <c r="A187" s="6">
        <v>2017</v>
      </c>
      <c r="B187" s="27" t="s">
        <v>114</v>
      </c>
      <c r="C187" s="27" t="s">
        <v>240</v>
      </c>
      <c r="D187" s="28">
        <v>186</v>
      </c>
      <c r="E187" s="28">
        <f t="shared" si="2"/>
        <v>1</v>
      </c>
    </row>
    <row r="188" spans="1:6" x14ac:dyDescent="0.3">
      <c r="A188" s="6">
        <v>2017</v>
      </c>
      <c r="B188" s="27" t="s">
        <v>13</v>
      </c>
      <c r="C188" s="27" t="s">
        <v>241</v>
      </c>
      <c r="D188" s="28">
        <v>187</v>
      </c>
      <c r="E188" s="28">
        <f t="shared" si="2"/>
        <v>1</v>
      </c>
      <c r="F188">
        <v>9</v>
      </c>
    </row>
    <row r="189" spans="1:6" x14ac:dyDescent="0.3">
      <c r="A189" s="6">
        <v>2019</v>
      </c>
      <c r="B189" s="27" t="s">
        <v>2</v>
      </c>
      <c r="C189" s="27" t="s">
        <v>242</v>
      </c>
      <c r="D189" s="28">
        <v>188</v>
      </c>
      <c r="E189" s="28">
        <f t="shared" si="2"/>
        <v>1</v>
      </c>
      <c r="F189">
        <v>7</v>
      </c>
    </row>
    <row r="190" spans="1:6" x14ac:dyDescent="0.3">
      <c r="A190" s="6">
        <v>2016</v>
      </c>
      <c r="B190" s="27" t="s">
        <v>93</v>
      </c>
      <c r="C190" s="27" t="s">
        <v>243</v>
      </c>
      <c r="D190" s="28">
        <v>189</v>
      </c>
      <c r="E190" s="28">
        <f t="shared" si="2"/>
        <v>1</v>
      </c>
    </row>
    <row r="191" spans="1:6" x14ac:dyDescent="0.3">
      <c r="A191" s="6">
        <v>2019</v>
      </c>
      <c r="B191" s="27" t="s">
        <v>244</v>
      </c>
      <c r="C191" s="27" t="s">
        <v>245</v>
      </c>
      <c r="D191" s="28">
        <v>190</v>
      </c>
      <c r="E191" s="28">
        <f t="shared" si="2"/>
        <v>1</v>
      </c>
    </row>
    <row r="192" spans="1:6" x14ac:dyDescent="0.3">
      <c r="A192" s="6">
        <v>2019</v>
      </c>
      <c r="B192" s="27" t="s">
        <v>246</v>
      </c>
      <c r="C192" s="27" t="s">
        <v>247</v>
      </c>
      <c r="D192" s="28">
        <v>191</v>
      </c>
      <c r="E192" s="28">
        <f t="shared" si="2"/>
        <v>1</v>
      </c>
    </row>
    <row r="193" spans="1:6" x14ac:dyDescent="0.3">
      <c r="A193" s="6">
        <v>2015</v>
      </c>
      <c r="B193" s="27" t="s">
        <v>19</v>
      </c>
      <c r="C193" s="27" t="s">
        <v>248</v>
      </c>
      <c r="D193" s="28">
        <v>192</v>
      </c>
      <c r="E193" s="28">
        <f t="shared" si="2"/>
        <v>1</v>
      </c>
      <c r="F193">
        <v>4</v>
      </c>
    </row>
    <row r="194" spans="1:6" x14ac:dyDescent="0.3">
      <c r="A194" s="6">
        <v>2015</v>
      </c>
      <c r="B194" s="27" t="s">
        <v>249</v>
      </c>
      <c r="C194" s="27" t="s">
        <v>250</v>
      </c>
      <c r="D194" s="28">
        <v>193</v>
      </c>
      <c r="E194" s="28">
        <f t="shared" si="2"/>
        <v>1</v>
      </c>
    </row>
    <row r="195" spans="1:6" x14ac:dyDescent="0.3">
      <c r="A195" s="6">
        <v>2018</v>
      </c>
      <c r="B195" s="27" t="s">
        <v>246</v>
      </c>
      <c r="C195" s="27" t="s">
        <v>251</v>
      </c>
      <c r="D195" s="28">
        <v>194</v>
      </c>
      <c r="E195" s="28">
        <f t="shared" ref="E195:E258" si="3">IF(G$104&lt;&gt;B195,1,0)</f>
        <v>1</v>
      </c>
      <c r="F195">
        <v>2</v>
      </c>
    </row>
    <row r="196" spans="1:6" x14ac:dyDescent="0.3">
      <c r="A196" s="6">
        <v>2016</v>
      </c>
      <c r="B196" s="27" t="s">
        <v>13</v>
      </c>
      <c r="C196" s="27" t="s">
        <v>252</v>
      </c>
      <c r="D196" s="28">
        <v>195</v>
      </c>
      <c r="E196" s="28">
        <f t="shared" si="3"/>
        <v>1</v>
      </c>
      <c r="F196">
        <v>10</v>
      </c>
    </row>
    <row r="197" spans="1:6" x14ac:dyDescent="0.3">
      <c r="A197" s="6">
        <v>2019</v>
      </c>
      <c r="B197" s="27" t="s">
        <v>253</v>
      </c>
      <c r="C197" s="27" t="s">
        <v>254</v>
      </c>
      <c r="D197" s="28">
        <v>196</v>
      </c>
      <c r="E197" s="28">
        <f t="shared" si="3"/>
        <v>1</v>
      </c>
    </row>
    <row r="198" spans="1:6" x14ac:dyDescent="0.3">
      <c r="A198" s="6">
        <v>2014</v>
      </c>
      <c r="B198" s="27" t="s">
        <v>155</v>
      </c>
      <c r="C198" s="27" t="s">
        <v>255</v>
      </c>
      <c r="D198" s="28">
        <v>197</v>
      </c>
      <c r="E198" s="28">
        <f t="shared" si="3"/>
        <v>1</v>
      </c>
    </row>
    <row r="199" spans="1:6" x14ac:dyDescent="0.3">
      <c r="A199" s="6">
        <v>2019</v>
      </c>
      <c r="B199" s="27" t="s">
        <v>44</v>
      </c>
      <c r="C199" s="27" t="s">
        <v>257</v>
      </c>
      <c r="D199" s="28">
        <v>198</v>
      </c>
      <c r="E199" s="28">
        <f t="shared" si="3"/>
        <v>1</v>
      </c>
    </row>
    <row r="200" spans="1:6" x14ac:dyDescent="0.3">
      <c r="A200" s="6">
        <v>2014</v>
      </c>
      <c r="B200" s="27" t="s">
        <v>136</v>
      </c>
      <c r="C200" s="27" t="s">
        <v>258</v>
      </c>
      <c r="D200" s="28">
        <v>199</v>
      </c>
      <c r="E200" s="28">
        <f t="shared" si="3"/>
        <v>1</v>
      </c>
    </row>
    <row r="201" spans="1:6" x14ac:dyDescent="0.3">
      <c r="A201" s="6">
        <v>2017</v>
      </c>
      <c r="B201" s="27" t="s">
        <v>4</v>
      </c>
      <c r="C201" s="27" t="s">
        <v>101</v>
      </c>
      <c r="D201" s="28">
        <v>70</v>
      </c>
      <c r="E201" s="28">
        <f t="shared" si="3"/>
        <v>1</v>
      </c>
    </row>
    <row r="202" spans="1:6" x14ac:dyDescent="0.3">
      <c r="A202" s="6">
        <v>2018</v>
      </c>
      <c r="B202" s="27" t="s">
        <v>114</v>
      </c>
      <c r="C202" s="27" t="s">
        <v>260</v>
      </c>
      <c r="D202" s="28">
        <v>201</v>
      </c>
      <c r="E202" s="28">
        <f t="shared" si="3"/>
        <v>1</v>
      </c>
    </row>
    <row r="203" spans="1:6" x14ac:dyDescent="0.3">
      <c r="A203" s="6">
        <v>2017</v>
      </c>
      <c r="B203" s="27" t="s">
        <v>563</v>
      </c>
      <c r="C203" s="27" t="s">
        <v>261</v>
      </c>
      <c r="D203" s="28">
        <v>202</v>
      </c>
      <c r="E203" s="28">
        <f t="shared" si="3"/>
        <v>1</v>
      </c>
    </row>
    <row r="204" spans="1:6" x14ac:dyDescent="0.3">
      <c r="A204" s="6">
        <v>2017</v>
      </c>
      <c r="B204" s="27" t="s">
        <v>262</v>
      </c>
      <c r="C204" s="27" t="s">
        <v>263</v>
      </c>
      <c r="D204" s="28">
        <v>203</v>
      </c>
      <c r="E204" s="28">
        <f t="shared" si="3"/>
        <v>1</v>
      </c>
    </row>
    <row r="205" spans="1:6" x14ac:dyDescent="0.3">
      <c r="A205" s="6">
        <v>2016</v>
      </c>
      <c r="B205" s="27" t="s">
        <v>262</v>
      </c>
      <c r="C205" s="27" t="s">
        <v>264</v>
      </c>
      <c r="D205" s="28">
        <v>204</v>
      </c>
      <c r="E205" s="28">
        <f t="shared" si="3"/>
        <v>1</v>
      </c>
    </row>
    <row r="206" spans="1:6" x14ac:dyDescent="0.3">
      <c r="A206" s="6">
        <v>2014</v>
      </c>
      <c r="B206" s="27" t="s">
        <v>114</v>
      </c>
      <c r="C206" s="27" t="s">
        <v>265</v>
      </c>
      <c r="D206" s="28">
        <v>205</v>
      </c>
      <c r="E206" s="28">
        <f t="shared" si="3"/>
        <v>1</v>
      </c>
    </row>
    <row r="207" spans="1:6" x14ac:dyDescent="0.3">
      <c r="A207" s="6">
        <v>2016</v>
      </c>
      <c r="B207" s="27" t="s">
        <v>63</v>
      </c>
      <c r="C207" s="27" t="s">
        <v>266</v>
      </c>
      <c r="D207" s="28">
        <v>206</v>
      </c>
      <c r="E207" s="28">
        <f t="shared" si="3"/>
        <v>1</v>
      </c>
    </row>
    <row r="208" spans="1:6" x14ac:dyDescent="0.3">
      <c r="A208" s="6">
        <v>2018</v>
      </c>
      <c r="B208" s="27" t="s">
        <v>13</v>
      </c>
      <c r="C208" s="27" t="s">
        <v>267</v>
      </c>
      <c r="D208" s="28">
        <v>207</v>
      </c>
      <c r="E208" s="28">
        <f t="shared" si="3"/>
        <v>1</v>
      </c>
      <c r="F208">
        <v>11</v>
      </c>
    </row>
    <row r="209" spans="1:6" x14ac:dyDescent="0.3">
      <c r="A209" s="6">
        <v>2014</v>
      </c>
      <c r="B209" s="27" t="s">
        <v>84</v>
      </c>
      <c r="C209" s="27" t="s">
        <v>268</v>
      </c>
      <c r="D209" s="28">
        <v>208</v>
      </c>
      <c r="E209" s="28">
        <f t="shared" si="3"/>
        <v>1</v>
      </c>
    </row>
    <row r="210" spans="1:6" x14ac:dyDescent="0.3">
      <c r="A210" s="6">
        <v>2016</v>
      </c>
      <c r="B210" s="27" t="s">
        <v>199</v>
      </c>
      <c r="C210" s="27" t="s">
        <v>269</v>
      </c>
      <c r="D210" s="28">
        <v>209</v>
      </c>
      <c r="E210" s="28">
        <f t="shared" si="3"/>
        <v>1</v>
      </c>
    </row>
    <row r="211" spans="1:6" x14ac:dyDescent="0.3">
      <c r="A211" s="6">
        <v>2017</v>
      </c>
      <c r="B211" s="27" t="s">
        <v>2</v>
      </c>
      <c r="C211" s="27" t="s">
        <v>270</v>
      </c>
      <c r="D211" s="28">
        <v>210</v>
      </c>
      <c r="E211" s="28">
        <f t="shared" si="3"/>
        <v>1</v>
      </c>
      <c r="F211">
        <v>8</v>
      </c>
    </row>
    <row r="212" spans="1:6" x14ac:dyDescent="0.3">
      <c r="A212" s="6">
        <v>2014</v>
      </c>
      <c r="B212" s="27" t="s">
        <v>57</v>
      </c>
      <c r="C212" s="27" t="s">
        <v>271</v>
      </c>
      <c r="D212" s="28">
        <v>211</v>
      </c>
      <c r="E212" s="28">
        <f t="shared" si="3"/>
        <v>1</v>
      </c>
    </row>
    <row r="213" spans="1:6" x14ac:dyDescent="0.3">
      <c r="A213" s="6">
        <v>2018</v>
      </c>
      <c r="B213" s="27" t="s">
        <v>6</v>
      </c>
      <c r="C213" s="27" t="s">
        <v>272</v>
      </c>
      <c r="D213" s="28">
        <v>212</v>
      </c>
      <c r="E213" s="28">
        <f t="shared" si="3"/>
        <v>1</v>
      </c>
      <c r="F213">
        <v>5</v>
      </c>
    </row>
    <row r="214" spans="1:6" x14ac:dyDescent="0.3">
      <c r="A214" s="6">
        <v>2014</v>
      </c>
      <c r="B214" s="27" t="s">
        <v>23</v>
      </c>
      <c r="C214" s="27" t="s">
        <v>273</v>
      </c>
      <c r="D214" s="28">
        <v>213</v>
      </c>
      <c r="E214" s="28">
        <f t="shared" si="3"/>
        <v>1</v>
      </c>
      <c r="F214">
        <v>11</v>
      </c>
    </row>
    <row r="215" spans="1:6" x14ac:dyDescent="0.3">
      <c r="A215" s="6">
        <v>2018</v>
      </c>
      <c r="B215" s="27" t="s">
        <v>563</v>
      </c>
      <c r="C215" s="27" t="s">
        <v>274</v>
      </c>
      <c r="D215" s="28">
        <v>214</v>
      </c>
      <c r="E215" s="28">
        <f t="shared" si="3"/>
        <v>1</v>
      </c>
    </row>
    <row r="216" spans="1:6" x14ac:dyDescent="0.3">
      <c r="A216" s="6">
        <v>2014</v>
      </c>
      <c r="B216" s="27" t="s">
        <v>275</v>
      </c>
      <c r="C216" s="27" t="s">
        <v>276</v>
      </c>
      <c r="D216" s="28">
        <v>215</v>
      </c>
      <c r="E216" s="28">
        <f t="shared" si="3"/>
        <v>1</v>
      </c>
    </row>
    <row r="217" spans="1:6" x14ac:dyDescent="0.3">
      <c r="A217" s="6">
        <v>2017</v>
      </c>
      <c r="B217" s="27" t="s">
        <v>11</v>
      </c>
      <c r="C217" s="27" t="s">
        <v>277</v>
      </c>
      <c r="D217" s="28">
        <v>216</v>
      </c>
      <c r="E217" s="28">
        <f t="shared" si="3"/>
        <v>1</v>
      </c>
    </row>
    <row r="218" spans="1:6" x14ac:dyDescent="0.3">
      <c r="A218" s="6">
        <v>2015</v>
      </c>
      <c r="B218" s="27" t="s">
        <v>114</v>
      </c>
      <c r="C218" s="27" t="s">
        <v>278</v>
      </c>
      <c r="D218" s="28">
        <v>217</v>
      </c>
      <c r="E218" s="28">
        <f t="shared" si="3"/>
        <v>1</v>
      </c>
    </row>
    <row r="219" spans="1:6" x14ac:dyDescent="0.3">
      <c r="A219" s="6">
        <v>2018</v>
      </c>
      <c r="B219" s="27" t="s">
        <v>21</v>
      </c>
      <c r="C219" s="27" t="s">
        <v>279</v>
      </c>
      <c r="D219" s="28">
        <v>218</v>
      </c>
      <c r="E219" s="28">
        <f t="shared" si="3"/>
        <v>1</v>
      </c>
    </row>
    <row r="220" spans="1:6" x14ac:dyDescent="0.3">
      <c r="A220" s="6">
        <v>2015</v>
      </c>
      <c r="B220" s="27" t="s">
        <v>280</v>
      </c>
      <c r="C220" s="27" t="s">
        <v>281</v>
      </c>
      <c r="D220" s="28">
        <v>219</v>
      </c>
      <c r="E220" s="28">
        <f t="shared" si="3"/>
        <v>1</v>
      </c>
    </row>
    <row r="221" spans="1:6" x14ac:dyDescent="0.3">
      <c r="A221" s="6">
        <v>2018</v>
      </c>
      <c r="B221" s="27" t="s">
        <v>41</v>
      </c>
      <c r="C221" s="27" t="s">
        <v>283</v>
      </c>
      <c r="D221" s="28">
        <v>220</v>
      </c>
      <c r="E221" s="28">
        <f t="shared" si="3"/>
        <v>1</v>
      </c>
    </row>
    <row r="222" spans="1:6" x14ac:dyDescent="0.3">
      <c r="A222" s="6">
        <v>2015</v>
      </c>
      <c r="B222" s="27" t="s">
        <v>13</v>
      </c>
      <c r="C222" s="27" t="s">
        <v>284</v>
      </c>
      <c r="D222" s="28">
        <v>221</v>
      </c>
      <c r="E222" s="28">
        <f t="shared" si="3"/>
        <v>1</v>
      </c>
      <c r="F222">
        <v>12</v>
      </c>
    </row>
    <row r="223" spans="1:6" x14ac:dyDescent="0.3">
      <c r="A223" s="6">
        <v>2014</v>
      </c>
      <c r="B223" s="27" t="s">
        <v>285</v>
      </c>
      <c r="C223" s="27" t="s">
        <v>286</v>
      </c>
      <c r="D223" s="28">
        <v>222</v>
      </c>
      <c r="E223" s="28">
        <f t="shared" si="3"/>
        <v>1</v>
      </c>
    </row>
    <row r="224" spans="1:6" x14ac:dyDescent="0.3">
      <c r="A224" s="6">
        <v>2017</v>
      </c>
      <c r="B224" s="27" t="s">
        <v>41</v>
      </c>
      <c r="C224" s="27" t="s">
        <v>287</v>
      </c>
      <c r="D224" s="28">
        <v>223</v>
      </c>
      <c r="E224" s="28">
        <f t="shared" si="3"/>
        <v>1</v>
      </c>
    </row>
    <row r="225" spans="1:6" x14ac:dyDescent="0.3">
      <c r="A225" s="6">
        <v>2019</v>
      </c>
      <c r="B225" s="27" t="s">
        <v>172</v>
      </c>
      <c r="C225" s="27" t="s">
        <v>288</v>
      </c>
      <c r="D225" s="28">
        <v>224</v>
      </c>
      <c r="E225" s="28">
        <f t="shared" si="3"/>
        <v>1</v>
      </c>
    </row>
    <row r="226" spans="1:6" x14ac:dyDescent="0.3">
      <c r="A226" s="6">
        <v>2019</v>
      </c>
      <c r="B226" s="27" t="s">
        <v>564</v>
      </c>
      <c r="C226" s="27" t="s">
        <v>289</v>
      </c>
      <c r="D226" s="28">
        <v>225</v>
      </c>
      <c r="E226" s="28">
        <f t="shared" si="3"/>
        <v>1</v>
      </c>
    </row>
    <row r="227" spans="1:6" x14ac:dyDescent="0.3">
      <c r="A227" s="6">
        <v>2016</v>
      </c>
      <c r="B227" s="27" t="s">
        <v>73</v>
      </c>
      <c r="C227" s="27" t="s">
        <v>290</v>
      </c>
      <c r="D227" s="28">
        <v>226</v>
      </c>
      <c r="E227" s="28">
        <f t="shared" si="3"/>
        <v>1</v>
      </c>
    </row>
    <row r="228" spans="1:6" x14ac:dyDescent="0.3">
      <c r="A228" s="6">
        <v>2016</v>
      </c>
      <c r="B228" s="27" t="s">
        <v>563</v>
      </c>
      <c r="C228" s="27" t="s">
        <v>291</v>
      </c>
      <c r="D228" s="28">
        <v>227</v>
      </c>
      <c r="E228" s="28">
        <f t="shared" si="3"/>
        <v>1</v>
      </c>
    </row>
    <row r="229" spans="1:6" x14ac:dyDescent="0.3">
      <c r="A229" s="6">
        <v>2017</v>
      </c>
      <c r="B229" s="27" t="s">
        <v>93</v>
      </c>
      <c r="C229" s="27" t="s">
        <v>292</v>
      </c>
      <c r="D229" s="28">
        <v>228</v>
      </c>
      <c r="E229" s="28">
        <f t="shared" si="3"/>
        <v>1</v>
      </c>
    </row>
    <row r="230" spans="1:6" x14ac:dyDescent="0.3">
      <c r="A230" s="6">
        <v>2014</v>
      </c>
      <c r="B230" s="27" t="s">
        <v>190</v>
      </c>
      <c r="C230" s="27" t="s">
        <v>293</v>
      </c>
      <c r="D230" s="28">
        <v>229</v>
      </c>
      <c r="E230" s="28">
        <f t="shared" si="3"/>
        <v>1</v>
      </c>
      <c r="F230">
        <v>6</v>
      </c>
    </row>
    <row r="231" spans="1:6" x14ac:dyDescent="0.3">
      <c r="A231" s="6">
        <v>2018</v>
      </c>
      <c r="B231" s="27" t="s">
        <v>190</v>
      </c>
      <c r="C231" s="27" t="s">
        <v>294</v>
      </c>
      <c r="D231" s="28">
        <v>230</v>
      </c>
      <c r="E231" s="28">
        <f t="shared" si="3"/>
        <v>1</v>
      </c>
      <c r="F231">
        <v>7</v>
      </c>
    </row>
    <row r="232" spans="1:6" x14ac:dyDescent="0.3">
      <c r="A232" s="6">
        <v>2014</v>
      </c>
      <c r="B232" s="27" t="s">
        <v>295</v>
      </c>
      <c r="C232" s="27" t="s">
        <v>296</v>
      </c>
      <c r="D232" s="28">
        <v>231</v>
      </c>
      <c r="E232" s="28">
        <f t="shared" si="3"/>
        <v>1</v>
      </c>
    </row>
    <row r="233" spans="1:6" x14ac:dyDescent="0.3">
      <c r="A233" s="6">
        <v>2017</v>
      </c>
      <c r="B233" s="27" t="s">
        <v>4</v>
      </c>
      <c r="C233" s="27" t="s">
        <v>297</v>
      </c>
      <c r="D233" s="28">
        <v>232</v>
      </c>
      <c r="E233" s="28">
        <f t="shared" si="3"/>
        <v>1</v>
      </c>
    </row>
    <row r="234" spans="1:6" x14ac:dyDescent="0.3">
      <c r="A234" s="6">
        <v>2019</v>
      </c>
      <c r="B234" s="27" t="s">
        <v>298</v>
      </c>
      <c r="C234" s="27" t="s">
        <v>299</v>
      </c>
      <c r="D234" s="28">
        <v>233</v>
      </c>
      <c r="E234" s="28">
        <f t="shared" si="3"/>
        <v>1</v>
      </c>
    </row>
    <row r="235" spans="1:6" x14ac:dyDescent="0.3">
      <c r="A235" s="6">
        <v>2019</v>
      </c>
      <c r="B235" s="27" t="s">
        <v>300</v>
      </c>
      <c r="C235" s="27" t="s">
        <v>301</v>
      </c>
      <c r="D235" s="28">
        <v>234</v>
      </c>
      <c r="E235" s="28">
        <f t="shared" si="3"/>
        <v>1</v>
      </c>
    </row>
    <row r="236" spans="1:6" x14ac:dyDescent="0.3">
      <c r="A236" s="6">
        <v>2018</v>
      </c>
      <c r="B236" s="27" t="s">
        <v>55</v>
      </c>
      <c r="C236" s="27" t="s">
        <v>302</v>
      </c>
      <c r="D236" s="28">
        <v>235</v>
      </c>
      <c r="E236" s="28">
        <f t="shared" si="3"/>
        <v>1</v>
      </c>
    </row>
    <row r="237" spans="1:6" x14ac:dyDescent="0.3">
      <c r="A237" s="6">
        <v>2015</v>
      </c>
      <c r="B237" s="27" t="s">
        <v>31</v>
      </c>
      <c r="C237" s="27" t="s">
        <v>303</v>
      </c>
      <c r="D237" s="28">
        <v>236</v>
      </c>
      <c r="E237" s="28">
        <f t="shared" si="3"/>
        <v>1</v>
      </c>
    </row>
    <row r="238" spans="1:6" x14ac:dyDescent="0.3">
      <c r="A238" s="6">
        <v>2019</v>
      </c>
      <c r="B238" s="27" t="s">
        <v>304</v>
      </c>
      <c r="C238" s="27" t="s">
        <v>305</v>
      </c>
      <c r="D238" s="28">
        <v>237</v>
      </c>
      <c r="E238" s="28">
        <f t="shared" si="3"/>
        <v>1</v>
      </c>
    </row>
    <row r="239" spans="1:6" x14ac:dyDescent="0.3">
      <c r="A239" s="6">
        <v>2017</v>
      </c>
      <c r="B239" s="27" t="s">
        <v>9</v>
      </c>
      <c r="C239" s="27" t="s">
        <v>306</v>
      </c>
      <c r="D239" s="28">
        <v>238</v>
      </c>
      <c r="E239" s="28">
        <f t="shared" si="3"/>
        <v>1</v>
      </c>
    </row>
    <row r="240" spans="1:6" x14ac:dyDescent="0.3">
      <c r="A240" s="6">
        <v>2015</v>
      </c>
      <c r="B240" s="27" t="s">
        <v>307</v>
      </c>
      <c r="C240" s="27" t="s">
        <v>587</v>
      </c>
      <c r="D240" s="28">
        <v>239</v>
      </c>
      <c r="E240" s="28">
        <f t="shared" si="3"/>
        <v>1</v>
      </c>
    </row>
    <row r="241" spans="1:6" x14ac:dyDescent="0.3">
      <c r="A241" s="6">
        <v>2018</v>
      </c>
      <c r="B241" s="27" t="s">
        <v>2</v>
      </c>
      <c r="C241" s="27" t="s">
        <v>308</v>
      </c>
      <c r="D241" s="28">
        <v>240</v>
      </c>
      <c r="E241" s="28">
        <f t="shared" si="3"/>
        <v>1</v>
      </c>
      <c r="F241">
        <v>9</v>
      </c>
    </row>
    <row r="242" spans="1:6" x14ac:dyDescent="0.3">
      <c r="A242" s="6">
        <v>2015</v>
      </c>
      <c r="B242" s="27" t="s">
        <v>46</v>
      </c>
      <c r="C242" s="27" t="s">
        <v>309</v>
      </c>
      <c r="D242" s="28">
        <v>241</v>
      </c>
      <c r="E242" s="28">
        <f t="shared" si="3"/>
        <v>1</v>
      </c>
    </row>
    <row r="243" spans="1:6" x14ac:dyDescent="0.3">
      <c r="A243" s="6">
        <v>2014</v>
      </c>
      <c r="B243" s="27" t="s">
        <v>155</v>
      </c>
      <c r="C243" s="27" t="s">
        <v>310</v>
      </c>
      <c r="D243" s="28">
        <v>242</v>
      </c>
      <c r="E243" s="28">
        <f t="shared" si="3"/>
        <v>1</v>
      </c>
    </row>
    <row r="244" spans="1:6" x14ac:dyDescent="0.3">
      <c r="A244" s="6">
        <v>2015</v>
      </c>
      <c r="B244" s="27" t="s">
        <v>63</v>
      </c>
      <c r="C244" s="27" t="s">
        <v>311</v>
      </c>
      <c r="D244" s="28">
        <v>243</v>
      </c>
      <c r="E244" s="28">
        <f t="shared" si="3"/>
        <v>1</v>
      </c>
    </row>
    <row r="245" spans="1:6" x14ac:dyDescent="0.3">
      <c r="A245" s="6">
        <v>2016</v>
      </c>
      <c r="B245" s="27" t="s">
        <v>99</v>
      </c>
      <c r="C245" s="27" t="s">
        <v>312</v>
      </c>
      <c r="D245" s="28">
        <v>244</v>
      </c>
      <c r="E245" s="28">
        <f t="shared" si="3"/>
        <v>1</v>
      </c>
    </row>
    <row r="246" spans="1:6" x14ac:dyDescent="0.3">
      <c r="A246" s="6">
        <v>2016</v>
      </c>
      <c r="B246" s="27" t="s">
        <v>23</v>
      </c>
      <c r="C246" s="27" t="s">
        <v>313</v>
      </c>
      <c r="D246" s="28">
        <v>245</v>
      </c>
      <c r="E246" s="28">
        <f t="shared" si="3"/>
        <v>1</v>
      </c>
      <c r="F246">
        <v>12</v>
      </c>
    </row>
    <row r="247" spans="1:6" x14ac:dyDescent="0.3">
      <c r="A247" s="6">
        <v>2016</v>
      </c>
      <c r="B247" s="27" t="s">
        <v>93</v>
      </c>
      <c r="C247" s="27" t="s">
        <v>314</v>
      </c>
      <c r="D247" s="28">
        <v>246</v>
      </c>
      <c r="E247" s="28">
        <f t="shared" si="3"/>
        <v>1</v>
      </c>
    </row>
    <row r="248" spans="1:6" x14ac:dyDescent="0.3">
      <c r="A248" s="6">
        <v>2018</v>
      </c>
      <c r="B248" s="27" t="s">
        <v>233</v>
      </c>
      <c r="C248" s="27" t="s">
        <v>315</v>
      </c>
      <c r="D248" s="28">
        <v>247</v>
      </c>
      <c r="E248" s="28">
        <f t="shared" si="3"/>
        <v>1</v>
      </c>
    </row>
    <row r="249" spans="1:6" x14ac:dyDescent="0.3">
      <c r="A249" s="6">
        <v>2019</v>
      </c>
      <c r="B249" s="27" t="s">
        <v>31</v>
      </c>
      <c r="C249" s="27" t="s">
        <v>316</v>
      </c>
      <c r="D249" s="28">
        <v>248</v>
      </c>
      <c r="E249" s="28">
        <f t="shared" si="3"/>
        <v>1</v>
      </c>
      <c r="F249">
        <v>6</v>
      </c>
    </row>
    <row r="250" spans="1:6" x14ac:dyDescent="0.3">
      <c r="A250" s="6">
        <v>2015</v>
      </c>
      <c r="B250" s="27" t="s">
        <v>317</v>
      </c>
      <c r="C250" s="27" t="s">
        <v>318</v>
      </c>
      <c r="D250" s="28">
        <v>249</v>
      </c>
      <c r="E250" s="28">
        <f t="shared" si="3"/>
        <v>1</v>
      </c>
    </row>
    <row r="251" spans="1:6" x14ac:dyDescent="0.3">
      <c r="A251" s="6">
        <v>2019</v>
      </c>
      <c r="B251" s="27" t="s">
        <v>319</v>
      </c>
      <c r="C251" s="27" t="s">
        <v>320</v>
      </c>
      <c r="D251" s="28">
        <v>250</v>
      </c>
      <c r="E251" s="28">
        <f t="shared" si="3"/>
        <v>1</v>
      </c>
    </row>
    <row r="252" spans="1:6" x14ac:dyDescent="0.3">
      <c r="A252" s="6">
        <v>2014</v>
      </c>
      <c r="B252" s="27" t="s">
        <v>321</v>
      </c>
      <c r="C252" s="27" t="s">
        <v>322</v>
      </c>
      <c r="D252" s="28">
        <v>251</v>
      </c>
      <c r="E252" s="28">
        <f t="shared" si="3"/>
        <v>1</v>
      </c>
    </row>
    <row r="253" spans="1:6" x14ac:dyDescent="0.3">
      <c r="A253" s="6">
        <v>2015</v>
      </c>
      <c r="B253" s="27" t="s">
        <v>323</v>
      </c>
      <c r="C253" s="27" t="s">
        <v>324</v>
      </c>
      <c r="D253" s="28">
        <v>252</v>
      </c>
      <c r="E253" s="28">
        <f t="shared" si="3"/>
        <v>1</v>
      </c>
    </row>
    <row r="254" spans="1:6" x14ac:dyDescent="0.3">
      <c r="A254" s="6">
        <v>2016</v>
      </c>
      <c r="B254" s="27" t="s">
        <v>326</v>
      </c>
      <c r="C254" s="27" t="s">
        <v>327</v>
      </c>
      <c r="D254" s="28">
        <v>253</v>
      </c>
      <c r="E254" s="28">
        <f t="shared" si="3"/>
        <v>1</v>
      </c>
    </row>
    <row r="255" spans="1:6" x14ac:dyDescent="0.3">
      <c r="A255" s="6">
        <v>2018</v>
      </c>
      <c r="B255" s="27" t="s">
        <v>329</v>
      </c>
      <c r="C255" s="27" t="s">
        <v>330</v>
      </c>
      <c r="D255" s="28">
        <v>254</v>
      </c>
      <c r="E255" s="28">
        <f t="shared" si="3"/>
        <v>1</v>
      </c>
    </row>
    <row r="256" spans="1:6" x14ac:dyDescent="0.3">
      <c r="A256" s="6">
        <v>2015</v>
      </c>
      <c r="B256" s="27" t="s">
        <v>331</v>
      </c>
      <c r="C256" s="27" t="s">
        <v>332</v>
      </c>
      <c r="D256" s="28">
        <v>255</v>
      </c>
      <c r="E256" s="28">
        <f t="shared" si="3"/>
        <v>1</v>
      </c>
    </row>
    <row r="257" spans="1:6" x14ac:dyDescent="0.3">
      <c r="A257" s="6">
        <v>2017</v>
      </c>
      <c r="B257" s="27" t="s">
        <v>48</v>
      </c>
      <c r="C257" s="27" t="s">
        <v>333</v>
      </c>
      <c r="D257" s="28">
        <v>256</v>
      </c>
      <c r="E257" s="28">
        <f t="shared" si="3"/>
        <v>1</v>
      </c>
    </row>
    <row r="258" spans="1:6" x14ac:dyDescent="0.3">
      <c r="A258" s="6">
        <v>2016</v>
      </c>
      <c r="B258" s="27" t="s">
        <v>285</v>
      </c>
      <c r="C258" s="27" t="s">
        <v>334</v>
      </c>
      <c r="D258" s="28">
        <v>257</v>
      </c>
      <c r="E258" s="28">
        <f t="shared" si="3"/>
        <v>1</v>
      </c>
    </row>
    <row r="259" spans="1:6" x14ac:dyDescent="0.3">
      <c r="A259" s="6">
        <v>2017</v>
      </c>
      <c r="B259" s="27" t="s">
        <v>199</v>
      </c>
      <c r="C259" s="27" t="s">
        <v>335</v>
      </c>
      <c r="D259" s="28">
        <v>258</v>
      </c>
      <c r="E259" s="28">
        <f t="shared" ref="E259:E322" si="4">IF(G$104&lt;&gt;B259,1,0)</f>
        <v>1</v>
      </c>
      <c r="F259">
        <v>3</v>
      </c>
    </row>
    <row r="260" spans="1:6" x14ac:dyDescent="0.3">
      <c r="A260" s="6">
        <v>2016</v>
      </c>
      <c r="B260" s="27" t="s">
        <v>249</v>
      </c>
      <c r="C260" s="27" t="s">
        <v>336</v>
      </c>
      <c r="D260" s="28">
        <v>259</v>
      </c>
      <c r="E260" s="28">
        <f t="shared" si="4"/>
        <v>1</v>
      </c>
    </row>
    <row r="261" spans="1:6" x14ac:dyDescent="0.3">
      <c r="A261" s="6">
        <v>2018</v>
      </c>
      <c r="B261" s="27" t="s">
        <v>148</v>
      </c>
      <c r="C261" s="27" t="s">
        <v>337</v>
      </c>
      <c r="D261" s="28">
        <v>260</v>
      </c>
      <c r="E261" s="28">
        <f t="shared" si="4"/>
        <v>1</v>
      </c>
    </row>
    <row r="262" spans="1:6" x14ac:dyDescent="0.3">
      <c r="A262" s="6">
        <v>2018</v>
      </c>
      <c r="B262" s="27" t="s">
        <v>4</v>
      </c>
      <c r="C262" s="27" t="s">
        <v>5</v>
      </c>
      <c r="D262" s="28">
        <v>2</v>
      </c>
      <c r="E262" s="28">
        <f t="shared" si="4"/>
        <v>1</v>
      </c>
    </row>
    <row r="263" spans="1:6" x14ac:dyDescent="0.3">
      <c r="A263" s="6">
        <v>2014</v>
      </c>
      <c r="B263" s="27" t="s">
        <v>148</v>
      </c>
      <c r="C263" s="27" t="s">
        <v>339</v>
      </c>
      <c r="D263" s="28">
        <v>262</v>
      </c>
      <c r="E263" s="28">
        <f t="shared" si="4"/>
        <v>1</v>
      </c>
    </row>
    <row r="264" spans="1:6" x14ac:dyDescent="0.3">
      <c r="A264" s="6">
        <v>2016</v>
      </c>
      <c r="B264" s="27" t="s">
        <v>63</v>
      </c>
      <c r="C264" s="27" t="s">
        <v>340</v>
      </c>
      <c r="D264" s="28">
        <v>263</v>
      </c>
      <c r="E264" s="28">
        <f t="shared" si="4"/>
        <v>1</v>
      </c>
    </row>
    <row r="265" spans="1:6" x14ac:dyDescent="0.3">
      <c r="A265" s="6">
        <v>2017</v>
      </c>
      <c r="B265" s="27" t="s">
        <v>249</v>
      </c>
      <c r="C265" s="27" t="s">
        <v>341</v>
      </c>
      <c r="D265" s="28">
        <v>264</v>
      </c>
      <c r="E265" s="28">
        <f t="shared" si="4"/>
        <v>1</v>
      </c>
    </row>
    <row r="266" spans="1:6" x14ac:dyDescent="0.3">
      <c r="A266" s="6">
        <v>2018</v>
      </c>
      <c r="B266" s="27" t="s">
        <v>9</v>
      </c>
      <c r="C266" s="27" t="s">
        <v>342</v>
      </c>
      <c r="D266" s="28">
        <v>265</v>
      </c>
      <c r="E266" s="28">
        <f t="shared" si="4"/>
        <v>1</v>
      </c>
      <c r="F266">
        <v>8</v>
      </c>
    </row>
    <row r="267" spans="1:6" x14ac:dyDescent="0.3">
      <c r="A267" s="6">
        <v>2016</v>
      </c>
      <c r="B267" s="27" t="s">
        <v>177</v>
      </c>
      <c r="C267" s="27" t="s">
        <v>343</v>
      </c>
      <c r="D267" s="28">
        <v>266</v>
      </c>
      <c r="E267" s="28">
        <f t="shared" si="4"/>
        <v>1</v>
      </c>
    </row>
    <row r="268" spans="1:6" x14ac:dyDescent="0.3">
      <c r="A268" s="6">
        <v>2017</v>
      </c>
      <c r="B268" s="27" t="s">
        <v>46</v>
      </c>
      <c r="C268" s="27" t="s">
        <v>344</v>
      </c>
      <c r="D268" s="28">
        <v>267</v>
      </c>
      <c r="E268" s="28">
        <f t="shared" si="4"/>
        <v>1</v>
      </c>
      <c r="F268">
        <v>7</v>
      </c>
    </row>
    <row r="269" spans="1:6" x14ac:dyDescent="0.3">
      <c r="A269" s="6">
        <v>2015</v>
      </c>
      <c r="B269" s="27" t="s">
        <v>285</v>
      </c>
      <c r="C269" s="27" t="s">
        <v>345</v>
      </c>
      <c r="D269" s="28">
        <v>268</v>
      </c>
      <c r="E269" s="28">
        <f t="shared" si="4"/>
        <v>1</v>
      </c>
    </row>
    <row r="270" spans="1:6" x14ac:dyDescent="0.3">
      <c r="A270" s="6">
        <v>2016</v>
      </c>
      <c r="B270" s="27" t="s">
        <v>563</v>
      </c>
      <c r="C270" s="27" t="s">
        <v>346</v>
      </c>
      <c r="D270" s="28">
        <v>269</v>
      </c>
      <c r="E270" s="28">
        <f t="shared" si="4"/>
        <v>1</v>
      </c>
    </row>
    <row r="271" spans="1:6" x14ac:dyDescent="0.3">
      <c r="A271" s="6">
        <v>2018</v>
      </c>
      <c r="B271" s="27" t="s">
        <v>347</v>
      </c>
      <c r="C271" s="27" t="s">
        <v>348</v>
      </c>
      <c r="D271" s="28">
        <v>270</v>
      </c>
      <c r="E271" s="28">
        <f t="shared" si="4"/>
        <v>1</v>
      </c>
    </row>
    <row r="272" spans="1:6" x14ac:dyDescent="0.3">
      <c r="A272" s="6">
        <v>2015</v>
      </c>
      <c r="B272" s="27" t="s">
        <v>55</v>
      </c>
      <c r="C272" s="27" t="s">
        <v>349</v>
      </c>
      <c r="D272" s="28">
        <v>271</v>
      </c>
      <c r="E272" s="28">
        <f t="shared" si="4"/>
        <v>1</v>
      </c>
    </row>
    <row r="273" spans="1:6" x14ac:dyDescent="0.3">
      <c r="A273" s="6">
        <v>2017</v>
      </c>
      <c r="B273" s="27" t="s">
        <v>350</v>
      </c>
      <c r="C273" s="27" t="s">
        <v>351</v>
      </c>
      <c r="D273" s="28">
        <v>272</v>
      </c>
      <c r="E273" s="28">
        <f t="shared" si="4"/>
        <v>1</v>
      </c>
    </row>
    <row r="274" spans="1:6" x14ac:dyDescent="0.3">
      <c r="A274" s="6">
        <v>2015</v>
      </c>
      <c r="B274" s="27" t="s">
        <v>136</v>
      </c>
      <c r="C274" s="27" t="s">
        <v>352</v>
      </c>
      <c r="D274" s="28">
        <v>273</v>
      </c>
      <c r="E274" s="28">
        <f t="shared" si="4"/>
        <v>1</v>
      </c>
    </row>
    <row r="275" spans="1:6" x14ac:dyDescent="0.3">
      <c r="A275" s="6">
        <v>2019</v>
      </c>
      <c r="B275" s="27" t="s">
        <v>53</v>
      </c>
      <c r="C275" s="27" t="s">
        <v>353</v>
      </c>
      <c r="D275" s="28">
        <v>274</v>
      </c>
      <c r="E275" s="28">
        <f t="shared" si="4"/>
        <v>1</v>
      </c>
    </row>
    <row r="276" spans="1:6" x14ac:dyDescent="0.3">
      <c r="A276" s="6">
        <v>2018</v>
      </c>
      <c r="B276" s="27" t="s">
        <v>57</v>
      </c>
      <c r="C276" s="27" t="s">
        <v>354</v>
      </c>
      <c r="D276" s="28">
        <v>275</v>
      </c>
      <c r="E276" s="28">
        <f t="shared" si="4"/>
        <v>1</v>
      </c>
    </row>
    <row r="277" spans="1:6" x14ac:dyDescent="0.3">
      <c r="A277" s="6">
        <v>2018</v>
      </c>
      <c r="B277" s="27" t="s">
        <v>114</v>
      </c>
      <c r="C277" s="27" t="s">
        <v>355</v>
      </c>
      <c r="D277" s="28">
        <v>276</v>
      </c>
      <c r="E277" s="28">
        <f t="shared" si="4"/>
        <v>1</v>
      </c>
    </row>
    <row r="278" spans="1:6" x14ac:dyDescent="0.3">
      <c r="A278" s="6">
        <v>2016</v>
      </c>
      <c r="B278" s="27" t="s">
        <v>190</v>
      </c>
      <c r="C278" s="27" t="s">
        <v>356</v>
      </c>
      <c r="D278" s="28">
        <v>277</v>
      </c>
      <c r="E278" s="28">
        <f t="shared" si="4"/>
        <v>1</v>
      </c>
      <c r="F278">
        <v>8</v>
      </c>
    </row>
    <row r="279" spans="1:6" x14ac:dyDescent="0.3">
      <c r="A279" s="6">
        <v>2019</v>
      </c>
      <c r="B279" s="27" t="s">
        <v>357</v>
      </c>
      <c r="C279" s="27" t="s">
        <v>358</v>
      </c>
      <c r="D279" s="28">
        <v>278</v>
      </c>
      <c r="E279" s="28">
        <f t="shared" si="4"/>
        <v>1</v>
      </c>
    </row>
    <row r="280" spans="1:6" x14ac:dyDescent="0.3">
      <c r="A280" s="6">
        <v>2016</v>
      </c>
      <c r="B280" s="27" t="s">
        <v>11</v>
      </c>
      <c r="C280" s="27" t="s">
        <v>359</v>
      </c>
      <c r="D280" s="28">
        <v>279</v>
      </c>
      <c r="E280" s="28">
        <f t="shared" si="4"/>
        <v>1</v>
      </c>
    </row>
    <row r="281" spans="1:6" x14ac:dyDescent="0.3">
      <c r="A281" s="6">
        <v>2016</v>
      </c>
      <c r="B281" s="27" t="s">
        <v>223</v>
      </c>
      <c r="C281" s="27" t="s">
        <v>360</v>
      </c>
      <c r="D281" s="28">
        <v>280</v>
      </c>
      <c r="E281" s="28">
        <f t="shared" si="4"/>
        <v>1</v>
      </c>
    </row>
    <row r="282" spans="1:6" x14ac:dyDescent="0.3">
      <c r="A282" s="6">
        <v>2016</v>
      </c>
      <c r="B282" s="27" t="s">
        <v>233</v>
      </c>
      <c r="C282" s="27" t="s">
        <v>361</v>
      </c>
      <c r="D282" s="28">
        <v>281</v>
      </c>
      <c r="E282" s="28">
        <f t="shared" si="4"/>
        <v>1</v>
      </c>
      <c r="F282">
        <v>3</v>
      </c>
    </row>
    <row r="283" spans="1:6" x14ac:dyDescent="0.3">
      <c r="A283" s="6">
        <v>2017</v>
      </c>
      <c r="B283" s="27" t="s">
        <v>95</v>
      </c>
      <c r="C283" s="27" t="s">
        <v>362</v>
      </c>
      <c r="D283" s="28">
        <v>282</v>
      </c>
      <c r="E283" s="28">
        <f t="shared" si="4"/>
        <v>1</v>
      </c>
    </row>
    <row r="284" spans="1:6" x14ac:dyDescent="0.3">
      <c r="A284" s="6">
        <v>2016</v>
      </c>
      <c r="B284" s="27" t="s">
        <v>363</v>
      </c>
      <c r="C284" s="27" t="s">
        <v>588</v>
      </c>
      <c r="D284" s="28">
        <v>283</v>
      </c>
      <c r="E284" s="28">
        <f t="shared" si="4"/>
        <v>1</v>
      </c>
    </row>
    <row r="285" spans="1:6" x14ac:dyDescent="0.3">
      <c r="A285" s="6">
        <v>2015</v>
      </c>
      <c r="B285" s="27" t="s">
        <v>364</v>
      </c>
      <c r="C285" s="27" t="s">
        <v>365</v>
      </c>
      <c r="D285" s="28">
        <v>284</v>
      </c>
      <c r="E285" s="28">
        <f t="shared" si="4"/>
        <v>1</v>
      </c>
    </row>
    <row r="286" spans="1:6" x14ac:dyDescent="0.3">
      <c r="A286" s="6">
        <v>2014</v>
      </c>
      <c r="B286" s="27" t="s">
        <v>285</v>
      </c>
      <c r="C286" s="27" t="s">
        <v>366</v>
      </c>
      <c r="D286" s="28">
        <v>285</v>
      </c>
      <c r="E286" s="28">
        <f t="shared" si="4"/>
        <v>1</v>
      </c>
    </row>
    <row r="287" spans="1:6" x14ac:dyDescent="0.3">
      <c r="A287" s="6">
        <v>2016</v>
      </c>
      <c r="B287" s="27" t="s">
        <v>55</v>
      </c>
      <c r="C287" s="27" t="s">
        <v>367</v>
      </c>
      <c r="D287" s="28">
        <v>286</v>
      </c>
      <c r="E287" s="28">
        <f t="shared" si="4"/>
        <v>1</v>
      </c>
    </row>
    <row r="288" spans="1:6" x14ac:dyDescent="0.3">
      <c r="A288" s="6">
        <v>2016</v>
      </c>
      <c r="B288" s="27" t="s">
        <v>78</v>
      </c>
      <c r="C288" s="27" t="s">
        <v>368</v>
      </c>
      <c r="D288" s="28">
        <v>287</v>
      </c>
      <c r="E288" s="28">
        <f t="shared" si="4"/>
        <v>1</v>
      </c>
    </row>
    <row r="289" spans="1:6" x14ac:dyDescent="0.3">
      <c r="A289" s="6">
        <v>2016</v>
      </c>
      <c r="B289" s="27" t="s">
        <v>223</v>
      </c>
      <c r="C289" s="27" t="s">
        <v>369</v>
      </c>
      <c r="D289" s="28">
        <v>288</v>
      </c>
      <c r="E289" s="28">
        <f t="shared" si="4"/>
        <v>1</v>
      </c>
    </row>
    <row r="290" spans="1:6" x14ac:dyDescent="0.3">
      <c r="A290" s="6">
        <v>2016</v>
      </c>
      <c r="B290" s="27" t="s">
        <v>73</v>
      </c>
      <c r="C290" s="27" t="s">
        <v>370</v>
      </c>
      <c r="D290" s="28">
        <v>289</v>
      </c>
      <c r="E290" s="28">
        <f t="shared" si="4"/>
        <v>1</v>
      </c>
    </row>
    <row r="291" spans="1:6" x14ac:dyDescent="0.3">
      <c r="A291" s="6">
        <v>2017</v>
      </c>
      <c r="B291" s="27" t="s">
        <v>63</v>
      </c>
      <c r="C291" s="27" t="s">
        <v>371</v>
      </c>
      <c r="D291" s="28">
        <v>290</v>
      </c>
      <c r="E291" s="28">
        <f t="shared" si="4"/>
        <v>1</v>
      </c>
    </row>
    <row r="292" spans="1:6" x14ac:dyDescent="0.3">
      <c r="A292" s="6">
        <v>2018</v>
      </c>
      <c r="B292" s="27" t="s">
        <v>363</v>
      </c>
      <c r="C292" s="27" t="s">
        <v>372</v>
      </c>
      <c r="D292" s="28">
        <v>291</v>
      </c>
      <c r="E292" s="28">
        <f t="shared" si="4"/>
        <v>1</v>
      </c>
    </row>
    <row r="293" spans="1:6" x14ac:dyDescent="0.3">
      <c r="A293" s="6">
        <v>2015</v>
      </c>
      <c r="B293" s="27" t="s">
        <v>155</v>
      </c>
      <c r="C293" s="27" t="s">
        <v>589</v>
      </c>
      <c r="D293" s="28">
        <v>292</v>
      </c>
      <c r="E293" s="28">
        <f t="shared" si="4"/>
        <v>1</v>
      </c>
    </row>
    <row r="294" spans="1:6" x14ac:dyDescent="0.3">
      <c r="A294" s="6">
        <v>2016</v>
      </c>
      <c r="B294" s="27" t="s">
        <v>373</v>
      </c>
      <c r="C294" s="27" t="s">
        <v>374</v>
      </c>
      <c r="D294" s="28">
        <v>293</v>
      </c>
      <c r="E294" s="28">
        <f t="shared" si="4"/>
        <v>1</v>
      </c>
    </row>
    <row r="295" spans="1:6" x14ac:dyDescent="0.3">
      <c r="A295" s="6">
        <v>2015</v>
      </c>
      <c r="B295" s="27" t="s">
        <v>114</v>
      </c>
      <c r="C295" s="27" t="s">
        <v>375</v>
      </c>
      <c r="D295" s="28">
        <v>294</v>
      </c>
      <c r="E295" s="28">
        <f t="shared" si="4"/>
        <v>1</v>
      </c>
    </row>
    <row r="296" spans="1:6" x14ac:dyDescent="0.3">
      <c r="A296" s="6">
        <v>2017</v>
      </c>
      <c r="B296" s="27" t="s">
        <v>187</v>
      </c>
      <c r="C296" s="27" t="s">
        <v>376</v>
      </c>
      <c r="D296" s="28">
        <v>295</v>
      </c>
      <c r="E296" s="28">
        <f t="shared" si="4"/>
        <v>1</v>
      </c>
    </row>
    <row r="297" spans="1:6" x14ac:dyDescent="0.3">
      <c r="A297" s="6">
        <v>2015</v>
      </c>
      <c r="B297" s="27" t="s">
        <v>114</v>
      </c>
      <c r="C297" s="27" t="s">
        <v>377</v>
      </c>
      <c r="D297" s="28">
        <v>296</v>
      </c>
      <c r="E297" s="28">
        <f t="shared" si="4"/>
        <v>1</v>
      </c>
    </row>
    <row r="298" spans="1:6" x14ac:dyDescent="0.3">
      <c r="A298" s="6">
        <v>2019</v>
      </c>
      <c r="B298" s="27" t="s">
        <v>378</v>
      </c>
      <c r="C298" s="27" t="s">
        <v>379</v>
      </c>
      <c r="D298" s="28">
        <v>297</v>
      </c>
      <c r="E298" s="28">
        <f t="shared" si="4"/>
        <v>1</v>
      </c>
    </row>
    <row r="299" spans="1:6" x14ac:dyDescent="0.3">
      <c r="A299" s="6">
        <v>2018</v>
      </c>
      <c r="B299" s="27" t="s">
        <v>380</v>
      </c>
      <c r="C299" s="27" t="s">
        <v>381</v>
      </c>
      <c r="D299" s="28">
        <v>298</v>
      </c>
      <c r="E299" s="28">
        <f t="shared" si="4"/>
        <v>1</v>
      </c>
    </row>
    <row r="300" spans="1:6" x14ac:dyDescent="0.3">
      <c r="A300" s="6">
        <v>2016</v>
      </c>
      <c r="B300" s="27" t="s">
        <v>148</v>
      </c>
      <c r="C300" s="27" t="s">
        <v>382</v>
      </c>
      <c r="D300" s="28">
        <v>299</v>
      </c>
      <c r="E300" s="28">
        <f t="shared" si="4"/>
        <v>1</v>
      </c>
    </row>
    <row r="301" spans="1:6" x14ac:dyDescent="0.3">
      <c r="A301" s="6">
        <v>2015</v>
      </c>
      <c r="B301" s="27" t="s">
        <v>73</v>
      </c>
      <c r="C301" s="27" t="s">
        <v>383</v>
      </c>
      <c r="D301" s="28">
        <v>300</v>
      </c>
      <c r="E301" s="28">
        <f t="shared" si="4"/>
        <v>1</v>
      </c>
    </row>
    <row r="302" spans="1:6" x14ac:dyDescent="0.3">
      <c r="A302" s="6">
        <v>2014</v>
      </c>
      <c r="B302" s="27" t="s">
        <v>114</v>
      </c>
      <c r="C302" s="27" t="s">
        <v>384</v>
      </c>
      <c r="D302" s="28">
        <v>301</v>
      </c>
      <c r="E302" s="28">
        <f t="shared" si="4"/>
        <v>1</v>
      </c>
    </row>
    <row r="303" spans="1:6" x14ac:dyDescent="0.3">
      <c r="A303" s="6">
        <v>2018</v>
      </c>
      <c r="B303" s="27" t="s">
        <v>95</v>
      </c>
      <c r="C303" s="27" t="s">
        <v>385</v>
      </c>
      <c r="D303" s="28">
        <v>302</v>
      </c>
      <c r="E303" s="28">
        <f t="shared" si="4"/>
        <v>1</v>
      </c>
      <c r="F303">
        <v>3</v>
      </c>
    </row>
    <row r="304" spans="1:6" x14ac:dyDescent="0.3">
      <c r="A304" s="6">
        <v>2014</v>
      </c>
      <c r="B304" s="27" t="s">
        <v>386</v>
      </c>
      <c r="C304" s="27" t="s">
        <v>387</v>
      </c>
      <c r="D304" s="28">
        <v>303</v>
      </c>
      <c r="E304" s="28">
        <f t="shared" si="4"/>
        <v>1</v>
      </c>
    </row>
    <row r="305" spans="1:6" x14ac:dyDescent="0.3">
      <c r="A305" s="6">
        <v>2015</v>
      </c>
      <c r="B305" s="27" t="s">
        <v>388</v>
      </c>
      <c r="C305" s="27" t="s">
        <v>389</v>
      </c>
      <c r="D305" s="28">
        <v>304</v>
      </c>
      <c r="E305" s="28">
        <f t="shared" si="4"/>
        <v>1</v>
      </c>
    </row>
    <row r="306" spans="1:6" x14ac:dyDescent="0.3">
      <c r="A306" s="6">
        <v>2016</v>
      </c>
      <c r="B306" s="27" t="s">
        <v>390</v>
      </c>
      <c r="C306" s="27" t="s">
        <v>391</v>
      </c>
      <c r="D306" s="28">
        <v>305</v>
      </c>
      <c r="E306" s="28">
        <f t="shared" si="4"/>
        <v>1</v>
      </c>
    </row>
    <row r="307" spans="1:6" x14ac:dyDescent="0.3">
      <c r="A307" s="6">
        <v>2016</v>
      </c>
      <c r="B307" s="27" t="s">
        <v>565</v>
      </c>
      <c r="C307" s="27" t="s">
        <v>392</v>
      </c>
      <c r="D307" s="28">
        <v>306</v>
      </c>
      <c r="E307" s="28">
        <f t="shared" si="4"/>
        <v>1</v>
      </c>
    </row>
    <row r="308" spans="1:6" x14ac:dyDescent="0.3">
      <c r="A308" s="6">
        <v>2019</v>
      </c>
      <c r="B308" s="27" t="s">
        <v>2</v>
      </c>
      <c r="C308" s="27" t="s">
        <v>393</v>
      </c>
      <c r="D308" s="28">
        <v>307</v>
      </c>
      <c r="E308" s="28">
        <f t="shared" si="4"/>
        <v>1</v>
      </c>
      <c r="F308">
        <v>10</v>
      </c>
    </row>
    <row r="309" spans="1:6" x14ac:dyDescent="0.3">
      <c r="A309" s="6">
        <v>2016</v>
      </c>
      <c r="B309" s="27" t="s">
        <v>136</v>
      </c>
      <c r="C309" s="27" t="s">
        <v>394</v>
      </c>
      <c r="D309" s="28">
        <v>308</v>
      </c>
      <c r="E309" s="28">
        <f t="shared" si="4"/>
        <v>1</v>
      </c>
      <c r="F309">
        <v>4</v>
      </c>
    </row>
    <row r="310" spans="1:6" x14ac:dyDescent="0.3">
      <c r="A310" s="6">
        <v>2015</v>
      </c>
      <c r="B310" s="27" t="s">
        <v>209</v>
      </c>
      <c r="C310" s="27" t="s">
        <v>395</v>
      </c>
      <c r="D310" s="28">
        <v>309</v>
      </c>
      <c r="E310" s="28">
        <f t="shared" si="4"/>
        <v>1</v>
      </c>
    </row>
    <row r="311" spans="1:6" x14ac:dyDescent="0.3">
      <c r="A311" s="6">
        <v>2014</v>
      </c>
      <c r="B311" s="27" t="s">
        <v>114</v>
      </c>
      <c r="C311" s="27" t="s">
        <v>396</v>
      </c>
      <c r="D311" s="28">
        <v>310</v>
      </c>
      <c r="E311" s="28">
        <f t="shared" si="4"/>
        <v>1</v>
      </c>
    </row>
    <row r="312" spans="1:6" x14ac:dyDescent="0.3">
      <c r="A312" s="6">
        <v>2015</v>
      </c>
      <c r="B312" s="27" t="s">
        <v>307</v>
      </c>
      <c r="C312" s="27" t="s">
        <v>397</v>
      </c>
      <c r="D312" s="28">
        <v>311</v>
      </c>
      <c r="E312" s="28">
        <f t="shared" si="4"/>
        <v>1</v>
      </c>
    </row>
    <row r="313" spans="1:6" x14ac:dyDescent="0.3">
      <c r="A313" s="6">
        <v>2015</v>
      </c>
      <c r="B313" s="27" t="s">
        <v>249</v>
      </c>
      <c r="C313" s="27" t="s">
        <v>398</v>
      </c>
      <c r="D313" s="28">
        <v>312</v>
      </c>
      <c r="E313" s="28">
        <f t="shared" si="4"/>
        <v>1</v>
      </c>
    </row>
    <row r="314" spans="1:6" x14ac:dyDescent="0.3">
      <c r="A314" s="6">
        <v>2018</v>
      </c>
      <c r="B314" s="27" t="s">
        <v>2</v>
      </c>
      <c r="C314" s="27" t="s">
        <v>399</v>
      </c>
      <c r="D314" s="28">
        <v>313</v>
      </c>
      <c r="E314" s="28">
        <f t="shared" si="4"/>
        <v>1</v>
      </c>
      <c r="F314">
        <v>11</v>
      </c>
    </row>
    <row r="315" spans="1:6" x14ac:dyDescent="0.3">
      <c r="A315" s="6">
        <v>2015</v>
      </c>
      <c r="B315" s="27" t="s">
        <v>262</v>
      </c>
      <c r="C315" s="27" t="s">
        <v>400</v>
      </c>
      <c r="D315" s="28">
        <v>314</v>
      </c>
      <c r="E315" s="28">
        <f t="shared" si="4"/>
        <v>1</v>
      </c>
    </row>
    <row r="316" spans="1:6" x14ac:dyDescent="0.3">
      <c r="A316" s="6">
        <v>2016</v>
      </c>
      <c r="B316" s="27" t="s">
        <v>249</v>
      </c>
      <c r="C316" s="27" t="s">
        <v>401</v>
      </c>
      <c r="D316" s="28">
        <v>315</v>
      </c>
      <c r="E316" s="28">
        <f t="shared" si="4"/>
        <v>1</v>
      </c>
    </row>
    <row r="317" spans="1:6" x14ac:dyDescent="0.3">
      <c r="A317" s="6">
        <v>2018</v>
      </c>
      <c r="B317" s="27" t="s">
        <v>386</v>
      </c>
      <c r="C317" s="27" t="s">
        <v>402</v>
      </c>
      <c r="D317" s="28">
        <v>316</v>
      </c>
      <c r="E317" s="28">
        <f t="shared" si="4"/>
        <v>1</v>
      </c>
    </row>
    <row r="318" spans="1:6" x14ac:dyDescent="0.3">
      <c r="A318" s="6">
        <v>2019</v>
      </c>
      <c r="B318" s="27" t="s">
        <v>48</v>
      </c>
      <c r="C318" s="27" t="s">
        <v>403</v>
      </c>
      <c r="D318" s="28">
        <v>317</v>
      </c>
      <c r="E318" s="28">
        <f t="shared" si="4"/>
        <v>1</v>
      </c>
      <c r="F318">
        <v>8</v>
      </c>
    </row>
    <row r="319" spans="1:6" x14ac:dyDescent="0.3">
      <c r="A319" s="6">
        <v>2014</v>
      </c>
      <c r="B319" s="27" t="s">
        <v>63</v>
      </c>
      <c r="C319" s="27" t="s">
        <v>404</v>
      </c>
      <c r="D319" s="28">
        <v>318</v>
      </c>
      <c r="E319" s="28">
        <f t="shared" si="4"/>
        <v>1</v>
      </c>
    </row>
    <row r="320" spans="1:6" x14ac:dyDescent="0.3">
      <c r="A320" s="6">
        <v>2016</v>
      </c>
      <c r="B320" s="27" t="s">
        <v>405</v>
      </c>
      <c r="C320" s="27" t="s">
        <v>406</v>
      </c>
      <c r="D320" s="28">
        <v>319</v>
      </c>
      <c r="E320" s="28">
        <f t="shared" si="4"/>
        <v>1</v>
      </c>
    </row>
    <row r="321" spans="1:6" x14ac:dyDescent="0.3">
      <c r="A321" s="6">
        <v>2017</v>
      </c>
      <c r="B321" s="27" t="s">
        <v>563</v>
      </c>
      <c r="C321" s="27" t="s">
        <v>407</v>
      </c>
      <c r="D321" s="28">
        <v>320</v>
      </c>
      <c r="E321" s="28">
        <f t="shared" si="4"/>
        <v>1</v>
      </c>
    </row>
    <row r="322" spans="1:6" x14ac:dyDescent="0.3">
      <c r="A322" s="6">
        <v>2016</v>
      </c>
      <c r="B322" s="27" t="s">
        <v>590</v>
      </c>
      <c r="C322" s="27" t="s">
        <v>408</v>
      </c>
      <c r="D322" s="28">
        <v>321</v>
      </c>
      <c r="E322" s="28">
        <f t="shared" si="4"/>
        <v>1</v>
      </c>
    </row>
    <row r="323" spans="1:6" x14ac:dyDescent="0.3">
      <c r="A323" s="6">
        <v>2018</v>
      </c>
      <c r="B323" s="27" t="s">
        <v>409</v>
      </c>
      <c r="C323" s="27" t="s">
        <v>410</v>
      </c>
      <c r="D323" s="28">
        <v>322</v>
      </c>
      <c r="E323" s="28">
        <f t="shared" ref="E323:E386" si="5">IF(G$104&lt;&gt;B323,1,0)</f>
        <v>1</v>
      </c>
    </row>
    <row r="324" spans="1:6" x14ac:dyDescent="0.3">
      <c r="A324" s="6">
        <v>2019</v>
      </c>
      <c r="B324" s="27" t="s">
        <v>33</v>
      </c>
      <c r="C324" s="27" t="s">
        <v>411</v>
      </c>
      <c r="D324" s="28">
        <v>323</v>
      </c>
      <c r="E324" s="28">
        <f t="shared" si="5"/>
        <v>1</v>
      </c>
    </row>
    <row r="325" spans="1:6" x14ac:dyDescent="0.3">
      <c r="A325" s="6">
        <v>2014</v>
      </c>
      <c r="B325" s="27" t="s">
        <v>412</v>
      </c>
      <c r="C325" s="27" t="s">
        <v>413</v>
      </c>
      <c r="D325" s="28">
        <v>324</v>
      </c>
      <c r="E325" s="28">
        <f t="shared" si="5"/>
        <v>1</v>
      </c>
    </row>
    <row r="326" spans="1:6" x14ac:dyDescent="0.3">
      <c r="A326" s="6">
        <v>2017</v>
      </c>
      <c r="B326" s="27" t="s">
        <v>262</v>
      </c>
      <c r="C326" s="27" t="s">
        <v>414</v>
      </c>
      <c r="D326" s="28">
        <v>325</v>
      </c>
      <c r="E326" s="28">
        <f t="shared" si="5"/>
        <v>1</v>
      </c>
    </row>
    <row r="327" spans="1:6" x14ac:dyDescent="0.3">
      <c r="A327" s="6">
        <v>2014</v>
      </c>
      <c r="B327" s="27" t="s">
        <v>415</v>
      </c>
      <c r="C327" s="27" t="s">
        <v>416</v>
      </c>
      <c r="D327" s="28">
        <v>326</v>
      </c>
      <c r="E327" s="28">
        <f t="shared" si="5"/>
        <v>1</v>
      </c>
    </row>
    <row r="328" spans="1:6" x14ac:dyDescent="0.3">
      <c r="A328" s="6">
        <v>2019</v>
      </c>
      <c r="B328" s="27" t="s">
        <v>417</v>
      </c>
      <c r="C328" s="27" t="s">
        <v>418</v>
      </c>
      <c r="D328" s="28">
        <v>327</v>
      </c>
      <c r="E328" s="28">
        <f t="shared" si="5"/>
        <v>1</v>
      </c>
    </row>
    <row r="329" spans="1:6" x14ac:dyDescent="0.3">
      <c r="A329" s="6">
        <v>2018</v>
      </c>
      <c r="B329" s="27" t="s">
        <v>236</v>
      </c>
      <c r="C329" s="27" t="s">
        <v>419</v>
      </c>
      <c r="D329" s="28">
        <v>328</v>
      </c>
      <c r="E329" s="28">
        <f t="shared" si="5"/>
        <v>1</v>
      </c>
    </row>
    <row r="330" spans="1:6" x14ac:dyDescent="0.3">
      <c r="A330" s="6">
        <v>2016</v>
      </c>
      <c r="B330" s="27" t="s">
        <v>55</v>
      </c>
      <c r="C330" s="27" t="s">
        <v>420</v>
      </c>
      <c r="D330" s="28">
        <v>329</v>
      </c>
      <c r="E330" s="28">
        <f t="shared" si="5"/>
        <v>1</v>
      </c>
    </row>
    <row r="331" spans="1:6" x14ac:dyDescent="0.3">
      <c r="A331" s="6">
        <v>2016</v>
      </c>
      <c r="B331" s="27" t="s">
        <v>179</v>
      </c>
      <c r="C331" s="27" t="s">
        <v>421</v>
      </c>
      <c r="D331" s="28">
        <v>330</v>
      </c>
      <c r="E331" s="28">
        <f t="shared" si="5"/>
        <v>1</v>
      </c>
    </row>
    <row r="332" spans="1:6" x14ac:dyDescent="0.3">
      <c r="A332" s="6">
        <v>2014</v>
      </c>
      <c r="B332" s="27" t="s">
        <v>13</v>
      </c>
      <c r="C332" s="27" t="s">
        <v>422</v>
      </c>
      <c r="D332" s="28">
        <v>331</v>
      </c>
      <c r="E332" s="28">
        <f t="shared" si="5"/>
        <v>1</v>
      </c>
      <c r="F332">
        <v>13</v>
      </c>
    </row>
    <row r="333" spans="1:6" x14ac:dyDescent="0.3">
      <c r="A333" s="6">
        <v>2018</v>
      </c>
      <c r="B333" s="27" t="s">
        <v>53</v>
      </c>
      <c r="C333" s="27" t="s">
        <v>423</v>
      </c>
      <c r="D333" s="28">
        <v>332</v>
      </c>
      <c r="E333" s="28">
        <f t="shared" si="5"/>
        <v>1</v>
      </c>
      <c r="F333">
        <v>8</v>
      </c>
    </row>
    <row r="334" spans="1:6" x14ac:dyDescent="0.3">
      <c r="A334" s="6">
        <v>2019</v>
      </c>
      <c r="B334" s="27" t="s">
        <v>11</v>
      </c>
      <c r="C334" s="27" t="s">
        <v>424</v>
      </c>
      <c r="D334" s="28">
        <v>333</v>
      </c>
      <c r="E334" s="28">
        <f t="shared" si="5"/>
        <v>1</v>
      </c>
    </row>
    <row r="335" spans="1:6" x14ac:dyDescent="0.3">
      <c r="A335" s="6">
        <v>2019</v>
      </c>
      <c r="B335" s="27" t="s">
        <v>363</v>
      </c>
      <c r="C335" s="27" t="s">
        <v>425</v>
      </c>
      <c r="D335" s="28">
        <v>334</v>
      </c>
      <c r="E335" s="28">
        <f t="shared" si="5"/>
        <v>1</v>
      </c>
    </row>
    <row r="336" spans="1:6" x14ac:dyDescent="0.3">
      <c r="A336" s="6">
        <v>2017</v>
      </c>
      <c r="B336" s="27" t="s">
        <v>426</v>
      </c>
      <c r="C336" s="27" t="s">
        <v>427</v>
      </c>
      <c r="D336" s="28">
        <v>335</v>
      </c>
      <c r="E336" s="28">
        <f t="shared" si="5"/>
        <v>1</v>
      </c>
    </row>
    <row r="337" spans="1:6" x14ac:dyDescent="0.3">
      <c r="A337" s="6">
        <v>2019</v>
      </c>
      <c r="B337" s="27" t="s">
        <v>428</v>
      </c>
      <c r="C337" s="27" t="s">
        <v>429</v>
      </c>
      <c r="D337" s="28">
        <v>336</v>
      </c>
      <c r="E337" s="28">
        <f t="shared" si="5"/>
        <v>1</v>
      </c>
    </row>
    <row r="338" spans="1:6" x14ac:dyDescent="0.3">
      <c r="A338" s="6">
        <v>2017</v>
      </c>
      <c r="B338" s="27" t="s">
        <v>562</v>
      </c>
      <c r="C338" s="27" t="s">
        <v>430</v>
      </c>
      <c r="D338" s="28">
        <v>337</v>
      </c>
      <c r="E338" s="28">
        <f t="shared" si="5"/>
        <v>1</v>
      </c>
    </row>
    <row r="339" spans="1:6" x14ac:dyDescent="0.3">
      <c r="A339" s="6">
        <v>2019</v>
      </c>
      <c r="B339" s="27" t="s">
        <v>114</v>
      </c>
      <c r="C339" s="27" t="s">
        <v>431</v>
      </c>
      <c r="D339" s="28">
        <v>338</v>
      </c>
      <c r="E339" s="28">
        <f t="shared" si="5"/>
        <v>1</v>
      </c>
    </row>
    <row r="340" spans="1:6" x14ac:dyDescent="0.3">
      <c r="A340" s="6">
        <v>2017</v>
      </c>
      <c r="B340" s="27" t="s">
        <v>23</v>
      </c>
      <c r="C340" s="27" t="s">
        <v>432</v>
      </c>
      <c r="D340" s="28">
        <v>339</v>
      </c>
      <c r="E340" s="28">
        <f t="shared" si="5"/>
        <v>1</v>
      </c>
      <c r="F340">
        <v>13</v>
      </c>
    </row>
    <row r="341" spans="1:6" x14ac:dyDescent="0.3">
      <c r="A341" s="6">
        <v>2016</v>
      </c>
      <c r="B341" s="27" t="s">
        <v>155</v>
      </c>
      <c r="C341" s="27" t="s">
        <v>433</v>
      </c>
      <c r="D341" s="28">
        <v>340</v>
      </c>
      <c r="E341" s="28">
        <f t="shared" si="5"/>
        <v>1</v>
      </c>
    </row>
    <row r="342" spans="1:6" x14ac:dyDescent="0.3">
      <c r="A342" s="6">
        <v>2014</v>
      </c>
      <c r="B342" s="27" t="s">
        <v>190</v>
      </c>
      <c r="C342" s="27" t="s">
        <v>434</v>
      </c>
      <c r="D342" s="28">
        <v>341</v>
      </c>
      <c r="E342" s="28">
        <f t="shared" si="5"/>
        <v>1</v>
      </c>
      <c r="F342">
        <v>9</v>
      </c>
    </row>
    <row r="343" spans="1:6" x14ac:dyDescent="0.3">
      <c r="A343" s="6">
        <v>2016</v>
      </c>
      <c r="B343" s="27" t="s">
        <v>55</v>
      </c>
      <c r="C343" s="27" t="s">
        <v>435</v>
      </c>
      <c r="D343" s="28">
        <v>342</v>
      </c>
      <c r="E343" s="28">
        <f t="shared" si="5"/>
        <v>1</v>
      </c>
    </row>
    <row r="344" spans="1:6" x14ac:dyDescent="0.3">
      <c r="A344" s="6">
        <v>2018</v>
      </c>
      <c r="B344" s="27" t="s">
        <v>73</v>
      </c>
      <c r="C344" s="27" t="s">
        <v>436</v>
      </c>
      <c r="D344" s="28">
        <v>343</v>
      </c>
      <c r="E344" s="28">
        <f t="shared" si="5"/>
        <v>1</v>
      </c>
    </row>
    <row r="345" spans="1:6" x14ac:dyDescent="0.3">
      <c r="A345" s="6">
        <v>2017</v>
      </c>
      <c r="B345" s="27" t="s">
        <v>63</v>
      </c>
      <c r="C345" s="27" t="s">
        <v>437</v>
      </c>
      <c r="D345" s="28">
        <v>344</v>
      </c>
      <c r="E345" s="28">
        <f t="shared" si="5"/>
        <v>1</v>
      </c>
    </row>
    <row r="346" spans="1:6" x14ac:dyDescent="0.3">
      <c r="A346" s="6">
        <v>2017</v>
      </c>
      <c r="B346" s="27" t="s">
        <v>93</v>
      </c>
      <c r="C346" s="27" t="s">
        <v>438</v>
      </c>
      <c r="D346" s="28">
        <v>345</v>
      </c>
      <c r="E346" s="28">
        <f t="shared" si="5"/>
        <v>1</v>
      </c>
      <c r="F346">
        <v>9</v>
      </c>
    </row>
    <row r="347" spans="1:6" x14ac:dyDescent="0.3">
      <c r="A347" s="6">
        <v>2017</v>
      </c>
      <c r="B347" s="27" t="s">
        <v>57</v>
      </c>
      <c r="C347" s="27" t="s">
        <v>439</v>
      </c>
      <c r="D347" s="28">
        <v>346</v>
      </c>
      <c r="E347" s="28">
        <f t="shared" si="5"/>
        <v>1</v>
      </c>
    </row>
    <row r="348" spans="1:6" x14ac:dyDescent="0.3">
      <c r="A348" s="6">
        <v>2019</v>
      </c>
      <c r="B348" s="27" t="s">
        <v>440</v>
      </c>
      <c r="C348" s="27" t="s">
        <v>441</v>
      </c>
      <c r="D348" s="28">
        <v>347</v>
      </c>
      <c r="E348" s="28">
        <f t="shared" si="5"/>
        <v>1</v>
      </c>
    </row>
    <row r="349" spans="1:6" x14ac:dyDescent="0.3">
      <c r="A349" s="6">
        <v>2015</v>
      </c>
      <c r="B349" s="27" t="s">
        <v>442</v>
      </c>
      <c r="C349" s="27" t="s">
        <v>443</v>
      </c>
      <c r="D349" s="28">
        <v>348</v>
      </c>
      <c r="E349" s="28">
        <f t="shared" si="5"/>
        <v>1</v>
      </c>
    </row>
    <row r="350" spans="1:6" x14ac:dyDescent="0.3">
      <c r="A350" s="6">
        <v>2017</v>
      </c>
      <c r="B350" s="27" t="s">
        <v>13</v>
      </c>
      <c r="C350" s="27" t="s">
        <v>444</v>
      </c>
      <c r="D350" s="28">
        <v>349</v>
      </c>
      <c r="E350" s="28">
        <f t="shared" si="5"/>
        <v>1</v>
      </c>
      <c r="F350">
        <v>14</v>
      </c>
    </row>
    <row r="351" spans="1:6" x14ac:dyDescent="0.3">
      <c r="A351" s="6">
        <v>2015</v>
      </c>
      <c r="B351" s="27" t="s">
        <v>445</v>
      </c>
      <c r="C351" s="27" t="s">
        <v>446</v>
      </c>
      <c r="D351" s="28">
        <v>350</v>
      </c>
      <c r="E351" s="28">
        <f t="shared" si="5"/>
        <v>1</v>
      </c>
    </row>
    <row r="352" spans="1:6" x14ac:dyDescent="0.3">
      <c r="A352" s="6">
        <v>2017</v>
      </c>
      <c r="B352" s="27" t="s">
        <v>190</v>
      </c>
      <c r="C352" s="27" t="s">
        <v>447</v>
      </c>
      <c r="D352" s="28">
        <v>351</v>
      </c>
      <c r="E352" s="28">
        <f t="shared" si="5"/>
        <v>1</v>
      </c>
      <c r="F352">
        <v>10</v>
      </c>
    </row>
    <row r="353" spans="1:6" x14ac:dyDescent="0.3">
      <c r="A353" s="6">
        <v>2018</v>
      </c>
      <c r="B353" s="27" t="s">
        <v>285</v>
      </c>
      <c r="C353" s="27" t="s">
        <v>448</v>
      </c>
      <c r="D353" s="28">
        <v>352</v>
      </c>
      <c r="E353" s="28">
        <f t="shared" si="5"/>
        <v>1</v>
      </c>
    </row>
    <row r="354" spans="1:6" x14ac:dyDescent="0.3">
      <c r="A354" s="6">
        <v>2016</v>
      </c>
      <c r="B354" s="27" t="s">
        <v>449</v>
      </c>
      <c r="C354" s="27" t="s">
        <v>450</v>
      </c>
      <c r="D354" s="28">
        <v>353</v>
      </c>
      <c r="E354" s="28">
        <f t="shared" si="5"/>
        <v>1</v>
      </c>
    </row>
    <row r="355" spans="1:6" x14ac:dyDescent="0.3">
      <c r="A355" s="6">
        <v>2014</v>
      </c>
      <c r="B355" s="27" t="s">
        <v>590</v>
      </c>
      <c r="C355" s="27" t="s">
        <v>451</v>
      </c>
      <c r="D355" s="28">
        <v>354</v>
      </c>
      <c r="E355" s="28">
        <f t="shared" si="5"/>
        <v>1</v>
      </c>
    </row>
    <row r="356" spans="1:6" x14ac:dyDescent="0.3">
      <c r="A356" s="6">
        <v>2018</v>
      </c>
      <c r="B356" s="27" t="s">
        <v>70</v>
      </c>
      <c r="C356" s="27" t="s">
        <v>452</v>
      </c>
      <c r="D356" s="28">
        <v>355</v>
      </c>
      <c r="E356" s="28">
        <f t="shared" si="5"/>
        <v>1</v>
      </c>
      <c r="F356">
        <v>4</v>
      </c>
    </row>
    <row r="357" spans="1:6" x14ac:dyDescent="0.3">
      <c r="A357" s="6">
        <v>2017</v>
      </c>
      <c r="B357" s="27" t="s">
        <v>187</v>
      </c>
      <c r="C357" s="27" t="s">
        <v>453</v>
      </c>
      <c r="D357" s="28">
        <v>356</v>
      </c>
      <c r="E357" s="28">
        <f t="shared" si="5"/>
        <v>1</v>
      </c>
      <c r="F357">
        <v>5</v>
      </c>
    </row>
    <row r="358" spans="1:6" x14ac:dyDescent="0.3">
      <c r="A358" s="6">
        <v>2016</v>
      </c>
      <c r="B358" s="27" t="s">
        <v>73</v>
      </c>
      <c r="C358" s="27" t="s">
        <v>454</v>
      </c>
      <c r="D358" s="28">
        <v>357</v>
      </c>
      <c r="E358" s="28">
        <f t="shared" si="5"/>
        <v>1</v>
      </c>
    </row>
    <row r="359" spans="1:6" x14ac:dyDescent="0.3">
      <c r="A359" s="6">
        <v>2014</v>
      </c>
      <c r="B359" s="27" t="s">
        <v>455</v>
      </c>
      <c r="C359" s="27" t="s">
        <v>456</v>
      </c>
      <c r="D359" s="28">
        <v>358</v>
      </c>
      <c r="E359" s="28">
        <f t="shared" si="5"/>
        <v>1</v>
      </c>
    </row>
    <row r="360" spans="1:6" x14ac:dyDescent="0.3">
      <c r="A360" s="6">
        <v>2014</v>
      </c>
      <c r="B360" s="27" t="s">
        <v>27</v>
      </c>
      <c r="C360" s="27" t="s">
        <v>457</v>
      </c>
      <c r="D360" s="28">
        <v>359</v>
      </c>
      <c r="E360" s="28">
        <f t="shared" si="5"/>
        <v>1</v>
      </c>
      <c r="F360">
        <v>12</v>
      </c>
    </row>
    <row r="361" spans="1:6" x14ac:dyDescent="0.3">
      <c r="A361" s="6">
        <v>2019</v>
      </c>
      <c r="B361" s="27" t="s">
        <v>209</v>
      </c>
      <c r="C361" s="27" t="s">
        <v>458</v>
      </c>
      <c r="D361" s="28">
        <v>360</v>
      </c>
      <c r="E361" s="28">
        <f t="shared" si="5"/>
        <v>1</v>
      </c>
      <c r="F361">
        <v>3</v>
      </c>
    </row>
    <row r="362" spans="1:6" x14ac:dyDescent="0.3">
      <c r="A362" s="6">
        <v>2017</v>
      </c>
      <c r="B362" s="27" t="s">
        <v>564</v>
      </c>
      <c r="C362" s="27" t="s">
        <v>459</v>
      </c>
      <c r="D362" s="28">
        <v>361</v>
      </c>
      <c r="E362" s="28">
        <f t="shared" si="5"/>
        <v>1</v>
      </c>
    </row>
    <row r="363" spans="1:6" x14ac:dyDescent="0.3">
      <c r="A363" s="6">
        <v>2015</v>
      </c>
      <c r="B363" s="27" t="s">
        <v>179</v>
      </c>
      <c r="C363" s="27" t="s">
        <v>460</v>
      </c>
      <c r="D363" s="28">
        <v>362</v>
      </c>
      <c r="E363" s="28">
        <f t="shared" si="5"/>
        <v>1</v>
      </c>
    </row>
    <row r="364" spans="1:6" x14ac:dyDescent="0.3">
      <c r="A364" s="6">
        <v>2016</v>
      </c>
      <c r="B364" s="27" t="s">
        <v>2</v>
      </c>
      <c r="C364" s="27" t="s">
        <v>461</v>
      </c>
      <c r="D364" s="28">
        <v>363</v>
      </c>
      <c r="E364" s="28">
        <f t="shared" si="5"/>
        <v>1</v>
      </c>
      <c r="F364">
        <v>12</v>
      </c>
    </row>
    <row r="365" spans="1:6" x14ac:dyDescent="0.3">
      <c r="A365" s="6">
        <v>2017</v>
      </c>
      <c r="B365" s="27" t="s">
        <v>307</v>
      </c>
      <c r="C365" s="27" t="s">
        <v>462</v>
      </c>
      <c r="D365" s="28">
        <v>364</v>
      </c>
      <c r="E365" s="28">
        <f t="shared" si="5"/>
        <v>1</v>
      </c>
    </row>
    <row r="366" spans="1:6" x14ac:dyDescent="0.3">
      <c r="A366" s="6">
        <v>2018</v>
      </c>
      <c r="B366" s="27" t="s">
        <v>463</v>
      </c>
      <c r="C366" s="27" t="s">
        <v>464</v>
      </c>
      <c r="D366" s="28">
        <v>365</v>
      </c>
      <c r="E366" s="28">
        <f t="shared" si="5"/>
        <v>1</v>
      </c>
    </row>
    <row r="367" spans="1:6" x14ac:dyDescent="0.3">
      <c r="A367" s="6">
        <v>2019</v>
      </c>
      <c r="B367" s="27" t="s">
        <v>41</v>
      </c>
      <c r="C367" s="27" t="s">
        <v>465</v>
      </c>
      <c r="D367" s="28">
        <v>366</v>
      </c>
      <c r="E367" s="28">
        <f t="shared" si="5"/>
        <v>1</v>
      </c>
      <c r="F367">
        <v>7</v>
      </c>
    </row>
    <row r="368" spans="1:6" x14ac:dyDescent="0.3">
      <c r="A368" s="6">
        <v>2019</v>
      </c>
      <c r="B368" s="27" t="s">
        <v>466</v>
      </c>
      <c r="C368" s="27" t="s">
        <v>467</v>
      </c>
      <c r="D368" s="28">
        <v>367</v>
      </c>
      <c r="E368" s="28">
        <f t="shared" si="5"/>
        <v>1</v>
      </c>
    </row>
    <row r="369" spans="1:6" x14ac:dyDescent="0.3">
      <c r="A369" s="6">
        <v>2017</v>
      </c>
      <c r="B369" s="27" t="s">
        <v>363</v>
      </c>
      <c r="C369" s="27" t="s">
        <v>468</v>
      </c>
      <c r="D369" s="28">
        <v>368</v>
      </c>
      <c r="E369" s="28">
        <f t="shared" si="5"/>
        <v>1</v>
      </c>
      <c r="F369">
        <v>4</v>
      </c>
    </row>
    <row r="370" spans="1:6" x14ac:dyDescent="0.3">
      <c r="A370" s="6">
        <v>2018</v>
      </c>
      <c r="B370" s="27" t="s">
        <v>55</v>
      </c>
      <c r="C370" s="27" t="s">
        <v>469</v>
      </c>
      <c r="D370" s="28">
        <v>369</v>
      </c>
      <c r="E370" s="28">
        <f t="shared" si="5"/>
        <v>1</v>
      </c>
      <c r="F370">
        <v>10</v>
      </c>
    </row>
    <row r="371" spans="1:6" x14ac:dyDescent="0.3">
      <c r="A371" s="6">
        <v>2017</v>
      </c>
      <c r="B371" s="27" t="s">
        <v>155</v>
      </c>
      <c r="C371" s="27" t="s">
        <v>470</v>
      </c>
      <c r="D371" s="28">
        <v>370</v>
      </c>
      <c r="E371" s="28">
        <f t="shared" si="5"/>
        <v>1</v>
      </c>
    </row>
    <row r="372" spans="1:6" x14ac:dyDescent="0.3">
      <c r="A372" s="6">
        <v>2015</v>
      </c>
      <c r="B372" s="27" t="s">
        <v>285</v>
      </c>
      <c r="C372" s="27" t="s">
        <v>471</v>
      </c>
      <c r="D372" s="28">
        <v>371</v>
      </c>
      <c r="E372" s="28">
        <f t="shared" si="5"/>
        <v>1</v>
      </c>
    </row>
    <row r="373" spans="1:6" x14ac:dyDescent="0.3">
      <c r="A373" s="6">
        <v>2016</v>
      </c>
      <c r="B373" s="27" t="s">
        <v>84</v>
      </c>
      <c r="C373" s="27" t="s">
        <v>472</v>
      </c>
      <c r="D373" s="28">
        <v>372</v>
      </c>
      <c r="E373" s="28">
        <f t="shared" si="5"/>
        <v>1</v>
      </c>
      <c r="F373">
        <v>4</v>
      </c>
    </row>
    <row r="374" spans="1:6" x14ac:dyDescent="0.3">
      <c r="A374" s="6">
        <v>2014</v>
      </c>
      <c r="B374" s="27" t="s">
        <v>563</v>
      </c>
      <c r="C374" s="27" t="s">
        <v>473</v>
      </c>
      <c r="D374" s="28">
        <v>373</v>
      </c>
      <c r="E374" s="28">
        <f t="shared" si="5"/>
        <v>1</v>
      </c>
    </row>
    <row r="375" spans="1:6" x14ac:dyDescent="0.3">
      <c r="A375" s="6">
        <v>2018</v>
      </c>
      <c r="B375" s="27" t="s">
        <v>155</v>
      </c>
      <c r="C375" s="27" t="s">
        <v>474</v>
      </c>
      <c r="D375" s="28">
        <v>374</v>
      </c>
      <c r="E375" s="28">
        <f t="shared" si="5"/>
        <v>1</v>
      </c>
      <c r="F375">
        <v>7</v>
      </c>
    </row>
    <row r="376" spans="1:6" x14ac:dyDescent="0.3">
      <c r="A376" s="6">
        <v>2015</v>
      </c>
      <c r="B376" s="27" t="s">
        <v>57</v>
      </c>
      <c r="C376" s="27" t="s">
        <v>475</v>
      </c>
      <c r="D376" s="28">
        <v>375</v>
      </c>
      <c r="E376" s="28">
        <f t="shared" si="5"/>
        <v>1</v>
      </c>
      <c r="F376">
        <v>9</v>
      </c>
    </row>
    <row r="377" spans="1:6" x14ac:dyDescent="0.3">
      <c r="A377" s="6">
        <v>2018</v>
      </c>
      <c r="B377" s="27" t="s">
        <v>476</v>
      </c>
      <c r="C377" s="27" t="s">
        <v>477</v>
      </c>
      <c r="D377" s="28">
        <v>376</v>
      </c>
      <c r="E377" s="28">
        <f t="shared" si="5"/>
        <v>1</v>
      </c>
    </row>
    <row r="378" spans="1:6" x14ac:dyDescent="0.3">
      <c r="A378" s="6">
        <v>2017</v>
      </c>
      <c r="B378" s="27" t="s">
        <v>148</v>
      </c>
      <c r="C378" s="27" t="s">
        <v>478</v>
      </c>
      <c r="D378" s="28">
        <v>377</v>
      </c>
      <c r="E378" s="28">
        <f t="shared" si="5"/>
        <v>1</v>
      </c>
    </row>
    <row r="379" spans="1:6" x14ac:dyDescent="0.3">
      <c r="A379" s="6">
        <v>2014</v>
      </c>
      <c r="B379" s="27" t="s">
        <v>73</v>
      </c>
      <c r="C379" s="27" t="s">
        <v>479</v>
      </c>
      <c r="D379" s="28">
        <v>378</v>
      </c>
      <c r="E379" s="28">
        <f t="shared" si="5"/>
        <v>1</v>
      </c>
      <c r="F379">
        <v>9</v>
      </c>
    </row>
    <row r="380" spans="1:6" x14ac:dyDescent="0.3">
      <c r="A380" s="6">
        <v>2018</v>
      </c>
      <c r="B380" s="27" t="s">
        <v>480</v>
      </c>
      <c r="C380" s="27" t="s">
        <v>481</v>
      </c>
      <c r="D380" s="28">
        <v>379</v>
      </c>
      <c r="E380" s="28">
        <f t="shared" si="5"/>
        <v>1</v>
      </c>
    </row>
    <row r="381" spans="1:6" x14ac:dyDescent="0.3">
      <c r="A381" s="6">
        <v>2017</v>
      </c>
      <c r="B381" s="27" t="s">
        <v>482</v>
      </c>
      <c r="C381" s="27" t="s">
        <v>483</v>
      </c>
      <c r="D381" s="28">
        <v>380</v>
      </c>
      <c r="E381" s="28">
        <f t="shared" si="5"/>
        <v>1</v>
      </c>
    </row>
    <row r="382" spans="1:6" x14ac:dyDescent="0.3">
      <c r="A382" s="6">
        <v>2018</v>
      </c>
      <c r="B382" s="27" t="s">
        <v>13</v>
      </c>
      <c r="C382" s="27" t="s">
        <v>484</v>
      </c>
      <c r="D382" s="28">
        <v>381</v>
      </c>
      <c r="E382" s="28">
        <f t="shared" si="5"/>
        <v>1</v>
      </c>
      <c r="F382">
        <v>15</v>
      </c>
    </row>
    <row r="383" spans="1:6" x14ac:dyDescent="0.3">
      <c r="A383" s="6">
        <v>2014</v>
      </c>
      <c r="B383" s="27" t="s">
        <v>565</v>
      </c>
      <c r="C383" s="27" t="s">
        <v>485</v>
      </c>
      <c r="D383" s="28">
        <v>382</v>
      </c>
      <c r="E383" s="28">
        <f t="shared" si="5"/>
        <v>1</v>
      </c>
    </row>
    <row r="384" spans="1:6" x14ac:dyDescent="0.3">
      <c r="A384" s="6">
        <v>2014</v>
      </c>
      <c r="B384" s="27" t="s">
        <v>428</v>
      </c>
      <c r="C384" s="27" t="s">
        <v>486</v>
      </c>
      <c r="D384" s="28">
        <v>383</v>
      </c>
      <c r="E384" s="28">
        <f t="shared" si="5"/>
        <v>1</v>
      </c>
    </row>
    <row r="385" spans="1:6" x14ac:dyDescent="0.3">
      <c r="A385" s="6">
        <v>2014</v>
      </c>
      <c r="B385" s="27" t="s">
        <v>487</v>
      </c>
      <c r="C385" s="27" t="s">
        <v>488</v>
      </c>
      <c r="D385" s="28">
        <v>384</v>
      </c>
      <c r="E385" s="28">
        <f t="shared" si="5"/>
        <v>1</v>
      </c>
    </row>
    <row r="386" spans="1:6" x14ac:dyDescent="0.3">
      <c r="A386" s="6">
        <v>2016</v>
      </c>
      <c r="B386" s="27" t="s">
        <v>63</v>
      </c>
      <c r="C386" s="27" t="s">
        <v>489</v>
      </c>
      <c r="D386" s="28">
        <v>385</v>
      </c>
      <c r="E386" s="28">
        <f t="shared" si="5"/>
        <v>1</v>
      </c>
    </row>
    <row r="387" spans="1:6" x14ac:dyDescent="0.3">
      <c r="A387" s="6">
        <v>2018</v>
      </c>
      <c r="B387" s="27" t="s">
        <v>307</v>
      </c>
      <c r="C387" s="27" t="s">
        <v>490</v>
      </c>
      <c r="D387" s="28">
        <v>386</v>
      </c>
      <c r="E387" s="28">
        <f t="shared" ref="E387:E442" si="6">IF(G$104&lt;&gt;B387,1,0)</f>
        <v>1</v>
      </c>
    </row>
    <row r="388" spans="1:6" x14ac:dyDescent="0.3">
      <c r="A388" s="6">
        <v>2015</v>
      </c>
      <c r="B388" s="27" t="s">
        <v>63</v>
      </c>
      <c r="C388" s="27" t="s">
        <v>491</v>
      </c>
      <c r="D388" s="28">
        <v>387</v>
      </c>
      <c r="E388" s="28">
        <f t="shared" si="6"/>
        <v>1</v>
      </c>
    </row>
    <row r="389" spans="1:6" x14ac:dyDescent="0.3">
      <c r="A389" s="6">
        <v>2018</v>
      </c>
      <c r="B389" s="27" t="s">
        <v>564</v>
      </c>
      <c r="C389" s="27" t="s">
        <v>492</v>
      </c>
      <c r="D389" s="28">
        <v>388</v>
      </c>
      <c r="E389" s="28">
        <f t="shared" si="6"/>
        <v>1</v>
      </c>
    </row>
    <row r="390" spans="1:6" x14ac:dyDescent="0.3">
      <c r="A390" s="6">
        <v>2017</v>
      </c>
      <c r="B390" s="27" t="s">
        <v>190</v>
      </c>
      <c r="C390" s="27" t="s">
        <v>493</v>
      </c>
      <c r="D390" s="28">
        <v>389</v>
      </c>
      <c r="E390" s="28">
        <f t="shared" si="6"/>
        <v>1</v>
      </c>
      <c r="F390">
        <v>11</v>
      </c>
    </row>
    <row r="391" spans="1:6" x14ac:dyDescent="0.3">
      <c r="A391" s="6">
        <v>2015</v>
      </c>
      <c r="B391" s="27" t="s">
        <v>386</v>
      </c>
      <c r="C391" s="27" t="s">
        <v>494</v>
      </c>
      <c r="D391" s="28">
        <v>390</v>
      </c>
      <c r="E391" s="28">
        <f t="shared" si="6"/>
        <v>1</v>
      </c>
      <c r="F391">
        <v>3</v>
      </c>
    </row>
    <row r="392" spans="1:6" x14ac:dyDescent="0.3">
      <c r="A392" s="6">
        <v>2017</v>
      </c>
      <c r="B392" s="27" t="s">
        <v>495</v>
      </c>
      <c r="C392" s="27" t="s">
        <v>496</v>
      </c>
      <c r="D392" s="28">
        <v>391</v>
      </c>
      <c r="E392" s="28">
        <f t="shared" si="6"/>
        <v>1</v>
      </c>
    </row>
    <row r="393" spans="1:6" x14ac:dyDescent="0.3">
      <c r="A393" s="6">
        <v>2018</v>
      </c>
      <c r="B393" s="27" t="s">
        <v>99</v>
      </c>
      <c r="C393" s="27" t="s">
        <v>497</v>
      </c>
      <c r="D393" s="28">
        <v>392</v>
      </c>
      <c r="E393" s="28">
        <f t="shared" si="6"/>
        <v>1</v>
      </c>
    </row>
    <row r="394" spans="1:6" x14ac:dyDescent="0.3">
      <c r="A394" s="6">
        <v>2015</v>
      </c>
      <c r="B394" s="27" t="s">
        <v>78</v>
      </c>
      <c r="C394" s="27" t="s">
        <v>498</v>
      </c>
      <c r="D394" s="28">
        <v>393</v>
      </c>
      <c r="E394" s="28">
        <f t="shared" si="6"/>
        <v>1</v>
      </c>
    </row>
    <row r="395" spans="1:6" x14ac:dyDescent="0.3">
      <c r="A395" s="6">
        <v>2016</v>
      </c>
      <c r="B395" s="27" t="s">
        <v>455</v>
      </c>
      <c r="C395" s="27" t="s">
        <v>499</v>
      </c>
      <c r="D395" s="28">
        <v>394</v>
      </c>
      <c r="E395" s="28">
        <f t="shared" si="6"/>
        <v>1</v>
      </c>
    </row>
    <row r="396" spans="1:6" x14ac:dyDescent="0.3">
      <c r="A396" s="6">
        <v>2016</v>
      </c>
      <c r="B396" s="27" t="s">
        <v>99</v>
      </c>
      <c r="C396" s="27" t="s">
        <v>500</v>
      </c>
      <c r="D396" s="28">
        <v>395</v>
      </c>
      <c r="E396" s="28">
        <f t="shared" si="6"/>
        <v>1</v>
      </c>
      <c r="F396">
        <v>4</v>
      </c>
    </row>
    <row r="397" spans="1:6" x14ac:dyDescent="0.3">
      <c r="A397" s="6">
        <v>2014</v>
      </c>
      <c r="B397" s="27" t="s">
        <v>179</v>
      </c>
      <c r="C397" s="27" t="s">
        <v>501</v>
      </c>
      <c r="D397" s="28">
        <v>396</v>
      </c>
      <c r="E397" s="28">
        <f t="shared" si="6"/>
        <v>1</v>
      </c>
      <c r="F397">
        <v>5</v>
      </c>
    </row>
    <row r="398" spans="1:6" x14ac:dyDescent="0.3">
      <c r="A398" s="6">
        <v>2018</v>
      </c>
      <c r="B398" s="27" t="s">
        <v>151</v>
      </c>
      <c r="C398" s="27" t="s">
        <v>502</v>
      </c>
      <c r="D398" s="28">
        <v>397</v>
      </c>
      <c r="E398" s="28">
        <f t="shared" si="6"/>
        <v>1</v>
      </c>
    </row>
    <row r="399" spans="1:6" x14ac:dyDescent="0.3">
      <c r="A399" s="6">
        <v>2018</v>
      </c>
      <c r="B399" s="27" t="s">
        <v>190</v>
      </c>
      <c r="C399" s="27" t="s">
        <v>503</v>
      </c>
      <c r="D399" s="28">
        <v>398</v>
      </c>
      <c r="E399" s="28">
        <f t="shared" si="6"/>
        <v>1</v>
      </c>
      <c r="F399">
        <v>12</v>
      </c>
    </row>
    <row r="400" spans="1:6" x14ac:dyDescent="0.3">
      <c r="A400" s="6">
        <v>2016</v>
      </c>
      <c r="B400" s="27" t="s">
        <v>504</v>
      </c>
      <c r="C400" s="27" t="s">
        <v>505</v>
      </c>
      <c r="D400" s="28">
        <v>399</v>
      </c>
      <c r="E400" s="28">
        <f t="shared" si="6"/>
        <v>1</v>
      </c>
    </row>
    <row r="401" spans="1:6" x14ac:dyDescent="0.3">
      <c r="A401" s="6">
        <v>2019</v>
      </c>
      <c r="B401" s="27" t="s">
        <v>103</v>
      </c>
      <c r="C401" s="27" t="s">
        <v>506</v>
      </c>
      <c r="D401" s="28">
        <v>400</v>
      </c>
      <c r="E401" s="28">
        <f t="shared" si="6"/>
        <v>1</v>
      </c>
    </row>
    <row r="402" spans="1:6" x14ac:dyDescent="0.3">
      <c r="A402" s="6">
        <v>2015</v>
      </c>
      <c r="B402" s="27" t="s">
        <v>33</v>
      </c>
      <c r="C402" s="27" t="s">
        <v>507</v>
      </c>
      <c r="D402" s="28">
        <v>401</v>
      </c>
      <c r="E402" s="28">
        <f t="shared" si="6"/>
        <v>1</v>
      </c>
      <c r="F402">
        <v>3</v>
      </c>
    </row>
    <row r="403" spans="1:6" x14ac:dyDescent="0.3">
      <c r="A403" s="6">
        <v>2016</v>
      </c>
      <c r="B403" s="27" t="s">
        <v>11</v>
      </c>
      <c r="C403" s="27" t="s">
        <v>508</v>
      </c>
      <c r="D403" s="28">
        <v>402</v>
      </c>
      <c r="E403" s="28">
        <f t="shared" si="6"/>
        <v>1</v>
      </c>
      <c r="F403">
        <v>9</v>
      </c>
    </row>
    <row r="404" spans="1:6" x14ac:dyDescent="0.3">
      <c r="A404" s="6">
        <v>2017</v>
      </c>
      <c r="B404" s="27" t="s">
        <v>78</v>
      </c>
      <c r="C404" s="27" t="s">
        <v>509</v>
      </c>
      <c r="D404" s="28">
        <v>403</v>
      </c>
      <c r="E404" s="28">
        <f t="shared" si="6"/>
        <v>1</v>
      </c>
    </row>
    <row r="405" spans="1:6" x14ac:dyDescent="0.3">
      <c r="A405" s="6">
        <v>2017</v>
      </c>
      <c r="B405" s="27" t="s">
        <v>510</v>
      </c>
      <c r="C405" s="27" t="s">
        <v>511</v>
      </c>
      <c r="D405" s="28">
        <v>404</v>
      </c>
      <c r="E405" s="28">
        <f t="shared" si="6"/>
        <v>1</v>
      </c>
    </row>
    <row r="406" spans="1:6" x14ac:dyDescent="0.3">
      <c r="A406" s="6">
        <v>2019</v>
      </c>
      <c r="B406" s="27" t="s">
        <v>512</v>
      </c>
      <c r="C406" s="27" t="s">
        <v>513</v>
      </c>
      <c r="D406" s="28">
        <v>405</v>
      </c>
      <c r="E406" s="28">
        <f t="shared" si="6"/>
        <v>1</v>
      </c>
    </row>
    <row r="407" spans="1:6" x14ac:dyDescent="0.3">
      <c r="A407" s="6">
        <v>2014</v>
      </c>
      <c r="B407" s="27" t="s">
        <v>307</v>
      </c>
      <c r="C407" s="27" t="s">
        <v>514</v>
      </c>
      <c r="D407" s="28">
        <v>406</v>
      </c>
      <c r="E407" s="28">
        <f t="shared" si="6"/>
        <v>1</v>
      </c>
      <c r="F407">
        <v>5</v>
      </c>
    </row>
    <row r="408" spans="1:6" x14ac:dyDescent="0.3">
      <c r="A408" s="6">
        <v>2015</v>
      </c>
      <c r="B408" s="27" t="s">
        <v>177</v>
      </c>
      <c r="C408" s="27" t="s">
        <v>515</v>
      </c>
      <c r="D408" s="28">
        <v>407</v>
      </c>
      <c r="E408" s="28">
        <f t="shared" si="6"/>
        <v>1</v>
      </c>
    </row>
    <row r="409" spans="1:6" x14ac:dyDescent="0.3">
      <c r="A409" s="6">
        <v>2019</v>
      </c>
      <c r="B409" s="27" t="s">
        <v>566</v>
      </c>
      <c r="C409" s="27" t="s">
        <v>516</v>
      </c>
      <c r="D409" s="28">
        <v>408</v>
      </c>
      <c r="E409" s="28">
        <f t="shared" si="6"/>
        <v>1</v>
      </c>
    </row>
    <row r="410" spans="1:6" x14ac:dyDescent="0.3">
      <c r="A410" s="6">
        <v>2014</v>
      </c>
      <c r="B410" s="27" t="s">
        <v>23</v>
      </c>
      <c r="C410" s="27" t="s">
        <v>517</v>
      </c>
      <c r="D410" s="28">
        <v>409</v>
      </c>
      <c r="E410" s="28">
        <f t="shared" si="6"/>
        <v>1</v>
      </c>
      <c r="F410">
        <v>14</v>
      </c>
    </row>
    <row r="411" spans="1:6" x14ac:dyDescent="0.3">
      <c r="A411" s="6">
        <v>2018</v>
      </c>
      <c r="B411" s="27" t="s">
        <v>4</v>
      </c>
      <c r="C411" s="27" t="s">
        <v>518</v>
      </c>
      <c r="D411" s="28">
        <v>410</v>
      </c>
      <c r="E411" s="28">
        <f t="shared" si="6"/>
        <v>1</v>
      </c>
    </row>
    <row r="412" spans="1:6" x14ac:dyDescent="0.3">
      <c r="A412" s="6">
        <v>2014</v>
      </c>
      <c r="B412" s="27" t="s">
        <v>519</v>
      </c>
      <c r="C412" s="27" t="s">
        <v>520</v>
      </c>
      <c r="D412" s="28">
        <v>411</v>
      </c>
      <c r="E412" s="28">
        <f t="shared" si="6"/>
        <v>1</v>
      </c>
    </row>
    <row r="413" spans="1:6" x14ac:dyDescent="0.3">
      <c r="A413" s="6">
        <v>2014</v>
      </c>
      <c r="B413" s="27" t="s">
        <v>78</v>
      </c>
      <c r="C413" s="27" t="s">
        <v>521</v>
      </c>
      <c r="D413" s="28">
        <v>412</v>
      </c>
      <c r="E413" s="28">
        <f t="shared" si="6"/>
        <v>1</v>
      </c>
      <c r="F413">
        <v>10</v>
      </c>
    </row>
    <row r="414" spans="1:6" x14ac:dyDescent="0.3">
      <c r="A414" s="6">
        <v>2019</v>
      </c>
      <c r="B414" s="27" t="s">
        <v>63</v>
      </c>
      <c r="C414" s="27" t="s">
        <v>522</v>
      </c>
      <c r="D414" s="28">
        <v>413</v>
      </c>
      <c r="E414" s="28">
        <f t="shared" si="6"/>
        <v>1</v>
      </c>
    </row>
    <row r="415" spans="1:6" x14ac:dyDescent="0.3">
      <c r="A415" s="6">
        <v>2017</v>
      </c>
      <c r="B415" s="27" t="s">
        <v>23</v>
      </c>
      <c r="C415" s="27" t="s">
        <v>523</v>
      </c>
      <c r="D415" s="28">
        <v>414</v>
      </c>
      <c r="E415" s="28">
        <f t="shared" si="6"/>
        <v>1</v>
      </c>
      <c r="F415">
        <v>15</v>
      </c>
    </row>
    <row r="416" spans="1:6" x14ac:dyDescent="0.3">
      <c r="A416" s="6">
        <v>2015</v>
      </c>
      <c r="B416" s="27" t="s">
        <v>590</v>
      </c>
      <c r="C416" s="27" t="s">
        <v>524</v>
      </c>
      <c r="D416" s="28">
        <v>415</v>
      </c>
      <c r="E416" s="28">
        <f t="shared" si="6"/>
        <v>1</v>
      </c>
    </row>
    <row r="417" spans="1:6" x14ac:dyDescent="0.3">
      <c r="A417" s="6">
        <v>2014</v>
      </c>
      <c r="B417" s="27" t="s">
        <v>564</v>
      </c>
      <c r="C417" s="27" t="s">
        <v>525</v>
      </c>
      <c r="D417" s="28">
        <v>416</v>
      </c>
      <c r="E417" s="28">
        <f t="shared" si="6"/>
        <v>1</v>
      </c>
      <c r="F417">
        <v>4</v>
      </c>
    </row>
    <row r="418" spans="1:6" x14ac:dyDescent="0.3">
      <c r="A418" s="6">
        <v>2015</v>
      </c>
      <c r="B418" s="27" t="s">
        <v>21</v>
      </c>
      <c r="C418" s="27" t="s">
        <v>526</v>
      </c>
      <c r="D418" s="28">
        <v>417</v>
      </c>
      <c r="E418" s="28">
        <f t="shared" si="6"/>
        <v>1</v>
      </c>
      <c r="F418">
        <v>7</v>
      </c>
    </row>
    <row r="419" spans="1:6" x14ac:dyDescent="0.3">
      <c r="A419" s="6">
        <v>2014</v>
      </c>
      <c r="B419" s="27" t="s">
        <v>50</v>
      </c>
      <c r="C419" s="27" t="s">
        <v>527</v>
      </c>
      <c r="D419" s="28">
        <v>418</v>
      </c>
      <c r="E419" s="28">
        <f t="shared" si="6"/>
        <v>1</v>
      </c>
      <c r="F419">
        <v>9</v>
      </c>
    </row>
    <row r="420" spans="1:6" x14ac:dyDescent="0.3">
      <c r="A420" s="6">
        <v>2019</v>
      </c>
      <c r="B420" s="27" t="s">
        <v>4</v>
      </c>
      <c r="C420" s="27" t="s">
        <v>15</v>
      </c>
      <c r="D420" s="28">
        <v>8</v>
      </c>
      <c r="E420" s="28">
        <f t="shared" si="6"/>
        <v>1</v>
      </c>
    </row>
    <row r="421" spans="1:6" x14ac:dyDescent="0.3">
      <c r="A421" s="6">
        <v>2017</v>
      </c>
      <c r="B421" s="27" t="s">
        <v>249</v>
      </c>
      <c r="C421" s="27" t="s">
        <v>529</v>
      </c>
      <c r="D421" s="28">
        <v>420</v>
      </c>
      <c r="E421" s="28">
        <f t="shared" si="6"/>
        <v>1</v>
      </c>
      <c r="F421">
        <v>6</v>
      </c>
    </row>
    <row r="422" spans="1:6" x14ac:dyDescent="0.3">
      <c r="A422" s="6">
        <v>2019</v>
      </c>
      <c r="B422" s="27" t="s">
        <v>4</v>
      </c>
      <c r="C422" s="27" t="s">
        <v>40</v>
      </c>
      <c r="D422" s="28">
        <v>23</v>
      </c>
      <c r="E422" s="28">
        <f t="shared" si="6"/>
        <v>1</v>
      </c>
    </row>
    <row r="423" spans="1:6" x14ac:dyDescent="0.3">
      <c r="A423" s="6">
        <v>2014</v>
      </c>
      <c r="B423" s="27" t="s">
        <v>63</v>
      </c>
      <c r="C423" s="27" t="s">
        <v>531</v>
      </c>
      <c r="D423" s="28">
        <v>422</v>
      </c>
      <c r="E423" s="28">
        <f t="shared" si="6"/>
        <v>1</v>
      </c>
      <c r="F423">
        <v>12</v>
      </c>
    </row>
    <row r="424" spans="1:6" x14ac:dyDescent="0.3">
      <c r="A424" s="6">
        <v>2019</v>
      </c>
      <c r="B424" s="27" t="s">
        <v>285</v>
      </c>
      <c r="C424" s="27" t="s">
        <v>532</v>
      </c>
      <c r="D424" s="28">
        <v>423</v>
      </c>
      <c r="E424" s="28">
        <f t="shared" si="6"/>
        <v>1</v>
      </c>
      <c r="F424">
        <v>7</v>
      </c>
    </row>
    <row r="425" spans="1:6" x14ac:dyDescent="0.3">
      <c r="A425" s="6">
        <v>2019</v>
      </c>
      <c r="B425" s="27" t="s">
        <v>533</v>
      </c>
      <c r="C425" s="27" t="s">
        <v>534</v>
      </c>
      <c r="D425" s="28">
        <v>424</v>
      </c>
      <c r="E425" s="28">
        <f t="shared" si="6"/>
        <v>1</v>
      </c>
    </row>
    <row r="426" spans="1:6" x14ac:dyDescent="0.3">
      <c r="A426" s="6">
        <v>2014</v>
      </c>
      <c r="B426" s="27" t="s">
        <v>262</v>
      </c>
      <c r="C426" s="27" t="s">
        <v>535</v>
      </c>
      <c r="D426" s="28">
        <v>425</v>
      </c>
      <c r="E426" s="28">
        <f t="shared" si="6"/>
        <v>1</v>
      </c>
      <c r="F426">
        <v>5</v>
      </c>
    </row>
    <row r="427" spans="1:6" x14ac:dyDescent="0.3">
      <c r="A427" s="6">
        <v>2019</v>
      </c>
      <c r="B427" s="27" t="s">
        <v>563</v>
      </c>
      <c r="C427" s="27" t="s">
        <v>536</v>
      </c>
      <c r="D427" s="28">
        <v>426</v>
      </c>
      <c r="E427" s="28">
        <f t="shared" si="6"/>
        <v>1</v>
      </c>
      <c r="F427">
        <v>9</v>
      </c>
    </row>
    <row r="428" spans="1:6" x14ac:dyDescent="0.3">
      <c r="A428" s="6">
        <v>2017</v>
      </c>
      <c r="B428" s="27" t="s">
        <v>390</v>
      </c>
      <c r="C428" s="27" t="s">
        <v>537</v>
      </c>
      <c r="D428" s="28">
        <v>427</v>
      </c>
      <c r="E428" s="28">
        <f t="shared" si="6"/>
        <v>1</v>
      </c>
    </row>
    <row r="429" spans="1:6" x14ac:dyDescent="0.3">
      <c r="A429" s="6">
        <v>2019</v>
      </c>
      <c r="B429" s="27" t="s">
        <v>538</v>
      </c>
      <c r="C429" s="27" t="s">
        <v>539</v>
      </c>
      <c r="D429" s="28">
        <v>428</v>
      </c>
      <c r="E429" s="28">
        <f t="shared" si="6"/>
        <v>1</v>
      </c>
    </row>
    <row r="430" spans="1:6" x14ac:dyDescent="0.3">
      <c r="A430" s="6">
        <v>2014</v>
      </c>
      <c r="B430" s="27" t="s">
        <v>148</v>
      </c>
      <c r="C430" s="27" t="s">
        <v>540</v>
      </c>
      <c r="D430" s="28">
        <v>429</v>
      </c>
      <c r="E430" s="28">
        <f t="shared" si="6"/>
        <v>1</v>
      </c>
      <c r="F430">
        <v>8</v>
      </c>
    </row>
    <row r="431" spans="1:6" x14ac:dyDescent="0.3">
      <c r="A431" s="6">
        <v>2014</v>
      </c>
      <c r="B431" s="27" t="s">
        <v>591</v>
      </c>
      <c r="C431" s="27" t="s">
        <v>541</v>
      </c>
      <c r="D431" s="28">
        <v>430</v>
      </c>
      <c r="E431" s="28">
        <f t="shared" si="6"/>
        <v>1</v>
      </c>
    </row>
    <row r="432" spans="1:6" x14ac:dyDescent="0.3">
      <c r="A432" s="6">
        <v>2019</v>
      </c>
      <c r="B432" s="27" t="s">
        <v>590</v>
      </c>
      <c r="C432" s="27" t="s">
        <v>542</v>
      </c>
      <c r="D432" s="28">
        <v>431</v>
      </c>
      <c r="E432" s="28">
        <f t="shared" si="6"/>
        <v>1</v>
      </c>
      <c r="F432">
        <v>4</v>
      </c>
    </row>
    <row r="433" spans="1:6" x14ac:dyDescent="0.3">
      <c r="A433" s="6">
        <v>2019</v>
      </c>
      <c r="B433" s="27" t="s">
        <v>223</v>
      </c>
      <c r="C433" s="27" t="s">
        <v>543</v>
      </c>
      <c r="D433" s="28">
        <v>432</v>
      </c>
      <c r="E433" s="28">
        <f t="shared" si="6"/>
        <v>1</v>
      </c>
      <c r="F433">
        <v>4</v>
      </c>
    </row>
    <row r="434" spans="1:6" x14ac:dyDescent="0.3">
      <c r="A434" s="6">
        <v>2014</v>
      </c>
      <c r="B434" s="27" t="s">
        <v>544</v>
      </c>
      <c r="C434" s="27" t="s">
        <v>545</v>
      </c>
      <c r="D434" s="28">
        <v>433</v>
      </c>
      <c r="E434" s="28">
        <f t="shared" si="6"/>
        <v>1</v>
      </c>
    </row>
    <row r="435" spans="1:6" x14ac:dyDescent="0.3">
      <c r="A435" s="6">
        <v>2014</v>
      </c>
      <c r="B435" s="27" t="s">
        <v>546</v>
      </c>
      <c r="C435" s="27" t="s">
        <v>547</v>
      </c>
      <c r="D435" s="28">
        <v>434</v>
      </c>
      <c r="E435" s="28">
        <f t="shared" si="6"/>
        <v>1</v>
      </c>
    </row>
    <row r="436" spans="1:6" x14ac:dyDescent="0.3">
      <c r="A436" s="6">
        <v>2014</v>
      </c>
      <c r="B436" s="27" t="s">
        <v>548</v>
      </c>
      <c r="C436" s="27" t="s">
        <v>549</v>
      </c>
      <c r="D436" s="28">
        <v>435</v>
      </c>
      <c r="E436" s="28">
        <f t="shared" si="6"/>
        <v>1</v>
      </c>
    </row>
    <row r="437" spans="1:6" x14ac:dyDescent="0.3">
      <c r="A437" s="6">
        <v>2019</v>
      </c>
      <c r="B437" s="27" t="s">
        <v>550</v>
      </c>
      <c r="C437" s="27" t="s">
        <v>551</v>
      </c>
      <c r="D437" s="28">
        <v>436</v>
      </c>
      <c r="E437" s="28">
        <f t="shared" si="6"/>
        <v>1</v>
      </c>
    </row>
    <row r="438" spans="1:6" x14ac:dyDescent="0.3">
      <c r="A438" s="6">
        <v>2019</v>
      </c>
      <c r="B438" s="27" t="s">
        <v>44</v>
      </c>
      <c r="C438" s="27" t="s">
        <v>552</v>
      </c>
      <c r="D438" s="28">
        <v>437</v>
      </c>
      <c r="E438" s="28">
        <f t="shared" si="6"/>
        <v>1</v>
      </c>
      <c r="F438">
        <v>10</v>
      </c>
    </row>
    <row r="439" spans="1:6" x14ac:dyDescent="0.3">
      <c r="A439" s="6">
        <v>2019</v>
      </c>
      <c r="B439" s="27" t="s">
        <v>151</v>
      </c>
      <c r="C439" s="27" t="s">
        <v>553</v>
      </c>
      <c r="D439" s="28">
        <v>438</v>
      </c>
      <c r="E439" s="28">
        <f t="shared" si="6"/>
        <v>1</v>
      </c>
      <c r="F439">
        <v>3</v>
      </c>
    </row>
    <row r="440" spans="1:6" x14ac:dyDescent="0.3">
      <c r="A440" s="6">
        <v>2019</v>
      </c>
      <c r="B440" s="27" t="s">
        <v>554</v>
      </c>
      <c r="C440" s="27" t="s">
        <v>555</v>
      </c>
      <c r="D440" s="28">
        <v>439</v>
      </c>
      <c r="E440" s="28">
        <f t="shared" si="6"/>
        <v>1</v>
      </c>
    </row>
    <row r="441" spans="1:6" x14ac:dyDescent="0.3">
      <c r="A441" s="6">
        <v>2019</v>
      </c>
      <c r="B441" s="27" t="s">
        <v>556</v>
      </c>
      <c r="C441" s="27" t="s">
        <v>557</v>
      </c>
      <c r="D441" s="28">
        <v>440</v>
      </c>
      <c r="E441" s="28">
        <f t="shared" si="6"/>
        <v>0</v>
      </c>
    </row>
    <row r="442" spans="1:6" x14ac:dyDescent="0.3">
      <c r="A442" s="6">
        <v>2019</v>
      </c>
      <c r="B442" s="27" t="s">
        <v>405</v>
      </c>
      <c r="C442" s="27" t="s">
        <v>558</v>
      </c>
      <c r="D442" s="28">
        <v>441</v>
      </c>
      <c r="E442" s="28">
        <f t="shared" si="6"/>
        <v>1</v>
      </c>
    </row>
    <row r="443" spans="1:6" x14ac:dyDescent="0.3">
      <c r="E443" s="28"/>
    </row>
  </sheetData>
  <autoFilter ref="A1:E442" xr:uid="{FB385E40-2255-4EBF-BD7B-19EF3BDBAC0D}">
    <sortState ref="A3:E422">
      <sortCondition ref="A1:A442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BERTONI</dc:creator>
  <cp:lastModifiedBy>ANDRÉ BERTONI</cp:lastModifiedBy>
  <dcterms:created xsi:type="dcterms:W3CDTF">2019-10-10T15:01:25Z</dcterms:created>
  <dcterms:modified xsi:type="dcterms:W3CDTF">2019-11-25T20:34:02Z</dcterms:modified>
</cp:coreProperties>
</file>