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obiaochsner/Documents/Thesis/branch-lengths-paper/"/>
    </mc:Choice>
  </mc:AlternateContent>
  <xr:revisionPtr revIDLastSave="0" documentId="13_ncr:1_{526DF986-307D-9346-8FA0-BC352324AEEA}" xr6:coauthVersionLast="47" xr6:coauthVersionMax="47" xr10:uidLastSave="{00000000-0000-0000-0000-000000000000}"/>
  <bookViews>
    <workbookView xWindow="0" yWindow="740" windowWidth="29400" windowHeight="18380" activeTab="1" xr2:uid="{B5FD0977-0991-D648-A373-806D6CB44D67}"/>
  </bookViews>
  <sheets>
    <sheet name="scraped_dryad" sheetId="1" r:id="rId1"/>
    <sheet name="Tabelle2" sheetId="3" r:id="rId2"/>
    <sheet name="Tabelle1" sheetId="2" r:id="rId3"/>
    <sheet name="Tabelle3" sheetId="4" r:id="rId4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D1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" i="2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</calcChain>
</file>

<file path=xl/sharedStrings.xml><?xml version="1.0" encoding="utf-8"?>
<sst xmlns="http://schemas.openxmlformats.org/spreadsheetml/2006/main" count="2321" uniqueCount="986">
  <si>
    <t>dyriad_link</t>
  </si>
  <si>
    <t>dataset_name</t>
  </si>
  <si>
    <t>trees_link</t>
  </si>
  <si>
    <t>trees_name</t>
  </si>
  <si>
    <t>doi</t>
  </si>
  <si>
    <t>Data from: A Phylogenomic analysis of Genipa (Rubiaceae) using target sequence capture data</t>
  </si>
  <si>
    <t>/downloads/file_stream/3747872</t>
  </si>
  <si>
    <t>gene_trees_ref_assembly.trees</t>
  </si>
  <si>
    <t>https://doi.org/10.5061/dryad.7wm37pw0g</t>
  </si>
  <si>
    <t>Data from: Recent range expansion and genomic admixture in a kleptoparasitic spider, Argyrodes lanyuensis: A case of adaptive introgression on isolated small island of the Taiwan-Philippine transition zone?</t>
  </si>
  <si>
    <t>/downloads/file_stream/3639114</t>
  </si>
  <si>
    <t>COI.trees.txt</t>
  </si>
  <si>
    <t>https://doi.org/10.5061/dryad.9w0vt4bnn</t>
  </si>
  <si>
    <t>/downloads/file_stream/3639118</t>
  </si>
  <si>
    <t>RAD_seq_Coalescent_rep1.trees.txt</t>
  </si>
  <si>
    <t>/downloads/file_stream/3639119</t>
  </si>
  <si>
    <t>RAD_seq_Coalescent_rep2.trees.txt</t>
  </si>
  <si>
    <t>/downloads/file_stream/3639121</t>
  </si>
  <si>
    <t>RAD_seq_Coalescent_rep3.trees.txt</t>
  </si>
  <si>
    <t>/downloads/file_stream/3639115</t>
  </si>
  <si>
    <t>RAD_seq_Yule_rep1.trees.txt</t>
  </si>
  <si>
    <t>/downloads/file_stream/3639116</t>
  </si>
  <si>
    <t>RAD_seq_Yule_rep2.trees.txt</t>
  </si>
  <si>
    <t>/downloads/file_stream/3639117</t>
  </si>
  <si>
    <t>RAD_seq_Yule_rep3.trees.txt</t>
  </si>
  <si>
    <t>/downloads/file_stream/3639122</t>
  </si>
  <si>
    <t>SNAPP_fossil_lower_limit.trees</t>
  </si>
  <si>
    <t>/downloads/file_stream/3639123</t>
  </si>
  <si>
    <t>SNAPP_fossil_upper_limit.trees</t>
  </si>
  <si>
    <t>/downloads/file_stream/3639124</t>
  </si>
  <si>
    <t>SNAPP_taiwan_age_combined.trees</t>
  </si>
  <si>
    <t>Data from: Tempo and mode of winter diapause evolution in butterflies</t>
  </si>
  <si>
    <t>/downloads/file_stream/3499070</t>
  </si>
  <si>
    <t>butterfly_phylogeny_pruned.trees</t>
  </si>
  <si>
    <t>https://doi.org/10.5061/dryad.mkkwh718t</t>
  </si>
  <si>
    <t>/downloads/file_stream/3499079</t>
  </si>
  <si>
    <t>ButterflyPhyloMulti_pruned.trees</t>
  </si>
  <si>
    <t>Data from: Accounting for extinction dynamics unifies the geological and biological histories of Indo-Australian Archipelago</t>
  </si>
  <si>
    <t>/downloads/file_stream/3421332</t>
  </si>
  <si>
    <t>Paph-ITS_trnL_F_atpB-com-new-exclude_gap.trees</t>
  </si>
  <si>
    <t>https://doi.org/10.5061/dryad.0vt4b8h70</t>
  </si>
  <si>
    <t>Data from: Ancient and recent hybridization in the Oreochromis cichlid fishes</t>
  </si>
  <si>
    <t>/downloads/file_stream/3320688</t>
  </si>
  <si>
    <t>Mzeb_bs10_0.5.trees</t>
  </si>
  <si>
    <t>https://doi.org/10.5061/dryad.p2ngf1w0c</t>
  </si>
  <si>
    <t>/downloads/file_stream/3320714</t>
  </si>
  <si>
    <t>Mzeb_raw.trees</t>
  </si>
  <si>
    <t>/downloads/file_stream/3320696</t>
  </si>
  <si>
    <t>Onil_bs10_0.5.trees</t>
  </si>
  <si>
    <t>/downloads/file_stream/3320713</t>
  </si>
  <si>
    <t>Onil_raw.trees</t>
  </si>
  <si>
    <t>Fejervarya mtDNA phylogenetics files</t>
  </si>
  <si>
    <t>/downloads/file_stream/2902774</t>
  </si>
  <si>
    <t>iskandari_beast_run1.trees</t>
  </si>
  <si>
    <t>https://doi.org/10.5061/dryad.0zpc8674w</t>
  </si>
  <si>
    <t>/downloads/file_stream/2902775</t>
  </si>
  <si>
    <t>iskandari_beast_run2.trees</t>
  </si>
  <si>
    <t>/downloads/file_stream/2902784</t>
  </si>
  <si>
    <t>iskandari_combined.trees</t>
  </si>
  <si>
    <t>/downloads/file_stream/2902785</t>
  </si>
  <si>
    <t>verruculosa_beast_run1.trees</t>
  </si>
  <si>
    <t>/downloads/file_stream/2902786</t>
  </si>
  <si>
    <t>verruculosa_beast_run2.trees</t>
  </si>
  <si>
    <t>/downloads/file_stream/2902787</t>
  </si>
  <si>
    <t>verruculosa_combined.trees</t>
  </si>
  <si>
    <t>Data for: Climatic-niche breadth, niche position, and speciation in lizards and snakes</t>
  </si>
  <si>
    <t>/downloads/file_stream/2878316</t>
  </si>
  <si>
    <t>Dataset_S3.trees</t>
  </si>
  <si>
    <t>https://doi.org/10.5061/dryad.f4qrfj72v</t>
  </si>
  <si>
    <t>Data from: dispersal sweepstakes: biotic interchange propelled air-breathing fishes across the globe</t>
  </si>
  <si>
    <t>/downloads/file_stream/2836686</t>
  </si>
  <si>
    <t>UCE_loci_trees_for_ASTRAL.trees</t>
  </si>
  <si>
    <t>https://doi.org/10.5061/dryad.59zw3r2c0</t>
  </si>
  <si>
    <t>Data from: Phylogenetic conflict between species tree and maternally inherited gene trees in a clade of Emberiza buntings (Aves: Emberizidae)</t>
  </si>
  <si>
    <t>/downloads/file_stream/2805520</t>
  </si>
  <si>
    <t>ALSTRAL_input_trees_of_Z_chromosome.trees</t>
  </si>
  <si>
    <t>https://doi.org/10.5061/dryad.wstqjq2r1</t>
  </si>
  <si>
    <t>Data from: Parallel evolution of bower-building behavior in two groups of bowerbirds suggested by phylogenomics</t>
  </si>
  <si>
    <t>/downloads/file_stream/322088</t>
  </si>
  <si>
    <t>concatenated_all.trees</t>
  </si>
  <si>
    <t>https://doi.org/10.5061/dryad.6hdr7sqwp</t>
  </si>
  <si>
    <t>/downloads/file_stream/322085</t>
  </si>
  <si>
    <t>concatenated_exon.trees</t>
  </si>
  <si>
    <t>/downloads/file_stream/322086</t>
  </si>
  <si>
    <t>concatenated_intron.trees</t>
  </si>
  <si>
    <t>/downloads/file_stream/362438</t>
  </si>
  <si>
    <t>/downloads/file_stream/362435</t>
  </si>
  <si>
    <t>/downloads/file_stream/362436</t>
  </si>
  <si>
    <t>/downloads/file_stream/2710481</t>
  </si>
  <si>
    <t>/downloads/file_stream/2710478</t>
  </si>
  <si>
    <t>/downloads/file_stream/2710479</t>
  </si>
  <si>
    <t>Data from: Introgression underlies phylogenetic uncertainty but not parallel plumage evolution in a recent songbird radiation</t>
  </si>
  <si>
    <t>/downloads/file_stream/2641288</t>
  </si>
  <si>
    <t>ASTRAL_5sp_trees.trees</t>
  </si>
  <si>
    <t>https://doi.org/10.5061/dryad.bg79cnpfr</t>
  </si>
  <si>
    <t>Data from: Pre‚Äêadaptation and adaptation shape trait‚Äêenvironment matching in the Neotropics</t>
  </si>
  <si>
    <t>/downloads/file_stream/2417220</t>
  </si>
  <si>
    <t>Supplementary_file_2_BEAST_raw_set_of_posterior_trees.trees</t>
  </si>
  <si>
    <t>https://doi.org/10.5061/dryad.vhhmgqnzq</t>
  </si>
  <si>
    <t>/downloads/file_stream/2417223</t>
  </si>
  <si>
    <t>Supplementary_file_5_1000_Posterior_trees_sampled_and_pruned_to_one_taxa_per_species_or_varieties.trees</t>
  </si>
  <si>
    <t>/downloads/file_stream/2562628</t>
  </si>
  <si>
    <t>/downloads/file_stream/2562631</t>
  </si>
  <si>
    <t>Phylogenomics reveal extensive phylogenetic discordance due to incomplete lineage sorting following the rapid radiation of alpine butterflies (Papilionidae: Parnassius)</t>
  </si>
  <si>
    <t>/downloads/file_stream/2452798</t>
  </si>
  <si>
    <t>Sliding_Windows_50KB.trees</t>
  </si>
  <si>
    <t>https://doi.org/10.5061/dryad.r4xgxd2gj</t>
  </si>
  <si>
    <t>Diadromy drives elevated rates of trait evolution and ecomorphological convergence in Clupeiformes (herring, shad, and anchovies)</t>
  </si>
  <si>
    <t>/downloads/file_stream/2396841</t>
  </si>
  <si>
    <t>Eganetal2018_Clupeiformes_MCCphylogeny.trees</t>
  </si>
  <si>
    <t>https://doi.org/10.5061/dryad.5hqbzkhbp</t>
  </si>
  <si>
    <t>Ecogeographic drivers of the spatial spread of highly pathogenic avian influenza outbreaks in Europe and North America, 2016‚Äì2022</t>
  </si>
  <si>
    <t>/downloads/file_stream/2336272</t>
  </si>
  <si>
    <t>Atlantic_GLM_380_500_fixed.trees</t>
  </si>
  <si>
    <t>https://doi.org/10.5061/dryad.4qrfj6qdk</t>
  </si>
  <si>
    <t>A new molecular phylogeny of salps (Tunicata: Thalicea: Salpida) and the evolutionary history of their colonial architecture</t>
  </si>
  <si>
    <t>/downloads/file_stream/2335172</t>
  </si>
  <si>
    <t>GUC-Mm_N_Sanger2_MUSCLE_18S.trees</t>
  </si>
  <si>
    <t>https://doi.org/10.5061/dryad.3r2280gn1</t>
  </si>
  <si>
    <t>/downloads/file_stream/2335169</t>
  </si>
  <si>
    <t>TimeTree_GUC-Mm_N_Sanger2_MUSCLE_mcmc.trees</t>
  </si>
  <si>
    <t>Phylogenomics and deep convergence in cockroach hind-wing morphology</t>
  </si>
  <si>
    <t>/downloads/file_stream/2287377</t>
  </si>
  <si>
    <t>allSpeciesTreesCombined.trees</t>
  </si>
  <si>
    <t>https://doi.org/10.5061/dryad.z34tmpgh0</t>
  </si>
  <si>
    <t>Data from: Largest-known fossil penguin provides insight into the early evolution of sphenisciform body size and flipper anatomy</t>
  </si>
  <si>
    <t>/downloads/file_stream/2086850</t>
  </si>
  <si>
    <t>penguins_run_1.trees</t>
  </si>
  <si>
    <t>https://doi.org/10.5061/dryad.ttdz08m1r</t>
  </si>
  <si>
    <t>/downloads/file_stream/2086851</t>
  </si>
  <si>
    <t>penguins_run_2.trees</t>
  </si>
  <si>
    <t>What is a mammalian omnivore? Insights into terrestrial mammalian diet diversity, body mass, and evolution</t>
  </si>
  <si>
    <t>/downloads/file_stream/2063325</t>
  </si>
  <si>
    <t>Tree1.10hp.Output.trees</t>
  </si>
  <si>
    <t>https://doi.org/10.5061/dryad.83bk3j9vk</t>
  </si>
  <si>
    <t>/downloads/file_stream/2063326</t>
  </si>
  <si>
    <t>Tree1.Output.trees</t>
  </si>
  <si>
    <t>/downloads/file_stream/2063327</t>
  </si>
  <si>
    <t>Tree1random.Output.trees</t>
  </si>
  <si>
    <t>The genetic basis of plumage coloration and elevation adaptation in a clade of recently diverged alpine and arctic songbirds</t>
  </si>
  <si>
    <t>/downloads/file_stream/1989250</t>
  </si>
  <si>
    <t>tree_posterior.trees</t>
  </si>
  <si>
    <t>https://doi.org/10.5061/dryad.4xgxd25dt</t>
  </si>
  <si>
    <t>Whole genome analyses disentangle reticulate evolution of primroses in a biodiversity hotspot</t>
  </si>
  <si>
    <t>/downloads/file_stream/1861715</t>
  </si>
  <si>
    <t>PrimPrim_phylogeny_allGF.trees</t>
  </si>
  <si>
    <t>https://doi.org/10.5061/dryad.b2rbnzsgz</t>
  </si>
  <si>
    <t>Variation in eye abundance among scallops reveals ontogenetic and evolutionary convergence associated with life habits</t>
  </si>
  <si>
    <t>/downloads/file_stream/1575340</t>
  </si>
  <si>
    <t>Scallop_posterior_trees.trees</t>
  </si>
  <si>
    <t>https://doi.org/10.5061/dryad.2547d7ws6</t>
  </si>
  <si>
    <t>Environmental correlates of phenotypic evolution in ecologically diverse Liolaemus lizards</t>
  </si>
  <si>
    <t>/downloads/file_stream/1567801</t>
  </si>
  <si>
    <t>Liol_posterior.trees</t>
  </si>
  <si>
    <t>https://doi.org/10.6071/M36X1M</t>
  </si>
  <si>
    <t>Supplementary datasets for: Prodigious polyphyly in Pleuroceridae (Gastropoda: Cerithioidea)</t>
  </si>
  <si>
    <t>/downloads/file_stream/1546011</t>
  </si>
  <si>
    <t>pleurocerid_full.gene.trees</t>
  </si>
  <si>
    <t>https://doi.org/10.5061/dryad.pnvx0k6qd</t>
  </si>
  <si>
    <t>/downloads/file_stream/1546016</t>
  </si>
  <si>
    <t>pleurocerid_masked.gene.trees</t>
  </si>
  <si>
    <t>/downloads/file_stream/1546021</t>
  </si>
  <si>
    <t>pleurocerid_probe.gene.trees</t>
  </si>
  <si>
    <t>The impact of molecular data on the phylogenetic position of the putative oldest crown crocodilian and the age of the clade</t>
  </si>
  <si>
    <t>/downloads/file_stream/1414859</t>
  </si>
  <si>
    <t>Dataset_Turner_Portugalosuchus_122_342_all.trees</t>
  </si>
  <si>
    <t>https://doi.org/10.5061/dryad.q2bvq83mf</t>
  </si>
  <si>
    <t>The 'Evil Tribe' spreads across the land: A dated molecular phylogeny provides insight into dispersal, expansion, and biogeographic relationships within one of the largest tribes of the sunflower family (Vernonieae: Compositae)</t>
  </si>
  <si>
    <t>/downloads/file_stream/588106</t>
  </si>
  <si>
    <t>Chloroplast_only_BEAST_output.trees</t>
  </si>
  <si>
    <t>https://doi.org/10.5061/dryad.6wwpzgmtp</t>
  </si>
  <si>
    <t>/downloads/file_stream/588102</t>
  </si>
  <si>
    <t>Concatenated_all_Beast_Output.trees</t>
  </si>
  <si>
    <t>/downloads/file_stream/588104</t>
  </si>
  <si>
    <t>ITS_only_BEAST_output.trees</t>
  </si>
  <si>
    <t>Supplementary materials for the manuscript entitled: Mitochondrial Perspective on Species Identification and Delimitation for troglobitic Cicurina (Arachnida: Araneae: Hahniidae) from Central Texas</t>
  </si>
  <si>
    <t>/downloads/file_stream/1336293</t>
  </si>
  <si>
    <t>annotated.trees</t>
  </si>
  <si>
    <t>https://doi.org/10.5061/dryad.3bk3j9kmg</t>
  </si>
  <si>
    <t>Alignement and phylogenetic tree of 106 Lepidoptera</t>
  </si>
  <si>
    <t>/downloads/file_stream/1189225</t>
  </si>
  <si>
    <t>articleM2_phylogeny_WithouChazot_Run1-4-combined_MCCtree_bis.trees</t>
  </si>
  <si>
    <t>https://doi.org/10.5061/dryad.c2fqz617s</t>
  </si>
  <si>
    <t>The importance of environmental conditions in maintaining lineage identity in Epithelantha (Cactaceae)</t>
  </si>
  <si>
    <t>/downloads/file_stream/1062112</t>
  </si>
  <si>
    <t>Epithelantha.trees</t>
  </si>
  <si>
    <t>https://doi.org/10.5061/dryad.0gb5mkm0b</t>
  </si>
  <si>
    <t>Synthesizing existing phylogenetic data to advance phylogenetic research in Orobanchaceae</t>
  </si>
  <si>
    <t>/downloads/file_stream/935133</t>
  </si>
  <si>
    <t>Fu_Calibrated_0.1_dated.nexus.trees</t>
  </si>
  <si>
    <t>https://doi.org/10.5061/dryad.c59zw3r6w</t>
  </si>
  <si>
    <t>/downloads/file_stream/935132</t>
  </si>
  <si>
    <t>Fu17_rerun_10pb_500Calibration.trees.format.nex</t>
  </si>
  <si>
    <t>/downloads/file_stream/935136</t>
  </si>
  <si>
    <t>Schneider_Calibrated_1k_dated.nexus.trees</t>
  </si>
  <si>
    <t>Post-copulatory sexual selection is associated with sperm aggregate quality in Peromyscus mice</t>
  </si>
  <si>
    <t>/downloads/file_stream/934291</t>
  </si>
  <si>
    <t>cytb_cleaned_mcc.trees</t>
  </si>
  <si>
    <t>https://doi.org/10.5061/dryad.ns1rn8prr</t>
  </si>
  <si>
    <t>Evolutionary history and eco-climatic diversification in southern African Sisyphus (Coleoptera: Scarabaeidae: Scarabaeinae)</t>
  </si>
  <si>
    <t>/downloads/file_stream/412413</t>
  </si>
  <si>
    <t>BEAST.trees</t>
  </si>
  <si>
    <t>https://doi.org/10.5061/dryad.kwh70rz1t</t>
  </si>
  <si>
    <t>Data from: The little fishes that could: smaller fishes demonstrate slow body size evolution but faster speciation in the family Percidae</t>
  </si>
  <si>
    <t>/downloads/file_stream/911864</t>
  </si>
  <si>
    <t>percidae_constrained_-_combined_posterior_distribution.trees</t>
  </si>
  <si>
    <t>https://doi.org/10.5061/dryad.rn8pk0pbc</t>
  </si>
  <si>
    <t>/downloads/file_stream/911863</t>
  </si>
  <si>
    <t>percidae_constrained_mcc_chronogram.trees</t>
  </si>
  <si>
    <t>/downloads/file_stream/911867</t>
  </si>
  <si>
    <t>percidae_unconstrained_-_combined_posterior_distribution.trees</t>
  </si>
  <si>
    <t>/downloads/file_stream/911866</t>
  </si>
  <si>
    <t>percidae_unconstrained_mcc_chronogram.trees</t>
  </si>
  <si>
    <t>Historical warming consistently decreased size, dispersal and speciation rate of fish</t>
  </si>
  <si>
    <t>/downloads/file_stream/858544</t>
  </si>
  <si>
    <t>Clupeiformes_Fossil_Added.trees</t>
  </si>
  <si>
    <t>https://doi.org/10.5061/dryad.cfxpnvx5g</t>
  </si>
  <si>
    <t>Lineage-specific variation in the evolutionary stability of coral photosymbiosis.</t>
  </si>
  <si>
    <t>/downloads/file_stream/853590</t>
  </si>
  <si>
    <t>mtree.trees</t>
  </si>
  <si>
    <t>https://doi.org/10.5061/dryad.tdz08kq0p</t>
  </si>
  <si>
    <t>/downloads/file_stream/853587</t>
  </si>
  <si>
    <t>stree.trees</t>
  </si>
  <si>
    <t>Data and scripts from: Total evidence phylogenetic analysis reveals polyphyly of Anostomoides and uncovers an unexpectedly ancient genus of anostomid fishes</t>
  </si>
  <si>
    <t>/downloads/file_stream/743630</t>
  </si>
  <si>
    <t>ca.trees</t>
  </si>
  <si>
    <t>https://doi.org/10.5061/dryad.d2547d82m</t>
  </si>
  <si>
    <t>Phylogeny and time scale of diversification in the fossil-rich Sunfishes and Black Basses (Teleostei: Percomorpha: Centrarchidae)</t>
  </si>
  <si>
    <t>/downloads/file_stream/605764</t>
  </si>
  <si>
    <t>centrarchidTIPall_burn.trees</t>
  </si>
  <si>
    <t>https://doi.org/10.5061/dryad.kprr4xh45</t>
  </si>
  <si>
    <t>/downloads/file_stream/605763</t>
  </si>
  <si>
    <t>centSPno_cal_burn.trees</t>
  </si>
  <si>
    <t>Data from: Signatures of north-eastern expansion and multiple refugia: Genomic phylogeography of the Pine Barrens Treefrog, Hyla andersonii (Anura: Hylidae)</t>
  </si>
  <si>
    <t>/downloads/file_stream/610319</t>
  </si>
  <si>
    <t>Warwick_BEAST_output.trees</t>
  </si>
  <si>
    <t>https://doi.org/10.5061/dryad.59zw3r26j</t>
  </si>
  <si>
    <t>Character set and phylogenetic analyses of the living and fossil egerniine scincids of Australia</t>
  </si>
  <si>
    <t>/downloads/file_stream/571573</t>
  </si>
  <si>
    <t>Namba_4521_37_Final_CONSENSUS.trees</t>
  </si>
  <si>
    <t>https://doi.org/10.5061/dryad.3n5tb2rg7</t>
  </si>
  <si>
    <t>/downloads/file_stream/571555</t>
  </si>
  <si>
    <t>Namba_4521_37_Run1.trees</t>
  </si>
  <si>
    <t>/downloads/file_stream/571556</t>
  </si>
  <si>
    <t>Namba_4521_37_Run2.trees</t>
  </si>
  <si>
    <t>/downloads/file_stream/571561</t>
  </si>
  <si>
    <t>Namba_4521_37_Run3.trees</t>
  </si>
  <si>
    <t>/downloads/file_stream/571554</t>
  </si>
  <si>
    <t>Namba_4521_37_Run4.trees</t>
  </si>
  <si>
    <t>/downloads/file_stream/574221</t>
  </si>
  <si>
    <t>/downloads/file_stream/574204</t>
  </si>
  <si>
    <t>/downloads/file_stream/574205</t>
  </si>
  <si>
    <t>/downloads/file_stream/574210</t>
  </si>
  <si>
    <t>/downloads/file_stream/574203</t>
  </si>
  <si>
    <t>Diversification of a polyploid complex: the biogeography and acoustic communication evolution of North American gray treefrogs throughout the Quaternary</t>
  </si>
  <si>
    <t>/downloads/file_stream/545202</t>
  </si>
  <si>
    <t>All_mtTrees.trees</t>
  </si>
  <si>
    <t>https://doi.org/10.5061/dryad.83bk3j9qh</t>
  </si>
  <si>
    <t>Accelerated brain shape evolution is associated with rapid diversification in an avian radiation</t>
  </si>
  <si>
    <t>/downloads/file_stream/408199</t>
  </si>
  <si>
    <t>CoracTree.trees</t>
  </si>
  <si>
    <t>https://doi.org/10.5061/dryad.ffbg79cs6</t>
  </si>
  <si>
    <t>/downloads/file_stream/537264</t>
  </si>
  <si>
    <t>coraciiform_posterior.trees</t>
  </si>
  <si>
    <t>Relationships of song structure to phylogenetic history, habitat, and morphology in the vireos, greenlets, and allies (Passeriformes: Vireonidae)</t>
  </si>
  <si>
    <t>/downloads/file_stream/425610</t>
  </si>
  <si>
    <t>VireoND2-taxset.trees</t>
  </si>
  <si>
    <t>https://doi.org/10.5061/dryad.3j9kd51g8</t>
  </si>
  <si>
    <t>Fatal outcome of chikungunya virus infection in Brazil</t>
  </si>
  <si>
    <t>/downloads/file_stream/406294</t>
  </si>
  <si>
    <t>KTH_publishedonly_noNatal_4s_4L_all.trees</t>
  </si>
  <si>
    <t>https://doi.org/10.5061/dryad.7d7wm37sm</t>
  </si>
  <si>
    <t>/downloads/file_stream/406295</t>
  </si>
  <si>
    <t>MCC_publishedonly_noNatal_4s_4L_all.trees</t>
  </si>
  <si>
    <t>/downloads/file_stream/406299</t>
  </si>
  <si>
    <t>publishedonly_noNatal_4s_4L_all.trees</t>
  </si>
  <si>
    <t>Speciation and gene flow in two sympatric small mammals from Madagascar, Microgale fotsifotsy and M. soricoides (Mammalia: Tenrecidae)</t>
  </si>
  <si>
    <t>/downloads/file_stream/285763</t>
  </si>
  <si>
    <t>ASTRALinput_MifoMisoRooted_UpperQuartileMostInformativeGeneTrees.trees</t>
  </si>
  <si>
    <t>https://doi.org/10.5061/dryad.9p8cz8wc1</t>
  </si>
  <si>
    <t>Data from: Phylogenomic data reveal reticulation and incongruence among mitochondrial candidate species in Dusky Salamanders (Desmognathus)</t>
  </si>
  <si>
    <t>/downloads/file_stream/325441</t>
  </si>
  <si>
    <t>desmo161_381loci_trim_names.trees</t>
  </si>
  <si>
    <t>https://doi.org/10.5061/dryad.34tmpg4g1</t>
  </si>
  <si>
    <t>Data from: Comparing life histories across taxonomic groups in multiple dimensions: how mammal-like are insects?</t>
  </si>
  <si>
    <t>/downloads/file_stream/239320</t>
  </si>
  <si>
    <t>OrthopteraST.trees</t>
  </si>
  <si>
    <t>https://doi.org/10.5061/dryad.sb307mm</t>
  </si>
  <si>
    <t>Parachute geckos free fall into synonymy: Gekko phylogeny, and a new subgeneric classification, inferred from thousands of ultraconserved elements</t>
  </si>
  <si>
    <t>/downloads/file_stream/220558</t>
  </si>
  <si>
    <t>Higherlevel_100p_genetrees.trees</t>
  </si>
  <si>
    <t>https://doi.org/10.5061/dryad.7m0cfxpqk</t>
  </si>
  <si>
    <t>/downloads/file_stream/220547</t>
  </si>
  <si>
    <t>Higherlevel_50p_genetrees.trees</t>
  </si>
  <si>
    <t>To mate, or not to mate: the evolution of reproductive diapause facilitates insect radiation into African savannahs in the Late Miocene</t>
  </si>
  <si>
    <t>/downloads/file_stream/218534</t>
  </si>
  <si>
    <t>Bicyclus_1000_trees.trees</t>
  </si>
  <si>
    <t>https://doi.org/10.5061/dryad.h44j0zpfv</t>
  </si>
  <si>
    <t>/downloads/file_stream/218531</t>
  </si>
  <si>
    <t>Bicyclus_MCC.trees</t>
  </si>
  <si>
    <t>Phylogenetic and Spatial Distribution of Evolutionary Isolation and Threat in Turtles and Crocodilians (Non-Avian Archosauromorphs)</t>
  </si>
  <si>
    <t>/downloads/file_stream/187783</t>
  </si>
  <si>
    <t>archosauromorpha_PASTIS_386_10000.trees</t>
  </si>
  <si>
    <t>https://doi.org/10.5061/dryad.h19t7b2</t>
  </si>
  <si>
    <t>Data from: Environment predicts repeated body size shifts in a recent radiation of Australian mammals</t>
  </si>
  <si>
    <t>/downloads/file_stream/188484</t>
  </si>
  <si>
    <t>5000_Posterior.trees</t>
  </si>
  <si>
    <t>https://doi.org/10.5061/dryad.612jm63zm</t>
  </si>
  <si>
    <t>Data from: Phylogenomics uncovers confidence and conflict in the rapid radiation of Australo-Papuan rodents</t>
  </si>
  <si>
    <t>/downloads/file_stream/79024</t>
  </si>
  <si>
    <t>1245_IQtree_100standard_bs.trees</t>
  </si>
  <si>
    <t>https://doi.org/10.5061/dryad.9sj4hm8</t>
  </si>
  <si>
    <t>Data from: Phylogenomic relationships of diploids and the origins of Allotetraploids in Dactylorhiza (Orchidaceae)</t>
  </si>
  <si>
    <t>/downloads/file_stream/16645</t>
  </si>
  <si>
    <t>snapp.trees</t>
  </si>
  <si>
    <t>https://doi.org/10.5061/dryad.j01ph32</t>
  </si>
  <si>
    <t>Data from: Why has transparency evolved in aposematic butterflies? insights from the largest radiation of aposematic butterflies, the Ithomiini</t>
  </si>
  <si>
    <t>/downloads/file_stream/82910</t>
  </si>
  <si>
    <t>Phylo_Tree_Ithomiini_33spp.trees</t>
  </si>
  <si>
    <t>https://doi.org/10.5061/dryad.d2h629q</t>
  </si>
  <si>
    <t>Data from: Climate is a strong predictor of near-infrared reflectance but a poor predictor of colour in butterflies</t>
  </si>
  <si>
    <t>/downloads/file_stream/82534</t>
  </si>
  <si>
    <t>Meta.subset1.trim1.ingroup.B.10K.pruned.trees</t>
  </si>
  <si>
    <t>https://doi.org/10.5061/dryad.bq862p1</t>
  </si>
  <si>
    <t>Data from: Molecular phylogeny and diversification timing of the Nemouridae family (Insecta, Plecoptera) in the Japanese Archipelago</t>
  </si>
  <si>
    <t>/downloads/file_stream/80298</t>
  </si>
  <si>
    <t>cox1.Fos-Bio.trees</t>
  </si>
  <si>
    <t>https://doi.org/10.5061/dryad.jv4nd82</t>
  </si>
  <si>
    <t>/downloads/file_stream/80299</t>
  </si>
  <si>
    <t>cox1rates.trees</t>
  </si>
  <si>
    <t>/downloads/file_stream/80304</t>
  </si>
  <si>
    <t>H3.Fos-Bio.trees</t>
  </si>
  <si>
    <t>Data from: Incorporating sampling uncertainty in the geospatial assignment of taxa for virus phylogeography</t>
  </si>
  <si>
    <t>/downloads/file_stream/10036</t>
  </si>
  <si>
    <t>H5N1_1K.trees</t>
  </si>
  <si>
    <t>https://doi.org/10.5061/dryad.7jr85rj</t>
  </si>
  <si>
    <t>/downloads/file_stream/10037</t>
  </si>
  <si>
    <t>pdm09_1K.trees</t>
  </si>
  <si>
    <t>Data from: How mountains shape biodiversity: the role of the Andes in biogeography, diversification, and reproductive biology in South America's most species‚Äêrich lizard radiation (Squamata: Liolaemidae)</t>
  </si>
  <si>
    <t>/downloads/file_stream/2280</t>
  </si>
  <si>
    <t>LiolaemidaeDec17Combined_green.trees</t>
  </si>
  <si>
    <t>https://doi.org/10.5061/dryad.5v3d715</t>
  </si>
  <si>
    <t>Data from: Grow where you thrive, or where only you can survive? An analysis of performance curve evolution in a clade with diverse habitat affinities</t>
  </si>
  <si>
    <t>/downloads/file_stream/10637</t>
  </si>
  <si>
    <t>C1.trees</t>
  </si>
  <si>
    <t>https://doi.org/10.5061/dryad.vj134s0</t>
  </si>
  <si>
    <t>Data from: Parallel Pleistocene amphitropical disjunctions in a parasitic plant and its host</t>
  </si>
  <si>
    <t>/downloads/file_stream/4465</t>
  </si>
  <si>
    <t>Orobanchaceae_chronogram.trees</t>
  </si>
  <si>
    <t>https://doi.org/10.5061/dryad.6hm4p</t>
  </si>
  <si>
    <t>/downloads/file_stream/4470</t>
  </si>
  <si>
    <t>Orobancheae_biogeography.trees</t>
  </si>
  <si>
    <t>Data from: Origin and macroevolution of micro-moths on sunken Hawaiian islands</t>
  </si>
  <si>
    <t>/downloads/file_stream/78739</t>
  </si>
  <si>
    <t>ESM15-A3_MCC_BEAST.trees</t>
  </si>
  <si>
    <t>https://doi.org/10.5061/dryad.qq6hv63</t>
  </si>
  <si>
    <t>Data from: Can asexuality confer a short term advantage? Investigating apparent biogeographic success in the apomictic triploid fern Myriopteris gracilis</t>
  </si>
  <si>
    <t>/downloads/file_stream/73894</t>
  </si>
  <si>
    <t>full_Grusz_dataset_1.trees</t>
  </si>
  <si>
    <t>https://doi.org/10.5061/dryad.cs635</t>
  </si>
  <si>
    <t>Data from: Demography or selection on linked cultural traits or genes? Investigating the driver of low mtDNA diversity in the sperm whale using complementary mitochondrial and nuclear genome analyses</t>
  </si>
  <si>
    <t>/downloads/file_stream/5355</t>
  </si>
  <si>
    <t>4Pmac_wZiphiidae_Kbrev_200715_concat_modsites_100M.trees</t>
  </si>
  <si>
    <t>https://doi.org/10.5061/dryad.57271</t>
  </si>
  <si>
    <t>/downloads/file_stream/5358</t>
  </si>
  <si>
    <t>All_Pmac_Unique_hap_seqs_strict_100M.trees</t>
  </si>
  <si>
    <t>/downloads/file_stream/5369</t>
  </si>
  <si>
    <t>Atlpma_mito_27Feb2017.trees</t>
  </si>
  <si>
    <t>/downloads/file_stream/5368</t>
  </si>
  <si>
    <t>Pac_pma_mito_20Jan2017.trees</t>
  </si>
  <si>
    <t>/downloads/file_stream/5363</t>
  </si>
  <si>
    <t>skyline_combined_trees_21Jan2017.trees</t>
  </si>
  <si>
    <t>Data from: Bayesian divergence-time estimation with genome-wide SNP data of sea catfishes (Ariidae) supports Miocene closure of the Panamanian isthmus</t>
  </si>
  <si>
    <t>/downloads/file_stream/8947</t>
  </si>
  <si>
    <t>ariidae.trees</t>
  </si>
  <si>
    <t>https://doi.org/10.5061/dryad.f8k84</t>
  </si>
  <si>
    <t>/downloads/file_stream/8949</t>
  </si>
  <si>
    <t>eciton_concatenated.trees</t>
  </si>
  <si>
    <t>/downloads/file_stream/8948</t>
  </si>
  <si>
    <t>eciton.trees</t>
  </si>
  <si>
    <t>Data from: Integrating phylogenomic and population genomic patterns in avian lice provides a more complete picture of parasite evolution</t>
  </si>
  <si>
    <t>/downloads/file_stream/3590</t>
  </si>
  <si>
    <t>physconelloides_gene_trees.trees</t>
  </si>
  <si>
    <t>https://doi.org/10.5061/dryad.02sk7</t>
  </si>
  <si>
    <t>Data from: Recent extinctions disturb path to equilibrium diversity in Caribbean bats</t>
  </si>
  <si>
    <t>/downloads/file_stream/20770</t>
  </si>
  <si>
    <t>Rojas et al 2016_posterior.trees</t>
  </si>
  <si>
    <t>https://doi.org/10.5061/dryad.9mk20</t>
  </si>
  <si>
    <t>/downloads/file_stream/20771</t>
  </si>
  <si>
    <t>Tavares 100 fossil posterior.trees</t>
  </si>
  <si>
    <t>Data from: Historical reconstruction of climatic and elevation preferences and the evolution of cloud forest-adapted tree ferns in Mesoamerica</t>
  </si>
  <si>
    <t>/downloads/file_stream/6383</t>
  </si>
  <si>
    <t>TreeFerns_MAX.trees</t>
  </si>
  <si>
    <t>https://doi.org/10.5061/dryad.709t8</t>
  </si>
  <si>
    <t>/downloads/file_stream/6384</t>
  </si>
  <si>
    <t>TreeFernsBeast.trees</t>
  </si>
  <si>
    <t>Data from: Fossils matter: improved estimates of divergence times in Pinus reveal older diversification</t>
  </si>
  <si>
    <t>/downloads/file_stream/97542</t>
  </si>
  <si>
    <t>FBDl_ageRange_combined_extant.trees</t>
  </si>
  <si>
    <t>https://doi.org/10.5061/dryad.74f2r</t>
  </si>
  <si>
    <t>/downloads/file_stream/97524</t>
  </si>
  <si>
    <t>FBDl_combined_extant.trees</t>
  </si>
  <si>
    <t>/downloads/file_stream/97545</t>
  </si>
  <si>
    <t>FBDs_ageRange_combined_extant.trees</t>
  </si>
  <si>
    <t>/downloads/file_stream/97527</t>
  </si>
  <si>
    <t>FBDs_combined_extant.trees</t>
  </si>
  <si>
    <t>/downloads/file_stream/97530</t>
  </si>
  <si>
    <t>NDbl_combined.trees</t>
  </si>
  <si>
    <t>/downloads/file_stream/97532</t>
  </si>
  <si>
    <t>NDbs_combined.trees</t>
  </si>
  <si>
    <t>/downloads/file_stream/97535</t>
  </si>
  <si>
    <t>NDnl_combined.trees</t>
  </si>
  <si>
    <t>/downloads/file_stream/97538</t>
  </si>
  <si>
    <t>NDns_combined.trees</t>
  </si>
  <si>
    <t>/downloads/file_stream/97551</t>
  </si>
  <si>
    <t>NDul_combined.trees</t>
  </si>
  <si>
    <t>/downloads/file_stream/97548</t>
  </si>
  <si>
    <t>NDus_combined.trees</t>
  </si>
  <si>
    <t>/downloads/file_stream/100766</t>
  </si>
  <si>
    <t>/downloads/file_stream/100748</t>
  </si>
  <si>
    <t>/downloads/file_stream/100769</t>
  </si>
  <si>
    <t>/downloads/file_stream/100751</t>
  </si>
  <si>
    <t>/downloads/file_stream/100754</t>
  </si>
  <si>
    <t>/downloads/file_stream/100756</t>
  </si>
  <si>
    <t>/downloads/file_stream/100759</t>
  </si>
  <si>
    <t>/downloads/file_stream/100762</t>
  </si>
  <si>
    <t>/downloads/file_stream/100775</t>
  </si>
  <si>
    <t>/downloads/file_stream/100772</t>
  </si>
  <si>
    <t>Data from: Fully-sampled phylogenies of squamates reveal evolutionary patterns in threat status</t>
  </si>
  <si>
    <t>/downloads/file_stream/14308</t>
  </si>
  <si>
    <t>squam_shl_new_Posterior_9755.1000.trees</t>
  </si>
  <si>
    <t>https://doi.org/10.5061/dryad.db005</t>
  </si>
  <si>
    <t>/downloads/file_stream/14317</t>
  </si>
  <si>
    <t>squam_shl_new_Posterior_9755.10000.trees</t>
  </si>
  <si>
    <t>/downloads/file_stream/14309</t>
  </si>
  <si>
    <t>squam_shl_new_Posterior_9755.2000.trees</t>
  </si>
  <si>
    <t>/downloads/file_stream/14310</t>
  </si>
  <si>
    <t>squam_shl_new_Posterior_9755.3000.trees</t>
  </si>
  <si>
    <t>/downloads/file_stream/14311</t>
  </si>
  <si>
    <t>squam_shl_new_Posterior_9755.4000.trees</t>
  </si>
  <si>
    <t>/downloads/file_stream/14312</t>
  </si>
  <si>
    <t>squam_shl_new_Posterior_9755.5000.trees</t>
  </si>
  <si>
    <t>/downloads/file_stream/14313</t>
  </si>
  <si>
    <t>squam_shl_new_Posterior_9755.6000.trees</t>
  </si>
  <si>
    <t>/downloads/file_stream/14314</t>
  </si>
  <si>
    <t>squam_shl_new_Posterior_9755.7000.trees</t>
  </si>
  <si>
    <t>/downloads/file_stream/14315</t>
  </si>
  <si>
    <t>squam_shl_new_Posterior_9755.8000.trees</t>
  </si>
  <si>
    <t>/downloads/file_stream/14316</t>
  </si>
  <si>
    <t>squam_shl_new_Posterior_9755.9000.trees</t>
  </si>
  <si>
    <t>Data from: Bayesian morphological clock methods resurrect placoderm monophyly and reveal rapid early evolution in jawed vertebrates</t>
  </si>
  <si>
    <t>/downloads/file_stream/100891</t>
  </si>
  <si>
    <t>combined.trees</t>
  </si>
  <si>
    <t>https://doi.org/10.5061/dryad.v30f1</t>
  </si>
  <si>
    <t>Data from: Multiple morphological clocks and total-evidence tip-dating in mammals</t>
  </si>
  <si>
    <t>/downloads/file_stream/97864</t>
  </si>
  <si>
    <t>B3_TreeRef6_Parts1-28branchlengths_newick.trees</t>
  </si>
  <si>
    <t>https://doi.org/10.5061/dryad.3h4m5</t>
  </si>
  <si>
    <t>/downloads/file_stream/97867</t>
  </si>
  <si>
    <t>B6_TreeRef9_Parts1-28branchlengths_newick.trees</t>
  </si>
  <si>
    <t>/downloads/file_stream/97870</t>
  </si>
  <si>
    <t>B9_Randomised_TreeRef6_Parts1-28branchlengths_newick.trees</t>
  </si>
  <si>
    <t>/downloads/file_stream/101372</t>
  </si>
  <si>
    <t>/downloads/file_stream/101375</t>
  </si>
  <si>
    <t>/downloads/file_stream/101378</t>
  </si>
  <si>
    <t>Data from: Genomics of speciation and introgression in Princess cichlid fishes from Lake Tanganyika</t>
  </si>
  <si>
    <t>/downloads/file_stream/61203</t>
  </si>
  <si>
    <t>raxml.trees</t>
  </si>
  <si>
    <t>https://doi.org/10.5061/dryad.jr67t</t>
  </si>
  <si>
    <t>Data from: Genome-wide SNP data suggests complex ancestry of sympatric North Pacific killer whale ecotypes</t>
  </si>
  <si>
    <t>/downloads/file_stream/70171</t>
  </si>
  <si>
    <t>Rad_orca_subsample1.trees</t>
  </si>
  <si>
    <t>https://doi.org/10.5061/dryad.803q8</t>
  </si>
  <si>
    <t>/downloads/file_stream/70172</t>
  </si>
  <si>
    <t>Rad_orca_subsample2b_1M.trees</t>
  </si>
  <si>
    <t>/downloads/file_stream/70173</t>
  </si>
  <si>
    <t>Rad_orca_subsample3_1M.trees</t>
  </si>
  <si>
    <t>/downloads/file_stream/70174</t>
  </si>
  <si>
    <t>Rad_orca_subsample4_1Mb.trees</t>
  </si>
  <si>
    <t>/downloads/file_stream/70175</t>
  </si>
  <si>
    <t>Rad_orca_subsample5_10individs_1M.trees</t>
  </si>
  <si>
    <t>Data from: Commensal associations and benthic habitats shape macroevolution of the bivalve clade Galeommatoidea</t>
  </si>
  <si>
    <t>/downloads/file_stream/69872</t>
  </si>
  <si>
    <t>1ktree_final_fix118.trees</t>
  </si>
  <si>
    <t>https://doi.org/10.5061/dryad.8j36j</t>
  </si>
  <si>
    <t>Data from: Repeated invasions into the twilight zone: evolutionary origins of a novel assemblage of fishes from deep Caribbean reefs</t>
  </si>
  <si>
    <t>/downloads/file_stream/18207</t>
  </si>
  <si>
    <t>BEAST_Output.trees</t>
  </si>
  <si>
    <t>https://doi.org/10.5061/dryad.c3k7s</t>
  </si>
  <si>
    <t>Data from: Global circulation patterns of seasonal influenza viruses vary with antigenic drift</t>
  </si>
  <si>
    <t>/downloads/file_stream/7595</t>
  </si>
  <si>
    <t>h1_large_geo.trees</t>
  </si>
  <si>
    <t>https://doi.org/10.5061/dryad.pc641</t>
  </si>
  <si>
    <t>/downloads/file_stream/7603</t>
  </si>
  <si>
    <t>h1_large_sample.trees</t>
  </si>
  <si>
    <t>/downloads/file_stream/7596</t>
  </si>
  <si>
    <t>h3_large_geo.trees</t>
  </si>
  <si>
    <t>/downloads/file_stream/7604</t>
  </si>
  <si>
    <t>h3_large_sample.trees</t>
  </si>
  <si>
    <t>/downloads/file_stream/7597</t>
  </si>
  <si>
    <t>vic_large_geo.trees</t>
  </si>
  <si>
    <t>/downloads/file_stream/7605</t>
  </si>
  <si>
    <t>vic_large_sample.trees</t>
  </si>
  <si>
    <t>/downloads/file_stream/7598</t>
  </si>
  <si>
    <t>yam_large_geo.trees</t>
  </si>
  <si>
    <t>/downloads/file_stream/7606</t>
  </si>
  <si>
    <t>yam_large_sample.trees</t>
  </si>
  <si>
    <t>Data from: Pollinator-mediated assemblage processes in California wildflowers</t>
  </si>
  <si>
    <t>/downloads/file_stream/9050</t>
  </si>
  <si>
    <t>Clarkia.trees</t>
  </si>
  <si>
    <t>https://doi.org/10.5061/dryad.m03vf</t>
  </si>
  <si>
    <t>/downloads/file_stream/9052</t>
  </si>
  <si>
    <t>Limnanthes.trees</t>
  </si>
  <si>
    <t>/downloads/file_stream/9054</t>
  </si>
  <si>
    <t>mimulus.trees</t>
  </si>
  <si>
    <t>Data from: Reduced genetic diversity and increased reproductive isolation follow population-level loss of larval dispersal in a marine gastropod</t>
  </si>
  <si>
    <t>/downloads/file_stream/98211</t>
  </si>
  <si>
    <t>11, 4runs_Coce_COI_post_burnin.nex.trees</t>
  </si>
  <si>
    <t>https://doi.org/10.5061/dryad.87k2p</t>
  </si>
  <si>
    <t>/downloads/file_stream/102138</t>
  </si>
  <si>
    <t>Data from: Inferring speciation history in the Andes with reduced-representation sequence data: an example in the bay-backed antpittas (Aves; Grallariidae; Grallaria hypoleuca s. l.)</t>
  </si>
  <si>
    <t>/downloads/file_stream/6799</t>
  </si>
  <si>
    <t>ND2_forBEAST_3.10.15.trees</t>
  </si>
  <si>
    <t>https://doi.org/10.5061/dryad.q268m</t>
  </si>
  <si>
    <t>Data from: Effectiveness of phylogenomic data and coalescent species-tree methods for resolving difficult nodes in the phylogeny of advanced snakes (Serpentes: Caenophidia)</t>
  </si>
  <si>
    <t>/downloads/file_stream/88154</t>
  </si>
  <si>
    <t>col33_ML.trees</t>
  </si>
  <si>
    <t>https://doi.org/10.5061/dryad.rb5nc</t>
  </si>
  <si>
    <t>Data from: Comparative genomics and transcriptomics in ants provide new insights into the evolution and function of odorant binding and chemosensory proteins</t>
  </si>
  <si>
    <t>/downloads/file_stream/67384</t>
  </si>
  <si>
    <t>CSPs.bali-phy_trees_run1.trees.zip</t>
  </si>
  <si>
    <t>https://doi.org/10.5061/dryad.4h56c</t>
  </si>
  <si>
    <t>/downloads/file_stream/67385</t>
  </si>
  <si>
    <t>CSPs.bali-phy_trees_run2.trees.zip</t>
  </si>
  <si>
    <t>/downloads/file_stream/67387</t>
  </si>
  <si>
    <t>CSPs.MAFFTv7.149.ginsi.ep0.123.RAxML.bootstrap.trees</t>
  </si>
  <si>
    <t>/downloads/file_stream/67389</t>
  </si>
  <si>
    <t>CSPs.signalPv4.1.MAFFTv7.149.einsi.ep0.123.bootstraps.trees</t>
  </si>
  <si>
    <t>/downloads/file_stream/67393</t>
  </si>
  <si>
    <t>OBPs.bali-phy_trees_run1.trees.zip</t>
  </si>
  <si>
    <t>/downloads/file_stream/67394</t>
  </si>
  <si>
    <t>OBPs.bali-phy_trees_run2.trees.zip</t>
  </si>
  <si>
    <t>/downloads/file_stream/67395</t>
  </si>
  <si>
    <t>OBPs.MAFFTv1.749.einsi.aoi.RAxML.bootstrap.trees</t>
  </si>
  <si>
    <t>/downloads/file_stream/67399</t>
  </si>
  <si>
    <t>OBPs.SignalP4.1.MAFFTv7.149.einsi.aoi.RAxML.bootstrap.trees</t>
  </si>
  <si>
    <t>Data from: Geographic and temporal dynamics of a global radiation and diversification in the killer whale</t>
  </si>
  <si>
    <t>/downloads/file_stream/90919</t>
  </si>
  <si>
    <t>Dataset_S5_SNAPPoutput_AS7_42SNP_113indiv.trees</t>
  </si>
  <si>
    <t>https://doi.org/10.5061/dryad.fm4mk</t>
  </si>
  <si>
    <t>Data from: Whole plastome sequencing reveals deep plastid divergence and cytonuclear discordance between closely related balsam poplars, Populus balsamifera and P. trichocarpa (Salicaceae)</t>
  </si>
  <si>
    <t>/downloads/file_stream/6165</t>
  </si>
  <si>
    <t>pop_to_manihot_4.trees</t>
  </si>
  <si>
    <t>https://doi.org/10.5061/dryad.nj5h5</t>
  </si>
  <si>
    <t>Data from: Why close relatives make bad neighbors: phylogenetic conservatism in niche preferences and dispersal disproves Darwin‚Äôs Naturalization Hypothesis in the thistle tribe</t>
  </si>
  <si>
    <t>/downloads/file_stream/17090</t>
  </si>
  <si>
    <t>c200_EXPO2_1000.trees</t>
  </si>
  <si>
    <t>https://doi.org/10.5061/dryad.dn357</t>
  </si>
  <si>
    <t>/downloads/file_stream/17091</t>
  </si>
  <si>
    <t>new_CARD2014_random_1000.trees</t>
  </si>
  <si>
    <t>Data from: Multilocus phylogenetic analyses of Hispaniolan and Bahamian trunk anoles (distichus species group)</t>
  </si>
  <si>
    <t>/downloads/file_stream/10797</t>
  </si>
  <si>
    <t>StarBEAST_posterior.species.trees</t>
  </si>
  <si>
    <t>https://doi.org/10.5061/dryad.622h6</t>
  </si>
  <si>
    <t>Data from: Differentially expressed genes match bill morphology and plumage despite largely homogenous genomes in a Holarctic songbird</t>
  </si>
  <si>
    <t>/downloads/file_stream/89541</t>
  </si>
  <si>
    <t>RedpollSNAPP_200loci.trees</t>
  </si>
  <si>
    <t>https://doi.org/10.5061/dryad.15rk0</t>
  </si>
  <si>
    <t>Data from: Estimating the temporal and spatial extent of gene flow among sympatric lizard populations (genus Sceloporus) in the southern Mexican highlands</t>
  </si>
  <si>
    <t>/downloads/file_stream/88872</t>
  </si>
  <si>
    <t>species_tree_posterior.species.trees</t>
  </si>
  <si>
    <t>https://doi.org/10.5061/dryad.3v55p</t>
  </si>
  <si>
    <t>Data from: Seasonality in the migration and establishment of H3N2 Influenza lineages with epidemic growth and decline</t>
  </si>
  <si>
    <t>/downloads/file_stream/46455</t>
  </si>
  <si>
    <t>beastInputHA_NAOT.trees</t>
  </si>
  <si>
    <t>https://doi.org/10.5061/dryad.t120k</t>
  </si>
  <si>
    <t>/downloads/file_stream/46458</t>
  </si>
  <si>
    <t>beastInputHA_SCNC.trees</t>
  </si>
  <si>
    <t>/downloads/file_stream/46453</t>
  </si>
  <si>
    <t>beastInputHAGlobal.trees</t>
  </si>
  <si>
    <t>/downloads/file_stream/46456</t>
  </si>
  <si>
    <t>beastInputNA_NAOT.trees</t>
  </si>
  <si>
    <t>/downloads/file_stream/46459</t>
  </si>
  <si>
    <t>beastInputNA_SCNC.trees</t>
  </si>
  <si>
    <t>/downloads/file_stream/46454</t>
  </si>
  <si>
    <t>beastInputNAGlobal.trees</t>
  </si>
  <si>
    <t>Data from: Diversity and disparity through time in the adaptive radiation of Antarctic notothenioid fishes</t>
  </si>
  <si>
    <t>/downloads/file_stream/89163</t>
  </si>
  <si>
    <t>Model12_100.trees</t>
  </si>
  <si>
    <t>https://doi.org/10.5061/dryad.5jt5j</t>
  </si>
  <si>
    <t>/downloads/file_stream/89164</t>
  </si>
  <si>
    <t>Model12_1000.trees</t>
  </si>
  <si>
    <t>Data from: Natural hybridization between genera that diverged from each other approximately 60 million years ago</t>
  </si>
  <si>
    <t>/downloads/file_stream/3500</t>
  </si>
  <si>
    <t>DatingAnalysis1_combnd_burninout.trees</t>
  </si>
  <si>
    <t>https://doi.org/10.5061/dryad.r7201</t>
  </si>
  <si>
    <t>/downloads/file_stream/3503</t>
  </si>
  <si>
    <t>DatingAnalysis1_run1of4.trees</t>
  </si>
  <si>
    <t>/downloads/file_stream/3508</t>
  </si>
  <si>
    <t>DatingAnalysis2_run1of4.trees</t>
  </si>
  <si>
    <t>Data from: Cryptic diversity in the well-studied terrestrial worm Cognettia sphagnetorum (Clitellata: Enchytraeidae)</t>
  </si>
  <si>
    <t>/downloads/file_stream/2763</t>
  </si>
  <si>
    <t>StarBEASTLog.species.trees</t>
  </si>
  <si>
    <t>https://doi.org/10.5061/dryad.6mh29</t>
  </si>
  <si>
    <t>Data from: From gene trees to a dated allopolyploid network: insights from the angiosperm genus Viola (Violaceae)</t>
  </si>
  <si>
    <t>/downloads/file_stream/88226</t>
  </si>
  <si>
    <t>S_BEAST_GPI_cal.trees</t>
  </si>
  <si>
    <t>https://doi.org/10.5061/dryad.jc754</t>
  </si>
  <si>
    <t>/downloads/file_stream/88228</t>
  </si>
  <si>
    <t>S_BEAST_GPI_uncal.trees</t>
  </si>
  <si>
    <t>/downloads/file_stream/88229</t>
  </si>
  <si>
    <t>S_BEAST_NRPD2a_cal.trees</t>
  </si>
  <si>
    <t>/downloads/file_stream/88231</t>
  </si>
  <si>
    <t>S_BEAST_NRPD2a_uncal.trees</t>
  </si>
  <si>
    <t>/downloads/file_stream/88232</t>
  </si>
  <si>
    <t>S_BEAST_SDH_cal.trees</t>
  </si>
  <si>
    <t>/downloads/file_stream/88234</t>
  </si>
  <si>
    <t>S_BEAST_SDH_uncal.trees</t>
  </si>
  <si>
    <t>/downloads/file_stream/88235</t>
  </si>
  <si>
    <t>S_BEAST_trnLF.trees</t>
  </si>
  <si>
    <t>/downloads/file_stream/88240</t>
  </si>
  <si>
    <t>S_MrB_8cp_gene.trees</t>
  </si>
  <si>
    <t>/downloads/file_stream/88242</t>
  </si>
  <si>
    <t>S_MrB_GPI.trees</t>
  </si>
  <si>
    <t>/downloads/file_stream/88244</t>
  </si>
  <si>
    <t>S_MrB_NRPD2a.trees</t>
  </si>
  <si>
    <t>/downloads/file_stream/88246</t>
  </si>
  <si>
    <t>S_MrB_SDH.trees</t>
  </si>
  <si>
    <t>/downloads/file_stream/88248</t>
  </si>
  <si>
    <t>S_MrB_trnLF.trees</t>
  </si>
  <si>
    <t>Data from: Origins and functional diversification of salinity-responsive Na+, K+ ATPase Œ±1 paralogs in salmonids</t>
  </si>
  <si>
    <t>/downloads/file_stream/35871</t>
  </si>
  <si>
    <t>ATP1A1.trees</t>
  </si>
  <si>
    <t>https://doi.org/10.5061/dryad.5c6v7</t>
  </si>
  <si>
    <t>/downloads/file_stream/35875</t>
  </si>
  <si>
    <t>BranchModel_BranchD.trees</t>
  </si>
  <si>
    <t>/downloads/file_stream/35881</t>
  </si>
  <si>
    <t>BranchSite_BranchD.trees</t>
  </si>
  <si>
    <t>/downloads/file_stream/35891</t>
  </si>
  <si>
    <t>ModelC_a1a_a1b.trees</t>
  </si>
  <si>
    <t>Data from: Another look at the root of the angiosperms reveals a familiar tale</t>
  </si>
  <si>
    <t>/downloads/file_stream/85430</t>
  </si>
  <si>
    <t>S16.trees</t>
  </si>
  <si>
    <t>https://doi.org/10.5061/dryad.0nn45</t>
  </si>
  <si>
    <t>/downloads/file_stream/85432</t>
  </si>
  <si>
    <t>S18.trees</t>
  </si>
  <si>
    <t>Data from: On the Biogeography of Centipeda: A Species Tree Diffusion Approach</t>
  </si>
  <si>
    <t>/downloads/file_stream/85285</t>
  </si>
  <si>
    <t>Centipeda_pruned_species.trees</t>
  </si>
  <si>
    <t>https://doi.org/10.5061/dryad.69329</t>
  </si>
  <si>
    <t>Data from: Integration of molecules and new fossils supports a Triassic origin for Lepidosauria (lizards, snakes, and tuatara)</t>
  </si>
  <si>
    <t>/downloads/file_stream/25150</t>
  </si>
  <si>
    <t>Vellberg_BEAST_MaxCladeCred_NEWICK.trees</t>
  </si>
  <si>
    <t>https://doi.org/10.5061/dryad.gr573</t>
  </si>
  <si>
    <t>Data from: Key ornamental innovations facilitate diversification in an avian radiation</t>
  </si>
  <si>
    <t>/downloads/file_stream/18987</t>
  </si>
  <si>
    <t>posteriorsample.trees</t>
  </si>
  <si>
    <t>https://doi.org/10.5061/dryad.5sr48</t>
  </si>
  <si>
    <t>Data from: Repeated origin of three-dimensional leaf venation releases constraints on the evolution of succulence in plants</t>
  </si>
  <si>
    <t>/downloads/file_stream/85107</t>
  </si>
  <si>
    <t>matK_ndhF_phyC_treedist.trees</t>
  </si>
  <si>
    <t>https://doi.org/10.5061/dryad.qd19h</t>
  </si>
  <si>
    <t>Data from: Mitogenomic phylogenetics of fin whales (Balaenoptera physalus spp.): genetic evidence for revision of subspecies</t>
  </si>
  <si>
    <t>/downloads/file_stream/4333</t>
  </si>
  <si>
    <t>cds.sasaki.strict.trees</t>
  </si>
  <si>
    <t>https://doi.org/10.5061/dryad.084g8</t>
  </si>
  <si>
    <t>/downloads/file_stream/4334</t>
  </si>
  <si>
    <t>mito.sasaki.strict.trees</t>
  </si>
  <si>
    <t>Data from: Hemocyanin gene family evolution in spiders (Araneae), with implications for phylogenetic relationships and divergence times in the infraorder Mygalomorphae</t>
  </si>
  <si>
    <t>/downloads/file_stream/35512</t>
  </si>
  <si>
    <t>GlobFin1con50.trees</t>
  </si>
  <si>
    <t>https://doi.org/10.5061/dryad.105c0</t>
  </si>
  <si>
    <t>/downloads/file_stream/35513</t>
  </si>
  <si>
    <t>IndiFin1con50.trees</t>
  </si>
  <si>
    <t>Data from: Large-scale phylogeny of chameleons suggests African origins and Eocene diversification</t>
  </si>
  <si>
    <t>/downloads/file_stream/84134</t>
  </si>
  <si>
    <t>0allcham_expOut20120319NoIntSum.trees</t>
  </si>
  <si>
    <t>https://doi.org/10.5061/dryad.11350</t>
  </si>
  <si>
    <t>/downloads/file_stream/84142</t>
  </si>
  <si>
    <t>allcham_expOut20120319con.trees</t>
  </si>
  <si>
    <t>/downloads/file_stream/84141</t>
  </si>
  <si>
    <t>allcham_expOut20120319NoInt3sum.trees</t>
  </si>
  <si>
    <t>/downloads/file_stream/84136</t>
  </si>
  <si>
    <t>allcham_expOut2NoInt_MadMonoConstraint_bygene_a_boot.trees</t>
  </si>
  <si>
    <t>/downloads/file_stream/84140</t>
  </si>
  <si>
    <t>allcham_expOut2NoInt_MLbygene_a_boot.trees</t>
  </si>
  <si>
    <t>/downloads/file_stream/84143</t>
  </si>
  <si>
    <t>allchamExpOut20120319NoIntMadMono123SUM.trees</t>
  </si>
  <si>
    <t>/downloads/file_stream/84139</t>
  </si>
  <si>
    <t>ChamsRed_13genesIncD_20110229MLboot.trees</t>
  </si>
  <si>
    <t>/downloads/file_stream/84138</t>
  </si>
  <si>
    <t>ChamsReduced_13geneBEASTinputNoInt5sum.trees</t>
  </si>
  <si>
    <t>/downloads/file_stream/84137</t>
  </si>
  <si>
    <t>ChamsReduced_13genesMB_20110229MBcon.trees</t>
  </si>
  <si>
    <t>trees_size (b)</t>
  </si>
  <si>
    <t>https://datadryad.org/dataset/doi:10.5061%2Fdryad.7wm37pw0g</t>
  </si>
  <si>
    <t>https://datadryad.org/dataset/doi:10.5061%2Fdryad.9w0vt4bnn</t>
  </si>
  <si>
    <t>https://datadryad.org/dataset/doi:10.5061%2Fdryad.mkkwh718t</t>
  </si>
  <si>
    <t>https://datadryad.org/dataset/doi:10.5061%2Fdryad.0vt4b8h70</t>
  </si>
  <si>
    <t>https://datadryad.org/dataset/doi:10.5061%2Fdryad.p2ngf1w0c</t>
  </si>
  <si>
    <t>https://datadryad.org/dataset/doi:10.5061%2Fdryad.0zpc8674w</t>
  </si>
  <si>
    <t>https://datadryad.org/dataset/doi:10.5061%2Fdryad.f4qrfj72v</t>
  </si>
  <si>
    <t>https://datadryad.org/dataset/doi:10.5061%2Fdryad.59zw3r2c0</t>
  </si>
  <si>
    <t>https://datadryad.org/dataset/doi:10.5061%2Fdryad.wstqjq2r1</t>
  </si>
  <si>
    <t>https://datadryad.org/dataset/doi:10.5061%2Fdryad.6hdr7sqwp</t>
  </si>
  <si>
    <t>https://datadryad.org/dataset/doi:10.5061%2Fdryad.bg79cnpfr</t>
  </si>
  <si>
    <t>https://datadryad.org/dataset/doi:10.5061%2Fdryad.vhhmgqnzq</t>
  </si>
  <si>
    <t>https://datadryad.org/dataset/doi:10.5061%2Fdryad.r4xgxd2gj</t>
  </si>
  <si>
    <t>https://datadryad.org/dataset/doi:10.5061%2Fdryad.5hqbzkhbp</t>
  </si>
  <si>
    <t>https://datadryad.org/dataset/doi:10.5061%2Fdryad.4qrfj6qdk</t>
  </si>
  <si>
    <t>https://datadryad.org/dataset/doi:10.5061%2Fdryad.3r2280gn1</t>
  </si>
  <si>
    <t>https://datadryad.org/dataset/doi:10.5061%2Fdryad.z34tmpgh0</t>
  </si>
  <si>
    <t>https://datadryad.org/dataset/doi:10.5061%2Fdryad.ttdz08m1r</t>
  </si>
  <si>
    <t>https://datadryad.org/dataset/doi:10.5061%2Fdryad.83bk3j9vk</t>
  </si>
  <si>
    <t>https://datadryad.org/dataset/doi:10.5061%2Fdryad.4xgxd25dt</t>
  </si>
  <si>
    <t>https://datadryad.org/dataset/doi:10.5061%2Fdryad.b2rbnzsgz</t>
  </si>
  <si>
    <t>https://datadryad.org/dataset/doi:10.5061%2Fdryad.2547d7ws6</t>
  </si>
  <si>
    <t>https://datadryad.org/dataset/doi:10.6071%2FM36X1M</t>
  </si>
  <si>
    <t>https://datadryad.org/dataset/doi:10.5061%2Fdryad.pnvx0k6qd</t>
  </si>
  <si>
    <t>https://datadryad.org/dataset/doi:10.5061%2Fdryad.q2bvq83mf</t>
  </si>
  <si>
    <t>https://datadryad.org/dataset/doi:10.5061%2Fdryad.6wwpzgmtp</t>
  </si>
  <si>
    <t>https://datadryad.org/dataset/doi:10.5061%2Fdryad.3bk3j9kmg</t>
  </si>
  <si>
    <t>https://datadryad.org/dataset/doi:10.5061%2Fdryad.c2fqz617s</t>
  </si>
  <si>
    <t>https://datadryad.org/dataset/doi:10.5061%2Fdryad.0gb5mkm0b</t>
  </si>
  <si>
    <t>https://datadryad.org/dataset/doi:10.5061%2Fdryad.c59zw3r6w</t>
  </si>
  <si>
    <t>https://datadryad.org/dataset/doi:10.5061%2Fdryad.ns1rn8prr</t>
  </si>
  <si>
    <t>https://datadryad.org/dataset/doi:10.5061%2Fdryad.kwh70rz1t</t>
  </si>
  <si>
    <t>https://datadryad.org/dataset/doi:10.5061%2Fdryad.rn8pk0pbc</t>
  </si>
  <si>
    <t>https://datadryad.org/dataset/doi:10.5061%2Fdryad.cfxpnvx5g</t>
  </si>
  <si>
    <t>https://datadryad.org/dataset/doi:10.5061%2Fdryad.tdz08kq0p</t>
  </si>
  <si>
    <t>https://datadryad.org/dataset/doi:10.5061%2Fdryad.d2547d82m</t>
  </si>
  <si>
    <t>https://datadryad.org/dataset/doi:10.5061%2Fdryad.kprr4xh45</t>
  </si>
  <si>
    <t>https://datadryad.org/dataset/doi:10.5061%2Fdryad.59zw3r26j</t>
  </si>
  <si>
    <t>https://datadryad.org/dataset/doi:10.5061%2Fdryad.3n5tb2rg7</t>
  </si>
  <si>
    <t>https://datadryad.org/dataset/doi:10.5061%2Fdryad.83bk3j9qh</t>
  </si>
  <si>
    <t>https://datadryad.org/dataset/doi:10.5061%2Fdryad.ffbg79cs6</t>
  </si>
  <si>
    <t>https://datadryad.org/dataset/doi:10.5061%2Fdryad.3j9kd51g8</t>
  </si>
  <si>
    <t>https://datadryad.org/dataset/doi:10.5061%2Fdryad.7d7wm37sm</t>
  </si>
  <si>
    <t>https://datadryad.org/dataset/doi:10.5061%2Fdryad.9p8cz8wc1</t>
  </si>
  <si>
    <t>https://datadryad.org/dataset/doi:10.5061%2Fdryad.34tmpg4g1</t>
  </si>
  <si>
    <t>https://datadryad.org/dataset/doi:10.5061%2Fdryad.sb307mm</t>
  </si>
  <si>
    <t>https://datadryad.org/dataset/doi:10.5061%2Fdryad.7m0cfxpqk</t>
  </si>
  <si>
    <t>https://datadryad.org/dataset/doi:10.5061%2Fdryad.h44j0zpfv</t>
  </si>
  <si>
    <t>https://datadryad.org/dataset/doi:10.5061%2Fdryad.h19t7b2</t>
  </si>
  <si>
    <t>https://datadryad.org/dataset/doi:10.5061%2Fdryad.612jm63zm</t>
  </si>
  <si>
    <t>https://datadryad.org/dataset/doi:10.5061%2Fdryad.9sj4hm8</t>
  </si>
  <si>
    <t>https://datadryad.org/dataset/doi:10.5061%2Fdryad.j01ph32</t>
  </si>
  <si>
    <t>https://datadryad.org/dataset/doi:10.5061%2Fdryad.d2h629q</t>
  </si>
  <si>
    <t>https://datadryad.org/dataset/doi:10.5061%2Fdryad.bq862p1</t>
  </si>
  <si>
    <t>https://datadryad.org/dataset/doi:10.5061%2Fdryad.jv4nd82</t>
  </si>
  <si>
    <t>https://datadryad.org/dataset/doi:10.5061%2Fdryad.7jr85rj</t>
  </si>
  <si>
    <t>https://datadryad.org/dataset/doi:10.5061%2Fdryad.5v3d715</t>
  </si>
  <si>
    <t>https://datadryad.org/dataset/doi:10.5061%2Fdryad.vj134s0</t>
  </si>
  <si>
    <t>https://datadryad.org/dataset/doi:10.5061%2Fdryad.6hm4p</t>
  </si>
  <si>
    <t>https://datadryad.org/dataset/doi:10.5061%2Fdryad.qq6hv63</t>
  </si>
  <si>
    <t>https://datadryad.org/dataset/doi:10.5061%2Fdryad.cs635</t>
  </si>
  <si>
    <t>https://datadryad.org/dataset/doi:10.5061%2Fdryad.57271</t>
  </si>
  <si>
    <t>https://datadryad.org/dataset/doi:10.5061%2Fdryad.f8k84</t>
  </si>
  <si>
    <t>https://datadryad.org/dataset/doi:10.5061%2Fdryad.02sk7</t>
  </si>
  <si>
    <t>https://datadryad.org/dataset/doi:10.5061%2Fdryad.9mk20</t>
  </si>
  <si>
    <t>https://datadryad.org/dataset/doi:10.5061%2Fdryad.709t8</t>
  </si>
  <si>
    <t>https://datadryad.org/dataset/doi:10.5061%2Fdryad.74f2r</t>
  </si>
  <si>
    <t>https://datadryad.org/dataset/doi:10.5061%2Fdryad.db005</t>
  </si>
  <si>
    <t>https://datadryad.org/dataset/doi:10.5061%2Fdryad.v30f1</t>
  </si>
  <si>
    <t>https://datadryad.org/dataset/doi:10.5061%2Fdryad.3h4m5</t>
  </si>
  <si>
    <t>https://datadryad.org/dataset/doi:10.5061%2Fdryad.jr67t</t>
  </si>
  <si>
    <t>https://datadryad.org/dataset/doi:10.5061%2Fdryad.803q8</t>
  </si>
  <si>
    <t>https://datadryad.org/dataset/doi:10.5061%2Fdryad.8j36j</t>
  </si>
  <si>
    <t>https://datadryad.org/dataset/doi:10.5061%2Fdryad.c3k7s</t>
  </si>
  <si>
    <t>https://datadryad.org/dataset/doi:10.5061%2Fdryad.pc641</t>
  </si>
  <si>
    <t>https://datadryad.org/dataset/doi:10.5061%2Fdryad.m03vf</t>
  </si>
  <si>
    <t>https://datadryad.org/dataset/doi:10.5061%2Fdryad.87k2p</t>
  </si>
  <si>
    <t>https://datadryad.org/dataset/doi:10.5061%2Fdryad.q268m</t>
  </si>
  <si>
    <t>https://datadryad.org/dataset/doi:10.5061%2Fdryad.rb5nc</t>
  </si>
  <si>
    <t>https://datadryad.org/dataset/doi:10.5061%2Fdryad.4h56c</t>
  </si>
  <si>
    <t>https://datadryad.org/dataset/doi:10.5061%2Fdryad.fm4mk</t>
  </si>
  <si>
    <t>https://datadryad.org/dataset/doi:10.5061%2Fdryad.nj5h5</t>
  </si>
  <si>
    <t>https://datadryad.org/dataset/doi:10.5061%2Fdryad.dn357</t>
  </si>
  <si>
    <t>https://datadryad.org/dataset/doi:10.5061%2Fdryad.622h6</t>
  </si>
  <si>
    <t>https://datadryad.org/dataset/doi:10.5061%2Fdryad.15rk0</t>
  </si>
  <si>
    <t>https://datadryad.org/dataset/doi:10.5061%2Fdryad.3v55p</t>
  </si>
  <si>
    <t>https://datadryad.org/dataset/doi:10.5061%2Fdryad.t120k</t>
  </si>
  <si>
    <t>https://datadryad.org/dataset/doi:10.5061%2Fdryad.5jt5j</t>
  </si>
  <si>
    <t>https://datadryad.org/dataset/doi:10.5061%2Fdryad.r7201</t>
  </si>
  <si>
    <t>https://datadryad.org/dataset/doi:10.5061%2Fdryad.6mh29</t>
  </si>
  <si>
    <t>https://datadryad.org/dataset/doi:10.5061%2Fdryad.jc754</t>
  </si>
  <si>
    <t>https://datadryad.org/dataset/doi:10.5061%2Fdryad.5c6v7</t>
  </si>
  <si>
    <t>https://datadryad.org/dataset/doi:10.5061%2Fdryad.0nn45</t>
  </si>
  <si>
    <t>https://datadryad.org/dataset/doi:10.5061%2Fdryad.69329</t>
  </si>
  <si>
    <t>https://datadryad.org/dataset/doi:10.5061%2Fdryad.gr573</t>
  </si>
  <si>
    <t>https://datadryad.org/dataset/doi:10.5061%2Fdryad.5sr48</t>
  </si>
  <si>
    <t>https://datadryad.org/dataset/doi:10.5061%2Fdryad.qd19h</t>
  </si>
  <si>
    <t>https://datadryad.org/dataset/doi:10.5061%2Fdryad.084g8</t>
  </si>
  <si>
    <t>https://datadryad.org/dataset/doi:10.5061%2Fdryad.105c0</t>
  </si>
  <si>
    <t>https://datadryad.org/dataset/doi:10.5061%2Fdryad.11350</t>
  </si>
  <si>
    <t>No</t>
  </si>
  <si>
    <t>Reason</t>
  </si>
  <si>
    <t>Provided trees are gene trees created using IQ-TREE, no MCMC samples</t>
  </si>
  <si>
    <t>Yes</t>
  </si>
  <si>
    <t>Replicate</t>
  </si>
  <si>
    <t>Species</t>
  </si>
  <si>
    <t>Eukaryota</t>
  </si>
  <si>
    <t>Kleptoparasitic Spider</t>
  </si>
  <si>
    <t>Domain</t>
  </si>
  <si>
    <t>No MCMC trees</t>
  </si>
  <si>
    <t>?</t>
  </si>
  <si>
    <t>Paddy frogs</t>
  </si>
  <si>
    <t>Sampled posterior</t>
  </si>
  <si>
    <t>Old version</t>
  </si>
  <si>
    <t>Swartzia</t>
  </si>
  <si>
    <t>Plantae</t>
  </si>
  <si>
    <t>HPAI virus</t>
  </si>
  <si>
    <t>Virus</t>
  </si>
  <si>
    <t>Penguins</t>
  </si>
  <si>
    <t>Topology was fixed for each MCMC run</t>
  </si>
  <si>
    <t>Unclear how it was obtained</t>
  </si>
  <si>
    <t>Scallop</t>
  </si>
  <si>
    <t>Lizard</t>
  </si>
  <si>
    <t>No time trees</t>
  </si>
  <si>
    <t>Concatenated run used</t>
  </si>
  <si>
    <t>Vernonieae</t>
  </si>
  <si>
    <t>Cactus</t>
  </si>
  <si>
    <t>Unsure</t>
  </si>
  <si>
    <t>dung beetle</t>
  </si>
  <si>
    <t>Combined run used</t>
  </si>
  <si>
    <t>Percidae</t>
  </si>
  <si>
    <t>Scleractinia</t>
  </si>
  <si>
    <t>Zooxanthellate</t>
  </si>
  <si>
    <t>Anostomidae</t>
  </si>
  <si>
    <t>Centrarchidae</t>
  </si>
  <si>
    <t>Pine Barrens Treefrog</t>
  </si>
  <si>
    <t>Consensus used</t>
  </si>
  <si>
    <t>Kingfishers</t>
  </si>
  <si>
    <t>No real posterior as the 100 best trees were selected</t>
  </si>
  <si>
    <t>Fin Whales</t>
  </si>
  <si>
    <t>African Starlings</t>
  </si>
  <si>
    <t>Ants</t>
  </si>
  <si>
    <t>Killer Whale</t>
  </si>
  <si>
    <t>Balsam poplar</t>
  </si>
  <si>
    <t>thistle tribe</t>
  </si>
  <si>
    <t>Trunk anoles</t>
  </si>
  <si>
    <t>H3N2</t>
  </si>
  <si>
    <t>We use the 1000 tree sample</t>
  </si>
  <si>
    <t>Antarctic notothenioid fishes</t>
  </si>
  <si>
    <t>We use the single run.</t>
  </si>
  <si>
    <t>Fern</t>
  </si>
  <si>
    <t>terrestrial worm</t>
  </si>
  <si>
    <t>Networks instead of trees</t>
  </si>
  <si>
    <t>Centipeda</t>
  </si>
  <si>
    <t>Pines</t>
  </si>
  <si>
    <t>squamates</t>
  </si>
  <si>
    <t>jawed vertebrates</t>
  </si>
  <si>
    <t>North Pacific killer</t>
  </si>
  <si>
    <t>Galeommatoidea</t>
  </si>
  <si>
    <t>Gobies</t>
  </si>
  <si>
    <t>A/H1N1</t>
  </si>
  <si>
    <t>B</t>
  </si>
  <si>
    <t>Limnanthes</t>
  </si>
  <si>
    <t>Clarkia</t>
  </si>
  <si>
    <t>Mimulus</t>
  </si>
  <si>
    <t>sea slug</t>
  </si>
  <si>
    <t>bay-backed antpittas</t>
  </si>
  <si>
    <t>H5N1</t>
  </si>
  <si>
    <t>H1N1 pdm09</t>
  </si>
  <si>
    <t>Lasthenia</t>
  </si>
  <si>
    <t>sperm whale</t>
  </si>
  <si>
    <t>Neotropical sea catfish</t>
  </si>
  <si>
    <t>Neotropical army ant</t>
  </si>
  <si>
    <t>Caribbean bats</t>
  </si>
  <si>
    <t>Turtles &amp; Crocodiles</t>
  </si>
  <si>
    <t>Rodents</t>
  </si>
  <si>
    <t>Orchids</t>
  </si>
  <si>
    <t>Butterflies</t>
  </si>
  <si>
    <t>Insects</t>
  </si>
  <si>
    <t>CHIKV</t>
  </si>
  <si>
    <t>No MCMC trees (has beast trees, but not as .trees file)</t>
  </si>
  <si>
    <t>true</t>
  </si>
  <si>
    <t>false</t>
  </si>
  <si>
    <t>Num Trees</t>
  </si>
  <si>
    <t>Num Taxa</t>
  </si>
  <si>
    <t>Is Contemporary Sampled</t>
  </si>
  <si>
    <t>Failed loading</t>
  </si>
  <si>
    <t xml:space="preserve"> </t>
  </si>
  <si>
    <t>No ultrametric trees</t>
  </si>
  <si>
    <r>
      <t>find -mindepth 1 -maxdepth 1 -</t>
    </r>
    <r>
      <rPr>
        <sz val="13"/>
        <color rgb="FF0C0D0E"/>
        <rFont val="Inherit"/>
      </rPr>
      <t>type</t>
    </r>
    <r>
      <rPr>
        <sz val="10"/>
        <color rgb="FF0C0D0E"/>
        <rFont val="Inherit"/>
      </rPr>
      <t xml:space="preserve"> d -print0</t>
    </r>
  </si>
  <si>
    <t>accelerated_brain_shape_evolut_coraciiform_posterior.trees</t>
  </si>
  <si>
    <t>data_from_bayesian_divergence__ariidae.trees</t>
  </si>
  <si>
    <t>data_from_bayesian_divergence__eciton_concatenated.trees</t>
  </si>
  <si>
    <t>data_from_bayesian_divergence__eciton.trees</t>
  </si>
  <si>
    <t>data_from_cryptic_diversity_in_StarBEASTLog.species.trees</t>
  </si>
  <si>
    <t>data_from_demography_or_select_4Pmac_wZiphiidae_Kbrev_200715_concat_modsites_100M.trees</t>
  </si>
  <si>
    <t>data_from_demography_or_select_All_Pmac_Unique_hap_seqs_strict_100M.trees</t>
  </si>
  <si>
    <t>data_from_demography_or_select_Atlpma_mito_27Feb2017.trees</t>
  </si>
  <si>
    <t>data_from_demography_or_select_Pac_pma_mito_20Jan2017.trees</t>
  </si>
  <si>
    <t>data_from_demography_or_select_skyline_combined_trees_21Jan2017.trees</t>
  </si>
  <si>
    <t>data_from_diversity_and_dispar_Model12_1000.trees</t>
  </si>
  <si>
    <t>data_from_environment_predicts_5000_Posterior.trees</t>
  </si>
  <si>
    <t>data_from_estimating_the_tempo_species_tree_posterior.species.trees</t>
  </si>
  <si>
    <t>data_from_fossils_matter_impro_FBDl_ageRange_combined_extant.trees</t>
  </si>
  <si>
    <t>data_from_fossils_matter_impro_FBDl_combined_extant.trees</t>
  </si>
  <si>
    <t>data_from_fossils_matter_impro_FBDs_ageRange_combined_extant.trees</t>
  </si>
  <si>
    <t>data_from_fossils_matter_impro_FBDs_combined_extant.trees</t>
  </si>
  <si>
    <t>data_from_fossils_matter_impro_NDbl_combined.trees</t>
  </si>
  <si>
    <t>data_from_fossils_matter_impro_NDbs_combined.trees</t>
  </si>
  <si>
    <t>data_from_fossils_matter_impro_NDnl_combined.trees</t>
  </si>
  <si>
    <t>data_from_fossils_matter_impro_NDns_combined.trees</t>
  </si>
  <si>
    <t>data_from_fossils_matter_impro_NDul_combined.trees</t>
  </si>
  <si>
    <t>data_from_fossils_matter_impro_NDus_combined.trees</t>
  </si>
  <si>
    <t>data_from_historical_reconstru_TreeFernsBeast.trees</t>
  </si>
  <si>
    <t>data_from_how_mountains_shape__LiolaemidaeDec17Combined_green.trees</t>
  </si>
  <si>
    <t>data_from_inferring_speciation_history_in_the_andes_ND2_forBEAST_3.10.15.trees</t>
  </si>
  <si>
    <t>data_from_mitogenomic_phylogen_cds.sasaki.strict.trees</t>
  </si>
  <si>
    <t>data_from_mitogenomic_phylogen_mito.sasaki.strict.trees</t>
  </si>
  <si>
    <t>data_from_multilocus_phylogene_StarBEAST_posterior.species.trees</t>
  </si>
  <si>
    <t>data_from_natural_hybridizatio_DatingAnalysis1_run1of4.trees</t>
  </si>
  <si>
    <t>data_from_natural_hybridizatio_DatingAnalysis2_run1of4.trees</t>
  </si>
  <si>
    <t>data_from_on_the_biogeography__Centipeda_pruned_species.trees</t>
  </si>
  <si>
    <t>data_from_phylogenomic_relatio_snapp.trees</t>
  </si>
  <si>
    <t>data_from_pollinator_mediated__Clarkia.trees</t>
  </si>
  <si>
    <t>data_from_pollinator_mediated__Limnanthes.trees</t>
  </si>
  <si>
    <t>data_from_pollinator_mediated__mimulus.trees</t>
  </si>
  <si>
    <t>data_from_pre‚äêadaptation_and_Supplementary_file_2_BEAST_raw_set_of_posterior_trees.trees</t>
  </si>
  <si>
    <t>data_from_repeated_invasions_i_BEAST_Output.trees</t>
  </si>
  <si>
    <t>data_from_signatures_of_north_eastern_expansion_and_multiple_refugia_genomic_phylogeography_of_the_pine_barrens_treefrog,_hyla_andersonii_(anura_hylidae)_Warwick_BEAST_output.trees</t>
  </si>
  <si>
    <t>data_from_signatures_of_north__Warwick_BEAST_output.trees</t>
  </si>
  <si>
    <t>data_from_the_little_fishes_th_percidae_constrained_-_combined_posterior_distribution.trees</t>
  </si>
  <si>
    <t>data_from_the_little_fishes_th_percidae_unconstrained_-_combined_posterior_distribution.trees</t>
  </si>
  <si>
    <t>data_from_whole_plastome_seque_pop_to_manihot_4.trees</t>
  </si>
  <si>
    <t>data_from_why_close_relatives__c200_EXPO2_1000.trees</t>
  </si>
  <si>
    <t>data_from_why_close_relatives__new_CARD2014_random_1000.trees</t>
  </si>
  <si>
    <t>environmental_correlates_of_ph_Liol_posterior.trees</t>
  </si>
  <si>
    <t>evolutionary_history_and_eco_c_BEAST.trees</t>
  </si>
  <si>
    <t>fejervarya_mtdna_phylogenetics_iskandari_combined.trees</t>
  </si>
  <si>
    <t>fejervarya_mtdna_phylogenetics_verruculosa_combined.trees</t>
  </si>
  <si>
    <t>phylogeny_and_time_scale_of_di_centSPno_cal_burn.trees</t>
  </si>
  <si>
    <t>the_'evil_tribe'_spreads_acros_Concatenated_all_Beast_Output.trees</t>
  </si>
  <si>
    <t>the_importance_of_environmenta_Epithelantha.trees</t>
  </si>
  <si>
    <t>variation_in_eye_abundance_amo_Scallop_posterior_trees.trees</t>
  </si>
  <si>
    <t>accelerated_brain_shape_evolut_coraciiform_posterior_stats.log</t>
  </si>
  <si>
    <t>archosauromorpha_PASTIS_386_10000.newick_stats.log</t>
  </si>
  <si>
    <t>data_from_bayesian_divergence__ariidae_stats.log</t>
  </si>
  <si>
    <t>data_from_bayesian_divergence__eciton_stats.log</t>
  </si>
  <si>
    <t>data_from_cryptic_diversity_in_StarBEASTLog.species_stats.log</t>
  </si>
  <si>
    <t>data_from_demography_or_select_4Pmac_wZiphiidae_Kbrev_200715_concat_modsites_100M_stats.log</t>
  </si>
  <si>
    <t>data_from_diversity_and_dispar_Model12_1000_stats.log</t>
  </si>
  <si>
    <t>data_from_environment_predicts_5000_Posterior_stats.log</t>
  </si>
  <si>
    <t>data_from_estimating_the_tempo_species_tree_posterior.species_stats.log</t>
  </si>
  <si>
    <t>data_from_fossils_matter_impro_FBDl_ageRange_combined_extant_stats.log</t>
  </si>
  <si>
    <t>data_from_fossils_matter_impro_FBDl_combined_extant_stats.log</t>
  </si>
  <si>
    <t>data_from_fossils_matter_impro_FBDs_ageRange_combined_extant_stats.log</t>
  </si>
  <si>
    <t>data_from_fossils_matter_impro_FBDs_combined_extant_stats.log</t>
  </si>
  <si>
    <t>data_from_fossils_matter_impro_NDbl_combined_stats.log</t>
  </si>
  <si>
    <t>data_from_fossils_matter_impro_NDbs_combined_stats.log</t>
  </si>
  <si>
    <t>data_from_fossils_matter_impro_NDnl_combined_stats.log</t>
  </si>
  <si>
    <t>data_from_fossils_matter_impro_NDns_combined_stats.log</t>
  </si>
  <si>
    <t>data_from_fossils_matter_impro_NDul_combined_stats.log</t>
  </si>
  <si>
    <t>data_from_fossils_matter_impro_NDus_combined_stats.log</t>
  </si>
  <si>
    <t>data_from_genome_wide_snp_data_Rad_orca_subsample1_stats.log</t>
  </si>
  <si>
    <t>data_from_geographic_and_tempo_Dataset_S5_SNAPPoutput_AS7_42SNP_113indiv_stats.log</t>
  </si>
  <si>
    <t>data_from_historical_reconstru_TreeFernsBeast_stats.log</t>
  </si>
  <si>
    <t>data_from_how_mountains_shape__LiolaemidaeDec17Combined_green_stats.log</t>
  </si>
  <si>
    <t>data_from_mitogenomic_phylogen_cds.sasaki.strict_stats.log</t>
  </si>
  <si>
    <t>data_from_mitogenomic_phylogen_mito.sasaki.strict_stats.log</t>
  </si>
  <si>
    <t>data_from_multilocus_phylogene_StarBEAST_posterior.species_stats.log</t>
  </si>
  <si>
    <t>data_from_natural_hybridizatio_DatingAnalysis1_run1of4_stats.log</t>
  </si>
  <si>
    <t>data_from_natural_hybridizatio_DatingAnalysis2_run1of4_stats.log</t>
  </si>
  <si>
    <t>data_from_on_the_biogeography__Centipeda_pruned_species_stats.log</t>
  </si>
  <si>
    <t>data_from_phylogenomic_relatio_snapp_stats.log</t>
  </si>
  <si>
    <t>data_from_pollinator_mediated__Clarkia_stats.log</t>
  </si>
  <si>
    <t>data_from_pollinator_mediated__Limnanthes_stats.log</t>
  </si>
  <si>
    <t>data_from_pollinator_mediated__mimulus_stats.log</t>
  </si>
  <si>
    <t>data_from_pre‚äêadaptation_and_Supplementary_file_2_BEAST_raw_set_of_posterior_trees_stats.log</t>
  </si>
  <si>
    <t>data_from_recent_extinctions_d_Rojas et al 2016_posterior_stats.log</t>
  </si>
  <si>
    <t>data_from_signatures_of_north__Warwick_BEAST_output_stats.log</t>
  </si>
  <si>
    <t>data_from_signatures_of_north_eastern_expansion_and_multiple_refugia_genomic_phylogeography_of_the_pine_barrens_treefrog,_hyla_andersonii_(anura_hylidae)_Warwick_BEAST_output_stats.log</t>
  </si>
  <si>
    <t>data_from_the_little_fishes_th_percidae_constrained_-_combined_posterior_distribution_stats.log</t>
  </si>
  <si>
    <t>data_from_the_little_fishes_th_percidae_unconstrained_-_combined_posterior_distribution_stats.log</t>
  </si>
  <si>
    <t>data_from_whole_plastome_seque_pop_to_manihot_4_stats.log</t>
  </si>
  <si>
    <t>data_from_why_close_relatives__c200_EXPO2_1000_stats.log</t>
  </si>
  <si>
    <t>data_from_why_close_relatives__new_CARD2014_random_1000_stats.log</t>
  </si>
  <si>
    <t>environmental_correlates_of_ph_Liol_posterior_stats.log</t>
  </si>
  <si>
    <t>evolutionary_history_and_eco_c_BEAST_stats.log</t>
  </si>
  <si>
    <t>fejervarya_mtdna_phylogenetics_iskandari_combined_stats.log</t>
  </si>
  <si>
    <t>fejervarya_mtdna_phylogenetics_verruculosa_combined_stats.log</t>
  </si>
  <si>
    <t>phylogeny_and_time_scale_of_di_centSPno_cal_burn_stats.log</t>
  </si>
  <si>
    <t>the_importance_of_environmenta_Epithelantha_stats.log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</si>
</sst>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0"/>
      <color rgb="FF0C0D0E"/>
      <name val="Inherit"/>
    </font>
    <font>
      <sz val="13"/>
      <color rgb="FF0C0D0E"/>
      <name val="Inherit"/>
    </font>
    <font>
      <sz val="10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156082"/>
      </top>
      <bottom/>
      <diagonal/>
    </border>
    <border>
      <left/>
      <right style="thin">
        <color rgb="FF156082"/>
      </right>
      <top style="thin">
        <color rgb="FF156082"/>
      </top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10" xfId="0" applyFont="1" applyBorder="1"/>
    <xf numFmtId="0" fontId="18" fillId="0" borderId="11" xfId="0" applyFont="1" applyBorder="1"/>
    <xf numFmtId="0" fontId="18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11" fontId="0" fillId="0" borderId="0" xfId="0" applyNumberFormat="1"/>
    <xf numFmtId="0" fontId="0" fillId="0" borderId="13" xfId="0" applyBorder="1"/>
    <xf numFmtId="0" fontId="0" fillId="0" borderId="13" xfId="0" applyFont="1" applyBorder="1"/>
    <xf numFmtId="0" fontId="20" fillId="0" borderId="0" xfId="0" applyFont="1"/>
    <xf numFmtId="0" fontId="22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7A8FA5-63B5-214E-B484-257B20E3C8E4}" name="Tabelle1" displayName="Tabelle1" ref="A1:M259" totalsRowShown="0">
  <autoFilter ref="A1:M259" xr:uid="{F27A8FA5-63B5-214E-B484-257B20E3C8E4}">
    <filterColumn colId="6">
      <filters>
        <filter val="Yes"/>
      </filters>
    </filterColumn>
  </autoFilter>
  <tableColumns count="13">
    <tableColumn id="1" xr3:uid="{6E760ADB-9E16-0144-81A5-C36EFFCA53BE}" name="dyriad_link"/>
    <tableColumn id="2" xr3:uid="{ACC93575-3A6F-C949-8243-9B8893BC5736}" name="dataset_name"/>
    <tableColumn id="3" xr3:uid="{9EB04253-E1C1-BE47-A548-5CCA280563DD}" name="trees_link"/>
    <tableColumn id="4" xr3:uid="{3E880231-17F4-B745-8F17-DE6B777F6FD9}" name="trees_name"/>
    <tableColumn id="5" xr3:uid="{71ADF94B-B2DE-D849-A099-60F69BD180E4}" name="trees_size (b)"/>
    <tableColumn id="6" xr3:uid="{A005A275-9D45-084E-9A0F-CBA3DA5196A8}" name="doi"/>
    <tableColumn id="7" xr3:uid="{B6172DF1-78DD-7F43-820D-3B06ED6BA6B2}" name=" " dataDxfId="3"/>
    <tableColumn id="8" xr3:uid="{6973F0B4-37E4-6946-B14B-6FF11CBA9C28}" name="Reason"/>
    <tableColumn id="9" xr3:uid="{F82C05A8-5AA6-4F41-A521-3AD032F87226}" name="Species"/>
    <tableColumn id="10" xr3:uid="{AA2C6CAB-4705-9441-AAAE-45823E8FF15C}" name="Domain"/>
    <tableColumn id="11" xr3:uid="{E41651AB-EDA2-4A43-BA98-57B47C4D7DBF}" name="Num Trees" dataDxfId="2">
      <calculatedColumnFormula>VLOOKUP(Tabelle1[[#This Row],[trees_name]],Tabelle1!$A$1:$E$102,2,)</calculatedColumnFormula>
    </tableColumn>
    <tableColumn id="12" xr3:uid="{501001DB-0B12-674B-9AE0-47E1A0542309}" name="Num Taxa" dataDxfId="1">
      <calculatedColumnFormula>VLOOKUP(Tabelle1[[#This Row],[trees_name]],Tabelle1!$A$1:$E$102,3,)</calculatedColumnFormula>
    </tableColumn>
    <tableColumn id="13" xr3:uid="{EEB55206-9E6D-F24B-86A1-8F4BE673EA76}" name="Is Contemporary Sampled" dataDxfId="0">
      <calculatedColumnFormula>VLOOKUP(Tabelle1[[#This Row],[trees_name]],Tabelle1!$A$1:$E$102,4,)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FE525-9392-C64B-BB12-6C5F047EE504}">
  <dimension ref="A1:M259"/>
  <sheetViews>
    <sheetView topLeftCell="G1" zoomScaleNormal="100" workbookViewId="0">
      <selection activeCell="L26" sqref="L26"/>
    </sheetView>
  </sheetViews>
  <sheetFormatPr baseColWidth="10" defaultRowHeight="16"/>
  <cols>
    <col min="1" max="1" width="19.1640625" customWidth="1"/>
    <col min="2" max="2" width="44" customWidth="1"/>
    <col min="3" max="3" width="15" customWidth="1"/>
    <col min="4" max="4" width="37" customWidth="1"/>
    <col min="5" max="5" width="14.83203125" bestFit="1" customWidth="1"/>
    <col min="6" max="6" width="36.33203125" bestFit="1" customWidth="1"/>
    <col min="8" max="8" width="59.6640625" bestFit="1" customWidth="1"/>
    <col min="13" max="13" width="25.16406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694</v>
      </c>
      <c r="F1" t="s">
        <v>4</v>
      </c>
      <c r="G1" t="s">
        <v>882</v>
      </c>
      <c r="H1" t="s">
        <v>796</v>
      </c>
      <c r="I1" t="s">
        <v>800</v>
      </c>
      <c r="J1" t="s">
        <v>803</v>
      </c>
      <c r="K1" t="s">
        <v>878</v>
      </c>
      <c r="L1" t="s">
        <v>879</v>
      </c>
      <c r="M1" t="s">
        <v>880</v>
      </c>
    </row>
    <row r="2" spans="1:13">
      <c r="A2" t="s">
        <v>732</v>
      </c>
      <c r="B2" t="s">
        <v>233</v>
      </c>
      <c r="C2" t="s">
        <v>234</v>
      </c>
      <c r="D2" t="s">
        <v>235</v>
      </c>
      <c r="E2">
        <v>950721922</v>
      </c>
      <c r="F2" t="s">
        <v>236</v>
      </c>
      <c r="G2" t="s">
        <v>798</v>
      </c>
      <c r="I2" t="s">
        <v>830</v>
      </c>
      <c r="J2" t="s">
        <v>801</v>
      </c>
      <c r="K2">
        <f>VLOOKUP(Tabelle1[[#This Row],[trees_name]],Tabelle1!$A$1:$E$102,2,)</f>
        <v>10001</v>
      </c>
      <c r="L2">
        <f>VLOOKUP(Tabelle1[[#This Row],[trees_name]],Tabelle1!$A$1:$E$102,3,)</f>
        <v>38</v>
      </c>
      <c r="M2" t="str">
        <f>VLOOKUP(Tabelle1[[#This Row],[trees_name]],Tabelle1!$A$1:$E$102,4,)</f>
        <v>true</v>
      </c>
    </row>
    <row r="3" spans="1:13">
      <c r="A3" t="s">
        <v>720</v>
      </c>
      <c r="B3" t="s">
        <v>167</v>
      </c>
      <c r="C3" t="s">
        <v>171</v>
      </c>
      <c r="D3" t="s">
        <v>172</v>
      </c>
      <c r="E3">
        <v>880021491</v>
      </c>
      <c r="F3" t="s">
        <v>170</v>
      </c>
      <c r="G3" t="s">
        <v>798</v>
      </c>
      <c r="I3" t="s">
        <v>820</v>
      </c>
      <c r="J3" t="s">
        <v>810</v>
      </c>
      <c r="K3">
        <f>VLOOKUP(Tabelle1[[#This Row],[trees_name]],Tabelle1!$A$1:$E$102,2,)</f>
        <v>20001</v>
      </c>
      <c r="L3">
        <f>VLOOKUP(Tabelle1[[#This Row],[trees_name]],Tabelle1!$A$1:$E$102,3,)</f>
        <v>441</v>
      </c>
      <c r="M3" t="str">
        <f>VLOOKUP(Tabelle1[[#This Row],[trees_name]],Tabelle1!$A$1:$E$102,4,)</f>
        <v>true</v>
      </c>
    </row>
    <row r="4" spans="1:13" hidden="1">
      <c r="A4" t="s">
        <v>720</v>
      </c>
      <c r="B4" t="s">
        <v>167</v>
      </c>
      <c r="C4" t="s">
        <v>173</v>
      </c>
      <c r="D4" t="s">
        <v>174</v>
      </c>
      <c r="E4">
        <v>878965647</v>
      </c>
      <c r="F4" t="s">
        <v>170</v>
      </c>
      <c r="G4" t="s">
        <v>795</v>
      </c>
      <c r="H4" t="s">
        <v>819</v>
      </c>
      <c r="K4" t="e">
        <f>VLOOKUP(Tabelle1[[#This Row],[trees_name]],Tabelle1!$A$1:$E$102,2,)</f>
        <v>#N/A</v>
      </c>
      <c r="L4" t="e">
        <f>VLOOKUP(Tabelle1[[#This Row],[trees_name]],Tabelle1!$A$1:$E$102,3,)</f>
        <v>#N/A</v>
      </c>
      <c r="M4" t="e">
        <f>VLOOKUP(Tabelle1[[#This Row],[trees_name]],Tabelle1!$A$1:$E$102,4,)</f>
        <v>#N/A</v>
      </c>
    </row>
    <row r="5" spans="1:13" hidden="1">
      <c r="A5" t="s">
        <v>720</v>
      </c>
      <c r="B5" t="s">
        <v>167</v>
      </c>
      <c r="C5" t="s">
        <v>168</v>
      </c>
      <c r="D5" t="s">
        <v>169</v>
      </c>
      <c r="E5">
        <v>779969825</v>
      </c>
      <c r="F5" t="s">
        <v>170</v>
      </c>
      <c r="G5" t="s">
        <v>795</v>
      </c>
      <c r="H5" t="s">
        <v>819</v>
      </c>
      <c r="K5" t="e">
        <f>VLOOKUP(Tabelle1[[#This Row],[trees_name]],Tabelle1!$A$1:$E$102,2,)</f>
        <v>#N/A</v>
      </c>
      <c r="L5" t="e">
        <f>VLOOKUP(Tabelle1[[#This Row],[trees_name]],Tabelle1!$A$1:$E$102,3,)</f>
        <v>#N/A</v>
      </c>
      <c r="M5" t="e">
        <f>VLOOKUP(Tabelle1[[#This Row],[trees_name]],Tabelle1!$A$1:$E$102,4,)</f>
        <v>#N/A</v>
      </c>
    </row>
    <row r="6" spans="1:13" hidden="1">
      <c r="A6" t="s">
        <v>696</v>
      </c>
      <c r="B6" t="s">
        <v>9</v>
      </c>
      <c r="C6" t="s">
        <v>13</v>
      </c>
      <c r="D6" t="s">
        <v>14</v>
      </c>
      <c r="E6">
        <v>674562746</v>
      </c>
      <c r="F6" t="s">
        <v>12</v>
      </c>
      <c r="G6" t="s">
        <v>795</v>
      </c>
      <c r="H6" t="s">
        <v>881</v>
      </c>
      <c r="I6" t="s">
        <v>802</v>
      </c>
      <c r="J6" t="s">
        <v>801</v>
      </c>
      <c r="K6" t="e">
        <f>VLOOKUP(Tabelle1[[#This Row],[trees_name]],Tabelle1!$A$1:$E$102,2,)</f>
        <v>#N/A</v>
      </c>
      <c r="L6" t="e">
        <f>VLOOKUP(Tabelle1[[#This Row],[trees_name]],Tabelle1!$A$1:$E$102,3,)</f>
        <v>#N/A</v>
      </c>
      <c r="M6" t="e">
        <f>VLOOKUP(Tabelle1[[#This Row],[trees_name]],Tabelle1!$A$1:$E$102,4,)</f>
        <v>#N/A</v>
      </c>
    </row>
    <row r="7" spans="1:13" hidden="1">
      <c r="A7" t="s">
        <v>696</v>
      </c>
      <c r="B7" t="s">
        <v>9</v>
      </c>
      <c r="C7" t="s">
        <v>15</v>
      </c>
      <c r="D7" t="s">
        <v>16</v>
      </c>
      <c r="E7">
        <v>674539087</v>
      </c>
      <c r="F7" t="s">
        <v>12</v>
      </c>
      <c r="G7" t="s">
        <v>795</v>
      </c>
      <c r="H7" t="s">
        <v>799</v>
      </c>
      <c r="K7" t="e">
        <f>VLOOKUP(Tabelle1[[#This Row],[trees_name]],Tabelle1!$A$1:$E$102,2,)</f>
        <v>#N/A</v>
      </c>
      <c r="L7" t="e">
        <f>VLOOKUP(Tabelle1[[#This Row],[trees_name]],Tabelle1!$A$1:$E$102,3,)</f>
        <v>#N/A</v>
      </c>
      <c r="M7" t="e">
        <f>VLOOKUP(Tabelle1[[#This Row],[trees_name]],Tabelle1!$A$1:$E$102,4,)</f>
        <v>#N/A</v>
      </c>
    </row>
    <row r="8" spans="1:13" hidden="1">
      <c r="A8" t="s">
        <v>696</v>
      </c>
      <c r="B8" t="s">
        <v>9</v>
      </c>
      <c r="C8" t="s">
        <v>17</v>
      </c>
      <c r="D8" t="s">
        <v>18</v>
      </c>
      <c r="E8">
        <v>674436048</v>
      </c>
      <c r="F8" t="s">
        <v>12</v>
      </c>
      <c r="G8" s="4" t="s">
        <v>795</v>
      </c>
      <c r="H8" s="5" t="s">
        <v>799</v>
      </c>
      <c r="K8" t="e">
        <f>VLOOKUP(Tabelle1[[#This Row],[trees_name]],Tabelle1!$A$1:$E$102,2,)</f>
        <v>#N/A</v>
      </c>
      <c r="L8" t="e">
        <f>VLOOKUP(Tabelle1[[#This Row],[trees_name]],Tabelle1!$A$1:$E$102,3,)</f>
        <v>#N/A</v>
      </c>
      <c r="M8" t="e">
        <f>VLOOKUP(Tabelle1[[#This Row],[trees_name]],Tabelle1!$A$1:$E$102,4,)</f>
        <v>#N/A</v>
      </c>
    </row>
    <row r="9" spans="1:13" hidden="1">
      <c r="A9" t="s">
        <v>696</v>
      </c>
      <c r="B9" t="s">
        <v>9</v>
      </c>
      <c r="C9" t="s">
        <v>23</v>
      </c>
      <c r="D9" t="s">
        <v>24</v>
      </c>
      <c r="E9">
        <v>673577459</v>
      </c>
      <c r="F9" t="s">
        <v>12</v>
      </c>
      <c r="G9" s="1" t="s">
        <v>795</v>
      </c>
      <c r="H9" s="2" t="s">
        <v>799</v>
      </c>
      <c r="K9" t="e">
        <f>VLOOKUP(Tabelle1[[#This Row],[trees_name]],Tabelle1!$A$1:$E$102,2,)</f>
        <v>#N/A</v>
      </c>
      <c r="L9" t="e">
        <f>VLOOKUP(Tabelle1[[#This Row],[trees_name]],Tabelle1!$A$1:$E$102,3,)</f>
        <v>#N/A</v>
      </c>
      <c r="M9" t="e">
        <f>VLOOKUP(Tabelle1[[#This Row],[trees_name]],Tabelle1!$A$1:$E$102,4,)</f>
        <v>#N/A</v>
      </c>
    </row>
    <row r="10" spans="1:13" hidden="1">
      <c r="A10" t="s">
        <v>733</v>
      </c>
      <c r="B10" t="s">
        <v>237</v>
      </c>
      <c r="C10" t="s">
        <v>249</v>
      </c>
      <c r="D10" t="s">
        <v>239</v>
      </c>
      <c r="E10">
        <v>670018776</v>
      </c>
      <c r="F10" t="s">
        <v>240</v>
      </c>
      <c r="G10" t="s">
        <v>795</v>
      </c>
      <c r="H10" t="s">
        <v>883</v>
      </c>
      <c r="I10" t="s">
        <v>817</v>
      </c>
      <c r="J10" t="s">
        <v>801</v>
      </c>
      <c r="K10">
        <f>VLOOKUP(Tabelle1[[#This Row],[trees_name]],Tabelle1!$A$1:$E$102,2,)</f>
        <v>4004</v>
      </c>
      <c r="L10">
        <f>VLOOKUP(Tabelle1[[#This Row],[trees_name]],Tabelle1!$A$1:$E$102,3,)</f>
        <v>37</v>
      </c>
      <c r="M10" t="str">
        <f>VLOOKUP(Tabelle1[[#This Row],[trees_name]],Tabelle1!$A$1:$E$102,4,)</f>
        <v>false</v>
      </c>
    </row>
    <row r="11" spans="1:13">
      <c r="A11" t="s">
        <v>751</v>
      </c>
      <c r="B11" t="s">
        <v>338</v>
      </c>
      <c r="C11" t="s">
        <v>339</v>
      </c>
      <c r="D11" t="s">
        <v>340</v>
      </c>
      <c r="E11">
        <v>582881603</v>
      </c>
      <c r="F11" t="s">
        <v>341</v>
      </c>
      <c r="G11" t="s">
        <v>798</v>
      </c>
      <c r="I11" t="s">
        <v>817</v>
      </c>
      <c r="J11" t="s">
        <v>801</v>
      </c>
      <c r="K11">
        <f>VLOOKUP(Tabelle1[[#This Row],[trees_name]],Tabelle1!$A$1:$E$102,2,)</f>
        <v>22851</v>
      </c>
      <c r="L11">
        <f>VLOOKUP(Tabelle1[[#This Row],[trees_name]],Tabelle1!$A$1:$E$102,3,)</f>
        <v>258</v>
      </c>
      <c r="M11" t="str">
        <f>VLOOKUP(Tabelle1[[#This Row],[trees_name]],Tabelle1!$A$1:$E$102,4,)</f>
        <v>true</v>
      </c>
    </row>
    <row r="12" spans="1:13">
      <c r="A12" t="s">
        <v>717</v>
      </c>
      <c r="B12" t="s">
        <v>151</v>
      </c>
      <c r="C12" t="s">
        <v>152</v>
      </c>
      <c r="D12" t="s">
        <v>153</v>
      </c>
      <c r="E12">
        <v>491045329</v>
      </c>
      <c r="F12" t="s">
        <v>154</v>
      </c>
      <c r="G12" t="s">
        <v>798</v>
      </c>
      <c r="I12" t="s">
        <v>817</v>
      </c>
      <c r="J12" t="s">
        <v>801</v>
      </c>
      <c r="K12">
        <f>VLOOKUP(Tabelle1[[#This Row],[trees_name]],Tabelle1!$A$1:$E$102,2,)</f>
        <v>90001</v>
      </c>
      <c r="L12">
        <f>VLOOKUP(Tabelle1[[#This Row],[trees_name]],Tabelle1!$A$1:$E$102,3,)</f>
        <v>31</v>
      </c>
      <c r="M12" t="str">
        <f>VLOOKUP(Tabelle1[[#This Row],[trees_name]],Tabelle1!$A$1:$E$102,4,)</f>
        <v>true</v>
      </c>
    </row>
    <row r="13" spans="1:13" hidden="1">
      <c r="A13" t="s">
        <v>762</v>
      </c>
      <c r="B13" t="s">
        <v>428</v>
      </c>
      <c r="C13" t="s">
        <v>446</v>
      </c>
      <c r="D13" t="s">
        <v>447</v>
      </c>
      <c r="E13">
        <v>455794056</v>
      </c>
      <c r="F13" t="s">
        <v>431</v>
      </c>
      <c r="G13" t="s">
        <v>795</v>
      </c>
      <c r="H13" t="s">
        <v>799</v>
      </c>
      <c r="K13" t="e">
        <f>VLOOKUP(Tabelle1[[#This Row],[trees_name]],Tabelle1!$A$1:$E$102,2,)</f>
        <v>#N/A</v>
      </c>
      <c r="L13" t="e">
        <f>VLOOKUP(Tabelle1[[#This Row],[trees_name]],Tabelle1!$A$1:$E$102,3,)</f>
        <v>#N/A</v>
      </c>
      <c r="M13" t="e">
        <f>VLOOKUP(Tabelle1[[#This Row],[trees_name]],Tabelle1!$A$1:$E$102,4,)</f>
        <v>#N/A</v>
      </c>
    </row>
    <row r="14" spans="1:13" hidden="1">
      <c r="A14" t="s">
        <v>762</v>
      </c>
      <c r="B14" t="s">
        <v>428</v>
      </c>
      <c r="C14" t="s">
        <v>429</v>
      </c>
      <c r="D14" t="s">
        <v>430</v>
      </c>
      <c r="E14">
        <v>455787448</v>
      </c>
      <c r="F14" t="s">
        <v>431</v>
      </c>
      <c r="G14" t="s">
        <v>795</v>
      </c>
      <c r="H14" t="s">
        <v>881</v>
      </c>
      <c r="I14" t="s">
        <v>850</v>
      </c>
      <c r="J14" t="s">
        <v>801</v>
      </c>
      <c r="K14" t="e">
        <f>VLOOKUP(Tabelle1[[#This Row],[trees_name]],Tabelle1!$A$1:$E$102,2,)</f>
        <v>#N/A</v>
      </c>
      <c r="L14" t="e">
        <f>VLOOKUP(Tabelle1[[#This Row],[trees_name]],Tabelle1!$A$1:$E$102,3,)</f>
        <v>#N/A</v>
      </c>
      <c r="M14" t="e">
        <f>VLOOKUP(Tabelle1[[#This Row],[trees_name]],Tabelle1!$A$1:$E$102,4,)</f>
        <v>#N/A</v>
      </c>
    </row>
    <row r="15" spans="1:13" hidden="1">
      <c r="A15" t="s">
        <v>762</v>
      </c>
      <c r="B15" t="s">
        <v>428</v>
      </c>
      <c r="C15" t="s">
        <v>440</v>
      </c>
      <c r="D15" t="s">
        <v>441</v>
      </c>
      <c r="E15">
        <v>455781734</v>
      </c>
      <c r="F15" t="s">
        <v>431</v>
      </c>
      <c r="G15" t="s">
        <v>795</v>
      </c>
      <c r="H15" t="s">
        <v>799</v>
      </c>
      <c r="K15" t="e">
        <f>VLOOKUP(Tabelle1[[#This Row],[trees_name]],Tabelle1!$A$1:$E$102,2,)</f>
        <v>#N/A</v>
      </c>
      <c r="L15" t="e">
        <f>VLOOKUP(Tabelle1[[#This Row],[trees_name]],Tabelle1!$A$1:$E$102,3,)</f>
        <v>#N/A</v>
      </c>
      <c r="M15" t="e">
        <f>VLOOKUP(Tabelle1[[#This Row],[trees_name]],Tabelle1!$A$1:$E$102,4,)</f>
        <v>#N/A</v>
      </c>
    </row>
    <row r="16" spans="1:13" hidden="1">
      <c r="A16" t="s">
        <v>762</v>
      </c>
      <c r="B16" t="s">
        <v>428</v>
      </c>
      <c r="C16" t="s">
        <v>448</v>
      </c>
      <c r="D16" t="s">
        <v>449</v>
      </c>
      <c r="E16">
        <v>455779661</v>
      </c>
      <c r="F16" t="s">
        <v>431</v>
      </c>
      <c r="G16" t="s">
        <v>795</v>
      </c>
      <c r="H16" t="s">
        <v>799</v>
      </c>
      <c r="K16" t="e">
        <f>VLOOKUP(Tabelle1[[#This Row],[trees_name]],Tabelle1!$A$1:$E$102,2,)</f>
        <v>#N/A</v>
      </c>
      <c r="L16" t="e">
        <f>VLOOKUP(Tabelle1[[#This Row],[trees_name]],Tabelle1!$A$1:$E$102,3,)</f>
        <v>#N/A</v>
      </c>
      <c r="M16" t="e">
        <f>VLOOKUP(Tabelle1[[#This Row],[trees_name]],Tabelle1!$A$1:$E$102,4,)</f>
        <v>#N/A</v>
      </c>
    </row>
    <row r="17" spans="1:13" hidden="1">
      <c r="A17" t="s">
        <v>762</v>
      </c>
      <c r="B17" t="s">
        <v>428</v>
      </c>
      <c r="C17" t="s">
        <v>436</v>
      </c>
      <c r="D17" t="s">
        <v>437</v>
      </c>
      <c r="E17">
        <v>455738769</v>
      </c>
      <c r="F17" t="s">
        <v>431</v>
      </c>
      <c r="G17" t="s">
        <v>795</v>
      </c>
      <c r="H17" t="s">
        <v>799</v>
      </c>
      <c r="K17" t="e">
        <f>VLOOKUP(Tabelle1[[#This Row],[trees_name]],Tabelle1!$A$1:$E$102,2,)</f>
        <v>#N/A</v>
      </c>
      <c r="L17" t="e">
        <f>VLOOKUP(Tabelle1[[#This Row],[trees_name]],Tabelle1!$A$1:$E$102,3,)</f>
        <v>#N/A</v>
      </c>
      <c r="M17" t="e">
        <f>VLOOKUP(Tabelle1[[#This Row],[trees_name]],Tabelle1!$A$1:$E$102,4,)</f>
        <v>#N/A</v>
      </c>
    </row>
    <row r="18" spans="1:13" hidden="1">
      <c r="A18" t="s">
        <v>762</v>
      </c>
      <c r="B18" t="s">
        <v>428</v>
      </c>
      <c r="C18" t="s">
        <v>434</v>
      </c>
      <c r="D18" t="s">
        <v>435</v>
      </c>
      <c r="E18">
        <v>455696134</v>
      </c>
      <c r="F18" t="s">
        <v>431</v>
      </c>
      <c r="G18" t="s">
        <v>795</v>
      </c>
      <c r="H18" t="s">
        <v>799</v>
      </c>
      <c r="K18" t="e">
        <f>VLOOKUP(Tabelle1[[#This Row],[trees_name]],Tabelle1!$A$1:$E$102,2,)</f>
        <v>#N/A</v>
      </c>
      <c r="L18" t="e">
        <f>VLOOKUP(Tabelle1[[#This Row],[trees_name]],Tabelle1!$A$1:$E$102,3,)</f>
        <v>#N/A</v>
      </c>
      <c r="M18" t="e">
        <f>VLOOKUP(Tabelle1[[#This Row],[trees_name]],Tabelle1!$A$1:$E$102,4,)</f>
        <v>#N/A</v>
      </c>
    </row>
    <row r="19" spans="1:13" hidden="1">
      <c r="A19" t="s">
        <v>762</v>
      </c>
      <c r="B19" t="s">
        <v>428</v>
      </c>
      <c r="C19" t="s">
        <v>442</v>
      </c>
      <c r="D19" t="s">
        <v>443</v>
      </c>
      <c r="E19">
        <v>455690563</v>
      </c>
      <c r="F19" t="s">
        <v>431</v>
      </c>
      <c r="G19" t="s">
        <v>795</v>
      </c>
      <c r="H19" t="s">
        <v>799</v>
      </c>
      <c r="K19" t="e">
        <f>VLOOKUP(Tabelle1[[#This Row],[trees_name]],Tabelle1!$A$1:$E$102,2,)</f>
        <v>#N/A</v>
      </c>
      <c r="L19" t="e">
        <f>VLOOKUP(Tabelle1[[#This Row],[trees_name]],Tabelle1!$A$1:$E$102,3,)</f>
        <v>#N/A</v>
      </c>
      <c r="M19" t="e">
        <f>VLOOKUP(Tabelle1[[#This Row],[trees_name]],Tabelle1!$A$1:$E$102,4,)</f>
        <v>#N/A</v>
      </c>
    </row>
    <row r="20" spans="1:13" hidden="1">
      <c r="A20" t="s">
        <v>762</v>
      </c>
      <c r="B20" t="s">
        <v>428</v>
      </c>
      <c r="C20" t="s">
        <v>444</v>
      </c>
      <c r="D20" t="s">
        <v>445</v>
      </c>
      <c r="E20">
        <v>455666632</v>
      </c>
      <c r="F20" t="s">
        <v>431</v>
      </c>
      <c r="G20" t="s">
        <v>795</v>
      </c>
      <c r="H20" t="s">
        <v>799</v>
      </c>
      <c r="K20" t="e">
        <f>VLOOKUP(Tabelle1[[#This Row],[trees_name]],Tabelle1!$A$1:$E$102,2,)</f>
        <v>#N/A</v>
      </c>
      <c r="L20" t="e">
        <f>VLOOKUP(Tabelle1[[#This Row],[trees_name]],Tabelle1!$A$1:$E$102,3,)</f>
        <v>#N/A</v>
      </c>
      <c r="M20" t="e">
        <f>VLOOKUP(Tabelle1[[#This Row],[trees_name]],Tabelle1!$A$1:$E$102,4,)</f>
        <v>#N/A</v>
      </c>
    </row>
    <row r="21" spans="1:13" hidden="1">
      <c r="A21" t="s">
        <v>762</v>
      </c>
      <c r="B21" t="s">
        <v>428</v>
      </c>
      <c r="C21" t="s">
        <v>432</v>
      </c>
      <c r="D21" t="s">
        <v>433</v>
      </c>
      <c r="E21">
        <v>455661739</v>
      </c>
      <c r="F21" t="s">
        <v>431</v>
      </c>
      <c r="G21" t="s">
        <v>795</v>
      </c>
      <c r="H21" t="s">
        <v>799</v>
      </c>
      <c r="K21" t="e">
        <f>VLOOKUP(Tabelle1[[#This Row],[trees_name]],Tabelle1!$A$1:$E$102,2,)</f>
        <v>#N/A</v>
      </c>
      <c r="L21" t="e">
        <f>VLOOKUP(Tabelle1[[#This Row],[trees_name]],Tabelle1!$A$1:$E$102,3,)</f>
        <v>#N/A</v>
      </c>
      <c r="M21" t="e">
        <f>VLOOKUP(Tabelle1[[#This Row],[trees_name]],Tabelle1!$A$1:$E$102,4,)</f>
        <v>#N/A</v>
      </c>
    </row>
    <row r="22" spans="1:13" hidden="1">
      <c r="A22" t="s">
        <v>762</v>
      </c>
      <c r="B22" t="s">
        <v>428</v>
      </c>
      <c r="C22" t="s">
        <v>438</v>
      </c>
      <c r="D22" t="s">
        <v>439</v>
      </c>
      <c r="E22">
        <v>455609845</v>
      </c>
      <c r="F22" t="s">
        <v>431</v>
      </c>
      <c r="G22" t="s">
        <v>795</v>
      </c>
      <c r="H22" t="s">
        <v>799</v>
      </c>
      <c r="K22" t="e">
        <f>VLOOKUP(Tabelle1[[#This Row],[trees_name]],Tabelle1!$A$1:$E$102,2,)</f>
        <v>#N/A</v>
      </c>
      <c r="L22" t="e">
        <f>VLOOKUP(Tabelle1[[#This Row],[trees_name]],Tabelle1!$A$1:$E$102,3,)</f>
        <v>#N/A</v>
      </c>
      <c r="M22" t="e">
        <f>VLOOKUP(Tabelle1[[#This Row],[trees_name]],Tabelle1!$A$1:$E$102,4,)</f>
        <v>#N/A</v>
      </c>
    </row>
    <row r="23" spans="1:13" hidden="1">
      <c r="A23" t="s">
        <v>774</v>
      </c>
      <c r="B23" t="s">
        <v>528</v>
      </c>
      <c r="C23" t="s">
        <v>529</v>
      </c>
      <c r="D23" t="s">
        <v>530</v>
      </c>
      <c r="E23">
        <v>388076652</v>
      </c>
      <c r="F23" t="s">
        <v>531</v>
      </c>
      <c r="G23" t="s">
        <v>795</v>
      </c>
      <c r="H23" t="s">
        <v>881</v>
      </c>
      <c r="I23" t="s">
        <v>836</v>
      </c>
      <c r="J23" t="s">
        <v>801</v>
      </c>
      <c r="K23" t="e">
        <f>VLOOKUP(Tabelle1[[#This Row],[trees_name]],Tabelle1!$A$1:$E$102,2,)</f>
        <v>#N/A</v>
      </c>
      <c r="L23" t="e">
        <f>VLOOKUP(Tabelle1[[#This Row],[trees_name]],Tabelle1!$A$1:$E$102,3,)</f>
        <v>#N/A</v>
      </c>
      <c r="M23" t="e">
        <f>VLOOKUP(Tabelle1[[#This Row],[trees_name]],Tabelle1!$A$1:$E$102,4,)</f>
        <v>#N/A</v>
      </c>
    </row>
    <row r="24" spans="1:13" hidden="1">
      <c r="A24" t="s">
        <v>774</v>
      </c>
      <c r="B24" t="s">
        <v>528</v>
      </c>
      <c r="C24" t="s">
        <v>532</v>
      </c>
      <c r="D24" t="s">
        <v>533</v>
      </c>
      <c r="E24">
        <v>387700553</v>
      </c>
      <c r="F24" t="s">
        <v>531</v>
      </c>
      <c r="G24" t="s">
        <v>795</v>
      </c>
      <c r="H24" t="s">
        <v>799</v>
      </c>
      <c r="K24" t="e">
        <f>VLOOKUP(Tabelle1[[#This Row],[trees_name]],Tabelle1!$A$1:$E$102,2,)</f>
        <v>#N/A</v>
      </c>
      <c r="L24" t="e">
        <f>VLOOKUP(Tabelle1[[#This Row],[trees_name]],Tabelle1!$A$1:$E$102,3,)</f>
        <v>#N/A</v>
      </c>
      <c r="M24" t="e">
        <f>VLOOKUP(Tabelle1[[#This Row],[trees_name]],Tabelle1!$A$1:$E$102,4,)</f>
        <v>#N/A</v>
      </c>
    </row>
    <row r="25" spans="1:13" hidden="1">
      <c r="A25" t="s">
        <v>781</v>
      </c>
      <c r="B25" t="s">
        <v>572</v>
      </c>
      <c r="C25" t="s">
        <v>580</v>
      </c>
      <c r="D25" t="s">
        <v>581</v>
      </c>
      <c r="E25">
        <v>364704188</v>
      </c>
      <c r="F25" t="s">
        <v>575</v>
      </c>
      <c r="G25" s="3" t="s">
        <v>795</v>
      </c>
      <c r="H25" s="3" t="s">
        <v>881</v>
      </c>
      <c r="I25" t="s">
        <v>841</v>
      </c>
      <c r="J25" t="s">
        <v>812</v>
      </c>
      <c r="K25" t="e">
        <f>VLOOKUP(Tabelle1[[#This Row],[trees_name]],Tabelle1!$A$1:$E$102,2,)</f>
        <v>#N/A</v>
      </c>
      <c r="L25" t="e">
        <f>VLOOKUP(Tabelle1[[#This Row],[trees_name]],Tabelle1!$A$1:$E$102,3,)</f>
        <v>#N/A</v>
      </c>
      <c r="M25" t="e">
        <f>VLOOKUP(Tabelle1[[#This Row],[trees_name]],Tabelle1!$A$1:$E$102,4,)</f>
        <v>#N/A</v>
      </c>
    </row>
    <row r="26" spans="1:13">
      <c r="A26" t="s">
        <v>706</v>
      </c>
      <c r="B26" t="s">
        <v>95</v>
      </c>
      <c r="C26" t="s">
        <v>101</v>
      </c>
      <c r="D26" t="s">
        <v>97</v>
      </c>
      <c r="E26">
        <v>323945587</v>
      </c>
      <c r="F26" t="s">
        <v>98</v>
      </c>
      <c r="G26" t="s">
        <v>798</v>
      </c>
      <c r="I26" t="s">
        <v>809</v>
      </c>
      <c r="J26" t="s">
        <v>810</v>
      </c>
      <c r="K26">
        <f>VLOOKUP(Tabelle1[[#This Row],[trees_name]],Tabelle1!$A$1:$E$102,2,)</f>
        <v>30001</v>
      </c>
      <c r="L26">
        <f>VLOOKUP(Tabelle1[[#This Row],[trees_name]],Tabelle1!$A$1:$E$102,3,)</f>
        <v>110</v>
      </c>
      <c r="M26" t="str">
        <f>VLOOKUP(Tabelle1[[#This Row],[trees_name]],Tabelle1!$A$1:$E$102,4,)</f>
        <v>true</v>
      </c>
    </row>
    <row r="27" spans="1:13" hidden="1">
      <c r="A27" t="s">
        <v>753</v>
      </c>
      <c r="B27" t="s">
        <v>346</v>
      </c>
      <c r="C27" t="s">
        <v>347</v>
      </c>
      <c r="D27" t="s">
        <v>348</v>
      </c>
      <c r="E27">
        <v>313172843</v>
      </c>
      <c r="F27" t="s">
        <v>349</v>
      </c>
      <c r="G27" t="s">
        <v>822</v>
      </c>
      <c r="K27" t="e">
        <f>VLOOKUP(Tabelle1[[#This Row],[trees_name]],Tabelle1!$A$1:$E$102,2,)</f>
        <v>#N/A</v>
      </c>
      <c r="L27" t="e">
        <f>VLOOKUP(Tabelle1[[#This Row],[trees_name]],Tabelle1!$A$1:$E$102,3,)</f>
        <v>#N/A</v>
      </c>
      <c r="M27" t="e">
        <f>VLOOKUP(Tabelle1[[#This Row],[trees_name]],Tabelle1!$A$1:$E$102,4,)</f>
        <v>#N/A</v>
      </c>
    </row>
    <row r="28" spans="1:13" hidden="1">
      <c r="A28" t="s">
        <v>781</v>
      </c>
      <c r="B28" t="s">
        <v>572</v>
      </c>
      <c r="C28" t="s">
        <v>573</v>
      </c>
      <c r="D28" t="s">
        <v>574</v>
      </c>
      <c r="E28">
        <v>293520714</v>
      </c>
      <c r="F28" t="s">
        <v>575</v>
      </c>
      <c r="G28" t="s">
        <v>795</v>
      </c>
      <c r="H28" t="s">
        <v>881</v>
      </c>
      <c r="I28" t="s">
        <v>841</v>
      </c>
      <c r="J28" t="s">
        <v>812</v>
      </c>
      <c r="K28" t="e">
        <f>VLOOKUP(Tabelle1[[#This Row],[trees_name]],Tabelle1!$A$1:$E$102,2,)</f>
        <v>#N/A</v>
      </c>
      <c r="L28" t="e">
        <f>VLOOKUP(Tabelle1[[#This Row],[trees_name]],Tabelle1!$A$1:$E$102,3,)</f>
        <v>#N/A</v>
      </c>
      <c r="M28" t="e">
        <f>VLOOKUP(Tabelle1[[#This Row],[trees_name]],Tabelle1!$A$1:$E$102,4,)</f>
        <v>#N/A</v>
      </c>
    </row>
    <row r="29" spans="1:13" hidden="1">
      <c r="A29" t="s">
        <v>696</v>
      </c>
      <c r="B29" t="s">
        <v>9</v>
      </c>
      <c r="C29" t="s">
        <v>19</v>
      </c>
      <c r="D29" t="s">
        <v>20</v>
      </c>
      <c r="E29">
        <v>286619332</v>
      </c>
      <c r="F29" t="s">
        <v>12</v>
      </c>
      <c r="G29" t="s">
        <v>795</v>
      </c>
      <c r="H29" t="s">
        <v>881</v>
      </c>
      <c r="I29" t="s">
        <v>802</v>
      </c>
      <c r="J29" t="s">
        <v>801</v>
      </c>
      <c r="K29" t="e">
        <f>VLOOKUP(Tabelle1[[#This Row],[trees_name]],Tabelle1!$A$1:$E$102,2,)</f>
        <v>#N/A</v>
      </c>
      <c r="L29" t="e">
        <f>VLOOKUP(Tabelle1[[#This Row],[trees_name]],Tabelle1!$A$1:$E$102,3,)</f>
        <v>#N/A</v>
      </c>
      <c r="M29" t="e">
        <f>VLOOKUP(Tabelle1[[#This Row],[trees_name]],Tabelle1!$A$1:$E$102,4,)</f>
        <v>#N/A</v>
      </c>
    </row>
    <row r="30" spans="1:13" hidden="1">
      <c r="A30" t="s">
        <v>696</v>
      </c>
      <c r="B30" t="s">
        <v>9</v>
      </c>
      <c r="C30" t="s">
        <v>21</v>
      </c>
      <c r="D30" t="s">
        <v>22</v>
      </c>
      <c r="E30">
        <v>246005033</v>
      </c>
      <c r="F30" t="s">
        <v>12</v>
      </c>
      <c r="G30" s="3" t="s">
        <v>795</v>
      </c>
      <c r="H30" s="3" t="s">
        <v>799</v>
      </c>
      <c r="K30" t="e">
        <f>VLOOKUP(Tabelle1[[#This Row],[trees_name]],Tabelle1!$A$1:$E$102,2,)</f>
        <v>#N/A</v>
      </c>
      <c r="L30" t="e">
        <f>VLOOKUP(Tabelle1[[#This Row],[trees_name]],Tabelle1!$A$1:$E$102,3,)</f>
        <v>#N/A</v>
      </c>
      <c r="M30" t="e">
        <f>VLOOKUP(Tabelle1[[#This Row],[trees_name]],Tabelle1!$A$1:$E$102,4,)</f>
        <v>#N/A</v>
      </c>
    </row>
    <row r="31" spans="1:13">
      <c r="A31" t="s">
        <v>760</v>
      </c>
      <c r="B31" t="s">
        <v>390</v>
      </c>
      <c r="C31" t="s">
        <v>394</v>
      </c>
      <c r="D31" t="s">
        <v>395</v>
      </c>
      <c r="E31">
        <v>234749896</v>
      </c>
      <c r="F31" t="s">
        <v>393</v>
      </c>
      <c r="G31" t="s">
        <v>798</v>
      </c>
      <c r="I31" t="s">
        <v>845</v>
      </c>
      <c r="J31" t="s">
        <v>810</v>
      </c>
      <c r="K31">
        <f>VLOOKUP(Tabelle1[[#This Row],[trees_name]],Tabelle1!$A$1:$E$102,2,)</f>
        <v>22498</v>
      </c>
      <c r="L31">
        <f>VLOOKUP(Tabelle1[[#This Row],[trees_name]],Tabelle1!$A$1:$E$102,3,)</f>
        <v>109</v>
      </c>
      <c r="M31" t="str">
        <f>VLOOKUP(Tabelle1[[#This Row],[trees_name]],Tabelle1!$A$1:$E$102,4,)</f>
        <v>true</v>
      </c>
    </row>
    <row r="32" spans="1:13" hidden="1">
      <c r="A32" t="s">
        <v>781</v>
      </c>
      <c r="B32" t="s">
        <v>572</v>
      </c>
      <c r="C32" t="s">
        <v>576</v>
      </c>
      <c r="D32" t="s">
        <v>577</v>
      </c>
      <c r="E32">
        <v>232769052</v>
      </c>
      <c r="F32" t="s">
        <v>575</v>
      </c>
      <c r="G32" t="s">
        <v>795</v>
      </c>
      <c r="H32" t="s">
        <v>881</v>
      </c>
      <c r="I32" t="s">
        <v>841</v>
      </c>
      <c r="J32" t="s">
        <v>812</v>
      </c>
      <c r="K32" t="e">
        <f>VLOOKUP(Tabelle1[[#This Row],[trees_name]],Tabelle1!$A$1:$E$102,2,)</f>
        <v>#N/A</v>
      </c>
      <c r="L32" t="e">
        <f>VLOOKUP(Tabelle1[[#This Row],[trees_name]],Tabelle1!$A$1:$E$102,3,)</f>
        <v>#N/A</v>
      </c>
      <c r="M32" t="e">
        <f>VLOOKUP(Tabelle1[[#This Row],[trees_name]],Tabelle1!$A$1:$E$102,4,)</f>
        <v>#N/A</v>
      </c>
    </row>
    <row r="33" spans="1:13">
      <c r="A33" t="s">
        <v>776</v>
      </c>
      <c r="B33" t="s">
        <v>550</v>
      </c>
      <c r="C33" t="s">
        <v>551</v>
      </c>
      <c r="D33" t="s">
        <v>552</v>
      </c>
      <c r="E33">
        <v>200415841</v>
      </c>
      <c r="F33" t="s">
        <v>553</v>
      </c>
      <c r="G33" t="s">
        <v>798</v>
      </c>
      <c r="I33" t="s">
        <v>838</v>
      </c>
      <c r="J33" t="s">
        <v>810</v>
      </c>
      <c r="K33">
        <f>VLOOKUP(Tabelle1[[#This Row],[trees_name]],Tabelle1!$A$1:$E$102,2,)</f>
        <v>35519</v>
      </c>
      <c r="L33">
        <f>VLOOKUP(Tabelle1[[#This Row],[trees_name]],Tabelle1!$A$1:$E$102,3,)</f>
        <v>57</v>
      </c>
      <c r="M33" t="str">
        <f>VLOOKUP(Tabelle1[[#This Row],[trees_name]],Tabelle1!$A$1:$E$102,4,)</f>
        <v>true</v>
      </c>
    </row>
    <row r="34" spans="1:13">
      <c r="A34" t="s">
        <v>735</v>
      </c>
      <c r="B34" t="s">
        <v>258</v>
      </c>
      <c r="C34" t="s">
        <v>262</v>
      </c>
      <c r="D34" t="s">
        <v>263</v>
      </c>
      <c r="E34">
        <v>191713705</v>
      </c>
      <c r="F34" t="s">
        <v>261</v>
      </c>
      <c r="G34" t="s">
        <v>798</v>
      </c>
      <c r="I34" t="s">
        <v>832</v>
      </c>
      <c r="J34" t="s">
        <v>801</v>
      </c>
      <c r="K34">
        <f>VLOOKUP(Tabelle1[[#This Row],[trees_name]],Tabelle1!$A$1:$E$102,2,)</f>
        <v>10092</v>
      </c>
      <c r="L34">
        <f>VLOOKUP(Tabelle1[[#This Row],[trees_name]],Tabelle1!$A$1:$E$102,3,)</f>
        <v>192</v>
      </c>
      <c r="M34" t="str">
        <f>VLOOKUP(Tabelle1[[#This Row],[trees_name]],Tabelle1!$A$1:$E$102,4,)</f>
        <v>true</v>
      </c>
    </row>
    <row r="35" spans="1:13">
      <c r="A35" t="s">
        <v>727</v>
      </c>
      <c r="B35" t="s">
        <v>203</v>
      </c>
      <c r="C35" t="s">
        <v>209</v>
      </c>
      <c r="D35" t="s">
        <v>210</v>
      </c>
      <c r="E35">
        <v>184061279</v>
      </c>
      <c r="F35" t="s">
        <v>206</v>
      </c>
      <c r="G35" t="s">
        <v>798</v>
      </c>
      <c r="I35" t="s">
        <v>825</v>
      </c>
      <c r="J35" t="s">
        <v>801</v>
      </c>
      <c r="K35">
        <f>VLOOKUP(Tabelle1[[#This Row],[trees_name]],Tabelle1!$A$1:$E$102,2,)</f>
        <v>8001</v>
      </c>
      <c r="L35">
        <f>VLOOKUP(Tabelle1[[#This Row],[trees_name]],Tabelle1!$A$1:$E$102,3,)</f>
        <v>233</v>
      </c>
      <c r="M35" t="str">
        <f>VLOOKUP(Tabelle1[[#This Row],[trees_name]],Tabelle1!$A$1:$E$102,4,)</f>
        <v>true</v>
      </c>
    </row>
    <row r="36" spans="1:13">
      <c r="A36" t="s">
        <v>727</v>
      </c>
      <c r="B36" t="s">
        <v>203</v>
      </c>
      <c r="C36" t="s">
        <v>204</v>
      </c>
      <c r="D36" t="s">
        <v>205</v>
      </c>
      <c r="E36">
        <v>183173991</v>
      </c>
      <c r="F36" t="s">
        <v>206</v>
      </c>
      <c r="G36" t="s">
        <v>798</v>
      </c>
      <c r="I36" t="s">
        <v>825</v>
      </c>
      <c r="J36" t="s">
        <v>801</v>
      </c>
      <c r="K36">
        <f>VLOOKUP(Tabelle1[[#This Row],[trees_name]],Tabelle1!$A$1:$E$102,2,)</f>
        <v>8001</v>
      </c>
      <c r="L36">
        <f>VLOOKUP(Tabelle1[[#This Row],[trees_name]],Tabelle1!$A$1:$E$102,3,)</f>
        <v>233</v>
      </c>
      <c r="M36" t="str">
        <f>VLOOKUP(Tabelle1[[#This Row],[trees_name]],Tabelle1!$A$1:$E$102,4,)</f>
        <v>true</v>
      </c>
    </row>
    <row r="37" spans="1:13" hidden="1">
      <c r="A37" t="s">
        <v>733</v>
      </c>
      <c r="B37" t="s">
        <v>237</v>
      </c>
      <c r="C37" t="s">
        <v>252</v>
      </c>
      <c r="D37" t="s">
        <v>246</v>
      </c>
      <c r="E37">
        <v>168901942</v>
      </c>
      <c r="F37" t="s">
        <v>240</v>
      </c>
      <c r="G37" t="s">
        <v>795</v>
      </c>
      <c r="H37" t="s">
        <v>831</v>
      </c>
      <c r="K37" t="e">
        <f>VLOOKUP(Tabelle1[[#This Row],[trees_name]],Tabelle1!$A$1:$E$102,2,)</f>
        <v>#N/A</v>
      </c>
      <c r="L37" t="e">
        <f>VLOOKUP(Tabelle1[[#This Row],[trees_name]],Tabelle1!$A$1:$E$102,3,)</f>
        <v>#N/A</v>
      </c>
      <c r="M37" t="e">
        <f>VLOOKUP(Tabelle1[[#This Row],[trees_name]],Tabelle1!$A$1:$E$102,4,)</f>
        <v>#N/A</v>
      </c>
    </row>
    <row r="38" spans="1:13" hidden="1">
      <c r="A38" t="s">
        <v>733</v>
      </c>
      <c r="B38" t="s">
        <v>237</v>
      </c>
      <c r="C38" t="s">
        <v>251</v>
      </c>
      <c r="D38" t="s">
        <v>244</v>
      </c>
      <c r="E38">
        <v>168893553</v>
      </c>
      <c r="F38" t="s">
        <v>240</v>
      </c>
      <c r="G38" t="s">
        <v>795</v>
      </c>
      <c r="H38" t="s">
        <v>831</v>
      </c>
      <c r="K38" t="e">
        <f>VLOOKUP(Tabelle1[[#This Row],[trees_name]],Tabelle1!$A$1:$E$102,2,)</f>
        <v>#N/A</v>
      </c>
      <c r="L38" t="e">
        <f>VLOOKUP(Tabelle1[[#This Row],[trees_name]],Tabelle1!$A$1:$E$102,3,)</f>
        <v>#N/A</v>
      </c>
      <c r="M38" t="e">
        <f>VLOOKUP(Tabelle1[[#This Row],[trees_name]],Tabelle1!$A$1:$E$102,4,)</f>
        <v>#N/A</v>
      </c>
    </row>
    <row r="39" spans="1:13" hidden="1">
      <c r="A39" t="s">
        <v>733</v>
      </c>
      <c r="B39" t="s">
        <v>237</v>
      </c>
      <c r="C39" t="s">
        <v>250</v>
      </c>
      <c r="D39" t="s">
        <v>242</v>
      </c>
      <c r="E39">
        <v>168882458</v>
      </c>
      <c r="F39" t="s">
        <v>240</v>
      </c>
      <c r="G39" t="s">
        <v>795</v>
      </c>
      <c r="H39" t="s">
        <v>831</v>
      </c>
      <c r="K39" t="e">
        <f>VLOOKUP(Tabelle1[[#This Row],[trees_name]],Tabelle1!$A$1:$E$102,2,)</f>
        <v>#N/A</v>
      </c>
      <c r="L39" t="e">
        <f>VLOOKUP(Tabelle1[[#This Row],[trees_name]],Tabelle1!$A$1:$E$102,3,)</f>
        <v>#N/A</v>
      </c>
      <c r="M39" t="e">
        <f>VLOOKUP(Tabelle1[[#This Row],[trees_name]],Tabelle1!$A$1:$E$102,4,)</f>
        <v>#N/A</v>
      </c>
    </row>
    <row r="40" spans="1:13" hidden="1">
      <c r="A40" t="s">
        <v>733</v>
      </c>
      <c r="B40" t="s">
        <v>237</v>
      </c>
      <c r="C40" t="s">
        <v>253</v>
      </c>
      <c r="D40" t="s">
        <v>248</v>
      </c>
      <c r="E40">
        <v>168881590</v>
      </c>
      <c r="F40" t="s">
        <v>240</v>
      </c>
      <c r="G40" t="s">
        <v>795</v>
      </c>
      <c r="H40" t="s">
        <v>831</v>
      </c>
      <c r="K40" t="e">
        <f>VLOOKUP(Tabelle1[[#This Row],[trees_name]],Tabelle1!$A$1:$E$102,2,)</f>
        <v>#N/A</v>
      </c>
      <c r="L40" t="e">
        <f>VLOOKUP(Tabelle1[[#This Row],[trees_name]],Tabelle1!$A$1:$E$102,3,)</f>
        <v>#N/A</v>
      </c>
      <c r="M40" t="e">
        <f>VLOOKUP(Tabelle1[[#This Row],[trees_name]],Tabelle1!$A$1:$E$102,4,)</f>
        <v>#N/A</v>
      </c>
    </row>
    <row r="41" spans="1:13">
      <c r="A41" t="s">
        <v>792</v>
      </c>
      <c r="B41" t="s">
        <v>662</v>
      </c>
      <c r="C41" t="s">
        <v>663</v>
      </c>
      <c r="D41" t="s">
        <v>664</v>
      </c>
      <c r="E41">
        <v>163581365</v>
      </c>
      <c r="F41" t="s">
        <v>665</v>
      </c>
      <c r="G41" t="s">
        <v>798</v>
      </c>
      <c r="I41" t="s">
        <v>834</v>
      </c>
      <c r="J41" t="s">
        <v>801</v>
      </c>
      <c r="K41">
        <f>VLOOKUP(Tabelle1[[#This Row],[trees_name]],Tabelle1!$A$1:$E$102,2,)</f>
        <v>10001</v>
      </c>
      <c r="L41">
        <f>VLOOKUP(Tabelle1[[#This Row],[trees_name]],Tabelle1!$A$1:$E$102,3,)</f>
        <v>159</v>
      </c>
      <c r="M41" t="str">
        <f>VLOOKUP(Tabelle1[[#This Row],[trees_name]],Tabelle1!$A$1:$E$102,4,)</f>
        <v>true</v>
      </c>
    </row>
    <row r="42" spans="1:13" hidden="1">
      <c r="A42" t="s">
        <v>781</v>
      </c>
      <c r="B42" t="s">
        <v>572</v>
      </c>
      <c r="C42" t="s">
        <v>578</v>
      </c>
      <c r="D42" t="s">
        <v>579</v>
      </c>
      <c r="E42">
        <v>159798248</v>
      </c>
      <c r="F42" t="s">
        <v>575</v>
      </c>
      <c r="G42" t="s">
        <v>795</v>
      </c>
      <c r="H42" t="s">
        <v>881</v>
      </c>
      <c r="I42" t="s">
        <v>841</v>
      </c>
      <c r="J42" t="s">
        <v>812</v>
      </c>
      <c r="K42" t="e">
        <f>VLOOKUP(Tabelle1[[#This Row],[trees_name]],Tabelle1!$A$1:$E$102,2,)</f>
        <v>#N/A</v>
      </c>
      <c r="L42" t="e">
        <f>VLOOKUP(Tabelle1[[#This Row],[trees_name]],Tabelle1!$A$1:$E$102,3,)</f>
        <v>#N/A</v>
      </c>
      <c r="M42" t="e">
        <f>VLOOKUP(Tabelle1[[#This Row],[trees_name]],Tabelle1!$A$1:$E$102,4,)</f>
        <v>#N/A</v>
      </c>
    </row>
    <row r="43" spans="1:13">
      <c r="A43" t="s">
        <v>792</v>
      </c>
      <c r="B43" t="s">
        <v>662</v>
      </c>
      <c r="C43" t="s">
        <v>666</v>
      </c>
      <c r="D43" t="s">
        <v>667</v>
      </c>
      <c r="E43">
        <v>159336262</v>
      </c>
      <c r="F43" t="s">
        <v>665</v>
      </c>
      <c r="G43" t="s">
        <v>798</v>
      </c>
      <c r="I43" t="s">
        <v>834</v>
      </c>
      <c r="J43" t="s">
        <v>801</v>
      </c>
      <c r="K43">
        <f>VLOOKUP(Tabelle1[[#This Row],[trees_name]],Tabelle1!$A$1:$E$102,2,)</f>
        <v>10001</v>
      </c>
      <c r="L43">
        <f>VLOOKUP(Tabelle1[[#This Row],[trees_name]],Tabelle1!$A$1:$E$102,3,)</f>
        <v>155</v>
      </c>
      <c r="M43" t="str">
        <f>VLOOKUP(Tabelle1[[#This Row],[trees_name]],Tabelle1!$A$1:$E$102,4,)</f>
        <v>true</v>
      </c>
    </row>
    <row r="44" spans="1:13" hidden="1">
      <c r="A44" t="s">
        <v>743</v>
      </c>
      <c r="B44" t="s">
        <v>300</v>
      </c>
      <c r="C44" t="s">
        <v>301</v>
      </c>
      <c r="D44" t="s">
        <v>302</v>
      </c>
      <c r="E44">
        <v>155916919</v>
      </c>
      <c r="F44" t="s">
        <v>303</v>
      </c>
      <c r="G44" t="s">
        <v>795</v>
      </c>
      <c r="H44" t="s">
        <v>881</v>
      </c>
      <c r="I44" t="s">
        <v>869</v>
      </c>
      <c r="J44" t="s">
        <v>801</v>
      </c>
      <c r="K44" t="e">
        <f>VLOOKUP(Tabelle1[[#This Row],[trees_name]],Tabelle1!$A$1:$E$102,2,)</f>
        <v>#N/A</v>
      </c>
      <c r="L44" t="e">
        <f>VLOOKUP(Tabelle1[[#This Row],[trees_name]],Tabelle1!$A$1:$E$102,3,)</f>
        <v>#N/A</v>
      </c>
      <c r="M44" t="e">
        <f>VLOOKUP(Tabelle1[[#This Row],[trees_name]],Tabelle1!$A$1:$E$102,4,)</f>
        <v>#N/A</v>
      </c>
    </row>
    <row r="45" spans="1:13" hidden="1">
      <c r="A45" t="s">
        <v>774</v>
      </c>
      <c r="B45" t="s">
        <v>528</v>
      </c>
      <c r="C45" t="s">
        <v>538</v>
      </c>
      <c r="D45" t="s">
        <v>539</v>
      </c>
      <c r="E45">
        <v>154889419</v>
      </c>
      <c r="F45" t="s">
        <v>531</v>
      </c>
      <c r="G45" t="s">
        <v>795</v>
      </c>
      <c r="H45" t="s">
        <v>881</v>
      </c>
      <c r="I45" t="s">
        <v>836</v>
      </c>
      <c r="J45" t="s">
        <v>801</v>
      </c>
      <c r="K45" t="e">
        <f>VLOOKUP(Tabelle1[[#This Row],[trees_name]],Tabelle1!$A$1:$E$102,2,)</f>
        <v>#N/A</v>
      </c>
      <c r="L45" t="e">
        <f>VLOOKUP(Tabelle1[[#This Row],[trees_name]],Tabelle1!$A$1:$E$102,3,)</f>
        <v>#N/A</v>
      </c>
      <c r="M45" t="e">
        <f>VLOOKUP(Tabelle1[[#This Row],[trees_name]],Tabelle1!$A$1:$E$102,4,)</f>
        <v>#N/A</v>
      </c>
    </row>
    <row r="46" spans="1:13" hidden="1">
      <c r="A46" t="s">
        <v>781</v>
      </c>
      <c r="B46" t="s">
        <v>572</v>
      </c>
      <c r="C46" t="s">
        <v>584</v>
      </c>
      <c r="D46" t="s">
        <v>585</v>
      </c>
      <c r="E46">
        <v>154439705</v>
      </c>
      <c r="F46" t="s">
        <v>575</v>
      </c>
      <c r="G46" t="s">
        <v>795</v>
      </c>
      <c r="H46" t="s">
        <v>881</v>
      </c>
      <c r="I46" t="s">
        <v>841</v>
      </c>
      <c r="J46" t="s">
        <v>812</v>
      </c>
      <c r="K46" t="e">
        <f>VLOOKUP(Tabelle1[[#This Row],[trees_name]],Tabelle1!$A$1:$E$102,2,)</f>
        <v>#N/A</v>
      </c>
      <c r="L46" t="e">
        <f>VLOOKUP(Tabelle1[[#This Row],[trees_name]],Tabelle1!$A$1:$E$102,3,)</f>
        <v>#N/A</v>
      </c>
      <c r="M46" t="e">
        <f>VLOOKUP(Tabelle1[[#This Row],[trees_name]],Tabelle1!$A$1:$E$102,4,)</f>
        <v>#N/A</v>
      </c>
    </row>
    <row r="47" spans="1:13" hidden="1">
      <c r="A47" t="s">
        <v>713</v>
      </c>
      <c r="B47" t="s">
        <v>131</v>
      </c>
      <c r="C47" t="s">
        <v>132</v>
      </c>
      <c r="D47" t="s">
        <v>133</v>
      </c>
      <c r="E47">
        <v>154385571</v>
      </c>
      <c r="F47" t="s">
        <v>134</v>
      </c>
      <c r="G47" t="s">
        <v>795</v>
      </c>
      <c r="H47" s="3" t="s">
        <v>814</v>
      </c>
      <c r="K47" t="e">
        <f>VLOOKUP(Tabelle1[[#This Row],[trees_name]],Tabelle1!$A$1:$E$102,2,)</f>
        <v>#N/A</v>
      </c>
      <c r="L47" t="e">
        <f>VLOOKUP(Tabelle1[[#This Row],[trees_name]],Tabelle1!$A$1:$E$102,3,)</f>
        <v>#N/A</v>
      </c>
      <c r="M47" t="e">
        <f>VLOOKUP(Tabelle1[[#This Row],[trees_name]],Tabelle1!$A$1:$E$102,4,)</f>
        <v>#N/A</v>
      </c>
    </row>
    <row r="48" spans="1:13" hidden="1">
      <c r="A48" t="s">
        <v>713</v>
      </c>
      <c r="B48" t="s">
        <v>131</v>
      </c>
      <c r="C48" t="s">
        <v>135</v>
      </c>
      <c r="D48" t="s">
        <v>136</v>
      </c>
      <c r="E48">
        <v>154385571</v>
      </c>
      <c r="F48" t="s">
        <v>134</v>
      </c>
      <c r="G48" t="s">
        <v>795</v>
      </c>
      <c r="H48" s="3" t="s">
        <v>814</v>
      </c>
      <c r="K48" t="e">
        <f>VLOOKUP(Tabelle1[[#This Row],[trees_name]],Tabelle1!$A$1:$E$102,2,)</f>
        <v>#N/A</v>
      </c>
      <c r="L48" t="e">
        <f>VLOOKUP(Tabelle1[[#This Row],[trees_name]],Tabelle1!$A$1:$E$102,3,)</f>
        <v>#N/A</v>
      </c>
      <c r="M48" t="e">
        <f>VLOOKUP(Tabelle1[[#This Row],[trees_name]],Tabelle1!$A$1:$E$102,4,)</f>
        <v>#N/A</v>
      </c>
    </row>
    <row r="49" spans="1:13" hidden="1">
      <c r="A49" t="s">
        <v>713</v>
      </c>
      <c r="B49" t="s">
        <v>131</v>
      </c>
      <c r="C49" t="s">
        <v>137</v>
      </c>
      <c r="D49" t="s">
        <v>138</v>
      </c>
      <c r="E49">
        <v>154385571</v>
      </c>
      <c r="F49" t="s">
        <v>134</v>
      </c>
      <c r="G49" t="s">
        <v>795</v>
      </c>
      <c r="H49" s="3" t="s">
        <v>814</v>
      </c>
      <c r="K49" t="e">
        <f>VLOOKUP(Tabelle1[[#This Row],[trees_name]],Tabelle1!$A$1:$E$102,2,)</f>
        <v>#N/A</v>
      </c>
      <c r="L49" t="e">
        <f>VLOOKUP(Tabelle1[[#This Row],[trees_name]],Tabelle1!$A$1:$E$102,3,)</f>
        <v>#N/A</v>
      </c>
      <c r="M49" t="e">
        <f>VLOOKUP(Tabelle1[[#This Row],[trees_name]],Tabelle1!$A$1:$E$102,4,)</f>
        <v>#N/A</v>
      </c>
    </row>
    <row r="50" spans="1:13" hidden="1">
      <c r="A50" t="s">
        <v>774</v>
      </c>
      <c r="B50" t="s">
        <v>528</v>
      </c>
      <c r="C50" t="s">
        <v>540</v>
      </c>
      <c r="D50" t="s">
        <v>541</v>
      </c>
      <c r="E50">
        <v>153568133</v>
      </c>
      <c r="F50" t="s">
        <v>531</v>
      </c>
      <c r="G50" t="s">
        <v>795</v>
      </c>
      <c r="H50" t="s">
        <v>799</v>
      </c>
      <c r="K50" t="e">
        <f>VLOOKUP(Tabelle1[[#This Row],[trees_name]],Tabelle1!$A$1:$E$102,2,)</f>
        <v>#N/A</v>
      </c>
      <c r="L50" t="e">
        <f>VLOOKUP(Tabelle1[[#This Row],[trees_name]],Tabelle1!$A$1:$E$102,3,)</f>
        <v>#N/A</v>
      </c>
      <c r="M50" t="e">
        <f>VLOOKUP(Tabelle1[[#This Row],[trees_name]],Tabelle1!$A$1:$E$102,4,)</f>
        <v>#N/A</v>
      </c>
    </row>
    <row r="51" spans="1:13">
      <c r="A51" t="s">
        <v>784</v>
      </c>
      <c r="B51" t="s">
        <v>600</v>
      </c>
      <c r="C51" t="s">
        <v>601</v>
      </c>
      <c r="D51" t="s">
        <v>602</v>
      </c>
      <c r="E51">
        <v>149346663</v>
      </c>
      <c r="F51" t="s">
        <v>603</v>
      </c>
      <c r="G51" t="s">
        <v>798</v>
      </c>
      <c r="H51" s="4"/>
      <c r="I51" t="s">
        <v>846</v>
      </c>
      <c r="J51" t="s">
        <v>801</v>
      </c>
      <c r="K51">
        <f>VLOOKUP(Tabelle1[[#This Row],[trees_name]],Tabelle1!$A$1:$E$102,2,)</f>
        <v>100001</v>
      </c>
      <c r="L51">
        <f>VLOOKUP(Tabelle1[[#This Row],[trees_name]],Tabelle1!$A$1:$E$102,3,)</f>
        <v>8</v>
      </c>
      <c r="M51" t="str">
        <f>VLOOKUP(Tabelle1[[#This Row],[trees_name]],Tabelle1!$A$1:$E$102,4,)</f>
        <v>true</v>
      </c>
    </row>
    <row r="52" spans="1:13" hidden="1">
      <c r="A52" t="s">
        <v>783</v>
      </c>
      <c r="B52" t="s">
        <v>592</v>
      </c>
      <c r="C52" t="s">
        <v>593</v>
      </c>
      <c r="D52" t="s">
        <v>594</v>
      </c>
      <c r="E52">
        <v>142867251</v>
      </c>
      <c r="F52" t="s">
        <v>595</v>
      </c>
      <c r="G52" t="s">
        <v>795</v>
      </c>
      <c r="H52" s="4" t="s">
        <v>844</v>
      </c>
      <c r="K52" t="e">
        <f>VLOOKUP(Tabelle1[[#This Row],[trees_name]],Tabelle1!$A$1:$E$102,2,)</f>
        <v>#N/A</v>
      </c>
      <c r="L52" t="e">
        <f>VLOOKUP(Tabelle1[[#This Row],[trees_name]],Tabelle1!$A$1:$E$102,3,)</f>
        <v>#N/A</v>
      </c>
      <c r="M52" t="e">
        <f>VLOOKUP(Tabelle1[[#This Row],[trees_name]],Tabelle1!$A$1:$E$102,4,)</f>
        <v>#N/A</v>
      </c>
    </row>
    <row r="53" spans="1:13" hidden="1">
      <c r="A53" t="s">
        <v>712</v>
      </c>
      <c r="B53" t="s">
        <v>125</v>
      </c>
      <c r="C53" t="s">
        <v>126</v>
      </c>
      <c r="D53" t="s">
        <v>127</v>
      </c>
      <c r="E53">
        <v>126527211</v>
      </c>
      <c r="F53" t="s">
        <v>128</v>
      </c>
      <c r="G53" t="s">
        <v>795</v>
      </c>
      <c r="H53" t="s">
        <v>881</v>
      </c>
      <c r="I53" t="s">
        <v>813</v>
      </c>
      <c r="J53" t="s">
        <v>801</v>
      </c>
      <c r="K53" t="e">
        <f>VLOOKUP(Tabelle1[[#This Row],[trees_name]],Tabelle1!$A$1:$E$102,2,)</f>
        <v>#N/A</v>
      </c>
      <c r="L53" t="e">
        <f>VLOOKUP(Tabelle1[[#This Row],[trees_name]],Tabelle1!$A$1:$E$102,3,)</f>
        <v>#N/A</v>
      </c>
      <c r="M53" t="e">
        <f>VLOOKUP(Tabelle1[[#This Row],[trees_name]],Tabelle1!$A$1:$E$102,4,)</f>
        <v>#N/A</v>
      </c>
    </row>
    <row r="54" spans="1:13" hidden="1">
      <c r="A54" t="s">
        <v>712</v>
      </c>
      <c r="B54" t="s">
        <v>125</v>
      </c>
      <c r="C54" t="s">
        <v>129</v>
      </c>
      <c r="D54" t="s">
        <v>130</v>
      </c>
      <c r="E54">
        <v>125492076</v>
      </c>
      <c r="F54" t="s">
        <v>128</v>
      </c>
      <c r="G54" t="s">
        <v>795</v>
      </c>
      <c r="H54" t="s">
        <v>799</v>
      </c>
      <c r="K54" t="e">
        <f>VLOOKUP(Tabelle1[[#This Row],[trees_name]],Tabelle1!$A$1:$E$102,2,)</f>
        <v>#N/A</v>
      </c>
      <c r="L54" t="e">
        <f>VLOOKUP(Tabelle1[[#This Row],[trees_name]],Tabelle1!$A$1:$E$102,3,)</f>
        <v>#N/A</v>
      </c>
      <c r="M54" t="e">
        <f>VLOOKUP(Tabelle1[[#This Row],[trees_name]],Tabelle1!$A$1:$E$102,4,)</f>
        <v>#N/A</v>
      </c>
    </row>
    <row r="55" spans="1:13" hidden="1">
      <c r="A55" t="s">
        <v>752</v>
      </c>
      <c r="B55" t="s">
        <v>342</v>
      </c>
      <c r="C55" t="s">
        <v>343</v>
      </c>
      <c r="D55" t="s">
        <v>344</v>
      </c>
      <c r="E55">
        <v>90735069</v>
      </c>
      <c r="F55" t="s">
        <v>345</v>
      </c>
      <c r="G55" t="s">
        <v>795</v>
      </c>
      <c r="H55" t="s">
        <v>881</v>
      </c>
      <c r="I55" t="s">
        <v>864</v>
      </c>
      <c r="J55" t="s">
        <v>810</v>
      </c>
      <c r="K55" t="e">
        <f>VLOOKUP(Tabelle1[[#This Row],[trees_name]],Tabelle1!$A$1:$E$102,2,)</f>
        <v>#N/A</v>
      </c>
      <c r="L55" t="e">
        <f>VLOOKUP(Tabelle1[[#This Row],[trees_name]],Tabelle1!$A$1:$E$102,3,)</f>
        <v>#N/A</v>
      </c>
      <c r="M55" t="e">
        <f>VLOOKUP(Tabelle1[[#This Row],[trees_name]],Tabelle1!$A$1:$E$102,4,)</f>
        <v>#N/A</v>
      </c>
    </row>
    <row r="56" spans="1:13">
      <c r="A56" t="s">
        <v>778</v>
      </c>
      <c r="B56" t="s">
        <v>560</v>
      </c>
      <c r="C56" t="s">
        <v>561</v>
      </c>
      <c r="D56" t="s">
        <v>562</v>
      </c>
      <c r="E56">
        <v>86286425</v>
      </c>
      <c r="F56" t="s">
        <v>563</v>
      </c>
      <c r="G56" t="s">
        <v>798</v>
      </c>
      <c r="I56" t="s">
        <v>840</v>
      </c>
      <c r="J56" t="s">
        <v>801</v>
      </c>
      <c r="K56">
        <f>VLOOKUP(Tabelle1[[#This Row],[trees_name]],Tabelle1!$A$1:$E$102,2,)</f>
        <v>21756</v>
      </c>
      <c r="L56">
        <f>VLOOKUP(Tabelle1[[#This Row],[trees_name]],Tabelle1!$A$1:$E$102,3,)</f>
        <v>23</v>
      </c>
      <c r="M56" t="str">
        <f>VLOOKUP(Tabelle1[[#This Row],[trees_name]],Tabelle1!$A$1:$E$102,4,)</f>
        <v>true</v>
      </c>
    </row>
    <row r="57" spans="1:13" hidden="1">
      <c r="A57" t="s">
        <v>781</v>
      </c>
      <c r="B57" t="s">
        <v>572</v>
      </c>
      <c r="C57" t="s">
        <v>582</v>
      </c>
      <c r="D57" t="s">
        <v>583</v>
      </c>
      <c r="E57">
        <v>86091919</v>
      </c>
      <c r="F57" t="s">
        <v>575</v>
      </c>
      <c r="G57" t="s">
        <v>795</v>
      </c>
      <c r="H57" t="s">
        <v>881</v>
      </c>
      <c r="I57" t="s">
        <v>841</v>
      </c>
      <c r="J57" t="s">
        <v>812</v>
      </c>
      <c r="K57" t="e">
        <f>VLOOKUP(Tabelle1[[#This Row],[trees_name]],Tabelle1!$A$1:$E$102,2,)</f>
        <v>#N/A</v>
      </c>
      <c r="L57" t="e">
        <f>VLOOKUP(Tabelle1[[#This Row],[trees_name]],Tabelle1!$A$1:$E$102,3,)</f>
        <v>#N/A</v>
      </c>
      <c r="M57" t="e">
        <f>VLOOKUP(Tabelle1[[#This Row],[trees_name]],Tabelle1!$A$1:$E$102,4,)</f>
        <v>#N/A</v>
      </c>
    </row>
    <row r="58" spans="1:13" hidden="1">
      <c r="A58" t="s">
        <v>699</v>
      </c>
      <c r="B58" t="s">
        <v>41</v>
      </c>
      <c r="C58" t="s">
        <v>45</v>
      </c>
      <c r="D58" t="s">
        <v>46</v>
      </c>
      <c r="E58">
        <v>85823006</v>
      </c>
      <c r="F58" t="s">
        <v>44</v>
      </c>
      <c r="G58" t="s">
        <v>795</v>
      </c>
      <c r="H58" t="s">
        <v>804</v>
      </c>
      <c r="K58" t="e">
        <f>VLOOKUP(Tabelle1[[#This Row],[trees_name]],Tabelle1!$A$1:$E$102,2,)</f>
        <v>#N/A</v>
      </c>
      <c r="L58" t="e">
        <f>VLOOKUP(Tabelle1[[#This Row],[trees_name]],Tabelle1!$A$1:$E$102,3,)</f>
        <v>#N/A</v>
      </c>
      <c r="M58" t="e">
        <f>VLOOKUP(Tabelle1[[#This Row],[trees_name]],Tabelle1!$A$1:$E$102,4,)</f>
        <v>#N/A</v>
      </c>
    </row>
    <row r="59" spans="1:13">
      <c r="A59" t="s">
        <v>756</v>
      </c>
      <c r="B59" t="s">
        <v>360</v>
      </c>
      <c r="C59" t="s">
        <v>364</v>
      </c>
      <c r="D59" t="s">
        <v>365</v>
      </c>
      <c r="E59">
        <v>83175461</v>
      </c>
      <c r="F59" t="s">
        <v>363</v>
      </c>
      <c r="G59" t="s">
        <v>798</v>
      </c>
      <c r="I59" t="s">
        <v>865</v>
      </c>
      <c r="J59" t="s">
        <v>801</v>
      </c>
      <c r="K59">
        <f>VLOOKUP(Tabelle1[[#This Row],[trees_name]],Tabelle1!$A$1:$E$102,2,)</f>
        <v>10001</v>
      </c>
      <c r="L59">
        <f>VLOOKUP(Tabelle1[[#This Row],[trees_name]],Tabelle1!$A$1:$E$102,3,)</f>
        <v>81</v>
      </c>
      <c r="M59" t="str">
        <f>VLOOKUP(Tabelle1[[#This Row],[trees_name]],Tabelle1!$A$1:$E$102,4,)</f>
        <v>true</v>
      </c>
    </row>
    <row r="60" spans="1:13" hidden="1">
      <c r="A60" t="s">
        <v>699</v>
      </c>
      <c r="B60" t="s">
        <v>41</v>
      </c>
      <c r="C60" t="s">
        <v>49</v>
      </c>
      <c r="D60" t="s">
        <v>50</v>
      </c>
      <c r="E60">
        <v>82236546</v>
      </c>
      <c r="F60" t="s">
        <v>44</v>
      </c>
      <c r="G60" t="s">
        <v>795</v>
      </c>
      <c r="H60" t="s">
        <v>804</v>
      </c>
      <c r="K60" t="e">
        <f>VLOOKUP(Tabelle1[[#This Row],[trees_name]],Tabelle1!$A$1:$E$102,2,)</f>
        <v>#N/A</v>
      </c>
      <c r="L60" t="e">
        <f>VLOOKUP(Tabelle1[[#This Row],[trees_name]],Tabelle1!$A$1:$E$102,3,)</f>
        <v>#N/A</v>
      </c>
      <c r="M60" t="e">
        <f>VLOOKUP(Tabelle1[[#This Row],[trees_name]],Tabelle1!$A$1:$E$102,4,)</f>
        <v>#N/A</v>
      </c>
    </row>
    <row r="61" spans="1:13">
      <c r="A61" t="s">
        <v>756</v>
      </c>
      <c r="B61" t="s">
        <v>360</v>
      </c>
      <c r="C61" t="s">
        <v>370</v>
      </c>
      <c r="D61" t="s">
        <v>371</v>
      </c>
      <c r="E61">
        <v>75367409</v>
      </c>
      <c r="F61" t="s">
        <v>363</v>
      </c>
      <c r="G61" t="s">
        <v>798</v>
      </c>
      <c r="I61" t="s">
        <v>865</v>
      </c>
      <c r="J61" t="s">
        <v>801</v>
      </c>
      <c r="K61">
        <f>VLOOKUP(Tabelle1[[#This Row],[trees_name]],Tabelle1!$A$1:$E$102,2,)</f>
        <v>9002</v>
      </c>
      <c r="L61">
        <f>VLOOKUP(Tabelle1[[#This Row],[trees_name]],Tabelle1!$A$1:$E$102,3,)</f>
        <v>175</v>
      </c>
      <c r="M61" t="str">
        <f>VLOOKUP(Tabelle1[[#This Row],[trees_name]],Tabelle1!$A$1:$E$102,4,)</f>
        <v>true</v>
      </c>
    </row>
    <row r="62" spans="1:13" hidden="1">
      <c r="A62" t="s">
        <v>763</v>
      </c>
      <c r="B62" t="s">
        <v>450</v>
      </c>
      <c r="C62" t="s">
        <v>451</v>
      </c>
      <c r="D62" t="s">
        <v>452</v>
      </c>
      <c r="E62">
        <v>73707240</v>
      </c>
      <c r="F62" t="s">
        <v>453</v>
      </c>
      <c r="G62" t="s">
        <v>795</v>
      </c>
      <c r="H62" t="s">
        <v>883</v>
      </c>
      <c r="I62" t="s">
        <v>851</v>
      </c>
      <c r="J62" t="s">
        <v>801</v>
      </c>
      <c r="K62">
        <f>VLOOKUP(Tabelle1[[#This Row],[trees_name]],Tabelle1!$A$1:$E$102,2,)</f>
        <v>7204</v>
      </c>
      <c r="L62">
        <f>VLOOKUP(Tabelle1[[#This Row],[trees_name]],Tabelle1!$A$1:$E$102,3,)</f>
        <v>117</v>
      </c>
      <c r="M62" t="str">
        <f>VLOOKUP(Tabelle1[[#This Row],[trees_name]],Tabelle1!$A$1:$E$102,4,)</f>
        <v>false</v>
      </c>
    </row>
    <row r="63" spans="1:13" hidden="1">
      <c r="A63" t="s">
        <v>737</v>
      </c>
      <c r="B63" t="s">
        <v>268</v>
      </c>
      <c r="C63" t="s">
        <v>274</v>
      </c>
      <c r="D63" t="s">
        <v>275</v>
      </c>
      <c r="E63">
        <v>71199396</v>
      </c>
      <c r="F63" t="s">
        <v>271</v>
      </c>
      <c r="G63" t="s">
        <v>795</v>
      </c>
      <c r="H63" t="s">
        <v>883</v>
      </c>
      <c r="I63" t="s">
        <v>874</v>
      </c>
      <c r="J63" t="s">
        <v>812</v>
      </c>
      <c r="K63">
        <f>VLOOKUP(Tabelle1[[#This Row],[trees_name]],Tabelle1!$A$1:$E$102,2,)</f>
        <v>10001</v>
      </c>
      <c r="L63">
        <f>VLOOKUP(Tabelle1[[#This Row],[trees_name]],Tabelle1!$A$1:$E$102,3,)</f>
        <v>71</v>
      </c>
      <c r="M63" t="str">
        <f>VLOOKUP(Tabelle1[[#This Row],[trees_name]],Tabelle1!$A$1:$E$102,4,)</f>
        <v>false</v>
      </c>
    </row>
    <row r="64" spans="1:13" hidden="1">
      <c r="A64" t="s">
        <v>699</v>
      </c>
      <c r="B64" t="s">
        <v>41</v>
      </c>
      <c r="C64" t="s">
        <v>42</v>
      </c>
      <c r="D64" t="s">
        <v>43</v>
      </c>
      <c r="E64">
        <v>68980258</v>
      </c>
      <c r="F64" t="s">
        <v>44</v>
      </c>
      <c r="G64" t="s">
        <v>795</v>
      </c>
      <c r="H64" t="s">
        <v>804</v>
      </c>
      <c r="K64" t="e">
        <f>VLOOKUP(Tabelle1[[#This Row],[trees_name]],Tabelle1!$A$1:$E$102,2,)</f>
        <v>#N/A</v>
      </c>
      <c r="L64" t="e">
        <f>VLOOKUP(Tabelle1[[#This Row],[trees_name]],Tabelle1!$A$1:$E$102,3,)</f>
        <v>#N/A</v>
      </c>
      <c r="M64" t="e">
        <f>VLOOKUP(Tabelle1[[#This Row],[trees_name]],Tabelle1!$A$1:$E$102,4,)</f>
        <v>#N/A</v>
      </c>
    </row>
    <row r="65" spans="1:13" hidden="1">
      <c r="A65" t="s">
        <v>699</v>
      </c>
      <c r="B65" t="s">
        <v>41</v>
      </c>
      <c r="C65" t="s">
        <v>47</v>
      </c>
      <c r="D65" t="s">
        <v>48</v>
      </c>
      <c r="E65">
        <v>66720934</v>
      </c>
      <c r="F65" t="s">
        <v>44</v>
      </c>
      <c r="G65" t="s">
        <v>795</v>
      </c>
      <c r="H65" t="s">
        <v>804</v>
      </c>
      <c r="K65" t="e">
        <f>VLOOKUP(Tabelle1[[#This Row],[trees_name]],Tabelle1!$A$1:$E$102,2,)</f>
        <v>#N/A</v>
      </c>
      <c r="L65" t="e">
        <f>VLOOKUP(Tabelle1[[#This Row],[trees_name]],Tabelle1!$A$1:$E$102,3,)</f>
        <v>#N/A</v>
      </c>
      <c r="M65" t="e">
        <f>VLOOKUP(Tabelle1[[#This Row],[trees_name]],Tabelle1!$A$1:$E$102,4,)</f>
        <v>#N/A</v>
      </c>
    </row>
    <row r="66" spans="1:13" hidden="1">
      <c r="A66" t="s">
        <v>730</v>
      </c>
      <c r="B66" t="s">
        <v>223</v>
      </c>
      <c r="C66" t="s">
        <v>224</v>
      </c>
      <c r="D66" t="s">
        <v>225</v>
      </c>
      <c r="E66">
        <v>64405120</v>
      </c>
      <c r="F66" t="s">
        <v>226</v>
      </c>
      <c r="G66" t="s">
        <v>795</v>
      </c>
      <c r="H66" t="s">
        <v>883</v>
      </c>
      <c r="I66" t="s">
        <v>828</v>
      </c>
      <c r="J66" t="s">
        <v>801</v>
      </c>
      <c r="K66">
        <f>VLOOKUP(Tabelle1[[#This Row],[trees_name]],Tabelle1!$A$1:$E$102,2,)</f>
        <v>10001</v>
      </c>
      <c r="L66">
        <f>VLOOKUP(Tabelle1[[#This Row],[trees_name]],Tabelle1!$A$1:$E$102,3,)</f>
        <v>66</v>
      </c>
      <c r="M66" t="str">
        <f>VLOOKUP(Tabelle1[[#This Row],[trees_name]],Tabelle1!$A$1:$E$102,4,)</f>
        <v>false</v>
      </c>
    </row>
    <row r="67" spans="1:13" ht="17">
      <c r="A67" t="s">
        <v>756</v>
      </c>
      <c r="B67" t="s">
        <v>360</v>
      </c>
      <c r="C67" t="s">
        <v>368</v>
      </c>
      <c r="D67" t="s">
        <v>369</v>
      </c>
      <c r="E67">
        <v>58896562</v>
      </c>
      <c r="F67" s="10" t="s">
        <v>884</v>
      </c>
      <c r="G67" t="s">
        <v>798</v>
      </c>
      <c r="I67" t="s">
        <v>865</v>
      </c>
      <c r="J67" t="s">
        <v>801</v>
      </c>
      <c r="K67">
        <f>VLOOKUP(Tabelle1[[#This Row],[trees_name]],Tabelle1!$A$1:$E$102,2,)</f>
        <v>10001</v>
      </c>
      <c r="L67">
        <f>VLOOKUP(Tabelle1[[#This Row],[trees_name]],Tabelle1!$A$1:$E$102,3,)</f>
        <v>124</v>
      </c>
      <c r="M67" t="str">
        <f>VLOOKUP(Tabelle1[[#This Row],[trees_name]],Tabelle1!$A$1:$E$102,4,)</f>
        <v>true</v>
      </c>
    </row>
    <row r="68" spans="1:13" hidden="1">
      <c r="A68" t="s">
        <v>729</v>
      </c>
      <c r="B68" t="s">
        <v>217</v>
      </c>
      <c r="C68" t="s">
        <v>218</v>
      </c>
      <c r="D68" t="s">
        <v>219</v>
      </c>
      <c r="E68">
        <v>58048488</v>
      </c>
      <c r="F68" t="s">
        <v>220</v>
      </c>
      <c r="G68" t="s">
        <v>795</v>
      </c>
      <c r="H68" t="s">
        <v>883</v>
      </c>
      <c r="I68" t="s">
        <v>827</v>
      </c>
      <c r="J68" t="s">
        <v>801</v>
      </c>
      <c r="K68">
        <f>VLOOKUP(Tabelle1[[#This Row],[trees_name]],Tabelle1!$A$1:$E$102,2,)</f>
        <v>3361</v>
      </c>
      <c r="L68">
        <f>VLOOKUP(Tabelle1[[#This Row],[trees_name]],Tabelle1!$A$1:$E$102,3,)</f>
        <v>579</v>
      </c>
      <c r="M68" t="str">
        <f>VLOOKUP(Tabelle1[[#This Row],[trees_name]],Tabelle1!$A$1:$E$102,4,)</f>
        <v>false</v>
      </c>
    </row>
    <row r="69" spans="1:13">
      <c r="A69" t="s">
        <v>768</v>
      </c>
      <c r="B69" t="s">
        <v>485</v>
      </c>
      <c r="C69" t="s">
        <v>486</v>
      </c>
      <c r="D69" t="s">
        <v>487</v>
      </c>
      <c r="E69">
        <v>50965573</v>
      </c>
      <c r="F69" t="s">
        <v>488</v>
      </c>
      <c r="G69" t="s">
        <v>798</v>
      </c>
      <c r="I69" t="s">
        <v>854</v>
      </c>
      <c r="J69" t="s">
        <v>801</v>
      </c>
      <c r="K69">
        <f>VLOOKUP(Tabelle1[[#This Row],[trees_name]],Tabelle1!$A$1:$E$102,2,)</f>
        <v>2001</v>
      </c>
      <c r="L69">
        <f>VLOOKUP(Tabelle1[[#This Row],[trees_name]],Tabelle1!$A$1:$E$102,3,)</f>
        <v>257</v>
      </c>
      <c r="M69" t="str">
        <f>VLOOKUP(Tabelle1[[#This Row],[trees_name]],Tabelle1!$A$1:$E$102,4,)</f>
        <v>true</v>
      </c>
    </row>
    <row r="70" spans="1:13">
      <c r="A70" t="s">
        <v>726</v>
      </c>
      <c r="B70" t="s">
        <v>199</v>
      </c>
      <c r="C70" t="s">
        <v>200</v>
      </c>
      <c r="D70" t="s">
        <v>201</v>
      </c>
      <c r="E70">
        <v>50663339</v>
      </c>
      <c r="F70" t="s">
        <v>202</v>
      </c>
      <c r="G70" t="s">
        <v>798</v>
      </c>
      <c r="I70" t="s">
        <v>823</v>
      </c>
      <c r="J70" t="s">
        <v>801</v>
      </c>
      <c r="K70">
        <f>VLOOKUP(Tabelle1[[#This Row],[trees_name]],Tabelle1!$A$1:$E$102,2,)</f>
        <v>45002</v>
      </c>
      <c r="L70">
        <f>VLOOKUP(Tabelle1[[#This Row],[trees_name]],Tabelle1!$A$1:$E$102,3,)</f>
        <v>27</v>
      </c>
      <c r="M70" t="str">
        <f>VLOOKUP(Tabelle1[[#This Row],[trees_name]],Tabelle1!$A$1:$E$102,4,)</f>
        <v>true</v>
      </c>
    </row>
    <row r="71" spans="1:13" hidden="1">
      <c r="A71" t="s">
        <v>750</v>
      </c>
      <c r="B71" t="s">
        <v>332</v>
      </c>
      <c r="C71" t="s">
        <v>333</v>
      </c>
      <c r="D71" t="s">
        <v>334</v>
      </c>
      <c r="E71">
        <v>47455070</v>
      </c>
      <c r="F71" t="s">
        <v>335</v>
      </c>
      <c r="G71" t="s">
        <v>795</v>
      </c>
      <c r="H71" t="s">
        <v>883</v>
      </c>
      <c r="I71" t="s">
        <v>862</v>
      </c>
      <c r="J71" t="s">
        <v>812</v>
      </c>
      <c r="K71">
        <f>VLOOKUP(Tabelle1[[#This Row],[trees_name]],Tabelle1!$A$1:$E$102,2,)</f>
        <v>1000</v>
      </c>
      <c r="L71">
        <f>VLOOKUP(Tabelle1[[#This Row],[trees_name]],Tabelle1!$A$1:$E$102,3,)</f>
        <v>485</v>
      </c>
      <c r="M71" t="str">
        <f>VLOOKUP(Tabelle1[[#This Row],[trees_name]],Tabelle1!$A$1:$E$102,4,)</f>
        <v>false</v>
      </c>
    </row>
    <row r="72" spans="1:13" hidden="1">
      <c r="A72" t="s">
        <v>729</v>
      </c>
      <c r="B72" t="s">
        <v>217</v>
      </c>
      <c r="C72" t="s">
        <v>221</v>
      </c>
      <c r="D72" t="s">
        <v>222</v>
      </c>
      <c r="E72">
        <v>45713032</v>
      </c>
      <c r="F72" t="s">
        <v>220</v>
      </c>
      <c r="G72" t="s">
        <v>795</v>
      </c>
      <c r="H72" t="s">
        <v>883</v>
      </c>
      <c r="I72" t="s">
        <v>826</v>
      </c>
      <c r="J72" t="s">
        <v>801</v>
      </c>
      <c r="K72">
        <f>VLOOKUP(Tabelle1[[#This Row],[trees_name]],Tabelle1!$A$1:$E$102,2,)</f>
        <v>1000</v>
      </c>
      <c r="L72">
        <f>VLOOKUP(Tabelle1[[#This Row],[trees_name]],Tabelle1!$A$1:$E$102,3,)</f>
        <v>1472</v>
      </c>
      <c r="M72" t="str">
        <f>VLOOKUP(Tabelle1[[#This Row],[trees_name]],Tabelle1!$A$1:$E$102,4,)</f>
        <v>false</v>
      </c>
    </row>
    <row r="73" spans="1:13" hidden="1">
      <c r="A73" t="s">
        <v>696</v>
      </c>
      <c r="B73" t="s">
        <v>9</v>
      </c>
      <c r="C73" t="s">
        <v>10</v>
      </c>
      <c r="D73" t="s">
        <v>11</v>
      </c>
      <c r="E73">
        <v>43546283</v>
      </c>
      <c r="F73" t="s">
        <v>12</v>
      </c>
      <c r="G73" t="s">
        <v>795</v>
      </c>
      <c r="H73" t="s">
        <v>881</v>
      </c>
      <c r="I73" t="s">
        <v>802</v>
      </c>
      <c r="J73" t="s">
        <v>801</v>
      </c>
      <c r="K73" t="e">
        <f>VLOOKUP(Tabelle1[[#This Row],[trees_name]],Tabelle1!$A$1:$E$102,2,)</f>
        <v>#N/A</v>
      </c>
      <c r="L73" t="e">
        <f>VLOOKUP(Tabelle1[[#This Row],[trees_name]],Tabelle1!$A$1:$E$102,3,)</f>
        <v>#N/A</v>
      </c>
      <c r="M73" t="e">
        <f>VLOOKUP(Tabelle1[[#This Row],[trees_name]],Tabelle1!$A$1:$E$102,4,)</f>
        <v>#N/A</v>
      </c>
    </row>
    <row r="74" spans="1:13" hidden="1">
      <c r="A74" t="s">
        <v>769</v>
      </c>
      <c r="B74" t="s">
        <v>489</v>
      </c>
      <c r="C74" t="s">
        <v>495</v>
      </c>
      <c r="D74" t="s">
        <v>496</v>
      </c>
      <c r="E74">
        <v>43403870</v>
      </c>
      <c r="F74" t="s">
        <v>492</v>
      </c>
      <c r="G74" t="s">
        <v>795</v>
      </c>
      <c r="H74" t="s">
        <v>883</v>
      </c>
      <c r="I74" t="s">
        <v>841</v>
      </c>
      <c r="J74" t="s">
        <v>812</v>
      </c>
      <c r="K74">
        <f>VLOOKUP(Tabelle1[[#This Row],[trees_name]],Tabelle1!$A$1:$E$102,2,)</f>
        <v>121</v>
      </c>
      <c r="L74">
        <f>VLOOKUP(Tabelle1[[#This Row],[trees_name]],Tabelle1!$A$1:$E$102,3,)</f>
        <v>4006</v>
      </c>
      <c r="M74" t="str">
        <f>VLOOKUP(Tabelle1[[#This Row],[trees_name]],Tabelle1!$A$1:$E$102,4,)</f>
        <v>false</v>
      </c>
    </row>
    <row r="75" spans="1:13" hidden="1">
      <c r="A75" t="s">
        <v>750</v>
      </c>
      <c r="B75" t="s">
        <v>332</v>
      </c>
      <c r="C75" t="s">
        <v>336</v>
      </c>
      <c r="D75" t="s">
        <v>337</v>
      </c>
      <c r="E75">
        <v>43077133</v>
      </c>
      <c r="F75" t="s">
        <v>335</v>
      </c>
      <c r="G75" t="s">
        <v>795</v>
      </c>
      <c r="H75" t="s">
        <v>883</v>
      </c>
      <c r="I75" t="s">
        <v>863</v>
      </c>
      <c r="J75" t="s">
        <v>812</v>
      </c>
      <c r="K75">
        <f>VLOOKUP(Tabelle1[[#This Row],[trees_name]],Tabelle1!$A$1:$E$102,2,)</f>
        <v>1000</v>
      </c>
      <c r="L75">
        <f>VLOOKUP(Tabelle1[[#This Row],[trees_name]],Tabelle1!$A$1:$E$102,3,)</f>
        <v>443</v>
      </c>
      <c r="M75" t="str">
        <f>VLOOKUP(Tabelle1[[#This Row],[trees_name]],Tabelle1!$A$1:$E$102,4,)</f>
        <v>false</v>
      </c>
    </row>
    <row r="76" spans="1:13">
      <c r="A76" t="s">
        <v>772</v>
      </c>
      <c r="B76" t="s">
        <v>520</v>
      </c>
      <c r="C76" t="s">
        <v>521</v>
      </c>
      <c r="D76" t="s">
        <v>522</v>
      </c>
      <c r="E76">
        <v>43036530</v>
      </c>
      <c r="F76" t="s">
        <v>523</v>
      </c>
      <c r="G76" t="s">
        <v>798</v>
      </c>
      <c r="I76" t="s">
        <v>861</v>
      </c>
      <c r="J76" t="s">
        <v>801</v>
      </c>
      <c r="K76">
        <f>VLOOKUP(Tabelle1[[#This Row],[trees_name]],Tabelle1!$A$1:$E$102,2,)</f>
        <v>50001</v>
      </c>
      <c r="L76">
        <f>VLOOKUP(Tabelle1[[#This Row],[trees_name]],Tabelle1!$A$1:$E$102,3,)</f>
        <v>9</v>
      </c>
      <c r="M76" t="str">
        <f>VLOOKUP(Tabelle1[[#This Row],[trees_name]],Tabelle1!$A$1:$E$102,4,)</f>
        <v>true</v>
      </c>
    </row>
    <row r="77" spans="1:13" hidden="1">
      <c r="A77" t="s">
        <v>731</v>
      </c>
      <c r="B77" t="s">
        <v>227</v>
      </c>
      <c r="C77" t="s">
        <v>228</v>
      </c>
      <c r="D77" t="s">
        <v>229</v>
      </c>
      <c r="E77">
        <v>41619397</v>
      </c>
      <c r="F77" t="s">
        <v>230</v>
      </c>
      <c r="G77" t="s">
        <v>795</v>
      </c>
      <c r="H77" t="s">
        <v>883</v>
      </c>
      <c r="I77" t="s">
        <v>829</v>
      </c>
      <c r="J77" t="s">
        <v>801</v>
      </c>
      <c r="K77">
        <f>VLOOKUP(Tabelle1[[#This Row],[trees_name]],Tabelle1!$A$1:$E$102,2,)</f>
        <v>7502</v>
      </c>
      <c r="L77">
        <f>VLOOKUP(Tabelle1[[#This Row],[trees_name]],Tabelle1!$A$1:$E$102,3,)</f>
        <v>61</v>
      </c>
      <c r="M77" t="str">
        <f>VLOOKUP(Tabelle1[[#This Row],[trees_name]],Tabelle1!$A$1:$E$102,4,)</f>
        <v>false</v>
      </c>
    </row>
    <row r="78" spans="1:13" hidden="1">
      <c r="A78" t="s">
        <v>707</v>
      </c>
      <c r="B78" t="s">
        <v>103</v>
      </c>
      <c r="C78" t="s">
        <v>104</v>
      </c>
      <c r="D78" t="s">
        <v>105</v>
      </c>
      <c r="E78">
        <v>40435200</v>
      </c>
      <c r="F78" t="s">
        <v>106</v>
      </c>
      <c r="G78" t="s">
        <v>795</v>
      </c>
      <c r="H78" t="s">
        <v>804</v>
      </c>
      <c r="K78" t="e">
        <f>VLOOKUP(Tabelle1[[#This Row],[trees_name]],Tabelle1!$A$1:$E$102,2,)</f>
        <v>#N/A</v>
      </c>
      <c r="L78" t="e">
        <f>VLOOKUP(Tabelle1[[#This Row],[trees_name]],Tabelle1!$A$1:$E$102,3,)</f>
        <v>#N/A</v>
      </c>
      <c r="M78" t="e">
        <f>VLOOKUP(Tabelle1[[#This Row],[trees_name]],Tabelle1!$A$1:$E$102,4,)</f>
        <v>#N/A</v>
      </c>
    </row>
    <row r="79" spans="1:13">
      <c r="A79" t="s">
        <v>783</v>
      </c>
      <c r="B79" t="s">
        <v>592</v>
      </c>
      <c r="C79" t="s">
        <v>596</v>
      </c>
      <c r="D79" t="s">
        <v>597</v>
      </c>
      <c r="E79">
        <v>39696014</v>
      </c>
      <c r="F79" t="s">
        <v>595</v>
      </c>
      <c r="G79" t="s">
        <v>798</v>
      </c>
      <c r="I79" t="s">
        <v>845</v>
      </c>
      <c r="J79" t="s">
        <v>810</v>
      </c>
      <c r="K79">
        <f>VLOOKUP(Tabelle1[[#This Row],[trees_name]],Tabelle1!$A$1:$E$102,2,)</f>
        <v>5001</v>
      </c>
      <c r="L79">
        <f>VLOOKUP(Tabelle1[[#This Row],[trees_name]],Tabelle1!$A$1:$E$102,3,)</f>
        <v>81</v>
      </c>
      <c r="M79" t="str">
        <f>VLOOKUP(Tabelle1[[#This Row],[trees_name]],Tabelle1!$A$1:$E$102,4,)</f>
        <v>true</v>
      </c>
    </row>
    <row r="80" spans="1:13">
      <c r="A80" t="s">
        <v>783</v>
      </c>
      <c r="B80" t="s">
        <v>592</v>
      </c>
      <c r="C80" t="s">
        <v>598</v>
      </c>
      <c r="D80" t="s">
        <v>599</v>
      </c>
      <c r="E80">
        <v>37460440</v>
      </c>
      <c r="F80" t="s">
        <v>595</v>
      </c>
      <c r="G80" t="s">
        <v>798</v>
      </c>
      <c r="I80" t="s">
        <v>845</v>
      </c>
      <c r="J80" t="s">
        <v>810</v>
      </c>
      <c r="K80">
        <f>VLOOKUP(Tabelle1[[#This Row],[trees_name]],Tabelle1!$A$1:$E$102,2,)</f>
        <v>5001</v>
      </c>
      <c r="L80">
        <f>VLOOKUP(Tabelle1[[#This Row],[trees_name]],Tabelle1!$A$1:$E$102,3,)</f>
        <v>75</v>
      </c>
      <c r="M80" t="str">
        <f>VLOOKUP(Tabelle1[[#This Row],[trees_name]],Tabelle1!$A$1:$E$102,4,)</f>
        <v>true</v>
      </c>
    </row>
    <row r="81" spans="1:13">
      <c r="A81" t="s">
        <v>777</v>
      </c>
      <c r="B81" t="s">
        <v>554</v>
      </c>
      <c r="C81" t="s">
        <v>558</v>
      </c>
      <c r="D81" t="s">
        <v>559</v>
      </c>
      <c r="E81">
        <v>33893812</v>
      </c>
      <c r="F81" t="s">
        <v>557</v>
      </c>
      <c r="G81" t="s">
        <v>798</v>
      </c>
      <c r="I81" t="s">
        <v>839</v>
      </c>
      <c r="J81" t="s">
        <v>810</v>
      </c>
      <c r="K81">
        <f>VLOOKUP(Tabelle1[[#This Row],[trees_name]],Tabelle1!$A$1:$E$102,2,)</f>
        <v>1000</v>
      </c>
      <c r="L81">
        <f>VLOOKUP(Tabelle1[[#This Row],[trees_name]],Tabelle1!$A$1:$E$102,3,)</f>
        <v>199</v>
      </c>
      <c r="M81" t="str">
        <f>VLOOKUP(Tabelle1[[#This Row],[trees_name]],Tabelle1!$A$1:$E$102,4,)</f>
        <v>true</v>
      </c>
    </row>
    <row r="82" spans="1:13">
      <c r="A82" t="s">
        <v>777</v>
      </c>
      <c r="B82" t="s">
        <v>554</v>
      </c>
      <c r="C82" t="s">
        <v>555</v>
      </c>
      <c r="D82" t="s">
        <v>556</v>
      </c>
      <c r="E82">
        <v>33888537</v>
      </c>
      <c r="F82" t="s">
        <v>557</v>
      </c>
      <c r="G82" t="s">
        <v>798</v>
      </c>
      <c r="I82" t="s">
        <v>839</v>
      </c>
      <c r="J82" t="s">
        <v>810</v>
      </c>
      <c r="K82">
        <f>VLOOKUP(Tabelle1[[#This Row],[trees_name]],Tabelle1!$A$1:$E$102,2,)</f>
        <v>1000</v>
      </c>
      <c r="L82">
        <f>VLOOKUP(Tabelle1[[#This Row],[trees_name]],Tabelle1!$A$1:$E$102,3,)</f>
        <v>199</v>
      </c>
      <c r="M82" t="str">
        <f>VLOOKUP(Tabelle1[[#This Row],[trees_name]],Tabelle1!$A$1:$E$102,4,)</f>
        <v>true</v>
      </c>
    </row>
    <row r="83" spans="1:13" hidden="1">
      <c r="A83" t="s">
        <v>714</v>
      </c>
      <c r="B83" t="s">
        <v>139</v>
      </c>
      <c r="C83" t="s">
        <v>140</v>
      </c>
      <c r="D83" t="s">
        <v>141</v>
      </c>
      <c r="E83">
        <v>27715215</v>
      </c>
      <c r="F83" t="s">
        <v>142</v>
      </c>
      <c r="G83" t="s">
        <v>795</v>
      </c>
      <c r="H83" t="s">
        <v>815</v>
      </c>
      <c r="K83" t="e">
        <f>VLOOKUP(Tabelle1[[#This Row],[trees_name]],Tabelle1!$A$1:$E$102,2,)</f>
        <v>#N/A</v>
      </c>
      <c r="L83" t="e">
        <f>VLOOKUP(Tabelle1[[#This Row],[trees_name]],Tabelle1!$A$1:$E$102,3,)</f>
        <v>#N/A</v>
      </c>
      <c r="M83" t="e">
        <f>VLOOKUP(Tabelle1[[#This Row],[trees_name]],Tabelle1!$A$1:$E$102,4,)</f>
        <v>#N/A</v>
      </c>
    </row>
    <row r="84" spans="1:13" hidden="1">
      <c r="A84" t="s">
        <v>705</v>
      </c>
      <c r="B84" t="s">
        <v>91</v>
      </c>
      <c r="C84" t="s">
        <v>92</v>
      </c>
      <c r="D84" t="s">
        <v>93</v>
      </c>
      <c r="E84">
        <v>26024453</v>
      </c>
      <c r="F84" t="s">
        <v>94</v>
      </c>
      <c r="G84" t="s">
        <v>795</v>
      </c>
      <c r="H84" t="s">
        <v>804</v>
      </c>
      <c r="K84" t="e">
        <f>VLOOKUP(Tabelle1[[#This Row],[trees_name]],Tabelle1!$A$1:$E$102,2,)</f>
        <v>#N/A</v>
      </c>
      <c r="L84" t="e">
        <f>VLOOKUP(Tabelle1[[#This Row],[trees_name]],Tabelle1!$A$1:$E$102,3,)</f>
        <v>#N/A</v>
      </c>
      <c r="M84" t="e">
        <f>VLOOKUP(Tabelle1[[#This Row],[trees_name]],Tabelle1!$A$1:$E$102,4,)</f>
        <v>#N/A</v>
      </c>
    </row>
    <row r="85" spans="1:13">
      <c r="A85" t="s">
        <v>756</v>
      </c>
      <c r="B85" t="s">
        <v>360</v>
      </c>
      <c r="C85" t="s">
        <v>366</v>
      </c>
      <c r="D85" t="s">
        <v>367</v>
      </c>
      <c r="E85">
        <v>23530767</v>
      </c>
      <c r="F85" t="s">
        <v>363</v>
      </c>
      <c r="G85" t="s">
        <v>798</v>
      </c>
      <c r="I85" t="s">
        <v>865</v>
      </c>
      <c r="J85" t="s">
        <v>801</v>
      </c>
      <c r="K85">
        <f>VLOOKUP(Tabelle1[[#This Row],[trees_name]],Tabelle1!$A$1:$E$102,2,)</f>
        <v>10001</v>
      </c>
      <c r="L85">
        <f>VLOOKUP(Tabelle1[[#This Row],[trees_name]],Tabelle1!$A$1:$E$102,3,)</f>
        <v>50</v>
      </c>
      <c r="M85" t="str">
        <f>VLOOKUP(Tabelle1[[#This Row],[trees_name]],Tabelle1!$A$1:$E$102,4,)</f>
        <v>true</v>
      </c>
    </row>
    <row r="86" spans="1:13" hidden="1">
      <c r="A86" t="s">
        <v>769</v>
      </c>
      <c r="B86" t="s">
        <v>489</v>
      </c>
      <c r="C86" t="s">
        <v>490</v>
      </c>
      <c r="D86" t="s">
        <v>491</v>
      </c>
      <c r="E86">
        <v>23003466</v>
      </c>
      <c r="F86" t="s">
        <v>492</v>
      </c>
      <c r="G86" t="s">
        <v>795</v>
      </c>
      <c r="H86" t="s">
        <v>883</v>
      </c>
      <c r="I86" t="s">
        <v>855</v>
      </c>
      <c r="J86" t="s">
        <v>812</v>
      </c>
      <c r="K86">
        <f>VLOOKUP(Tabelle1[[#This Row],[trees_name]],Tabelle1!$A$1:$E$102,2,)</f>
        <v>121</v>
      </c>
      <c r="L86">
        <f>VLOOKUP(Tabelle1[[#This Row],[trees_name]],Tabelle1!$A$1:$E$102,3,)</f>
        <v>2144</v>
      </c>
      <c r="M86" t="str">
        <f>VLOOKUP(Tabelle1[[#This Row],[trees_name]],Tabelle1!$A$1:$E$102,4,)</f>
        <v>false</v>
      </c>
    </row>
    <row r="87" spans="1:13">
      <c r="A87" t="s">
        <v>757</v>
      </c>
      <c r="B87" t="s">
        <v>372</v>
      </c>
      <c r="C87" t="s">
        <v>373</v>
      </c>
      <c r="D87" t="s">
        <v>374</v>
      </c>
      <c r="E87">
        <v>22183314</v>
      </c>
      <c r="F87" t="s">
        <v>375</v>
      </c>
      <c r="G87" t="s">
        <v>798</v>
      </c>
      <c r="I87" t="s">
        <v>866</v>
      </c>
      <c r="J87" t="s">
        <v>801</v>
      </c>
      <c r="K87">
        <f>VLOOKUP(Tabelle1[[#This Row],[trees_name]],Tabelle1!$A$1:$E$102,2,)</f>
        <v>10000</v>
      </c>
      <c r="L87">
        <f>VLOOKUP(Tabelle1[[#This Row],[trees_name]],Tabelle1!$A$1:$E$102,3,)</f>
        <v>23</v>
      </c>
      <c r="M87" t="str">
        <f>VLOOKUP(Tabelle1[[#This Row],[trees_name]],Tabelle1!$A$1:$E$102,4,)</f>
        <v>true</v>
      </c>
    </row>
    <row r="88" spans="1:13">
      <c r="A88" t="s">
        <v>757</v>
      </c>
      <c r="B88" t="s">
        <v>372</v>
      </c>
      <c r="C88" t="s">
        <v>378</v>
      </c>
      <c r="D88" t="s">
        <v>379</v>
      </c>
      <c r="E88">
        <v>21770359</v>
      </c>
      <c r="F88" t="s">
        <v>375</v>
      </c>
      <c r="G88" t="s">
        <v>798</v>
      </c>
      <c r="I88" t="s">
        <v>867</v>
      </c>
      <c r="J88" t="s">
        <v>801</v>
      </c>
      <c r="K88">
        <f>VLOOKUP(Tabelle1[[#This Row],[trees_name]],Tabelle1!$A$1:$E$102,2,)</f>
        <v>10000</v>
      </c>
      <c r="L88">
        <f>VLOOKUP(Tabelle1[[#This Row],[trees_name]],Tabelle1!$A$1:$E$102,3,)</f>
        <v>22</v>
      </c>
      <c r="M88" t="str">
        <f>VLOOKUP(Tabelle1[[#This Row],[trees_name]],Tabelle1!$A$1:$E$102,4,)</f>
        <v>true</v>
      </c>
    </row>
    <row r="89" spans="1:13" hidden="1">
      <c r="A89" t="s">
        <v>769</v>
      </c>
      <c r="B89" t="s">
        <v>489</v>
      </c>
      <c r="C89" t="s">
        <v>499</v>
      </c>
      <c r="D89" t="s">
        <v>500</v>
      </c>
      <c r="E89">
        <v>21602495</v>
      </c>
      <c r="F89" t="s">
        <v>492</v>
      </c>
      <c r="G89" t="s">
        <v>795</v>
      </c>
      <c r="H89" t="s">
        <v>883</v>
      </c>
      <c r="I89" t="s">
        <v>856</v>
      </c>
      <c r="J89" t="s">
        <v>812</v>
      </c>
      <c r="K89">
        <f>VLOOKUP(Tabelle1[[#This Row],[trees_name]],Tabelle1!$A$1:$E$102,2,)</f>
        <v>121</v>
      </c>
      <c r="L89">
        <f>VLOOKUP(Tabelle1[[#This Row],[trees_name]],Tabelle1!$A$1:$E$102,3,)</f>
        <v>1999</v>
      </c>
      <c r="M89" t="str">
        <f>VLOOKUP(Tabelle1[[#This Row],[trees_name]],Tabelle1!$A$1:$E$102,4,)</f>
        <v>false</v>
      </c>
    </row>
    <row r="90" spans="1:13">
      <c r="A90" t="s">
        <v>731</v>
      </c>
      <c r="B90" t="s">
        <v>227</v>
      </c>
      <c r="C90" t="s">
        <v>231</v>
      </c>
      <c r="D90" t="s">
        <v>232</v>
      </c>
      <c r="E90">
        <v>20965475</v>
      </c>
      <c r="F90" t="s">
        <v>230</v>
      </c>
      <c r="G90" t="s">
        <v>798</v>
      </c>
      <c r="I90" t="s">
        <v>829</v>
      </c>
      <c r="J90" t="s">
        <v>801</v>
      </c>
      <c r="K90">
        <f>VLOOKUP(Tabelle1[[#This Row],[trees_name]],Tabelle1!$A$1:$E$102,2,)</f>
        <v>5001</v>
      </c>
      <c r="L90">
        <f>VLOOKUP(Tabelle1[[#This Row],[trees_name]],Tabelle1!$A$1:$E$102,3,)</f>
        <v>40</v>
      </c>
      <c r="M90" t="str">
        <f>VLOOKUP(Tabelle1[[#This Row],[trees_name]],Tabelle1!$A$1:$E$102,4,)</f>
        <v>true</v>
      </c>
    </row>
    <row r="91" spans="1:13">
      <c r="A91" t="s">
        <v>723</v>
      </c>
      <c r="B91" t="s">
        <v>183</v>
      </c>
      <c r="C91" t="s">
        <v>184</v>
      </c>
      <c r="D91" t="s">
        <v>185</v>
      </c>
      <c r="E91">
        <v>19604398</v>
      </c>
      <c r="F91" t="s">
        <v>186</v>
      </c>
      <c r="G91" t="s">
        <v>798</v>
      </c>
      <c r="I91" t="s">
        <v>821</v>
      </c>
      <c r="J91" t="s">
        <v>810</v>
      </c>
      <c r="K91">
        <f>VLOOKUP(Tabelle1[[#This Row],[trees_name]],Tabelle1!$A$1:$E$102,2,)</f>
        <v>10001</v>
      </c>
      <c r="L91">
        <f>VLOOKUP(Tabelle1[[#This Row],[trees_name]],Tabelle1!$A$1:$E$102,3,)</f>
        <v>20</v>
      </c>
      <c r="M91" t="str">
        <f>VLOOKUP(Tabelle1[[#This Row],[trees_name]],Tabelle1!$A$1:$E$102,4,)</f>
        <v>true</v>
      </c>
    </row>
    <row r="92" spans="1:13" hidden="1">
      <c r="A92" t="s">
        <v>715</v>
      </c>
      <c r="B92" t="s">
        <v>143</v>
      </c>
      <c r="C92" t="s">
        <v>144</v>
      </c>
      <c r="D92" t="s">
        <v>145</v>
      </c>
      <c r="E92">
        <v>19593478</v>
      </c>
      <c r="F92" t="s">
        <v>146</v>
      </c>
      <c r="G92" t="s">
        <v>795</v>
      </c>
      <c r="H92" t="s">
        <v>804</v>
      </c>
      <c r="K92" t="e">
        <f>VLOOKUP(Tabelle1[[#This Row],[trees_name]],Tabelle1!$A$1:$E$102,2,)</f>
        <v>#N/A</v>
      </c>
      <c r="L92" t="e">
        <f>VLOOKUP(Tabelle1[[#This Row],[trees_name]],Tabelle1!$A$1:$E$102,3,)</f>
        <v>#N/A</v>
      </c>
      <c r="M92" t="e">
        <f>VLOOKUP(Tabelle1[[#This Row],[trees_name]],Tabelle1!$A$1:$E$102,4,)</f>
        <v>#N/A</v>
      </c>
    </row>
    <row r="93" spans="1:13">
      <c r="A93" t="s">
        <v>746</v>
      </c>
      <c r="B93" t="s">
        <v>312</v>
      </c>
      <c r="C93" t="s">
        <v>313</v>
      </c>
      <c r="D93" t="s">
        <v>314</v>
      </c>
      <c r="E93">
        <v>19258976</v>
      </c>
      <c r="F93" t="s">
        <v>315</v>
      </c>
      <c r="G93" t="s">
        <v>798</v>
      </c>
      <c r="I93" t="s">
        <v>871</v>
      </c>
      <c r="J93" t="s">
        <v>810</v>
      </c>
      <c r="K93">
        <f>VLOOKUP(Tabelle1[[#This Row],[trees_name]],Tabelle1!$A$1:$E$102,2,)</f>
        <v>20001</v>
      </c>
      <c r="L93">
        <f>VLOOKUP(Tabelle1[[#This Row],[trees_name]],Tabelle1!$A$1:$E$102,3,)</f>
        <v>10</v>
      </c>
      <c r="M93" t="str">
        <f>VLOOKUP(Tabelle1[[#This Row],[trees_name]],Tabelle1!$A$1:$E$102,4,)</f>
        <v>true</v>
      </c>
    </row>
    <row r="94" spans="1:13" hidden="1">
      <c r="A94" t="s">
        <v>724</v>
      </c>
      <c r="B94" t="s">
        <v>187</v>
      </c>
      <c r="C94" t="s">
        <v>188</v>
      </c>
      <c r="D94" t="s">
        <v>189</v>
      </c>
      <c r="E94">
        <v>18807861</v>
      </c>
      <c r="F94" t="s">
        <v>190</v>
      </c>
      <c r="G94" t="s">
        <v>822</v>
      </c>
      <c r="K94" t="e">
        <f>VLOOKUP(Tabelle1[[#This Row],[trees_name]],Tabelle1!$A$1:$E$102,2,)</f>
        <v>#N/A</v>
      </c>
      <c r="L94" t="e">
        <f>VLOOKUP(Tabelle1[[#This Row],[trees_name]],Tabelle1!$A$1:$E$102,3,)</f>
        <v>#N/A</v>
      </c>
      <c r="M94" t="e">
        <f>VLOOKUP(Tabelle1[[#This Row],[trees_name]],Tabelle1!$A$1:$E$102,4,)</f>
        <v>#N/A</v>
      </c>
    </row>
    <row r="95" spans="1:13" hidden="1">
      <c r="A95" t="s">
        <v>724</v>
      </c>
      <c r="B95" t="s">
        <v>187</v>
      </c>
      <c r="C95" t="s">
        <v>193</v>
      </c>
      <c r="D95" t="s">
        <v>194</v>
      </c>
      <c r="E95">
        <v>18802306</v>
      </c>
      <c r="F95" t="s">
        <v>190</v>
      </c>
      <c r="G95" t="s">
        <v>822</v>
      </c>
      <c r="K95" t="e">
        <f>VLOOKUP(Tabelle1[[#This Row],[trees_name]],Tabelle1!$A$1:$E$102,2,)</f>
        <v>#N/A</v>
      </c>
      <c r="L95" t="e">
        <f>VLOOKUP(Tabelle1[[#This Row],[trees_name]],Tabelle1!$A$1:$E$102,3,)</f>
        <v>#N/A</v>
      </c>
      <c r="M95" t="e">
        <f>VLOOKUP(Tabelle1[[#This Row],[trees_name]],Tabelle1!$A$1:$E$102,4,)</f>
        <v>#N/A</v>
      </c>
    </row>
    <row r="96" spans="1:13" hidden="1">
      <c r="A96" t="s">
        <v>710</v>
      </c>
      <c r="B96" t="s">
        <v>115</v>
      </c>
      <c r="C96" t="s">
        <v>116</v>
      </c>
      <c r="D96" t="s">
        <v>117</v>
      </c>
      <c r="E96">
        <v>18532074</v>
      </c>
      <c r="F96" t="s">
        <v>118</v>
      </c>
      <c r="G96" t="s">
        <v>795</v>
      </c>
      <c r="H96" t="s">
        <v>804</v>
      </c>
      <c r="K96" t="e">
        <f>VLOOKUP(Tabelle1[[#This Row],[trees_name]],Tabelle1!$A$1:$E$102,2,)</f>
        <v>#N/A</v>
      </c>
      <c r="L96" t="e">
        <f>VLOOKUP(Tabelle1[[#This Row],[trees_name]],Tabelle1!$A$1:$E$102,3,)</f>
        <v>#N/A</v>
      </c>
      <c r="M96" t="e">
        <f>VLOOKUP(Tabelle1[[#This Row],[trees_name]],Tabelle1!$A$1:$E$102,4,)</f>
        <v>#N/A</v>
      </c>
    </row>
    <row r="97" spans="1:13" hidden="1">
      <c r="A97" t="s">
        <v>769</v>
      </c>
      <c r="B97" t="s">
        <v>489</v>
      </c>
      <c r="C97" t="s">
        <v>497</v>
      </c>
      <c r="D97" t="s">
        <v>498</v>
      </c>
      <c r="E97">
        <v>17231130</v>
      </c>
      <c r="F97" t="s">
        <v>492</v>
      </c>
      <c r="G97" t="s">
        <v>795</v>
      </c>
      <c r="H97" t="s">
        <v>883</v>
      </c>
      <c r="I97" t="s">
        <v>841</v>
      </c>
      <c r="J97" t="s">
        <v>812</v>
      </c>
      <c r="K97">
        <f>VLOOKUP(Tabelle1[[#This Row],[trees_name]],Tabelle1!$A$1:$E$102,2,)</f>
        <v>100</v>
      </c>
      <c r="L97">
        <f>VLOOKUP(Tabelle1[[#This Row],[trees_name]],Tabelle1!$A$1:$E$102,3,)</f>
        <v>4006</v>
      </c>
      <c r="M97" t="str">
        <f>VLOOKUP(Tabelle1[[#This Row],[trees_name]],Tabelle1!$A$1:$E$102,4,)</f>
        <v>false</v>
      </c>
    </row>
    <row r="98" spans="1:13" hidden="1">
      <c r="A98" t="s">
        <v>709</v>
      </c>
      <c r="B98" t="s">
        <v>111</v>
      </c>
      <c r="C98" t="s">
        <v>112</v>
      </c>
      <c r="D98" t="s">
        <v>113</v>
      </c>
      <c r="E98">
        <v>16208278</v>
      </c>
      <c r="F98" t="s">
        <v>114</v>
      </c>
      <c r="G98" t="s">
        <v>795</v>
      </c>
      <c r="H98" t="s">
        <v>883</v>
      </c>
      <c r="I98" t="s">
        <v>811</v>
      </c>
      <c r="J98" t="s">
        <v>812</v>
      </c>
      <c r="K98">
        <f>VLOOKUP(Tabelle1[[#This Row],[trees_name]],Tabelle1!$A$1:$E$102,2,)</f>
        <v>500</v>
      </c>
      <c r="L98">
        <f>VLOOKUP(Tabelle1[[#This Row],[trees_name]],Tabelle1!$A$1:$E$102,3,)</f>
        <v>380</v>
      </c>
      <c r="M98" t="str">
        <f>VLOOKUP(Tabelle1[[#This Row],[trees_name]],Tabelle1!$A$1:$E$102,4,)</f>
        <v>false</v>
      </c>
    </row>
    <row r="99" spans="1:13" hidden="1">
      <c r="A99" t="s">
        <v>704</v>
      </c>
      <c r="B99" t="s">
        <v>77</v>
      </c>
      <c r="C99" t="s">
        <v>88</v>
      </c>
      <c r="D99" t="s">
        <v>79</v>
      </c>
      <c r="E99">
        <v>15942028</v>
      </c>
      <c r="F99" t="s">
        <v>80</v>
      </c>
      <c r="G99" t="s">
        <v>795</v>
      </c>
      <c r="H99" t="s">
        <v>804</v>
      </c>
      <c r="K99" t="e">
        <f>VLOOKUP(Tabelle1[[#This Row],[trees_name]],Tabelle1!$A$1:$E$102,2,)</f>
        <v>#N/A</v>
      </c>
      <c r="L99" t="e">
        <f>VLOOKUP(Tabelle1[[#This Row],[trees_name]],Tabelle1!$A$1:$E$102,3,)</f>
        <v>#N/A</v>
      </c>
      <c r="M99" t="e">
        <f>VLOOKUP(Tabelle1[[#This Row],[trees_name]],Tabelle1!$A$1:$E$102,4,)</f>
        <v>#N/A</v>
      </c>
    </row>
    <row r="100" spans="1:13">
      <c r="A100" t="s">
        <v>700</v>
      </c>
      <c r="B100" t="s">
        <v>51</v>
      </c>
      <c r="C100" t="s">
        <v>63</v>
      </c>
      <c r="D100" t="s">
        <v>64</v>
      </c>
      <c r="E100">
        <v>15826402</v>
      </c>
      <c r="F100" t="s">
        <v>54</v>
      </c>
      <c r="G100" t="s">
        <v>798</v>
      </c>
      <c r="I100" t="s">
        <v>806</v>
      </c>
      <c r="J100" t="s">
        <v>801</v>
      </c>
      <c r="K100">
        <f>VLOOKUP(Tabelle1[[#This Row],[trees_name]],Tabelle1!$A$1:$E$102,2,)</f>
        <v>15002</v>
      </c>
      <c r="L100">
        <f>VLOOKUP(Tabelle1[[#This Row],[trees_name]],Tabelle1!$A$1:$E$102,3,)</f>
        <v>25</v>
      </c>
      <c r="M100" t="str">
        <f>VLOOKUP(Tabelle1[[#This Row],[trees_name]],Tabelle1!$A$1:$E$102,4,)</f>
        <v>true</v>
      </c>
    </row>
    <row r="101" spans="1:13" hidden="1">
      <c r="A101" t="s">
        <v>769</v>
      </c>
      <c r="B101" t="s">
        <v>489</v>
      </c>
      <c r="C101" t="s">
        <v>503</v>
      </c>
      <c r="D101" t="s">
        <v>504</v>
      </c>
      <c r="E101">
        <v>15645751</v>
      </c>
      <c r="F101" t="s">
        <v>492</v>
      </c>
      <c r="G101" t="s">
        <v>795</v>
      </c>
      <c r="H101" t="s">
        <v>883</v>
      </c>
      <c r="I101" t="s">
        <v>856</v>
      </c>
      <c r="J101" t="s">
        <v>812</v>
      </c>
      <c r="K101">
        <f>VLOOKUP(Tabelle1[[#This Row],[trees_name]],Tabelle1!$A$1:$E$102,2,)</f>
        <v>121</v>
      </c>
      <c r="L101">
        <f>VLOOKUP(Tabelle1[[#This Row],[trees_name]],Tabelle1!$A$1:$E$102,3,)</f>
        <v>1455</v>
      </c>
      <c r="M101" t="str">
        <f>VLOOKUP(Tabelle1[[#This Row],[trees_name]],Tabelle1!$A$1:$E$102,4,)</f>
        <v>false</v>
      </c>
    </row>
    <row r="102" spans="1:13">
      <c r="A102" t="s">
        <v>761</v>
      </c>
      <c r="B102" t="s">
        <v>396</v>
      </c>
      <c r="C102" t="s">
        <v>425</v>
      </c>
      <c r="D102" t="s">
        <v>413</v>
      </c>
      <c r="E102">
        <v>15404175</v>
      </c>
      <c r="F102" t="s">
        <v>399</v>
      </c>
      <c r="G102" t="s">
        <v>798</v>
      </c>
      <c r="I102" t="s">
        <v>849</v>
      </c>
      <c r="J102" t="s">
        <v>810</v>
      </c>
      <c r="K102">
        <f>VLOOKUP(Tabelle1[[#This Row],[trees_name]],Tabelle1!$A$1:$E$102,2,)</f>
        <v>1401</v>
      </c>
      <c r="L102">
        <f>VLOOKUP(Tabelle1[[#This Row],[trees_name]],Tabelle1!$A$1:$E$102,3,)</f>
        <v>115</v>
      </c>
      <c r="M102" t="str">
        <f>VLOOKUP(Tabelle1[[#This Row],[trees_name]],Tabelle1!$A$1:$E$102,4,)</f>
        <v>true</v>
      </c>
    </row>
    <row r="103" spans="1:13">
      <c r="A103" t="s">
        <v>761</v>
      </c>
      <c r="B103" t="s">
        <v>396</v>
      </c>
      <c r="C103" t="s">
        <v>422</v>
      </c>
      <c r="D103" t="s">
        <v>407</v>
      </c>
      <c r="E103">
        <v>15381714</v>
      </c>
      <c r="F103" t="s">
        <v>399</v>
      </c>
      <c r="G103" t="s">
        <v>798</v>
      </c>
      <c r="I103" t="s">
        <v>849</v>
      </c>
      <c r="J103" t="s">
        <v>810</v>
      </c>
      <c r="K103">
        <f>VLOOKUP(Tabelle1[[#This Row],[trees_name]],Tabelle1!$A$1:$E$102,2,)</f>
        <v>1401</v>
      </c>
      <c r="L103">
        <f>VLOOKUP(Tabelle1[[#This Row],[trees_name]],Tabelle1!$A$1:$E$102,3,)</f>
        <v>115</v>
      </c>
      <c r="M103" t="str">
        <f>VLOOKUP(Tabelle1[[#This Row],[trees_name]],Tabelle1!$A$1:$E$102,4,)</f>
        <v>true</v>
      </c>
    </row>
    <row r="104" spans="1:13">
      <c r="A104" t="s">
        <v>761</v>
      </c>
      <c r="B104" t="s">
        <v>396</v>
      </c>
      <c r="C104" t="s">
        <v>424</v>
      </c>
      <c r="D104" t="s">
        <v>411</v>
      </c>
      <c r="E104">
        <v>15376340</v>
      </c>
      <c r="F104" t="s">
        <v>399</v>
      </c>
      <c r="G104" t="s">
        <v>798</v>
      </c>
      <c r="I104" t="s">
        <v>849</v>
      </c>
      <c r="J104" t="s">
        <v>810</v>
      </c>
      <c r="K104">
        <f>VLOOKUP(Tabelle1[[#This Row],[trees_name]],Tabelle1!$A$1:$E$102,2,)</f>
        <v>1401</v>
      </c>
      <c r="L104">
        <f>VLOOKUP(Tabelle1[[#This Row],[trees_name]],Tabelle1!$A$1:$E$102,3,)</f>
        <v>115</v>
      </c>
      <c r="M104" t="str">
        <f>VLOOKUP(Tabelle1[[#This Row],[trees_name]],Tabelle1!$A$1:$E$102,4,)</f>
        <v>true</v>
      </c>
    </row>
    <row r="105" spans="1:13">
      <c r="A105" t="s">
        <v>761</v>
      </c>
      <c r="B105" t="s">
        <v>396</v>
      </c>
      <c r="C105" t="s">
        <v>423</v>
      </c>
      <c r="D105" t="s">
        <v>409</v>
      </c>
      <c r="E105">
        <v>15372177</v>
      </c>
      <c r="F105" t="s">
        <v>399</v>
      </c>
      <c r="G105" t="s">
        <v>798</v>
      </c>
      <c r="I105" t="s">
        <v>849</v>
      </c>
      <c r="J105" t="s">
        <v>810</v>
      </c>
      <c r="K105">
        <f>VLOOKUP(Tabelle1[[#This Row],[trees_name]],Tabelle1!$A$1:$E$102,2,)</f>
        <v>1401</v>
      </c>
      <c r="L105">
        <f>VLOOKUP(Tabelle1[[#This Row],[trees_name]],Tabelle1!$A$1:$E$102,3,)</f>
        <v>115</v>
      </c>
      <c r="M105" t="str">
        <f>VLOOKUP(Tabelle1[[#This Row],[trees_name]],Tabelle1!$A$1:$E$102,4,)</f>
        <v>true</v>
      </c>
    </row>
    <row r="106" spans="1:13" hidden="1">
      <c r="A106" t="s">
        <v>753</v>
      </c>
      <c r="B106" t="s">
        <v>346</v>
      </c>
      <c r="C106" t="s">
        <v>350</v>
      </c>
      <c r="D106" t="s">
        <v>351</v>
      </c>
      <c r="E106">
        <v>13981614</v>
      </c>
      <c r="F106" t="s">
        <v>349</v>
      </c>
      <c r="G106" t="s">
        <v>822</v>
      </c>
      <c r="K106" t="e">
        <f>VLOOKUP(Tabelle1[[#This Row],[trees_name]],Tabelle1!$A$1:$E$102,2,)</f>
        <v>#N/A</v>
      </c>
      <c r="L106" t="e">
        <f>VLOOKUP(Tabelle1[[#This Row],[trees_name]],Tabelle1!$A$1:$E$102,3,)</f>
        <v>#N/A</v>
      </c>
      <c r="M106" t="e">
        <f>VLOOKUP(Tabelle1[[#This Row],[trees_name]],Tabelle1!$A$1:$E$102,4,)</f>
        <v>#N/A</v>
      </c>
    </row>
    <row r="107" spans="1:13">
      <c r="A107" t="s">
        <v>761</v>
      </c>
      <c r="B107" t="s">
        <v>396</v>
      </c>
      <c r="C107" t="s">
        <v>426</v>
      </c>
      <c r="D107" t="s">
        <v>415</v>
      </c>
      <c r="E107">
        <v>11539208</v>
      </c>
      <c r="F107" t="s">
        <v>399</v>
      </c>
      <c r="G107" t="s">
        <v>798</v>
      </c>
      <c r="I107" t="s">
        <v>849</v>
      </c>
      <c r="J107" t="s">
        <v>810</v>
      </c>
      <c r="K107">
        <f>VLOOKUP(Tabelle1[[#This Row],[trees_name]],Tabelle1!$A$1:$E$102,2,)</f>
        <v>1051</v>
      </c>
      <c r="L107">
        <f>VLOOKUP(Tabelle1[[#This Row],[trees_name]],Tabelle1!$A$1:$E$102,3,)</f>
        <v>115</v>
      </c>
      <c r="M107" t="str">
        <f>VLOOKUP(Tabelle1[[#This Row],[trees_name]],Tabelle1!$A$1:$E$102,4,)</f>
        <v>true</v>
      </c>
    </row>
    <row r="108" spans="1:13">
      <c r="A108" t="s">
        <v>761</v>
      </c>
      <c r="B108" t="s">
        <v>396</v>
      </c>
      <c r="C108" t="s">
        <v>427</v>
      </c>
      <c r="D108" t="s">
        <v>417</v>
      </c>
      <c r="E108">
        <v>11526231</v>
      </c>
      <c r="F108" t="s">
        <v>399</v>
      </c>
      <c r="G108" t="s">
        <v>798</v>
      </c>
      <c r="I108" t="s">
        <v>849</v>
      </c>
      <c r="J108" t="s">
        <v>810</v>
      </c>
      <c r="K108">
        <f>VLOOKUP(Tabelle1[[#This Row],[trees_name]],Tabelle1!$A$1:$E$102,2,)</f>
        <v>1051</v>
      </c>
      <c r="L108">
        <f>VLOOKUP(Tabelle1[[#This Row],[trees_name]],Tabelle1!$A$1:$E$102,3,)</f>
        <v>115</v>
      </c>
      <c r="M108" t="str">
        <f>VLOOKUP(Tabelle1[[#This Row],[trees_name]],Tabelle1!$A$1:$E$102,4,)</f>
        <v>true</v>
      </c>
    </row>
    <row r="109" spans="1:13" hidden="1">
      <c r="A109" t="s">
        <v>791</v>
      </c>
      <c r="B109" t="s">
        <v>658</v>
      </c>
      <c r="C109" t="s">
        <v>659</v>
      </c>
      <c r="D109" t="s">
        <v>660</v>
      </c>
      <c r="E109">
        <v>11252035</v>
      </c>
      <c r="F109" t="s">
        <v>661</v>
      </c>
      <c r="G109" t="s">
        <v>795</v>
      </c>
      <c r="H109" t="s">
        <v>881</v>
      </c>
      <c r="I109" t="s">
        <v>821</v>
      </c>
      <c r="J109" t="s">
        <v>810</v>
      </c>
      <c r="K109" t="e">
        <f>VLOOKUP(Tabelle1[[#This Row],[trees_name]],Tabelle1!$A$1:$E$102,2,)</f>
        <v>#N/A</v>
      </c>
      <c r="L109" t="e">
        <f>VLOOKUP(Tabelle1[[#This Row],[trees_name]],Tabelle1!$A$1:$E$102,3,)</f>
        <v>#N/A</v>
      </c>
      <c r="M109" t="e">
        <f>VLOOKUP(Tabelle1[[#This Row],[trees_name]],Tabelle1!$A$1:$E$102,4,)</f>
        <v>#N/A</v>
      </c>
    </row>
    <row r="110" spans="1:13" hidden="1">
      <c r="A110" t="s">
        <v>700</v>
      </c>
      <c r="B110" t="s">
        <v>51</v>
      </c>
      <c r="C110" t="s">
        <v>61</v>
      </c>
      <c r="D110" t="s">
        <v>62</v>
      </c>
      <c r="E110">
        <v>10548050</v>
      </c>
      <c r="F110" t="s">
        <v>54</v>
      </c>
      <c r="G110" t="s">
        <v>795</v>
      </c>
      <c r="H110" t="s">
        <v>799</v>
      </c>
      <c r="K110" t="e">
        <f>VLOOKUP(Tabelle1[[#This Row],[trees_name]],Tabelle1!$A$1:$E$102,2,)</f>
        <v>#N/A</v>
      </c>
      <c r="L110" t="e">
        <f>VLOOKUP(Tabelle1[[#This Row],[trees_name]],Tabelle1!$A$1:$E$102,3,)</f>
        <v>#N/A</v>
      </c>
      <c r="M110" t="e">
        <f>VLOOKUP(Tabelle1[[#This Row],[trees_name]],Tabelle1!$A$1:$E$102,4,)</f>
        <v>#N/A</v>
      </c>
    </row>
    <row r="111" spans="1:13" hidden="1">
      <c r="A111" t="s">
        <v>700</v>
      </c>
      <c r="B111" t="s">
        <v>51</v>
      </c>
      <c r="C111" t="s">
        <v>59</v>
      </c>
      <c r="D111" t="s">
        <v>60</v>
      </c>
      <c r="E111">
        <v>10547056</v>
      </c>
      <c r="F111" t="s">
        <v>54</v>
      </c>
      <c r="G111" t="s">
        <v>795</v>
      </c>
      <c r="H111" t="s">
        <v>799</v>
      </c>
      <c r="K111" t="e">
        <f>VLOOKUP(Tabelle1[[#This Row],[trees_name]],Tabelle1!$A$1:$E$102,2,)</f>
        <v>#N/A</v>
      </c>
      <c r="L111" t="e">
        <f>VLOOKUP(Tabelle1[[#This Row],[trees_name]],Tabelle1!$A$1:$E$102,3,)</f>
        <v>#N/A</v>
      </c>
      <c r="M111" t="e">
        <f>VLOOKUP(Tabelle1[[#This Row],[trees_name]],Tabelle1!$A$1:$E$102,4,)</f>
        <v>#N/A</v>
      </c>
    </row>
    <row r="112" spans="1:13">
      <c r="A112" t="s">
        <v>716</v>
      </c>
      <c r="B112" t="s">
        <v>147</v>
      </c>
      <c r="C112" t="s">
        <v>148</v>
      </c>
      <c r="D112" t="s">
        <v>149</v>
      </c>
      <c r="E112">
        <v>10544050</v>
      </c>
      <c r="F112" t="s">
        <v>150</v>
      </c>
      <c r="G112" t="s">
        <v>798</v>
      </c>
      <c r="I112" t="s">
        <v>816</v>
      </c>
      <c r="J112" t="s">
        <v>801</v>
      </c>
      <c r="K112">
        <f>VLOOKUP(Tabelle1[[#This Row],[trees_name]],Tabelle1!$A$1:$E$102,2,)</f>
        <v>10001</v>
      </c>
      <c r="L112">
        <f>VLOOKUP(Tabelle1[[#This Row],[trees_name]],Tabelle1!$A$1:$E$102,3,)</f>
        <v>34</v>
      </c>
      <c r="M112" t="str">
        <f>VLOOKUP(Tabelle1[[#This Row],[trees_name]],Tabelle1!$A$1:$E$102,4,)</f>
        <v>true</v>
      </c>
    </row>
    <row r="113" spans="1:13" hidden="1">
      <c r="A113" t="s">
        <v>769</v>
      </c>
      <c r="B113" t="s">
        <v>489</v>
      </c>
      <c r="C113" t="s">
        <v>493</v>
      </c>
      <c r="D113" t="s">
        <v>494</v>
      </c>
      <c r="E113">
        <v>10151699</v>
      </c>
      <c r="F113" t="s">
        <v>492</v>
      </c>
      <c r="G113" t="s">
        <v>795</v>
      </c>
      <c r="H113" t="s">
        <v>883</v>
      </c>
      <c r="I113" t="s">
        <v>855</v>
      </c>
      <c r="J113" t="s">
        <v>812</v>
      </c>
      <c r="K113">
        <f>VLOOKUP(Tabelle1[[#This Row],[trees_name]],Tabelle1!$A$1:$E$102,2,)</f>
        <v>101</v>
      </c>
      <c r="L113">
        <f>VLOOKUP(Tabelle1[[#This Row],[trees_name]],Tabelle1!$A$1:$E$102,3,)</f>
        <v>2144</v>
      </c>
      <c r="M113" t="str">
        <f>VLOOKUP(Tabelle1[[#This Row],[trees_name]],Tabelle1!$A$1:$E$102,4,)</f>
        <v>false</v>
      </c>
    </row>
    <row r="114" spans="1:13">
      <c r="A114" t="s">
        <v>770</v>
      </c>
      <c r="B114" t="s">
        <v>507</v>
      </c>
      <c r="C114" t="s">
        <v>513</v>
      </c>
      <c r="D114" t="s">
        <v>514</v>
      </c>
      <c r="E114">
        <v>9631736</v>
      </c>
      <c r="F114" t="s">
        <v>510</v>
      </c>
      <c r="G114" t="s">
        <v>798</v>
      </c>
      <c r="I114" t="s">
        <v>859</v>
      </c>
      <c r="J114" t="s">
        <v>810</v>
      </c>
      <c r="K114">
        <f>VLOOKUP(Tabelle1[[#This Row],[trees_name]],Tabelle1!$A$1:$E$102,2,)</f>
        <v>900</v>
      </c>
      <c r="L114">
        <f>VLOOKUP(Tabelle1[[#This Row],[trees_name]],Tabelle1!$A$1:$E$102,3,)</f>
        <v>114</v>
      </c>
      <c r="M114" t="str">
        <f>VLOOKUP(Tabelle1[[#This Row],[trees_name]],Tabelle1!$A$1:$E$102,4,)</f>
        <v>true</v>
      </c>
    </row>
    <row r="115" spans="1:13" hidden="1">
      <c r="A115" t="s">
        <v>769</v>
      </c>
      <c r="B115" t="s">
        <v>489</v>
      </c>
      <c r="C115" t="s">
        <v>501</v>
      </c>
      <c r="D115" t="s">
        <v>502</v>
      </c>
      <c r="E115">
        <v>9400551</v>
      </c>
      <c r="F115" t="s">
        <v>492</v>
      </c>
      <c r="G115" t="s">
        <v>795</v>
      </c>
      <c r="H115" t="s">
        <v>883</v>
      </c>
      <c r="I115" t="s">
        <v>856</v>
      </c>
      <c r="J115" t="s">
        <v>812</v>
      </c>
      <c r="K115">
        <f>VLOOKUP(Tabelle1[[#This Row],[trees_name]],Tabelle1!$A$1:$E$102,2,)</f>
        <v>101</v>
      </c>
      <c r="L115">
        <f>VLOOKUP(Tabelle1[[#This Row],[trees_name]],Tabelle1!$A$1:$E$102,3,)</f>
        <v>1999</v>
      </c>
      <c r="M115" t="str">
        <f>VLOOKUP(Tabelle1[[#This Row],[trees_name]],Tabelle1!$A$1:$E$102,4,)</f>
        <v>false</v>
      </c>
    </row>
    <row r="116" spans="1:13">
      <c r="A116" t="s">
        <v>700</v>
      </c>
      <c r="B116" t="s">
        <v>51</v>
      </c>
      <c r="C116" t="s">
        <v>57</v>
      </c>
      <c r="D116" t="s">
        <v>58</v>
      </c>
      <c r="E116">
        <v>9394984</v>
      </c>
      <c r="F116" t="s">
        <v>54</v>
      </c>
      <c r="G116" t="s">
        <v>798</v>
      </c>
      <c r="I116" t="s">
        <v>806</v>
      </c>
      <c r="J116" t="s">
        <v>801</v>
      </c>
      <c r="K116">
        <f>VLOOKUP(Tabelle1[[#This Row],[trees_name]],Tabelle1!$A$1:$E$102,2,)</f>
        <v>15002</v>
      </c>
      <c r="L116">
        <f>VLOOKUP(Tabelle1[[#This Row],[trees_name]],Tabelle1!$A$1:$E$102,3,)</f>
        <v>15</v>
      </c>
      <c r="M116" t="str">
        <f>VLOOKUP(Tabelle1[[#This Row],[trees_name]],Tabelle1!$A$1:$E$102,4,)</f>
        <v>true</v>
      </c>
    </row>
    <row r="117" spans="1:13">
      <c r="A117" t="s">
        <v>757</v>
      </c>
      <c r="B117" t="s">
        <v>372</v>
      </c>
      <c r="C117" t="s">
        <v>376</v>
      </c>
      <c r="D117" t="s">
        <v>377</v>
      </c>
      <c r="E117">
        <v>8962623</v>
      </c>
      <c r="F117" t="s">
        <v>375</v>
      </c>
      <c r="G117" t="s">
        <v>798</v>
      </c>
      <c r="I117" t="s">
        <v>867</v>
      </c>
      <c r="J117" t="s">
        <v>801</v>
      </c>
      <c r="K117">
        <f>VLOOKUP(Tabelle1[[#This Row],[trees_name]],Tabelle1!$A$1:$E$102,2,)</f>
        <v>10000</v>
      </c>
      <c r="L117">
        <f>VLOOKUP(Tabelle1[[#This Row],[trees_name]],Tabelle1!$A$1:$E$102,3,)</f>
        <v>22</v>
      </c>
      <c r="M117" t="str">
        <f>VLOOKUP(Tabelle1[[#This Row],[trees_name]],Tabelle1!$A$1:$E$102,4,)</f>
        <v>true</v>
      </c>
    </row>
    <row r="118" spans="1:13" hidden="1">
      <c r="A118" t="s">
        <v>741</v>
      </c>
      <c r="B118" t="s">
        <v>288</v>
      </c>
      <c r="C118" t="s">
        <v>292</v>
      </c>
      <c r="D118" t="s">
        <v>293</v>
      </c>
      <c r="E118">
        <v>8900365</v>
      </c>
      <c r="F118" t="s">
        <v>291</v>
      </c>
      <c r="G118" t="s">
        <v>795</v>
      </c>
      <c r="H118" t="s">
        <v>815</v>
      </c>
      <c r="K118" t="e">
        <f>VLOOKUP(Tabelle1[[#This Row],[trees_name]],Tabelle1!$A$1:$E$102,2,)</f>
        <v>#N/A</v>
      </c>
      <c r="L118" t="e">
        <f>VLOOKUP(Tabelle1[[#This Row],[trees_name]],Tabelle1!$A$1:$E$102,3,)</f>
        <v>#N/A</v>
      </c>
      <c r="M118" t="e">
        <f>VLOOKUP(Tabelle1[[#This Row],[trees_name]],Tabelle1!$A$1:$E$102,4,)</f>
        <v>#N/A</v>
      </c>
    </row>
    <row r="119" spans="1:13" hidden="1">
      <c r="A119" t="s">
        <v>767</v>
      </c>
      <c r="B119" t="s">
        <v>481</v>
      </c>
      <c r="C119" t="s">
        <v>482</v>
      </c>
      <c r="D119" t="s">
        <v>483</v>
      </c>
      <c r="E119">
        <v>8846233</v>
      </c>
      <c r="F119" t="s">
        <v>484</v>
      </c>
      <c r="G119" t="s">
        <v>795</v>
      </c>
      <c r="H119" t="s">
        <v>883</v>
      </c>
      <c r="I119" t="s">
        <v>853</v>
      </c>
      <c r="J119" t="s">
        <v>801</v>
      </c>
      <c r="K119">
        <f>VLOOKUP(Tabelle1[[#This Row],[trees_name]],Tabelle1!$A$1:$E$102,2,)</f>
        <v>1000</v>
      </c>
      <c r="L119">
        <f>VLOOKUP(Tabelle1[[#This Row],[trees_name]],Tabelle1!$A$1:$E$102,3,)</f>
        <v>224</v>
      </c>
      <c r="M119" t="str">
        <f>VLOOKUP(Tabelle1[[#This Row],[trees_name]],Tabelle1!$A$1:$E$102,4,)</f>
        <v>false</v>
      </c>
    </row>
    <row r="120" spans="1:13" hidden="1">
      <c r="A120" t="s">
        <v>704</v>
      </c>
      <c r="B120" t="s">
        <v>77</v>
      </c>
      <c r="C120" t="s">
        <v>90</v>
      </c>
      <c r="D120" t="s">
        <v>84</v>
      </c>
      <c r="E120">
        <v>8766078</v>
      </c>
      <c r="F120" t="s">
        <v>80</v>
      </c>
      <c r="G120" t="s">
        <v>795</v>
      </c>
      <c r="H120" t="s">
        <v>804</v>
      </c>
      <c r="K120" t="e">
        <f>VLOOKUP(Tabelle1[[#This Row],[trees_name]],Tabelle1!$A$1:$E$102,2,)</f>
        <v>#N/A</v>
      </c>
      <c r="L120" t="e">
        <f>VLOOKUP(Tabelle1[[#This Row],[trees_name]],Tabelle1!$A$1:$E$102,3,)</f>
        <v>#N/A</v>
      </c>
      <c r="M120" t="e">
        <f>VLOOKUP(Tabelle1[[#This Row],[trees_name]],Tabelle1!$A$1:$E$102,4,)</f>
        <v>#N/A</v>
      </c>
    </row>
    <row r="121" spans="1:13">
      <c r="A121" t="s">
        <v>756</v>
      </c>
      <c r="B121" t="s">
        <v>360</v>
      </c>
      <c r="C121" t="s">
        <v>361</v>
      </c>
      <c r="D121" t="s">
        <v>362</v>
      </c>
      <c r="E121">
        <v>8712001</v>
      </c>
      <c r="F121" t="s">
        <v>363</v>
      </c>
      <c r="G121" t="s">
        <v>798</v>
      </c>
      <c r="I121" t="s">
        <v>865</v>
      </c>
      <c r="J121" t="s">
        <v>801</v>
      </c>
      <c r="K121">
        <f>VLOOKUP(Tabelle1[[#This Row],[trees_name]],Tabelle1!$A$1:$E$102,2,)</f>
        <v>10001</v>
      </c>
      <c r="L121">
        <f>VLOOKUP(Tabelle1[[#This Row],[trees_name]],Tabelle1!$A$1:$E$102,3,)</f>
        <v>9</v>
      </c>
      <c r="M121" t="str">
        <f>VLOOKUP(Tabelle1[[#This Row],[trees_name]],Tabelle1!$A$1:$E$102,4,)</f>
        <v>true</v>
      </c>
    </row>
    <row r="122" spans="1:13" hidden="1">
      <c r="A122" t="s">
        <v>702</v>
      </c>
      <c r="B122" t="s">
        <v>69</v>
      </c>
      <c r="C122" t="s">
        <v>70</v>
      </c>
      <c r="D122" t="s">
        <v>71</v>
      </c>
      <c r="E122">
        <v>8222010</v>
      </c>
      <c r="F122" t="s">
        <v>72</v>
      </c>
      <c r="G122" t="s">
        <v>795</v>
      </c>
      <c r="H122" t="s">
        <v>875</v>
      </c>
      <c r="K122" t="e">
        <f>VLOOKUP(Tabelle1[[#This Row],[trees_name]],Tabelle1!$A$1:$E$102,2,)</f>
        <v>#N/A</v>
      </c>
      <c r="L122" t="e">
        <f>VLOOKUP(Tabelle1[[#This Row],[trees_name]],Tabelle1!$A$1:$E$102,3,)</f>
        <v>#N/A</v>
      </c>
      <c r="M122" t="e">
        <f>VLOOKUP(Tabelle1[[#This Row],[trees_name]],Tabelle1!$A$1:$E$102,4,)</f>
        <v>#N/A</v>
      </c>
    </row>
    <row r="123" spans="1:13" hidden="1">
      <c r="A123" t="s">
        <v>748</v>
      </c>
      <c r="B123" t="s">
        <v>320</v>
      </c>
      <c r="C123" t="s">
        <v>321</v>
      </c>
      <c r="D123" t="s">
        <v>322</v>
      </c>
      <c r="E123">
        <v>7795178</v>
      </c>
      <c r="F123" t="s">
        <v>323</v>
      </c>
      <c r="G123" t="s">
        <v>795</v>
      </c>
      <c r="H123" t="s">
        <v>883</v>
      </c>
      <c r="I123" t="s">
        <v>872</v>
      </c>
      <c r="J123" t="s">
        <v>801</v>
      </c>
      <c r="K123">
        <f>VLOOKUP(Tabelle1[[#This Row],[trees_name]],Tabelle1!$A$1:$E$102,2,)</f>
        <v>4501</v>
      </c>
      <c r="L123">
        <f>VLOOKUP(Tabelle1[[#This Row],[trees_name]],Tabelle1!$A$1:$E$102,3,)</f>
        <v>60</v>
      </c>
      <c r="M123" t="str">
        <f>VLOOKUP(Tabelle1[[#This Row],[trees_name]],Tabelle1!$A$1:$E$102,4,)</f>
        <v>false</v>
      </c>
    </row>
    <row r="124" spans="1:13" hidden="1">
      <c r="A124" t="s">
        <v>704</v>
      </c>
      <c r="B124" t="s">
        <v>77</v>
      </c>
      <c r="C124" t="s">
        <v>89</v>
      </c>
      <c r="D124" t="s">
        <v>82</v>
      </c>
      <c r="E124">
        <v>7175950</v>
      </c>
      <c r="F124" t="s">
        <v>80</v>
      </c>
      <c r="G124" t="s">
        <v>795</v>
      </c>
      <c r="H124" t="s">
        <v>804</v>
      </c>
      <c r="K124" t="e">
        <f>VLOOKUP(Tabelle1[[#This Row],[trees_name]],Tabelle1!$A$1:$E$102,2,)</f>
        <v>#N/A</v>
      </c>
      <c r="L124" t="e">
        <f>VLOOKUP(Tabelle1[[#This Row],[trees_name]],Tabelle1!$A$1:$E$102,3,)</f>
        <v>#N/A</v>
      </c>
      <c r="M124" t="e">
        <f>VLOOKUP(Tabelle1[[#This Row],[trees_name]],Tabelle1!$A$1:$E$102,4,)</f>
        <v>#N/A</v>
      </c>
    </row>
    <row r="125" spans="1:13" hidden="1">
      <c r="A125" t="s">
        <v>769</v>
      </c>
      <c r="B125" t="s">
        <v>489</v>
      </c>
      <c r="C125" t="s">
        <v>505</v>
      </c>
      <c r="D125" t="s">
        <v>506</v>
      </c>
      <c r="E125">
        <v>6805135</v>
      </c>
      <c r="F125" t="s">
        <v>492</v>
      </c>
      <c r="G125" t="s">
        <v>795</v>
      </c>
      <c r="H125" t="s">
        <v>883</v>
      </c>
      <c r="I125" t="s">
        <v>856</v>
      </c>
      <c r="J125" t="s">
        <v>812</v>
      </c>
      <c r="K125">
        <f>VLOOKUP(Tabelle1[[#This Row],[trees_name]],Tabelle1!$A$1:$E$102,2,)</f>
        <v>101</v>
      </c>
      <c r="L125">
        <f>VLOOKUP(Tabelle1[[#This Row],[trees_name]],Tabelle1!$A$1:$E$102,3,)</f>
        <v>1455</v>
      </c>
      <c r="M125" t="str">
        <f>VLOOKUP(Tabelle1[[#This Row],[trees_name]],Tabelle1!$A$1:$E$102,4,)</f>
        <v>false</v>
      </c>
    </row>
    <row r="126" spans="1:13">
      <c r="A126" t="s">
        <v>761</v>
      </c>
      <c r="B126" t="s">
        <v>396</v>
      </c>
      <c r="C126" t="s">
        <v>421</v>
      </c>
      <c r="D126" t="s">
        <v>405</v>
      </c>
      <c r="E126">
        <v>6730905</v>
      </c>
      <c r="F126" t="s">
        <v>399</v>
      </c>
      <c r="G126" t="s">
        <v>798</v>
      </c>
      <c r="I126" t="s">
        <v>849</v>
      </c>
      <c r="J126" t="s">
        <v>810</v>
      </c>
      <c r="K126">
        <f>VLOOKUP(Tabelle1[[#This Row],[trees_name]],Tabelle1!$A$1:$E$102,2,)</f>
        <v>1401</v>
      </c>
      <c r="L126">
        <f>VLOOKUP(Tabelle1[[#This Row],[trees_name]],Tabelle1!$A$1:$E$102,3,)</f>
        <v>115</v>
      </c>
      <c r="M126" t="str">
        <f>VLOOKUP(Tabelle1[[#This Row],[trees_name]],Tabelle1!$A$1:$E$102,4,)</f>
        <v>true</v>
      </c>
    </row>
    <row r="127" spans="1:13">
      <c r="A127" t="s">
        <v>761</v>
      </c>
      <c r="B127" t="s">
        <v>396</v>
      </c>
      <c r="C127" t="s">
        <v>419</v>
      </c>
      <c r="D127" t="s">
        <v>401</v>
      </c>
      <c r="E127">
        <v>6721100</v>
      </c>
      <c r="F127" t="s">
        <v>399</v>
      </c>
      <c r="G127" t="s">
        <v>798</v>
      </c>
      <c r="I127" t="s">
        <v>849</v>
      </c>
      <c r="J127" t="s">
        <v>810</v>
      </c>
      <c r="K127">
        <f>VLOOKUP(Tabelle1[[#This Row],[trees_name]],Tabelle1!$A$1:$E$102,2,)</f>
        <v>1401</v>
      </c>
      <c r="L127">
        <f>VLOOKUP(Tabelle1[[#This Row],[trees_name]],Tabelle1!$A$1:$E$102,3,)</f>
        <v>115</v>
      </c>
      <c r="M127" t="str">
        <f>VLOOKUP(Tabelle1[[#This Row],[trees_name]],Tabelle1!$A$1:$E$102,4,)</f>
        <v>true</v>
      </c>
    </row>
    <row r="128" spans="1:13">
      <c r="A128" t="s">
        <v>761</v>
      </c>
      <c r="B128" t="s">
        <v>396</v>
      </c>
      <c r="C128" t="s">
        <v>420</v>
      </c>
      <c r="D128" t="s">
        <v>403</v>
      </c>
      <c r="E128">
        <v>6718607</v>
      </c>
      <c r="F128" t="s">
        <v>399</v>
      </c>
      <c r="G128" t="s">
        <v>798</v>
      </c>
      <c r="I128" t="s">
        <v>849</v>
      </c>
      <c r="J128" t="s">
        <v>810</v>
      </c>
      <c r="K128">
        <f>VLOOKUP(Tabelle1[[#This Row],[trees_name]],Tabelle1!$A$1:$E$102,2,)</f>
        <v>1401</v>
      </c>
      <c r="L128">
        <f>VLOOKUP(Tabelle1[[#This Row],[trees_name]],Tabelle1!$A$1:$E$102,3,)</f>
        <v>115</v>
      </c>
      <c r="M128" t="str">
        <f>VLOOKUP(Tabelle1[[#This Row],[trees_name]],Tabelle1!$A$1:$E$102,4,)</f>
        <v>true</v>
      </c>
    </row>
    <row r="129" spans="1:13">
      <c r="A129" t="s">
        <v>761</v>
      </c>
      <c r="B129" t="s">
        <v>396</v>
      </c>
      <c r="C129" t="s">
        <v>418</v>
      </c>
      <c r="D129" t="s">
        <v>398</v>
      </c>
      <c r="E129">
        <v>6709922</v>
      </c>
      <c r="F129" t="s">
        <v>399</v>
      </c>
      <c r="G129" t="s">
        <v>798</v>
      </c>
      <c r="I129" t="s">
        <v>849</v>
      </c>
      <c r="J129" t="s">
        <v>810</v>
      </c>
      <c r="K129">
        <f>VLOOKUP(Tabelle1[[#This Row],[trees_name]],Tabelle1!$A$1:$E$102,2,)</f>
        <v>1401</v>
      </c>
      <c r="L129">
        <f>VLOOKUP(Tabelle1[[#This Row],[trees_name]],Tabelle1!$A$1:$E$102,3,)</f>
        <v>115</v>
      </c>
      <c r="M129" t="str">
        <f>VLOOKUP(Tabelle1[[#This Row],[trees_name]],Tabelle1!$A$1:$E$102,4,)</f>
        <v>true</v>
      </c>
    </row>
    <row r="130" spans="1:13" hidden="1">
      <c r="A130" t="s">
        <v>724</v>
      </c>
      <c r="B130" t="s">
        <v>187</v>
      </c>
      <c r="C130" t="s">
        <v>191</v>
      </c>
      <c r="D130" t="s">
        <v>192</v>
      </c>
      <c r="E130">
        <v>6601858</v>
      </c>
      <c r="F130" t="s">
        <v>190</v>
      </c>
      <c r="G130" t="s">
        <v>822</v>
      </c>
      <c r="K130" t="e">
        <f>VLOOKUP(Tabelle1[[#This Row],[trees_name]],Tabelle1!$A$1:$E$102,2,)</f>
        <v>#N/A</v>
      </c>
      <c r="L130" t="e">
        <f>VLOOKUP(Tabelle1[[#This Row],[trees_name]],Tabelle1!$A$1:$E$102,3,)</f>
        <v>#N/A</v>
      </c>
      <c r="M130" t="e">
        <f>VLOOKUP(Tabelle1[[#This Row],[trees_name]],Tabelle1!$A$1:$E$102,4,)</f>
        <v>#N/A</v>
      </c>
    </row>
    <row r="131" spans="1:13" hidden="1">
      <c r="A131" t="s">
        <v>700</v>
      </c>
      <c r="B131" t="s">
        <v>51</v>
      </c>
      <c r="C131" t="s">
        <v>52</v>
      </c>
      <c r="D131" t="s">
        <v>53</v>
      </c>
      <c r="E131">
        <v>6259873</v>
      </c>
      <c r="F131" t="s">
        <v>54</v>
      </c>
      <c r="G131" t="s">
        <v>795</v>
      </c>
      <c r="H131" t="s">
        <v>799</v>
      </c>
      <c r="K131" t="e">
        <f>VLOOKUP(Tabelle1[[#This Row],[trees_name]],Tabelle1!$A$1:$E$102,2,)</f>
        <v>#N/A</v>
      </c>
      <c r="L131" t="e">
        <f>VLOOKUP(Tabelle1[[#This Row],[trees_name]],Tabelle1!$A$1:$E$102,3,)</f>
        <v>#N/A</v>
      </c>
      <c r="M131" t="e">
        <f>VLOOKUP(Tabelle1[[#This Row],[trees_name]],Tabelle1!$A$1:$E$102,4,)</f>
        <v>#N/A</v>
      </c>
    </row>
    <row r="132" spans="1:13" hidden="1">
      <c r="A132" t="s">
        <v>700</v>
      </c>
      <c r="B132" t="s">
        <v>51</v>
      </c>
      <c r="C132" t="s">
        <v>55</v>
      </c>
      <c r="D132" t="s">
        <v>56</v>
      </c>
      <c r="E132">
        <v>6259745</v>
      </c>
      <c r="F132" t="s">
        <v>54</v>
      </c>
      <c r="G132" t="s">
        <v>795</v>
      </c>
      <c r="H132" t="s">
        <v>799</v>
      </c>
      <c r="K132" t="e">
        <f>VLOOKUP(Tabelle1[[#This Row],[trees_name]],Tabelle1!$A$1:$E$102,2,)</f>
        <v>#N/A</v>
      </c>
      <c r="L132" t="e">
        <f>VLOOKUP(Tabelle1[[#This Row],[trees_name]],Tabelle1!$A$1:$E$102,3,)</f>
        <v>#N/A</v>
      </c>
      <c r="M132" t="e">
        <f>VLOOKUP(Tabelle1[[#This Row],[trees_name]],Tabelle1!$A$1:$E$102,4,)</f>
        <v>#N/A</v>
      </c>
    </row>
    <row r="133" spans="1:13" hidden="1">
      <c r="A133" t="s">
        <v>696</v>
      </c>
      <c r="B133" t="s">
        <v>9</v>
      </c>
      <c r="C133" t="s">
        <v>29</v>
      </c>
      <c r="D133" t="s">
        <v>30</v>
      </c>
      <c r="E133">
        <v>6208352</v>
      </c>
      <c r="F133" t="s">
        <v>12</v>
      </c>
      <c r="G133" t="s">
        <v>795</v>
      </c>
      <c r="H133" t="s">
        <v>805</v>
      </c>
      <c r="K133" t="e">
        <f>VLOOKUP(Tabelle1[[#This Row],[trees_name]],Tabelle1!$A$1:$E$102,2,)</f>
        <v>#N/A</v>
      </c>
      <c r="L133" t="e">
        <f>VLOOKUP(Tabelle1[[#This Row],[trees_name]],Tabelle1!$A$1:$E$102,3,)</f>
        <v>#N/A</v>
      </c>
      <c r="M133" t="e">
        <f>VLOOKUP(Tabelle1[[#This Row],[trees_name]],Tabelle1!$A$1:$E$102,4,)</f>
        <v>#N/A</v>
      </c>
    </row>
    <row r="134" spans="1:13" hidden="1">
      <c r="A134" t="s">
        <v>710</v>
      </c>
      <c r="B134" t="s">
        <v>115</v>
      </c>
      <c r="C134" t="s">
        <v>119</v>
      </c>
      <c r="D134" t="s">
        <v>120</v>
      </c>
      <c r="E134">
        <v>6208149</v>
      </c>
      <c r="F134" t="s">
        <v>118</v>
      </c>
      <c r="G134" t="s">
        <v>795</v>
      </c>
      <c r="H134" t="s">
        <v>804</v>
      </c>
      <c r="K134" t="e">
        <f>VLOOKUP(Tabelle1[[#This Row],[trees_name]],Tabelle1!$A$1:$E$102,2,)</f>
        <v>#N/A</v>
      </c>
      <c r="L134" t="e">
        <f>VLOOKUP(Tabelle1[[#This Row],[trees_name]],Tabelle1!$A$1:$E$102,3,)</f>
        <v>#N/A</v>
      </c>
      <c r="M134" t="e">
        <f>VLOOKUP(Tabelle1[[#This Row],[trees_name]],Tabelle1!$A$1:$E$102,4,)</f>
        <v>#N/A</v>
      </c>
    </row>
    <row r="135" spans="1:13" hidden="1">
      <c r="A135" t="s">
        <v>696</v>
      </c>
      <c r="B135" t="s">
        <v>9</v>
      </c>
      <c r="C135" t="s">
        <v>25</v>
      </c>
      <c r="D135" t="s">
        <v>26</v>
      </c>
      <c r="E135">
        <v>5768032</v>
      </c>
      <c r="F135" t="s">
        <v>12</v>
      </c>
      <c r="G135" t="s">
        <v>795</v>
      </c>
      <c r="H135" t="s">
        <v>805</v>
      </c>
      <c r="K135" t="e">
        <f>VLOOKUP(Tabelle1[[#This Row],[trees_name]],Tabelle1!$A$1:$E$102,2,)</f>
        <v>#N/A</v>
      </c>
      <c r="L135" t="e">
        <f>VLOOKUP(Tabelle1[[#This Row],[trees_name]],Tabelle1!$A$1:$E$102,3,)</f>
        <v>#N/A</v>
      </c>
      <c r="M135" t="e">
        <f>VLOOKUP(Tabelle1[[#This Row],[trees_name]],Tabelle1!$A$1:$E$102,4,)</f>
        <v>#N/A</v>
      </c>
    </row>
    <row r="136" spans="1:13" hidden="1">
      <c r="A136" t="s">
        <v>696</v>
      </c>
      <c r="B136" t="s">
        <v>9</v>
      </c>
      <c r="C136" t="s">
        <v>27</v>
      </c>
      <c r="D136" t="s">
        <v>28</v>
      </c>
      <c r="E136">
        <v>5757231</v>
      </c>
      <c r="F136" t="s">
        <v>12</v>
      </c>
      <c r="G136" t="s">
        <v>795</v>
      </c>
      <c r="H136" t="s">
        <v>805</v>
      </c>
      <c r="K136" t="e">
        <f>VLOOKUP(Tabelle1[[#This Row],[trees_name]],Tabelle1!$A$1:$E$102,2,)</f>
        <v>#N/A</v>
      </c>
      <c r="L136" t="e">
        <f>VLOOKUP(Tabelle1[[#This Row],[trees_name]],Tabelle1!$A$1:$E$102,3,)</f>
        <v>#N/A</v>
      </c>
      <c r="M136" t="e">
        <f>VLOOKUP(Tabelle1[[#This Row],[trees_name]],Tabelle1!$A$1:$E$102,4,)</f>
        <v>#N/A</v>
      </c>
    </row>
    <row r="137" spans="1:13" hidden="1">
      <c r="A137" t="s">
        <v>697</v>
      </c>
      <c r="B137" t="s">
        <v>31</v>
      </c>
      <c r="C137" t="s">
        <v>35</v>
      </c>
      <c r="D137" t="s">
        <v>36</v>
      </c>
      <c r="E137">
        <v>5726005</v>
      </c>
      <c r="F137" t="s">
        <v>34</v>
      </c>
      <c r="G137" t="s">
        <v>795</v>
      </c>
      <c r="H137" t="s">
        <v>804</v>
      </c>
      <c r="K137" t="e">
        <f>VLOOKUP(Tabelle1[[#This Row],[trees_name]],Tabelle1!$A$1:$E$102,2,)</f>
        <v>#N/A</v>
      </c>
      <c r="L137" t="e">
        <f>VLOOKUP(Tabelle1[[#This Row],[trees_name]],Tabelle1!$A$1:$E$102,3,)</f>
        <v>#N/A</v>
      </c>
      <c r="M137" t="e">
        <f>VLOOKUP(Tabelle1[[#This Row],[trees_name]],Tabelle1!$A$1:$E$102,4,)</f>
        <v>#N/A</v>
      </c>
    </row>
    <row r="138" spans="1:13" hidden="1">
      <c r="A138" t="s">
        <v>734</v>
      </c>
      <c r="B138" t="s">
        <v>254</v>
      </c>
      <c r="C138" t="s">
        <v>255</v>
      </c>
      <c r="D138" t="s">
        <v>256</v>
      </c>
      <c r="E138">
        <v>5284359</v>
      </c>
      <c r="F138" t="s">
        <v>257</v>
      </c>
      <c r="G138" t="s">
        <v>795</v>
      </c>
      <c r="H138" t="s">
        <v>815</v>
      </c>
      <c r="K138" t="e">
        <f>VLOOKUP(Tabelle1[[#This Row],[trees_name]],Tabelle1!$A$1:$E$102,2,)</f>
        <v>#N/A</v>
      </c>
      <c r="L138" t="e">
        <f>VLOOKUP(Tabelle1[[#This Row],[trees_name]],Tabelle1!$A$1:$E$102,3,)</f>
        <v>#N/A</v>
      </c>
      <c r="M138" t="e">
        <f>VLOOKUP(Tabelle1[[#This Row],[trees_name]],Tabelle1!$A$1:$E$102,4,)</f>
        <v>#N/A</v>
      </c>
    </row>
    <row r="139" spans="1:13" hidden="1">
      <c r="A139" t="s">
        <v>736</v>
      </c>
      <c r="B139" t="s">
        <v>264</v>
      </c>
      <c r="C139" t="s">
        <v>265</v>
      </c>
      <c r="D139" t="s">
        <v>266</v>
      </c>
      <c r="E139">
        <v>4890326</v>
      </c>
      <c r="F139" t="s">
        <v>267</v>
      </c>
      <c r="G139" t="s">
        <v>795</v>
      </c>
      <c r="H139" t="s">
        <v>833</v>
      </c>
      <c r="K139" t="e">
        <f>VLOOKUP(Tabelle1[[#This Row],[trees_name]],Tabelle1!$A$1:$E$102,2,)</f>
        <v>#N/A</v>
      </c>
      <c r="L139" t="e">
        <f>VLOOKUP(Tabelle1[[#This Row],[trees_name]],Tabelle1!$A$1:$E$102,3,)</f>
        <v>#N/A</v>
      </c>
      <c r="M139" t="e">
        <f>VLOOKUP(Tabelle1[[#This Row],[trees_name]],Tabelle1!$A$1:$E$102,4,)</f>
        <v>#N/A</v>
      </c>
    </row>
    <row r="140" spans="1:13">
      <c r="A140" t="s">
        <v>744</v>
      </c>
      <c r="B140" t="s">
        <v>304</v>
      </c>
      <c r="C140" t="s">
        <v>305</v>
      </c>
      <c r="D140" t="s">
        <v>306</v>
      </c>
      <c r="E140">
        <v>4661066</v>
      </c>
      <c r="F140" t="s">
        <v>307</v>
      </c>
      <c r="G140" t="s">
        <v>798</v>
      </c>
      <c r="I140" t="s">
        <v>870</v>
      </c>
      <c r="J140" t="s">
        <v>801</v>
      </c>
      <c r="K140">
        <f>VLOOKUP(Tabelle1[[#This Row],[trees_name]],Tabelle1!$A$1:$E$102,2,)</f>
        <v>5000</v>
      </c>
      <c r="L140">
        <f>VLOOKUP(Tabelle1[[#This Row],[trees_name]],Tabelle1!$A$1:$E$102,3,)</f>
        <v>31</v>
      </c>
      <c r="M140" t="str">
        <f>VLOOKUP(Tabelle1[[#This Row],[trees_name]],Tabelle1!$A$1:$E$102,4,)</f>
        <v>true</v>
      </c>
    </row>
    <row r="141" spans="1:13" hidden="1">
      <c r="A141" t="s">
        <v>703</v>
      </c>
      <c r="B141" t="s">
        <v>73</v>
      </c>
      <c r="C141" t="s">
        <v>74</v>
      </c>
      <c r="D141" t="s">
        <v>75</v>
      </c>
      <c r="E141">
        <v>4650736</v>
      </c>
      <c r="F141" t="s">
        <v>76</v>
      </c>
      <c r="G141" t="s">
        <v>795</v>
      </c>
      <c r="H141" t="s">
        <v>804</v>
      </c>
      <c r="K141" t="e">
        <f>VLOOKUP(Tabelle1[[#This Row],[trees_name]],Tabelle1!$A$1:$E$102,2,)</f>
        <v>#N/A</v>
      </c>
      <c r="L141" t="e">
        <f>VLOOKUP(Tabelle1[[#This Row],[trees_name]],Tabelle1!$A$1:$E$102,3,)</f>
        <v>#N/A</v>
      </c>
      <c r="M141" t="e">
        <f>VLOOKUP(Tabelle1[[#This Row],[trees_name]],Tabelle1!$A$1:$E$102,4,)</f>
        <v>#N/A</v>
      </c>
    </row>
    <row r="142" spans="1:13">
      <c r="A142" t="s">
        <v>782</v>
      </c>
      <c r="B142" t="s">
        <v>586</v>
      </c>
      <c r="C142" t="s">
        <v>590</v>
      </c>
      <c r="D142" t="s">
        <v>591</v>
      </c>
      <c r="E142">
        <v>4469654</v>
      </c>
      <c r="F142" t="s">
        <v>589</v>
      </c>
      <c r="G142" t="s">
        <v>798</v>
      </c>
      <c r="I142" t="s">
        <v>843</v>
      </c>
      <c r="J142" t="s">
        <v>801</v>
      </c>
      <c r="K142">
        <f>VLOOKUP(Tabelle1[[#This Row],[trees_name]],Tabelle1!$A$1:$E$102,2,)</f>
        <v>1000</v>
      </c>
      <c r="L142">
        <f>VLOOKUP(Tabelle1[[#This Row],[trees_name]],Tabelle1!$A$1:$E$102,3,)</f>
        <v>49</v>
      </c>
      <c r="M142" t="str">
        <f>VLOOKUP(Tabelle1[[#This Row],[trees_name]],Tabelle1!$A$1:$E$102,4,)</f>
        <v>true</v>
      </c>
    </row>
    <row r="143" spans="1:13" hidden="1">
      <c r="A143" t="s">
        <v>718</v>
      </c>
      <c r="B143" t="s">
        <v>155</v>
      </c>
      <c r="C143" t="s">
        <v>161</v>
      </c>
      <c r="D143" t="s">
        <v>162</v>
      </c>
      <c r="E143">
        <v>3718012</v>
      </c>
      <c r="F143" t="s">
        <v>158</v>
      </c>
      <c r="G143" t="s">
        <v>795</v>
      </c>
      <c r="H143" t="s">
        <v>804</v>
      </c>
      <c r="K143" t="e">
        <f>VLOOKUP(Tabelle1[[#This Row],[trees_name]],Tabelle1!$A$1:$E$102,2,)</f>
        <v>#N/A</v>
      </c>
      <c r="L143" t="e">
        <f>VLOOKUP(Tabelle1[[#This Row],[trees_name]],Tabelle1!$A$1:$E$102,3,)</f>
        <v>#N/A</v>
      </c>
      <c r="M143" t="e">
        <f>VLOOKUP(Tabelle1[[#This Row],[trees_name]],Tabelle1!$A$1:$E$102,4,)</f>
        <v>#N/A</v>
      </c>
    </row>
    <row r="144" spans="1:13" hidden="1">
      <c r="A144" t="s">
        <v>758</v>
      </c>
      <c r="B144" t="s">
        <v>380</v>
      </c>
      <c r="C144" t="s">
        <v>381</v>
      </c>
      <c r="D144" t="s">
        <v>382</v>
      </c>
      <c r="E144">
        <v>3611238</v>
      </c>
      <c r="F144" t="s">
        <v>383</v>
      </c>
      <c r="G144" t="s">
        <v>795</v>
      </c>
      <c r="H144" t="s">
        <v>804</v>
      </c>
      <c r="K144" t="e">
        <f>VLOOKUP(Tabelle1[[#This Row],[trees_name]],Tabelle1!$A$1:$E$102,2,)</f>
        <v>#N/A</v>
      </c>
      <c r="L144" t="e">
        <f>VLOOKUP(Tabelle1[[#This Row],[trees_name]],Tabelle1!$A$1:$E$102,3,)</f>
        <v>#N/A</v>
      </c>
      <c r="M144" t="e">
        <f>VLOOKUP(Tabelle1[[#This Row],[trees_name]],Tabelle1!$A$1:$E$102,4,)</f>
        <v>#N/A</v>
      </c>
    </row>
    <row r="145" spans="1:13" hidden="1">
      <c r="A145" t="s">
        <v>718</v>
      </c>
      <c r="B145" t="s">
        <v>155</v>
      </c>
      <c r="C145" t="s">
        <v>159</v>
      </c>
      <c r="D145" t="s">
        <v>160</v>
      </c>
      <c r="E145">
        <v>3491498</v>
      </c>
      <c r="F145" t="s">
        <v>158</v>
      </c>
      <c r="G145" t="s">
        <v>795</v>
      </c>
      <c r="H145" t="s">
        <v>804</v>
      </c>
      <c r="K145" t="e">
        <f>VLOOKUP(Tabelle1[[#This Row],[trees_name]],Tabelle1!$A$1:$E$102,2,)</f>
        <v>#N/A</v>
      </c>
      <c r="L145" t="e">
        <f>VLOOKUP(Tabelle1[[#This Row],[trees_name]],Tabelle1!$A$1:$E$102,3,)</f>
        <v>#N/A</v>
      </c>
      <c r="M145" t="e">
        <f>VLOOKUP(Tabelle1[[#This Row],[trees_name]],Tabelle1!$A$1:$E$102,4,)</f>
        <v>#N/A</v>
      </c>
    </row>
    <row r="146" spans="1:13">
      <c r="A146" t="s">
        <v>770</v>
      </c>
      <c r="B146" t="s">
        <v>507</v>
      </c>
      <c r="C146" t="s">
        <v>508</v>
      </c>
      <c r="D146" t="s">
        <v>509</v>
      </c>
      <c r="E146">
        <v>3296612</v>
      </c>
      <c r="F146" t="s">
        <v>510</v>
      </c>
      <c r="G146" t="s">
        <v>798</v>
      </c>
      <c r="I146" t="s">
        <v>858</v>
      </c>
      <c r="J146" t="s">
        <v>810</v>
      </c>
      <c r="K146">
        <f>VLOOKUP(Tabelle1[[#This Row],[trees_name]],Tabelle1!$A$1:$E$102,2,)</f>
        <v>1028</v>
      </c>
      <c r="L146">
        <f>VLOOKUP(Tabelle1[[#This Row],[trees_name]],Tabelle1!$A$1:$E$102,3,)</f>
        <v>34</v>
      </c>
      <c r="M146" t="str">
        <f>VLOOKUP(Tabelle1[[#This Row],[trees_name]],Tabelle1!$A$1:$E$102,4,)</f>
        <v>true</v>
      </c>
    </row>
    <row r="147" spans="1:13" hidden="1">
      <c r="A147" t="s">
        <v>771</v>
      </c>
      <c r="B147" t="s">
        <v>515</v>
      </c>
      <c r="C147" t="s">
        <v>519</v>
      </c>
      <c r="D147" t="s">
        <v>517</v>
      </c>
      <c r="E147">
        <v>3195582</v>
      </c>
      <c r="F147" t="s">
        <v>518</v>
      </c>
      <c r="G147" t="s">
        <v>795</v>
      </c>
      <c r="H147" t="s">
        <v>883</v>
      </c>
      <c r="I147" t="s">
        <v>860</v>
      </c>
      <c r="J147" t="s">
        <v>801</v>
      </c>
      <c r="K147">
        <f>VLOOKUP(Tabelle1[[#This Row],[trees_name]],Tabelle1!$A$1:$E$102,2,)</f>
        <v>800</v>
      </c>
      <c r="L147">
        <f>VLOOKUP(Tabelle1[[#This Row],[trees_name]],Tabelle1!$A$1:$E$102,3,)</f>
        <v>128</v>
      </c>
      <c r="M147" t="str">
        <f>VLOOKUP(Tabelle1[[#This Row],[trees_name]],Tabelle1!$A$1:$E$102,4,)</f>
        <v>false</v>
      </c>
    </row>
    <row r="148" spans="1:13" hidden="1">
      <c r="A148" t="s">
        <v>718</v>
      </c>
      <c r="B148" t="s">
        <v>155</v>
      </c>
      <c r="C148" t="s">
        <v>156</v>
      </c>
      <c r="D148" t="s">
        <v>157</v>
      </c>
      <c r="E148">
        <v>3084314</v>
      </c>
      <c r="F148" t="s">
        <v>158</v>
      </c>
      <c r="G148" t="s">
        <v>795</v>
      </c>
      <c r="H148" t="s">
        <v>804</v>
      </c>
      <c r="K148" t="e">
        <f>VLOOKUP(Tabelle1[[#This Row],[trees_name]],Tabelle1!$A$1:$E$102,2,)</f>
        <v>#N/A</v>
      </c>
      <c r="L148" t="e">
        <f>VLOOKUP(Tabelle1[[#This Row],[trees_name]],Tabelle1!$A$1:$E$102,3,)</f>
        <v>#N/A</v>
      </c>
      <c r="M148" t="e">
        <f>VLOOKUP(Tabelle1[[#This Row],[trees_name]],Tabelle1!$A$1:$E$102,4,)</f>
        <v>#N/A</v>
      </c>
    </row>
    <row r="149" spans="1:13">
      <c r="A149" t="s">
        <v>770</v>
      </c>
      <c r="B149" t="s">
        <v>507</v>
      </c>
      <c r="C149" t="s">
        <v>511</v>
      </c>
      <c r="D149" t="s">
        <v>512</v>
      </c>
      <c r="E149">
        <v>3025186</v>
      </c>
      <c r="F149" t="s">
        <v>510</v>
      </c>
      <c r="G149" t="s">
        <v>798</v>
      </c>
      <c r="I149" t="s">
        <v>857</v>
      </c>
      <c r="J149" t="s">
        <v>810</v>
      </c>
      <c r="K149">
        <f>VLOOKUP(Tabelle1[[#This Row],[trees_name]],Tabelle1!$A$1:$E$102,2,)</f>
        <v>1000</v>
      </c>
      <c r="L149">
        <f>VLOOKUP(Tabelle1[[#This Row],[trees_name]],Tabelle1!$A$1:$E$102,3,)</f>
        <v>32</v>
      </c>
      <c r="M149" t="str">
        <f>VLOOKUP(Tabelle1[[#This Row],[trees_name]],Tabelle1!$A$1:$E$102,4,)</f>
        <v>true</v>
      </c>
    </row>
    <row r="150" spans="1:13" hidden="1">
      <c r="A150" t="s">
        <v>739</v>
      </c>
      <c r="B150" t="s">
        <v>280</v>
      </c>
      <c r="C150" t="s">
        <v>281</v>
      </c>
      <c r="D150" t="s">
        <v>282</v>
      </c>
      <c r="E150">
        <v>2955137</v>
      </c>
      <c r="F150" t="s">
        <v>283</v>
      </c>
      <c r="G150" t="s">
        <v>795</v>
      </c>
      <c r="H150" t="s">
        <v>815</v>
      </c>
      <c r="K150" t="e">
        <f>VLOOKUP(Tabelle1[[#This Row],[trees_name]],Tabelle1!$A$1:$E$102,2,)</f>
        <v>#N/A</v>
      </c>
      <c r="L150" t="e">
        <f>VLOOKUP(Tabelle1[[#This Row],[trees_name]],Tabelle1!$A$1:$E$102,3,)</f>
        <v>#N/A</v>
      </c>
      <c r="M150" t="e">
        <f>VLOOKUP(Tabelle1[[#This Row],[trees_name]],Tabelle1!$A$1:$E$102,4,)</f>
        <v>#N/A</v>
      </c>
    </row>
    <row r="151" spans="1:13" hidden="1">
      <c r="A151" t="s">
        <v>745</v>
      </c>
      <c r="B151" t="s">
        <v>308</v>
      </c>
      <c r="C151" t="s">
        <v>309</v>
      </c>
      <c r="D151" t="s">
        <v>310</v>
      </c>
      <c r="E151">
        <v>2790719</v>
      </c>
      <c r="F151" t="s">
        <v>311</v>
      </c>
      <c r="G151" t="s">
        <v>795</v>
      </c>
      <c r="H151" t="s">
        <v>881</v>
      </c>
      <c r="I151" t="s">
        <v>870</v>
      </c>
      <c r="J151" t="s">
        <v>801</v>
      </c>
      <c r="K151" t="e">
        <f>VLOOKUP(Tabelle1[[#This Row],[trees_name]],Tabelle1!$A$1:$E$102,2,)</f>
        <v>#N/A</v>
      </c>
      <c r="L151" t="e">
        <f>VLOOKUP(Tabelle1[[#This Row],[trees_name]],Tabelle1!$A$1:$E$102,3,)</f>
        <v>#N/A</v>
      </c>
      <c r="M151" t="e">
        <f>VLOOKUP(Tabelle1[[#This Row],[trees_name]],Tabelle1!$A$1:$E$102,4,)</f>
        <v>#N/A</v>
      </c>
    </row>
    <row r="152" spans="1:13" hidden="1">
      <c r="A152" t="s">
        <v>706</v>
      </c>
      <c r="B152" t="s">
        <v>95</v>
      </c>
      <c r="C152" t="s">
        <v>102</v>
      </c>
      <c r="D152" t="s">
        <v>100</v>
      </c>
      <c r="E152">
        <v>2504045</v>
      </c>
      <c r="F152" t="s">
        <v>98</v>
      </c>
      <c r="G152" t="s">
        <v>795</v>
      </c>
      <c r="H152" t="s">
        <v>807</v>
      </c>
      <c r="K152" t="e">
        <f>VLOOKUP(Tabelle1[[#This Row],[trees_name]],Tabelle1!$A$1:$E$102,2,)</f>
        <v>#N/A</v>
      </c>
      <c r="L152" t="e">
        <f>VLOOKUP(Tabelle1[[#This Row],[trees_name]],Tabelle1!$A$1:$E$102,3,)</f>
        <v>#N/A</v>
      </c>
      <c r="M152" t="e">
        <f>VLOOKUP(Tabelle1[[#This Row],[trees_name]],Tabelle1!$A$1:$E$102,4,)</f>
        <v>#N/A</v>
      </c>
    </row>
    <row r="153" spans="1:13">
      <c r="A153" t="s">
        <v>780</v>
      </c>
      <c r="B153" t="s">
        <v>568</v>
      </c>
      <c r="C153" t="s">
        <v>569</v>
      </c>
      <c r="D153" t="s">
        <v>570</v>
      </c>
      <c r="E153">
        <v>1942122</v>
      </c>
      <c r="F153" t="s">
        <v>571</v>
      </c>
      <c r="G153" t="s">
        <v>798</v>
      </c>
      <c r="I153" t="s">
        <v>817</v>
      </c>
      <c r="J153" t="s">
        <v>801</v>
      </c>
      <c r="K153">
        <f>VLOOKUP(Tabelle1[[#This Row],[trees_name]],Tabelle1!$A$1:$E$102,2,)</f>
        <v>9000</v>
      </c>
      <c r="L153">
        <f>VLOOKUP(Tabelle1[[#This Row],[trees_name]],Tabelle1!$A$1:$E$102,3,)</f>
        <v>6</v>
      </c>
      <c r="M153" t="str">
        <f>VLOOKUP(Tabelle1[[#This Row],[trees_name]],Tabelle1!$A$1:$E$102,4,)</f>
        <v>true</v>
      </c>
    </row>
    <row r="154" spans="1:13" hidden="1">
      <c r="A154" t="s">
        <v>741</v>
      </c>
      <c r="B154" t="s">
        <v>288</v>
      </c>
      <c r="C154" t="s">
        <v>289</v>
      </c>
      <c r="D154" t="s">
        <v>290</v>
      </c>
      <c r="E154">
        <v>1807888</v>
      </c>
      <c r="F154" t="s">
        <v>291</v>
      </c>
      <c r="G154" t="s">
        <v>795</v>
      </c>
      <c r="H154" t="s">
        <v>815</v>
      </c>
      <c r="K154" t="e">
        <f>VLOOKUP(Tabelle1[[#This Row],[trees_name]],Tabelle1!$A$1:$E$102,2,)</f>
        <v>#N/A</v>
      </c>
      <c r="L154" t="e">
        <f>VLOOKUP(Tabelle1[[#This Row],[trees_name]],Tabelle1!$A$1:$E$102,3,)</f>
        <v>#N/A</v>
      </c>
      <c r="M154" t="e">
        <f>VLOOKUP(Tabelle1[[#This Row],[trees_name]],Tabelle1!$A$1:$E$102,4,)</f>
        <v>#N/A</v>
      </c>
    </row>
    <row r="155" spans="1:13" hidden="1">
      <c r="A155" t="s">
        <v>719</v>
      </c>
      <c r="B155" t="s">
        <v>163</v>
      </c>
      <c r="C155" t="s">
        <v>164</v>
      </c>
      <c r="D155" t="s">
        <v>165</v>
      </c>
      <c r="E155">
        <v>1723659</v>
      </c>
      <c r="F155" t="s">
        <v>166</v>
      </c>
      <c r="G155" t="s">
        <v>795</v>
      </c>
      <c r="H155" t="s">
        <v>818</v>
      </c>
      <c r="K155" t="e">
        <f>VLOOKUP(Tabelle1[[#This Row],[trees_name]],Tabelle1!$A$1:$E$102,2,)</f>
        <v>#N/A</v>
      </c>
      <c r="L155" t="e">
        <f>VLOOKUP(Tabelle1[[#This Row],[trees_name]],Tabelle1!$A$1:$E$102,3,)</f>
        <v>#N/A</v>
      </c>
      <c r="M155" t="e">
        <f>VLOOKUP(Tabelle1[[#This Row],[trees_name]],Tabelle1!$A$1:$E$102,4,)</f>
        <v>#N/A</v>
      </c>
    </row>
    <row r="156" spans="1:13" hidden="1">
      <c r="A156" t="s">
        <v>765</v>
      </c>
      <c r="B156" t="s">
        <v>465</v>
      </c>
      <c r="C156" t="s">
        <v>466</v>
      </c>
      <c r="D156" t="s">
        <v>467</v>
      </c>
      <c r="E156">
        <v>1684386</v>
      </c>
      <c r="F156" t="s">
        <v>468</v>
      </c>
      <c r="G156" t="s">
        <v>795</v>
      </c>
      <c r="H156" t="s">
        <v>815</v>
      </c>
      <c r="K156" t="e">
        <f>VLOOKUP(Tabelle1[[#This Row],[trees_name]],Tabelle1!$A$1:$E$102,2,)</f>
        <v>#N/A</v>
      </c>
      <c r="L156" t="e">
        <f>VLOOKUP(Tabelle1[[#This Row],[trees_name]],Tabelle1!$A$1:$E$102,3,)</f>
        <v>#N/A</v>
      </c>
      <c r="M156" t="e">
        <f>VLOOKUP(Tabelle1[[#This Row],[trees_name]],Tabelle1!$A$1:$E$102,4,)</f>
        <v>#N/A</v>
      </c>
    </row>
    <row r="157" spans="1:13">
      <c r="A157" t="s">
        <v>788</v>
      </c>
      <c r="B157" t="s">
        <v>646</v>
      </c>
      <c r="C157" t="s">
        <v>647</v>
      </c>
      <c r="D157" t="s">
        <v>648</v>
      </c>
      <c r="E157">
        <v>1421912</v>
      </c>
      <c r="F157" t="s">
        <v>649</v>
      </c>
      <c r="G157" t="s">
        <v>798</v>
      </c>
      <c r="I157" t="s">
        <v>848</v>
      </c>
      <c r="J157" t="s">
        <v>810</v>
      </c>
      <c r="K157">
        <f>VLOOKUP(Tabelle1[[#This Row],[trees_name]],Tabelle1!$A$1:$E$102,2,)</f>
        <v>2701</v>
      </c>
      <c r="L157">
        <f>VLOOKUP(Tabelle1[[#This Row],[trees_name]],Tabelle1!$A$1:$E$102,3,)</f>
        <v>12</v>
      </c>
      <c r="M157" t="str">
        <f>VLOOKUP(Tabelle1[[#This Row],[trees_name]],Tabelle1!$A$1:$E$102,4,)</f>
        <v>true</v>
      </c>
    </row>
    <row r="158" spans="1:13" hidden="1">
      <c r="A158" t="s">
        <v>742</v>
      </c>
      <c r="B158" t="s">
        <v>294</v>
      </c>
      <c r="C158" t="s">
        <v>295</v>
      </c>
      <c r="D158" t="s">
        <v>296</v>
      </c>
      <c r="E158">
        <v>1163277</v>
      </c>
      <c r="F158" t="s">
        <v>297</v>
      </c>
      <c r="G158" t="s">
        <v>795</v>
      </c>
      <c r="H158" t="s">
        <v>804</v>
      </c>
      <c r="I158" t="s">
        <v>872</v>
      </c>
      <c r="J158" t="s">
        <v>801</v>
      </c>
      <c r="K158">
        <f>VLOOKUP(Tabelle1[[#This Row],[trees_name]],Tabelle1!$A$1:$E$102,2,)</f>
        <v>1000</v>
      </c>
      <c r="L158">
        <f>VLOOKUP(Tabelle1[[#This Row],[trees_name]],Tabelle1!$A$1:$E$102,3,)</f>
        <v>40</v>
      </c>
      <c r="M158" t="str">
        <f>VLOOKUP(Tabelle1[[#This Row],[trees_name]],Tabelle1!$A$1:$E$102,4,)</f>
        <v>true</v>
      </c>
    </row>
    <row r="159" spans="1:13" hidden="1">
      <c r="A159" t="s">
        <v>775</v>
      </c>
      <c r="B159" t="s">
        <v>546</v>
      </c>
      <c r="C159" t="s">
        <v>547</v>
      </c>
      <c r="D159" t="s">
        <v>548</v>
      </c>
      <c r="E159">
        <v>1110937</v>
      </c>
      <c r="F159" t="s">
        <v>549</v>
      </c>
      <c r="G159" t="s">
        <v>795</v>
      </c>
      <c r="H159" t="s">
        <v>804</v>
      </c>
      <c r="I159" t="s">
        <v>837</v>
      </c>
      <c r="J159" t="s">
        <v>801</v>
      </c>
      <c r="K159">
        <f>VLOOKUP(Tabelle1[[#This Row],[trees_name]],Tabelle1!$A$1:$E$102,2,)</f>
        <v>940</v>
      </c>
      <c r="L159">
        <f>VLOOKUP(Tabelle1[[#This Row],[trees_name]],Tabelle1!$A$1:$E$102,3,)</f>
        <v>12</v>
      </c>
      <c r="M159" t="str">
        <f>VLOOKUP(Tabelle1[[#This Row],[trees_name]],Tabelle1!$A$1:$E$102,4,)</f>
        <v>true</v>
      </c>
    </row>
    <row r="160" spans="1:13" hidden="1">
      <c r="A160" t="s">
        <v>790</v>
      </c>
      <c r="B160" t="s">
        <v>654</v>
      </c>
      <c r="C160" t="s">
        <v>655</v>
      </c>
      <c r="D160" t="s">
        <v>656</v>
      </c>
      <c r="E160">
        <v>891196</v>
      </c>
      <c r="F160" t="s">
        <v>657</v>
      </c>
      <c r="G160" t="s">
        <v>795</v>
      </c>
      <c r="H160" t="s">
        <v>881</v>
      </c>
      <c r="I160" t="s">
        <v>835</v>
      </c>
      <c r="J160" t="s">
        <v>801</v>
      </c>
      <c r="K160" t="e">
        <f>VLOOKUP(Tabelle1[[#This Row],[trees_name]],Tabelle1!$A$1:$E$102,2,)</f>
        <v>#N/A</v>
      </c>
      <c r="L160" t="e">
        <f>VLOOKUP(Tabelle1[[#This Row],[trees_name]],Tabelle1!$A$1:$E$102,3,)</f>
        <v>#N/A</v>
      </c>
      <c r="M160" t="e">
        <f>VLOOKUP(Tabelle1[[#This Row],[trees_name]],Tabelle1!$A$1:$E$102,4,)</f>
        <v>#N/A</v>
      </c>
    </row>
    <row r="161" spans="1:13" hidden="1">
      <c r="A161" t="s">
        <v>773</v>
      </c>
      <c r="B161" t="s">
        <v>524</v>
      </c>
      <c r="C161" t="s">
        <v>525</v>
      </c>
      <c r="D161" t="s">
        <v>526</v>
      </c>
      <c r="E161">
        <v>677149</v>
      </c>
      <c r="F161" t="s">
        <v>527</v>
      </c>
      <c r="G161" t="s">
        <v>795</v>
      </c>
      <c r="H161" t="s">
        <v>804</v>
      </c>
      <c r="K161" t="e">
        <f>VLOOKUP(Tabelle1[[#This Row],[trees_name]],Tabelle1!$A$1:$E$102,2,)</f>
        <v>#N/A</v>
      </c>
      <c r="L161" t="e">
        <f>VLOOKUP(Tabelle1[[#This Row],[trees_name]],Tabelle1!$A$1:$E$102,3,)</f>
        <v>#N/A</v>
      </c>
      <c r="M161" t="e">
        <f>VLOOKUP(Tabelle1[[#This Row],[trees_name]],Tabelle1!$A$1:$E$102,4,)</f>
        <v>#N/A</v>
      </c>
    </row>
    <row r="162" spans="1:13" hidden="1">
      <c r="A162" t="s">
        <v>759</v>
      </c>
      <c r="B162" t="s">
        <v>384</v>
      </c>
      <c r="C162" t="s">
        <v>385</v>
      </c>
      <c r="D162" t="s">
        <v>386</v>
      </c>
      <c r="E162">
        <v>583395</v>
      </c>
      <c r="F162" t="s">
        <v>387</v>
      </c>
      <c r="G162" t="s">
        <v>795</v>
      </c>
      <c r="H162" t="s">
        <v>804</v>
      </c>
      <c r="I162" t="s">
        <v>868</v>
      </c>
      <c r="J162" t="s">
        <v>801</v>
      </c>
      <c r="K162">
        <f>VLOOKUP(Tabelle1[[#This Row],[trees_name]],Tabelle1!$A$1:$E$102,2,)</f>
        <v>100</v>
      </c>
      <c r="L162">
        <f>VLOOKUP(Tabelle1[[#This Row],[trees_name]],Tabelle1!$A$1:$E$102,3,)</f>
        <v>194</v>
      </c>
      <c r="M162" t="str">
        <f>VLOOKUP(Tabelle1[[#This Row],[trees_name]],Tabelle1!$A$1:$E$102,4,)</f>
        <v>true</v>
      </c>
    </row>
    <row r="163" spans="1:13" hidden="1">
      <c r="A163" t="s">
        <v>722</v>
      </c>
      <c r="B163" t="s">
        <v>179</v>
      </c>
      <c r="C163" t="s">
        <v>180</v>
      </c>
      <c r="D163" t="s">
        <v>181</v>
      </c>
      <c r="E163">
        <v>504096</v>
      </c>
      <c r="F163" t="s">
        <v>182</v>
      </c>
      <c r="G163" t="s">
        <v>795</v>
      </c>
      <c r="H163" t="s">
        <v>804</v>
      </c>
      <c r="K163" t="e">
        <f>VLOOKUP(Tabelle1[[#This Row],[trees_name]],Tabelle1!$A$1:$E$102,2,)</f>
        <v>#N/A</v>
      </c>
      <c r="L163" t="e">
        <f>VLOOKUP(Tabelle1[[#This Row],[trees_name]],Tabelle1!$A$1:$E$102,3,)</f>
        <v>#N/A</v>
      </c>
      <c r="M163" t="e">
        <f>VLOOKUP(Tabelle1[[#This Row],[trees_name]],Tabelle1!$A$1:$E$102,4,)</f>
        <v>#N/A</v>
      </c>
    </row>
    <row r="164" spans="1:13" hidden="1">
      <c r="A164" t="s">
        <v>766</v>
      </c>
      <c r="B164" t="s">
        <v>469</v>
      </c>
      <c r="C164" t="s">
        <v>479</v>
      </c>
      <c r="D164" t="s">
        <v>480</v>
      </c>
      <c r="E164">
        <v>460682</v>
      </c>
      <c r="F164" t="s">
        <v>472</v>
      </c>
      <c r="G164" t="s">
        <v>795</v>
      </c>
      <c r="H164" t="s">
        <v>799</v>
      </c>
      <c r="K164" t="e">
        <f>VLOOKUP(Tabelle1[[#This Row],[trees_name]],Tabelle1!$A$1:$E$102,2,)</f>
        <v>#N/A</v>
      </c>
      <c r="L164" t="e">
        <f>VLOOKUP(Tabelle1[[#This Row],[trees_name]],Tabelle1!$A$1:$E$102,3,)</f>
        <v>#N/A</v>
      </c>
      <c r="M164" t="e">
        <f>VLOOKUP(Tabelle1[[#This Row],[trees_name]],Tabelle1!$A$1:$E$102,4,)</f>
        <v>#N/A</v>
      </c>
    </row>
    <row r="165" spans="1:13" hidden="1">
      <c r="A165" t="s">
        <v>766</v>
      </c>
      <c r="B165" t="s">
        <v>469</v>
      </c>
      <c r="C165" t="s">
        <v>473</v>
      </c>
      <c r="D165" t="s">
        <v>474</v>
      </c>
      <c r="E165">
        <v>460122</v>
      </c>
      <c r="F165" t="s">
        <v>472</v>
      </c>
      <c r="G165" t="s">
        <v>795</v>
      </c>
      <c r="H165" t="s">
        <v>799</v>
      </c>
      <c r="K165" t="e">
        <f>VLOOKUP(Tabelle1[[#This Row],[trees_name]],Tabelle1!$A$1:$E$102,2,)</f>
        <v>#N/A</v>
      </c>
      <c r="L165" t="e">
        <f>VLOOKUP(Tabelle1[[#This Row],[trees_name]],Tabelle1!$A$1:$E$102,3,)</f>
        <v>#N/A</v>
      </c>
      <c r="M165" t="e">
        <f>VLOOKUP(Tabelle1[[#This Row],[trees_name]],Tabelle1!$A$1:$E$102,4,)</f>
        <v>#N/A</v>
      </c>
    </row>
    <row r="166" spans="1:13" hidden="1">
      <c r="A166" t="s">
        <v>766</v>
      </c>
      <c r="B166" t="s">
        <v>469</v>
      </c>
      <c r="C166" t="s">
        <v>475</v>
      </c>
      <c r="D166" t="s">
        <v>476</v>
      </c>
      <c r="E166">
        <v>460051</v>
      </c>
      <c r="F166" t="s">
        <v>472</v>
      </c>
      <c r="G166" t="s">
        <v>795</v>
      </c>
      <c r="H166" t="s">
        <v>799</v>
      </c>
      <c r="K166" t="e">
        <f>VLOOKUP(Tabelle1[[#This Row],[trees_name]],Tabelle1!$A$1:$E$102,2,)</f>
        <v>#N/A</v>
      </c>
      <c r="L166" t="e">
        <f>VLOOKUP(Tabelle1[[#This Row],[trees_name]],Tabelle1!$A$1:$E$102,3,)</f>
        <v>#N/A</v>
      </c>
      <c r="M166" t="e">
        <f>VLOOKUP(Tabelle1[[#This Row],[trees_name]],Tabelle1!$A$1:$E$102,4,)</f>
        <v>#N/A</v>
      </c>
    </row>
    <row r="167" spans="1:13" hidden="1">
      <c r="A167" t="s">
        <v>766</v>
      </c>
      <c r="B167" t="s">
        <v>469</v>
      </c>
      <c r="C167" t="s">
        <v>477</v>
      </c>
      <c r="D167" t="s">
        <v>478</v>
      </c>
      <c r="E167">
        <v>459857</v>
      </c>
      <c r="F167" t="s">
        <v>472</v>
      </c>
      <c r="G167" t="s">
        <v>795</v>
      </c>
      <c r="H167" t="s">
        <v>799</v>
      </c>
      <c r="K167" t="e">
        <f>VLOOKUP(Tabelle1[[#This Row],[trees_name]],Tabelle1!$A$1:$E$102,2,)</f>
        <v>#N/A</v>
      </c>
      <c r="L167" t="e">
        <f>VLOOKUP(Tabelle1[[#This Row],[trees_name]],Tabelle1!$A$1:$E$102,3,)</f>
        <v>#N/A</v>
      </c>
      <c r="M167" t="e">
        <f>VLOOKUP(Tabelle1[[#This Row],[trees_name]],Tabelle1!$A$1:$E$102,4,)</f>
        <v>#N/A</v>
      </c>
    </row>
    <row r="168" spans="1:13" hidden="1">
      <c r="A168" t="s">
        <v>782</v>
      </c>
      <c r="B168" t="s">
        <v>586</v>
      </c>
      <c r="C168" t="s">
        <v>587</v>
      </c>
      <c r="D168" t="s">
        <v>588</v>
      </c>
      <c r="E168">
        <v>448169</v>
      </c>
      <c r="F168" t="s">
        <v>589</v>
      </c>
      <c r="G168" t="s">
        <v>795</v>
      </c>
      <c r="H168" t="s">
        <v>842</v>
      </c>
      <c r="K168" t="e">
        <f>VLOOKUP(Tabelle1[[#This Row],[trees_name]],Tabelle1!$A$1:$E$102,2,)</f>
        <v>#N/A</v>
      </c>
      <c r="L168" t="e">
        <f>VLOOKUP(Tabelle1[[#This Row],[trees_name]],Tabelle1!$A$1:$E$102,3,)</f>
        <v>#N/A</v>
      </c>
      <c r="M168" t="e">
        <f>VLOOKUP(Tabelle1[[#This Row],[trees_name]],Tabelle1!$A$1:$E$102,4,)</f>
        <v>#N/A</v>
      </c>
    </row>
    <row r="169" spans="1:13" hidden="1">
      <c r="A169" t="s">
        <v>701</v>
      </c>
      <c r="B169" t="s">
        <v>65</v>
      </c>
      <c r="C169" t="s">
        <v>66</v>
      </c>
      <c r="D169" t="s">
        <v>67</v>
      </c>
      <c r="E169">
        <v>336954</v>
      </c>
      <c r="F169" t="s">
        <v>68</v>
      </c>
      <c r="G169" t="s">
        <v>795</v>
      </c>
      <c r="H169" t="s">
        <v>804</v>
      </c>
      <c r="K169" t="e">
        <f>VLOOKUP(Tabelle1[[#This Row],[trees_name]],Tabelle1!$A$1:$E$102,2,)</f>
        <v>#N/A</v>
      </c>
      <c r="L169" t="e">
        <f>VLOOKUP(Tabelle1[[#This Row],[trees_name]],Tabelle1!$A$1:$E$102,3,)</f>
        <v>#N/A</v>
      </c>
      <c r="M169" t="e">
        <f>VLOOKUP(Tabelle1[[#This Row],[trees_name]],Tabelle1!$A$1:$E$102,4,)</f>
        <v>#N/A</v>
      </c>
    </row>
    <row r="170" spans="1:13" hidden="1">
      <c r="A170" t="s">
        <v>727</v>
      </c>
      <c r="B170" t="s">
        <v>203</v>
      </c>
      <c r="C170" t="s">
        <v>211</v>
      </c>
      <c r="D170" t="s">
        <v>212</v>
      </c>
      <c r="E170">
        <v>257301</v>
      </c>
      <c r="F170" t="s">
        <v>206</v>
      </c>
      <c r="G170" t="s">
        <v>795</v>
      </c>
      <c r="H170" t="s">
        <v>824</v>
      </c>
      <c r="K170" t="e">
        <f>VLOOKUP(Tabelle1[[#This Row],[trees_name]],Tabelle1!$A$1:$E$102,2,)</f>
        <v>#N/A</v>
      </c>
      <c r="L170" t="e">
        <f>VLOOKUP(Tabelle1[[#This Row],[trees_name]],Tabelle1!$A$1:$E$102,3,)</f>
        <v>#N/A</v>
      </c>
      <c r="M170" t="e">
        <f>VLOOKUP(Tabelle1[[#This Row],[trees_name]],Tabelle1!$A$1:$E$102,4,)</f>
        <v>#N/A</v>
      </c>
    </row>
    <row r="171" spans="1:13" hidden="1">
      <c r="A171" t="s">
        <v>727</v>
      </c>
      <c r="B171" t="s">
        <v>203</v>
      </c>
      <c r="C171" t="s">
        <v>207</v>
      </c>
      <c r="D171" t="s">
        <v>208</v>
      </c>
      <c r="E171">
        <v>256637</v>
      </c>
      <c r="F171" t="s">
        <v>206</v>
      </c>
      <c r="G171" t="s">
        <v>795</v>
      </c>
      <c r="H171" t="s">
        <v>824</v>
      </c>
      <c r="K171" t="e">
        <f>VLOOKUP(Tabelle1[[#This Row],[trees_name]],Tabelle1!$A$1:$E$102,2,)</f>
        <v>#N/A</v>
      </c>
      <c r="L171" t="e">
        <f>VLOOKUP(Tabelle1[[#This Row],[trees_name]],Tabelle1!$A$1:$E$102,3,)</f>
        <v>#N/A</v>
      </c>
      <c r="M171" t="e">
        <f>VLOOKUP(Tabelle1[[#This Row],[trees_name]],Tabelle1!$A$1:$E$102,4,)</f>
        <v>#N/A</v>
      </c>
    </row>
    <row r="172" spans="1:13" hidden="1">
      <c r="A172" t="s">
        <v>695</v>
      </c>
      <c r="B172" t="s">
        <v>5</v>
      </c>
      <c r="C172" t="s">
        <v>6</v>
      </c>
      <c r="D172" t="s">
        <v>7</v>
      </c>
      <c r="E172">
        <v>256132</v>
      </c>
      <c r="F172" t="s">
        <v>8</v>
      </c>
      <c r="G172" t="s">
        <v>795</v>
      </c>
      <c r="H172" t="s">
        <v>797</v>
      </c>
      <c r="K172" t="e">
        <f>VLOOKUP(Tabelle1[[#This Row],[trees_name]],Tabelle1!$A$1:$E$102,2,)</f>
        <v>#N/A</v>
      </c>
      <c r="L172" t="e">
        <f>VLOOKUP(Tabelle1[[#This Row],[trees_name]],Tabelle1!$A$1:$E$102,3,)</f>
        <v>#N/A</v>
      </c>
      <c r="M172" t="e">
        <f>VLOOKUP(Tabelle1[[#This Row],[trees_name]],Tabelle1!$A$1:$E$102,4,)</f>
        <v>#N/A</v>
      </c>
    </row>
    <row r="173" spans="1:13" hidden="1">
      <c r="A173" t="s">
        <v>749</v>
      </c>
      <c r="B173" t="s">
        <v>324</v>
      </c>
      <c r="C173" t="s">
        <v>328</v>
      </c>
      <c r="D173" t="s">
        <v>329</v>
      </c>
      <c r="E173">
        <v>232909</v>
      </c>
      <c r="F173" t="s">
        <v>327</v>
      </c>
      <c r="G173" t="s">
        <v>795</v>
      </c>
      <c r="H173" t="s">
        <v>804</v>
      </c>
      <c r="I173" t="s">
        <v>873</v>
      </c>
      <c r="J173" t="s">
        <v>801</v>
      </c>
      <c r="K173">
        <f>VLOOKUP(Tabelle1[[#This Row],[trees_name]],Tabelle1!$A$1:$E$102,2,)</f>
        <v>1</v>
      </c>
      <c r="L173">
        <f>VLOOKUP(Tabelle1[[#This Row],[trees_name]],Tabelle1!$A$1:$E$102,3,)</f>
        <v>180</v>
      </c>
      <c r="M173" t="str">
        <f>VLOOKUP(Tabelle1[[#This Row],[trees_name]],Tabelle1!$A$1:$E$102,4,)</f>
        <v>true</v>
      </c>
    </row>
    <row r="174" spans="1:13" hidden="1">
      <c r="A174" t="s">
        <v>766</v>
      </c>
      <c r="B174" t="s">
        <v>469</v>
      </c>
      <c r="C174" t="s">
        <v>470</v>
      </c>
      <c r="D174" t="s">
        <v>471</v>
      </c>
      <c r="E174">
        <v>230295</v>
      </c>
      <c r="F174" t="s">
        <v>472</v>
      </c>
      <c r="G174" t="s">
        <v>795</v>
      </c>
      <c r="H174" t="s">
        <v>804</v>
      </c>
      <c r="I174" t="s">
        <v>852</v>
      </c>
      <c r="J174" t="s">
        <v>801</v>
      </c>
      <c r="K174">
        <f>VLOOKUP(Tabelle1[[#This Row],[trees_name]],Tabelle1!$A$1:$E$102,2,)</f>
        <v>501</v>
      </c>
      <c r="L174">
        <f>VLOOKUP(Tabelle1[[#This Row],[trees_name]],Tabelle1!$A$1:$E$102,3,)</f>
        <v>5</v>
      </c>
      <c r="M174" t="str">
        <f>VLOOKUP(Tabelle1[[#This Row],[trees_name]],Tabelle1!$A$1:$E$102,4,)</f>
        <v>true</v>
      </c>
    </row>
    <row r="175" spans="1:13" hidden="1">
      <c r="A175" t="s">
        <v>794</v>
      </c>
      <c r="B175" t="s">
        <v>674</v>
      </c>
      <c r="C175" t="s">
        <v>675</v>
      </c>
      <c r="D175" t="s">
        <v>676</v>
      </c>
      <c r="E175">
        <v>228284</v>
      </c>
      <c r="F175" t="s">
        <v>677</v>
      </c>
      <c r="G175" t="s">
        <v>795</v>
      </c>
      <c r="H175" t="s">
        <v>804</v>
      </c>
      <c r="K175" t="e">
        <f>VLOOKUP(Tabelle1[[#This Row],[trees_name]],Tabelle1!$A$1:$E$102,2,)</f>
        <v>#N/A</v>
      </c>
      <c r="L175" t="e">
        <f>VLOOKUP(Tabelle1[[#This Row],[trees_name]],Tabelle1!$A$1:$E$102,3,)</f>
        <v>#N/A</v>
      </c>
      <c r="M175" t="e">
        <f>VLOOKUP(Tabelle1[[#This Row],[trees_name]],Tabelle1!$A$1:$E$102,4,)</f>
        <v>#N/A</v>
      </c>
    </row>
    <row r="176" spans="1:13" hidden="1">
      <c r="A176" t="s">
        <v>749</v>
      </c>
      <c r="B176" t="s">
        <v>324</v>
      </c>
      <c r="C176" t="s">
        <v>325</v>
      </c>
      <c r="D176" t="s">
        <v>326</v>
      </c>
      <c r="E176">
        <v>227995</v>
      </c>
      <c r="F176" t="s">
        <v>327</v>
      </c>
      <c r="G176" t="s">
        <v>795</v>
      </c>
      <c r="H176" t="s">
        <v>881</v>
      </c>
      <c r="I176" t="s">
        <v>873</v>
      </c>
      <c r="J176" t="s">
        <v>801</v>
      </c>
      <c r="K176" t="e">
        <f>VLOOKUP(Tabelle1[[#This Row],[trees_name]],Tabelle1!$A$1:$E$102,2,)</f>
        <v>#N/A</v>
      </c>
      <c r="L176" t="e">
        <f>VLOOKUP(Tabelle1[[#This Row],[trees_name]],Tabelle1!$A$1:$E$102,3,)</f>
        <v>#N/A</v>
      </c>
      <c r="M176" t="e">
        <f>VLOOKUP(Tabelle1[[#This Row],[trees_name]],Tabelle1!$A$1:$E$102,4,)</f>
        <v>#N/A</v>
      </c>
    </row>
    <row r="177" spans="1:13" hidden="1">
      <c r="A177" t="s">
        <v>794</v>
      </c>
      <c r="B177" t="s">
        <v>674</v>
      </c>
      <c r="C177" t="s">
        <v>686</v>
      </c>
      <c r="D177" t="s">
        <v>687</v>
      </c>
      <c r="E177">
        <v>224816</v>
      </c>
      <c r="F177" t="s">
        <v>677</v>
      </c>
      <c r="G177" t="s">
        <v>795</v>
      </c>
      <c r="H177" t="s">
        <v>804</v>
      </c>
      <c r="K177" t="e">
        <f>VLOOKUP(Tabelle1[[#This Row],[trees_name]],Tabelle1!$A$1:$E$102,2,)</f>
        <v>#N/A</v>
      </c>
      <c r="L177" t="e">
        <f>VLOOKUP(Tabelle1[[#This Row],[trees_name]],Tabelle1!$A$1:$E$102,3,)</f>
        <v>#N/A</v>
      </c>
      <c r="M177" t="e">
        <f>VLOOKUP(Tabelle1[[#This Row],[trees_name]],Tabelle1!$A$1:$E$102,4,)</f>
        <v>#N/A</v>
      </c>
    </row>
    <row r="178" spans="1:13" hidden="1">
      <c r="A178" t="s">
        <v>794</v>
      </c>
      <c r="B178" t="s">
        <v>674</v>
      </c>
      <c r="C178" t="s">
        <v>680</v>
      </c>
      <c r="D178" t="s">
        <v>681</v>
      </c>
      <c r="E178">
        <v>224334</v>
      </c>
      <c r="F178" t="s">
        <v>677</v>
      </c>
      <c r="G178" t="s">
        <v>795</v>
      </c>
      <c r="H178" t="s">
        <v>804</v>
      </c>
      <c r="K178" t="e">
        <f>VLOOKUP(Tabelle1[[#This Row],[trees_name]],Tabelle1!$A$1:$E$102,2,)</f>
        <v>#N/A</v>
      </c>
      <c r="L178" t="e">
        <f>VLOOKUP(Tabelle1[[#This Row],[trees_name]],Tabelle1!$A$1:$E$102,3,)</f>
        <v>#N/A</v>
      </c>
      <c r="M178" t="e">
        <f>VLOOKUP(Tabelle1[[#This Row],[trees_name]],Tabelle1!$A$1:$E$102,4,)</f>
        <v>#N/A</v>
      </c>
    </row>
    <row r="179" spans="1:13" hidden="1">
      <c r="A179" t="s">
        <v>749</v>
      </c>
      <c r="B179" t="s">
        <v>324</v>
      </c>
      <c r="C179" t="s">
        <v>330</v>
      </c>
      <c r="D179" t="s">
        <v>331</v>
      </c>
      <c r="E179">
        <v>196903</v>
      </c>
      <c r="F179" t="s">
        <v>327</v>
      </c>
      <c r="G179" t="s">
        <v>795</v>
      </c>
      <c r="H179" t="s">
        <v>881</v>
      </c>
      <c r="I179" t="s">
        <v>873</v>
      </c>
      <c r="J179" t="s">
        <v>801</v>
      </c>
      <c r="K179" t="e">
        <f>VLOOKUP(Tabelle1[[#This Row],[trees_name]],Tabelle1!$A$1:$E$102,2,)</f>
        <v>#N/A</v>
      </c>
      <c r="L179" t="e">
        <f>VLOOKUP(Tabelle1[[#This Row],[trees_name]],Tabelle1!$A$1:$E$102,3,)</f>
        <v>#N/A</v>
      </c>
      <c r="M179" t="e">
        <f>VLOOKUP(Tabelle1[[#This Row],[trees_name]],Tabelle1!$A$1:$E$102,4,)</f>
        <v>#N/A</v>
      </c>
    </row>
    <row r="180" spans="1:13" hidden="1">
      <c r="A180" t="s">
        <v>721</v>
      </c>
      <c r="B180" t="s">
        <v>175</v>
      </c>
      <c r="C180" t="s">
        <v>176</v>
      </c>
      <c r="D180" t="s">
        <v>177</v>
      </c>
      <c r="E180">
        <v>164154</v>
      </c>
      <c r="F180" t="s">
        <v>178</v>
      </c>
      <c r="G180" t="s">
        <v>795</v>
      </c>
      <c r="H180" t="s">
        <v>804</v>
      </c>
      <c r="K180" t="e">
        <f>VLOOKUP(Tabelle1[[#This Row],[trees_name]],Tabelle1!$A$1:$E$102,2,)</f>
        <v>#N/A</v>
      </c>
      <c r="L180" t="e">
        <f>VLOOKUP(Tabelle1[[#This Row],[trees_name]],Tabelle1!$A$1:$E$102,3,)</f>
        <v>#N/A</v>
      </c>
      <c r="M180" t="e">
        <f>VLOOKUP(Tabelle1[[#This Row],[trees_name]],Tabelle1!$A$1:$E$102,4,)</f>
        <v>#N/A</v>
      </c>
    </row>
    <row r="181" spans="1:13" hidden="1">
      <c r="A181" t="s">
        <v>759</v>
      </c>
      <c r="B181" t="s">
        <v>384</v>
      </c>
      <c r="C181" t="s">
        <v>388</v>
      </c>
      <c r="D181" t="s">
        <v>389</v>
      </c>
      <c r="E181">
        <v>144566</v>
      </c>
      <c r="F181" t="s">
        <v>387</v>
      </c>
      <c r="G181" t="s">
        <v>795</v>
      </c>
      <c r="H181" t="s">
        <v>883</v>
      </c>
      <c r="I181" t="s">
        <v>868</v>
      </c>
      <c r="J181" t="s">
        <v>801</v>
      </c>
      <c r="K181">
        <f>VLOOKUP(Tabelle1[[#This Row],[trees_name]],Tabelle1!$A$1:$E$102,2,)</f>
        <v>100</v>
      </c>
      <c r="L181">
        <f>VLOOKUP(Tabelle1[[#This Row],[trees_name]],Tabelle1!$A$1:$E$102,3,)</f>
        <v>49</v>
      </c>
      <c r="M181" t="str">
        <f>VLOOKUP(Tabelle1[[#This Row],[trees_name]],Tabelle1!$A$1:$E$102,4,)</f>
        <v>false</v>
      </c>
    </row>
    <row r="182" spans="1:13" hidden="1">
      <c r="A182" t="s">
        <v>774</v>
      </c>
      <c r="B182" t="s">
        <v>528</v>
      </c>
      <c r="C182" t="s">
        <v>542</v>
      </c>
      <c r="D182" t="s">
        <v>543</v>
      </c>
      <c r="E182">
        <v>140200</v>
      </c>
      <c r="F182" t="s">
        <v>531</v>
      </c>
      <c r="G182" t="s">
        <v>795</v>
      </c>
      <c r="H182" t="s">
        <v>804</v>
      </c>
      <c r="K182" t="e">
        <f>VLOOKUP(Tabelle1[[#This Row],[trees_name]],Tabelle1!$A$1:$E$102,2,)</f>
        <v>#N/A</v>
      </c>
      <c r="L182" t="e">
        <f>VLOOKUP(Tabelle1[[#This Row],[trees_name]],Tabelle1!$A$1:$E$102,3,)</f>
        <v>#N/A</v>
      </c>
      <c r="M182" t="e">
        <f>VLOOKUP(Tabelle1[[#This Row],[trees_name]],Tabelle1!$A$1:$E$102,4,)</f>
        <v>#N/A</v>
      </c>
    </row>
    <row r="183" spans="1:13" hidden="1">
      <c r="A183" t="s">
        <v>774</v>
      </c>
      <c r="B183" t="s">
        <v>528</v>
      </c>
      <c r="C183" t="s">
        <v>544</v>
      </c>
      <c r="D183" t="s">
        <v>545</v>
      </c>
      <c r="E183">
        <v>140200</v>
      </c>
      <c r="F183" t="s">
        <v>531</v>
      </c>
      <c r="G183" t="s">
        <v>795</v>
      </c>
      <c r="H183" t="s">
        <v>804</v>
      </c>
      <c r="K183" t="e">
        <f>VLOOKUP(Tabelle1[[#This Row],[trees_name]],Tabelle1!$A$1:$E$102,2,)</f>
        <v>#N/A</v>
      </c>
      <c r="L183" t="e">
        <f>VLOOKUP(Tabelle1[[#This Row],[trees_name]],Tabelle1!$A$1:$E$102,3,)</f>
        <v>#N/A</v>
      </c>
      <c r="M183" t="e">
        <f>VLOOKUP(Tabelle1[[#This Row],[trees_name]],Tabelle1!$A$1:$E$102,4,)</f>
        <v>#N/A</v>
      </c>
    </row>
    <row r="184" spans="1:13" hidden="1">
      <c r="A184" t="s">
        <v>760</v>
      </c>
      <c r="B184" t="s">
        <v>390</v>
      </c>
      <c r="C184" t="s">
        <v>391</v>
      </c>
      <c r="D184" t="s">
        <v>392</v>
      </c>
      <c r="E184">
        <v>118728</v>
      </c>
      <c r="F184" t="s">
        <v>393</v>
      </c>
      <c r="G184" t="s">
        <v>795</v>
      </c>
      <c r="H184" t="s">
        <v>804</v>
      </c>
      <c r="K184" t="e">
        <f>VLOOKUP(Tabelle1[[#This Row],[trees_name]],Tabelle1!$A$1:$E$102,2,)</f>
        <v>#N/A</v>
      </c>
      <c r="L184" t="e">
        <f>VLOOKUP(Tabelle1[[#This Row],[trees_name]],Tabelle1!$A$1:$E$102,3,)</f>
        <v>#N/A</v>
      </c>
      <c r="M184" t="e">
        <f>VLOOKUP(Tabelle1[[#This Row],[trees_name]],Tabelle1!$A$1:$E$102,4,)</f>
        <v>#N/A</v>
      </c>
    </row>
    <row r="185" spans="1:13" hidden="1">
      <c r="A185" t="s">
        <v>785</v>
      </c>
      <c r="B185" t="s">
        <v>604</v>
      </c>
      <c r="C185" t="s">
        <v>608</v>
      </c>
      <c r="D185" t="s">
        <v>609</v>
      </c>
      <c r="E185">
        <v>117585</v>
      </c>
      <c r="F185" t="s">
        <v>607</v>
      </c>
      <c r="G185" t="s">
        <v>795</v>
      </c>
      <c r="H185" t="s">
        <v>847</v>
      </c>
      <c r="K185" t="e">
        <f>VLOOKUP(Tabelle1[[#This Row],[trees_name]],Tabelle1!$A$1:$E$102,2,)</f>
        <v>#N/A</v>
      </c>
      <c r="L185" t="e">
        <f>VLOOKUP(Tabelle1[[#This Row],[trees_name]],Tabelle1!$A$1:$E$102,3,)</f>
        <v>#N/A</v>
      </c>
      <c r="M185" t="e">
        <f>VLOOKUP(Tabelle1[[#This Row],[trees_name]],Tabelle1!$A$1:$E$102,4,)</f>
        <v>#N/A</v>
      </c>
    </row>
    <row r="186" spans="1:13" hidden="1">
      <c r="A186" t="s">
        <v>774</v>
      </c>
      <c r="B186" t="s">
        <v>528</v>
      </c>
      <c r="C186" t="s">
        <v>534</v>
      </c>
      <c r="D186" t="s">
        <v>535</v>
      </c>
      <c r="E186">
        <v>112100</v>
      </c>
      <c r="F186" t="s">
        <v>531</v>
      </c>
      <c r="G186" t="s">
        <v>795</v>
      </c>
      <c r="H186" t="s">
        <v>804</v>
      </c>
      <c r="K186" t="e">
        <f>VLOOKUP(Tabelle1[[#This Row],[trees_name]],Tabelle1!$A$1:$E$102,2,)</f>
        <v>#N/A</v>
      </c>
      <c r="L186" t="e">
        <f>VLOOKUP(Tabelle1[[#This Row],[trees_name]],Tabelle1!$A$1:$E$102,3,)</f>
        <v>#N/A</v>
      </c>
      <c r="M186" t="e">
        <f>VLOOKUP(Tabelle1[[#This Row],[trees_name]],Tabelle1!$A$1:$E$102,4,)</f>
        <v>#N/A</v>
      </c>
    </row>
    <row r="187" spans="1:13" hidden="1">
      <c r="A187" t="s">
        <v>774</v>
      </c>
      <c r="B187" t="s">
        <v>528</v>
      </c>
      <c r="C187" t="s">
        <v>536</v>
      </c>
      <c r="D187" t="s">
        <v>537</v>
      </c>
      <c r="E187">
        <v>112100</v>
      </c>
      <c r="F187" t="s">
        <v>531</v>
      </c>
      <c r="G187" t="s">
        <v>795</v>
      </c>
      <c r="H187" t="s">
        <v>804</v>
      </c>
      <c r="K187" t="e">
        <f>VLOOKUP(Tabelle1[[#This Row],[trees_name]],Tabelle1!$A$1:$E$102,2,)</f>
        <v>#N/A</v>
      </c>
      <c r="L187" t="e">
        <f>VLOOKUP(Tabelle1[[#This Row],[trees_name]],Tabelle1!$A$1:$E$102,3,)</f>
        <v>#N/A</v>
      </c>
      <c r="M187" t="e">
        <f>VLOOKUP(Tabelle1[[#This Row],[trees_name]],Tabelle1!$A$1:$E$102,4,)</f>
        <v>#N/A</v>
      </c>
    </row>
    <row r="188" spans="1:13" hidden="1">
      <c r="A188" t="s">
        <v>785</v>
      </c>
      <c r="B188" t="s">
        <v>604</v>
      </c>
      <c r="C188" t="s">
        <v>605</v>
      </c>
      <c r="D188" t="s">
        <v>606</v>
      </c>
      <c r="E188">
        <v>112013</v>
      </c>
      <c r="F188" t="s">
        <v>607</v>
      </c>
      <c r="G188" t="s">
        <v>795</v>
      </c>
      <c r="H188" t="s">
        <v>847</v>
      </c>
      <c r="K188" t="e">
        <f>VLOOKUP(Tabelle1[[#This Row],[trees_name]],Tabelle1!$A$1:$E$102,2,)</f>
        <v>#N/A</v>
      </c>
      <c r="L188" t="e">
        <f>VLOOKUP(Tabelle1[[#This Row],[trees_name]],Tabelle1!$A$1:$E$102,3,)</f>
        <v>#N/A</v>
      </c>
      <c r="M188" t="e">
        <f>VLOOKUP(Tabelle1[[#This Row],[trees_name]],Tabelle1!$A$1:$E$102,4,)</f>
        <v>#N/A</v>
      </c>
    </row>
    <row r="189" spans="1:13" hidden="1">
      <c r="A189" t="s">
        <v>740</v>
      </c>
      <c r="B189" t="s">
        <v>284</v>
      </c>
      <c r="C189" t="s">
        <v>285</v>
      </c>
      <c r="D189" t="s">
        <v>286</v>
      </c>
      <c r="E189">
        <v>104541</v>
      </c>
      <c r="F189" t="s">
        <v>287</v>
      </c>
      <c r="G189" t="s">
        <v>795</v>
      </c>
      <c r="H189" t="s">
        <v>804</v>
      </c>
      <c r="K189" t="e">
        <f>VLOOKUP(Tabelle1[[#This Row],[trees_name]],Tabelle1!$A$1:$E$102,2,)</f>
        <v>#N/A</v>
      </c>
      <c r="L189" t="e">
        <f>VLOOKUP(Tabelle1[[#This Row],[trees_name]],Tabelle1!$A$1:$E$102,3,)</f>
        <v>#N/A</v>
      </c>
      <c r="M189" t="e">
        <f>VLOOKUP(Tabelle1[[#This Row],[trees_name]],Tabelle1!$A$1:$E$102,4,)</f>
        <v>#N/A</v>
      </c>
    </row>
    <row r="190" spans="1:13" hidden="1">
      <c r="A190" t="s">
        <v>785</v>
      </c>
      <c r="B190" t="s">
        <v>604</v>
      </c>
      <c r="C190" t="s">
        <v>612</v>
      </c>
      <c r="D190" t="s">
        <v>613</v>
      </c>
      <c r="E190">
        <v>104409</v>
      </c>
      <c r="F190" t="s">
        <v>607</v>
      </c>
      <c r="G190" t="s">
        <v>795</v>
      </c>
      <c r="H190" t="s">
        <v>847</v>
      </c>
      <c r="K190" t="e">
        <f>VLOOKUP(Tabelle1[[#This Row],[trees_name]],Tabelle1!$A$1:$E$102,2,)</f>
        <v>#N/A</v>
      </c>
      <c r="L190" t="e">
        <f>VLOOKUP(Tabelle1[[#This Row],[trees_name]],Tabelle1!$A$1:$E$102,3,)</f>
        <v>#N/A</v>
      </c>
      <c r="M190" t="e">
        <f>VLOOKUP(Tabelle1[[#This Row],[trees_name]],Tabelle1!$A$1:$E$102,4,)</f>
        <v>#N/A</v>
      </c>
    </row>
    <row r="191" spans="1:13" hidden="1">
      <c r="A191" t="s">
        <v>785</v>
      </c>
      <c r="B191" t="s">
        <v>604</v>
      </c>
      <c r="C191" t="s">
        <v>610</v>
      </c>
      <c r="D191" t="s">
        <v>611</v>
      </c>
      <c r="E191">
        <v>102636</v>
      </c>
      <c r="F191" t="s">
        <v>607</v>
      </c>
      <c r="G191" t="s">
        <v>795</v>
      </c>
      <c r="H191" t="s">
        <v>847</v>
      </c>
      <c r="K191" t="e">
        <f>VLOOKUP(Tabelle1[[#This Row],[trees_name]],Tabelle1!$A$1:$E$102,2,)</f>
        <v>#N/A</v>
      </c>
      <c r="L191" t="e">
        <f>VLOOKUP(Tabelle1[[#This Row],[trees_name]],Tabelle1!$A$1:$E$102,3,)</f>
        <v>#N/A</v>
      </c>
      <c r="M191" t="e">
        <f>VLOOKUP(Tabelle1[[#This Row],[trees_name]],Tabelle1!$A$1:$E$102,4,)</f>
        <v>#N/A</v>
      </c>
    </row>
    <row r="192" spans="1:13" hidden="1">
      <c r="A192" t="s">
        <v>697</v>
      </c>
      <c r="B192" t="s">
        <v>31</v>
      </c>
      <c r="C192" t="s">
        <v>32</v>
      </c>
      <c r="D192" t="s">
        <v>33</v>
      </c>
      <c r="E192">
        <v>85936</v>
      </c>
      <c r="F192" t="s">
        <v>34</v>
      </c>
      <c r="G192" t="s">
        <v>795</v>
      </c>
      <c r="H192" t="s">
        <v>804</v>
      </c>
      <c r="K192" t="e">
        <f>VLOOKUP(Tabelle1[[#This Row],[trees_name]],Tabelle1!$A$1:$E$102,2,)</f>
        <v>#N/A</v>
      </c>
      <c r="L192" t="e">
        <f>VLOOKUP(Tabelle1[[#This Row],[trees_name]],Tabelle1!$A$1:$E$102,3,)</f>
        <v>#N/A</v>
      </c>
      <c r="M192" t="e">
        <f>VLOOKUP(Tabelle1[[#This Row],[trees_name]],Tabelle1!$A$1:$E$102,4,)</f>
        <v>#N/A</v>
      </c>
    </row>
    <row r="193" spans="1:13" hidden="1">
      <c r="A193" t="s">
        <v>737</v>
      </c>
      <c r="B193" t="s">
        <v>268</v>
      </c>
      <c r="C193" t="s">
        <v>272</v>
      </c>
      <c r="D193" t="s">
        <v>273</v>
      </c>
      <c r="E193">
        <v>85547</v>
      </c>
      <c r="F193" t="s">
        <v>271</v>
      </c>
      <c r="G193" t="s">
        <v>795</v>
      </c>
      <c r="H193" t="s">
        <v>804</v>
      </c>
      <c r="K193" t="e">
        <f>VLOOKUP(Tabelle1[[#This Row],[trees_name]],Tabelle1!$A$1:$E$102,2,)</f>
        <v>#N/A</v>
      </c>
      <c r="L193" t="e">
        <f>VLOOKUP(Tabelle1[[#This Row],[trees_name]],Tabelle1!$A$1:$E$102,3,)</f>
        <v>#N/A</v>
      </c>
      <c r="M193" t="e">
        <f>VLOOKUP(Tabelle1[[#This Row],[trees_name]],Tabelle1!$A$1:$E$102,4,)</f>
        <v>#N/A</v>
      </c>
    </row>
    <row r="194" spans="1:13" hidden="1">
      <c r="A194" t="s">
        <v>755</v>
      </c>
      <c r="B194" t="s">
        <v>356</v>
      </c>
      <c r="C194" t="s">
        <v>357</v>
      </c>
      <c r="D194" t="s">
        <v>358</v>
      </c>
      <c r="E194">
        <v>85307</v>
      </c>
      <c r="F194" t="s">
        <v>359</v>
      </c>
      <c r="G194" t="s">
        <v>795</v>
      </c>
      <c r="H194" t="s">
        <v>804</v>
      </c>
      <c r="K194" t="e">
        <f>VLOOKUP(Tabelle1[[#This Row],[trees_name]],Tabelle1!$A$1:$E$102,2,)</f>
        <v>#N/A</v>
      </c>
      <c r="L194" t="e">
        <f>VLOOKUP(Tabelle1[[#This Row],[trees_name]],Tabelle1!$A$1:$E$102,3,)</f>
        <v>#N/A</v>
      </c>
      <c r="M194" t="e">
        <f>VLOOKUP(Tabelle1[[#This Row],[trees_name]],Tabelle1!$A$1:$E$102,4,)</f>
        <v>#N/A</v>
      </c>
    </row>
    <row r="195" spans="1:13" hidden="1">
      <c r="A195" t="s">
        <v>737</v>
      </c>
      <c r="B195" t="s">
        <v>268</v>
      </c>
      <c r="C195" t="s">
        <v>269</v>
      </c>
      <c r="D195" t="s">
        <v>270</v>
      </c>
      <c r="E195">
        <v>85273</v>
      </c>
      <c r="F195" t="s">
        <v>271</v>
      </c>
      <c r="G195" t="s">
        <v>795</v>
      </c>
      <c r="H195" t="s">
        <v>804</v>
      </c>
      <c r="K195" t="e">
        <f>VLOOKUP(Tabelle1[[#This Row],[trees_name]],Tabelle1!$A$1:$E$102,2,)</f>
        <v>#N/A</v>
      </c>
      <c r="L195" t="e">
        <f>VLOOKUP(Tabelle1[[#This Row],[trees_name]],Tabelle1!$A$1:$E$102,3,)</f>
        <v>#N/A</v>
      </c>
      <c r="M195" t="e">
        <f>VLOOKUP(Tabelle1[[#This Row],[trees_name]],Tabelle1!$A$1:$E$102,4,)</f>
        <v>#N/A</v>
      </c>
    </row>
    <row r="196" spans="1:13" hidden="1">
      <c r="A196" t="s">
        <v>738</v>
      </c>
      <c r="B196" t="s">
        <v>276</v>
      </c>
      <c r="C196" t="s">
        <v>277</v>
      </c>
      <c r="D196" t="s">
        <v>278</v>
      </c>
      <c r="E196">
        <v>83602</v>
      </c>
      <c r="F196" t="s">
        <v>279</v>
      </c>
      <c r="G196" t="s">
        <v>795</v>
      </c>
      <c r="H196" t="s">
        <v>804</v>
      </c>
      <c r="K196" t="e">
        <f>VLOOKUP(Tabelle1[[#This Row],[trees_name]],Tabelle1!$A$1:$E$102,2,)</f>
        <v>#N/A</v>
      </c>
      <c r="L196" t="e">
        <f>VLOOKUP(Tabelle1[[#This Row],[trees_name]],Tabelle1!$A$1:$E$102,3,)</f>
        <v>#N/A</v>
      </c>
      <c r="M196" t="e">
        <f>VLOOKUP(Tabelle1[[#This Row],[trees_name]],Tabelle1!$A$1:$E$102,4,)</f>
        <v>#N/A</v>
      </c>
    </row>
    <row r="197" spans="1:13" hidden="1">
      <c r="A197" t="s">
        <v>785</v>
      </c>
      <c r="B197" t="s">
        <v>604</v>
      </c>
      <c r="C197" t="s">
        <v>616</v>
      </c>
      <c r="D197" t="s">
        <v>617</v>
      </c>
      <c r="E197">
        <v>76344</v>
      </c>
      <c r="F197" t="s">
        <v>607</v>
      </c>
      <c r="G197" t="s">
        <v>795</v>
      </c>
      <c r="H197" t="s">
        <v>847</v>
      </c>
      <c r="K197" t="e">
        <f>VLOOKUP(Tabelle1[[#This Row],[trees_name]],Tabelle1!$A$1:$E$102,2,)</f>
        <v>#N/A</v>
      </c>
      <c r="L197" t="e">
        <f>VLOOKUP(Tabelle1[[#This Row],[trees_name]],Tabelle1!$A$1:$E$102,3,)</f>
        <v>#N/A</v>
      </c>
      <c r="M197" t="e">
        <f>VLOOKUP(Tabelle1[[#This Row],[trees_name]],Tabelle1!$A$1:$E$102,4,)</f>
        <v>#N/A</v>
      </c>
    </row>
    <row r="198" spans="1:13" hidden="1">
      <c r="A198" t="s">
        <v>764</v>
      </c>
      <c r="B198" t="s">
        <v>454</v>
      </c>
      <c r="C198" t="s">
        <v>462</v>
      </c>
      <c r="D198" t="s">
        <v>456</v>
      </c>
      <c r="E198">
        <v>74247</v>
      </c>
      <c r="F198" t="s">
        <v>457</v>
      </c>
      <c r="G198" t="s">
        <v>822</v>
      </c>
      <c r="K198" t="e">
        <f>VLOOKUP(Tabelle1[[#This Row],[trees_name]],Tabelle1!$A$1:$E$102,2,)</f>
        <v>#N/A</v>
      </c>
      <c r="L198" t="e">
        <f>VLOOKUP(Tabelle1[[#This Row],[trees_name]],Tabelle1!$A$1:$E$102,3,)</f>
        <v>#N/A</v>
      </c>
      <c r="M198" t="e">
        <f>VLOOKUP(Tabelle1[[#This Row],[trees_name]],Tabelle1!$A$1:$E$102,4,)</f>
        <v>#N/A</v>
      </c>
    </row>
    <row r="199" spans="1:13" hidden="1">
      <c r="A199" t="s">
        <v>785</v>
      </c>
      <c r="B199" t="s">
        <v>604</v>
      </c>
      <c r="C199" t="s">
        <v>614</v>
      </c>
      <c r="D199" t="s">
        <v>615</v>
      </c>
      <c r="E199">
        <v>74046</v>
      </c>
      <c r="F199" t="s">
        <v>607</v>
      </c>
      <c r="G199" t="s">
        <v>795</v>
      </c>
      <c r="H199" t="s">
        <v>847</v>
      </c>
      <c r="K199" t="e">
        <f>VLOOKUP(Tabelle1[[#This Row],[trees_name]],Tabelle1!$A$1:$E$102,2,)</f>
        <v>#N/A</v>
      </c>
      <c r="L199" t="e">
        <f>VLOOKUP(Tabelle1[[#This Row],[trees_name]],Tabelle1!$A$1:$E$102,3,)</f>
        <v>#N/A</v>
      </c>
      <c r="M199" t="e">
        <f>VLOOKUP(Tabelle1[[#This Row],[trees_name]],Tabelle1!$A$1:$E$102,4,)</f>
        <v>#N/A</v>
      </c>
    </row>
    <row r="200" spans="1:13" hidden="1">
      <c r="A200" t="s">
        <v>779</v>
      </c>
      <c r="B200" t="s">
        <v>564</v>
      </c>
      <c r="C200" t="s">
        <v>565</v>
      </c>
      <c r="D200" t="s">
        <v>566</v>
      </c>
      <c r="E200">
        <v>72936</v>
      </c>
      <c r="F200" t="s">
        <v>567</v>
      </c>
      <c r="G200" t="s">
        <v>795</v>
      </c>
      <c r="H200" t="s">
        <v>804</v>
      </c>
      <c r="K200" t="e">
        <f>VLOOKUP(Tabelle1[[#This Row],[trees_name]],Tabelle1!$A$1:$E$102,2,)</f>
        <v>#N/A</v>
      </c>
      <c r="L200" t="e">
        <f>VLOOKUP(Tabelle1[[#This Row],[trees_name]],Tabelle1!$A$1:$E$102,3,)</f>
        <v>#N/A</v>
      </c>
      <c r="M200" t="e">
        <f>VLOOKUP(Tabelle1[[#This Row],[trees_name]],Tabelle1!$A$1:$E$102,4,)</f>
        <v>#N/A</v>
      </c>
    </row>
    <row r="201" spans="1:13" hidden="1">
      <c r="A201" t="s">
        <v>698</v>
      </c>
      <c r="B201" t="s">
        <v>37</v>
      </c>
      <c r="C201" t="s">
        <v>38</v>
      </c>
      <c r="D201" t="s">
        <v>39</v>
      </c>
      <c r="E201">
        <v>63779</v>
      </c>
      <c r="F201" t="s">
        <v>40</v>
      </c>
      <c r="G201" t="s">
        <v>795</v>
      </c>
      <c r="H201" t="s">
        <v>804</v>
      </c>
      <c r="K201" t="e">
        <f>VLOOKUP(Tabelle1[[#This Row],[trees_name]],Tabelle1!$A$1:$E$102,2,)</f>
        <v>#N/A</v>
      </c>
      <c r="L201" t="e">
        <f>VLOOKUP(Tabelle1[[#This Row],[trees_name]],Tabelle1!$A$1:$E$102,3,)</f>
        <v>#N/A</v>
      </c>
      <c r="M201" t="e">
        <f>VLOOKUP(Tabelle1[[#This Row],[trees_name]],Tabelle1!$A$1:$E$102,4,)</f>
        <v>#N/A</v>
      </c>
    </row>
    <row r="202" spans="1:13" hidden="1">
      <c r="A202" t="s">
        <v>785</v>
      </c>
      <c r="B202" t="s">
        <v>604</v>
      </c>
      <c r="C202" t="s">
        <v>622</v>
      </c>
      <c r="D202" t="s">
        <v>623</v>
      </c>
      <c r="E202">
        <v>60578</v>
      </c>
      <c r="F202" t="s">
        <v>607</v>
      </c>
      <c r="G202" t="s">
        <v>795</v>
      </c>
      <c r="H202" t="s">
        <v>847</v>
      </c>
      <c r="K202" t="e">
        <f>VLOOKUP(Tabelle1[[#This Row],[trees_name]],Tabelle1!$A$1:$E$102,2,)</f>
        <v>#N/A</v>
      </c>
      <c r="L202" t="e">
        <f>VLOOKUP(Tabelle1[[#This Row],[trees_name]],Tabelle1!$A$1:$E$102,3,)</f>
        <v>#N/A</v>
      </c>
      <c r="M202" t="e">
        <f>VLOOKUP(Tabelle1[[#This Row],[trees_name]],Tabelle1!$A$1:$E$102,4,)</f>
        <v>#N/A</v>
      </c>
    </row>
    <row r="203" spans="1:13" hidden="1">
      <c r="A203" t="s">
        <v>794</v>
      </c>
      <c r="B203" t="s">
        <v>674</v>
      </c>
      <c r="C203" t="s">
        <v>690</v>
      </c>
      <c r="D203" t="s">
        <v>691</v>
      </c>
      <c r="E203">
        <v>59361</v>
      </c>
      <c r="F203" t="s">
        <v>677</v>
      </c>
      <c r="G203" t="s">
        <v>795</v>
      </c>
      <c r="H203" t="s">
        <v>804</v>
      </c>
      <c r="K203" t="e">
        <f>VLOOKUP(Tabelle1[[#This Row],[trees_name]],Tabelle1!$A$1:$E$102,2,)</f>
        <v>#N/A</v>
      </c>
      <c r="L203" t="e">
        <f>VLOOKUP(Tabelle1[[#This Row],[trees_name]],Tabelle1!$A$1:$E$102,3,)</f>
        <v>#N/A</v>
      </c>
      <c r="M203" t="e">
        <f>VLOOKUP(Tabelle1[[#This Row],[trees_name]],Tabelle1!$A$1:$E$102,4,)</f>
        <v>#N/A</v>
      </c>
    </row>
    <row r="204" spans="1:13" hidden="1">
      <c r="A204" t="s">
        <v>785</v>
      </c>
      <c r="B204" t="s">
        <v>604</v>
      </c>
      <c r="C204" t="s">
        <v>624</v>
      </c>
      <c r="D204" t="s">
        <v>625</v>
      </c>
      <c r="E204">
        <v>55527</v>
      </c>
      <c r="F204" t="s">
        <v>607</v>
      </c>
      <c r="G204" t="s">
        <v>795</v>
      </c>
      <c r="H204" t="s">
        <v>847</v>
      </c>
      <c r="K204" t="e">
        <f>VLOOKUP(Tabelle1[[#This Row],[trees_name]],Tabelle1!$A$1:$E$102,2,)</f>
        <v>#N/A</v>
      </c>
      <c r="L204" t="e">
        <f>VLOOKUP(Tabelle1[[#This Row],[trees_name]],Tabelle1!$A$1:$E$102,3,)</f>
        <v>#N/A</v>
      </c>
      <c r="M204" t="e">
        <f>VLOOKUP(Tabelle1[[#This Row],[trees_name]],Tabelle1!$A$1:$E$102,4,)</f>
        <v>#N/A</v>
      </c>
    </row>
    <row r="205" spans="1:13" hidden="1">
      <c r="A205" t="s">
        <v>764</v>
      </c>
      <c r="B205" t="s">
        <v>454</v>
      </c>
      <c r="C205" t="s">
        <v>463</v>
      </c>
      <c r="D205" t="s">
        <v>459</v>
      </c>
      <c r="E205">
        <v>54851</v>
      </c>
      <c r="F205" t="s">
        <v>457</v>
      </c>
      <c r="G205" t="s">
        <v>822</v>
      </c>
      <c r="K205" t="e">
        <f>VLOOKUP(Tabelle1[[#This Row],[trees_name]],Tabelle1!$A$1:$E$102,2,)</f>
        <v>#N/A</v>
      </c>
      <c r="L205" t="e">
        <f>VLOOKUP(Tabelle1[[#This Row],[trees_name]],Tabelle1!$A$1:$E$102,3,)</f>
        <v>#N/A</v>
      </c>
      <c r="M205" t="e">
        <f>VLOOKUP(Tabelle1[[#This Row],[trees_name]],Tabelle1!$A$1:$E$102,4,)</f>
        <v>#N/A</v>
      </c>
    </row>
    <row r="206" spans="1:13" hidden="1">
      <c r="A206" t="s">
        <v>764</v>
      </c>
      <c r="B206" t="s">
        <v>454</v>
      </c>
      <c r="C206" t="s">
        <v>464</v>
      </c>
      <c r="D206" t="s">
        <v>461</v>
      </c>
      <c r="E206">
        <v>54818</v>
      </c>
      <c r="F206" t="s">
        <v>457</v>
      </c>
      <c r="G206" t="s">
        <v>822</v>
      </c>
      <c r="K206" t="e">
        <f>VLOOKUP(Tabelle1[[#This Row],[trees_name]],Tabelle1!$A$1:$E$102,2,)</f>
        <v>#N/A</v>
      </c>
      <c r="L206" t="e">
        <f>VLOOKUP(Tabelle1[[#This Row],[trees_name]],Tabelle1!$A$1:$E$102,3,)</f>
        <v>#N/A</v>
      </c>
      <c r="M206" t="e">
        <f>VLOOKUP(Tabelle1[[#This Row],[trees_name]],Tabelle1!$A$1:$E$102,4,)</f>
        <v>#N/A</v>
      </c>
    </row>
    <row r="207" spans="1:13" hidden="1">
      <c r="A207" t="s">
        <v>785</v>
      </c>
      <c r="B207" t="s">
        <v>604</v>
      </c>
      <c r="C207" t="s">
        <v>618</v>
      </c>
      <c r="D207" t="s">
        <v>619</v>
      </c>
      <c r="E207">
        <v>48714</v>
      </c>
      <c r="F207" t="s">
        <v>607</v>
      </c>
      <c r="G207" t="s">
        <v>795</v>
      </c>
      <c r="H207" t="s">
        <v>847</v>
      </c>
      <c r="K207" t="e">
        <f>VLOOKUP(Tabelle1[[#This Row],[trees_name]],Tabelle1!$A$1:$E$102,2,)</f>
        <v>#N/A</v>
      </c>
      <c r="L207" t="e">
        <f>VLOOKUP(Tabelle1[[#This Row],[trees_name]],Tabelle1!$A$1:$E$102,3,)</f>
        <v>#N/A</v>
      </c>
      <c r="M207" t="e">
        <f>VLOOKUP(Tabelle1[[#This Row],[trees_name]],Tabelle1!$A$1:$E$102,4,)</f>
        <v>#N/A</v>
      </c>
    </row>
    <row r="208" spans="1:13" hidden="1">
      <c r="A208" t="s">
        <v>725</v>
      </c>
      <c r="B208" t="s">
        <v>195</v>
      </c>
      <c r="C208" t="s">
        <v>196</v>
      </c>
      <c r="D208" t="s">
        <v>197</v>
      </c>
      <c r="E208">
        <v>44370</v>
      </c>
      <c r="F208" t="s">
        <v>198</v>
      </c>
      <c r="G208" t="s">
        <v>795</v>
      </c>
      <c r="H208" t="s">
        <v>804</v>
      </c>
      <c r="K208" t="e">
        <f>VLOOKUP(Tabelle1[[#This Row],[trees_name]],Tabelle1!$A$1:$E$102,2,)</f>
        <v>#N/A</v>
      </c>
      <c r="L208" t="e">
        <f>VLOOKUP(Tabelle1[[#This Row],[trees_name]],Tabelle1!$A$1:$E$102,3,)</f>
        <v>#N/A</v>
      </c>
      <c r="M208" t="e">
        <f>VLOOKUP(Tabelle1[[#This Row],[trees_name]],Tabelle1!$A$1:$E$102,4,)</f>
        <v>#N/A</v>
      </c>
    </row>
    <row r="209" spans="1:13" hidden="1">
      <c r="A209" t="s">
        <v>785</v>
      </c>
      <c r="B209" t="s">
        <v>604</v>
      </c>
      <c r="C209" t="s">
        <v>626</v>
      </c>
      <c r="D209" t="s">
        <v>627</v>
      </c>
      <c r="E209">
        <v>39008</v>
      </c>
      <c r="F209" t="s">
        <v>607</v>
      </c>
      <c r="G209" t="s">
        <v>795</v>
      </c>
      <c r="H209" t="s">
        <v>847</v>
      </c>
      <c r="K209" t="e">
        <f>VLOOKUP(Tabelle1[[#This Row],[trees_name]],Tabelle1!$A$1:$E$102,2,)</f>
        <v>#N/A</v>
      </c>
      <c r="L209" t="e">
        <f>VLOOKUP(Tabelle1[[#This Row],[trees_name]],Tabelle1!$A$1:$E$102,3,)</f>
        <v>#N/A</v>
      </c>
      <c r="M209" t="e">
        <f>VLOOKUP(Tabelle1[[#This Row],[trees_name]],Tabelle1!$A$1:$E$102,4,)</f>
        <v>#N/A</v>
      </c>
    </row>
    <row r="210" spans="1:13" hidden="1">
      <c r="A210" t="s">
        <v>711</v>
      </c>
      <c r="B210" t="s">
        <v>121</v>
      </c>
      <c r="C210" t="s">
        <v>122</v>
      </c>
      <c r="D210" t="s">
        <v>123</v>
      </c>
      <c r="E210">
        <v>34034</v>
      </c>
      <c r="F210" t="s">
        <v>124</v>
      </c>
      <c r="G210" t="s">
        <v>795</v>
      </c>
      <c r="H210" t="s">
        <v>804</v>
      </c>
      <c r="K210" t="e">
        <f>VLOOKUP(Tabelle1[[#This Row],[trees_name]],Tabelle1!$A$1:$E$102,2,)</f>
        <v>#N/A</v>
      </c>
      <c r="L210" t="e">
        <f>VLOOKUP(Tabelle1[[#This Row],[trees_name]],Tabelle1!$A$1:$E$102,3,)</f>
        <v>#N/A</v>
      </c>
      <c r="M210" t="e">
        <f>VLOOKUP(Tabelle1[[#This Row],[trees_name]],Tabelle1!$A$1:$E$102,4,)</f>
        <v>#N/A</v>
      </c>
    </row>
    <row r="211" spans="1:13" hidden="1">
      <c r="A211" t="s">
        <v>785</v>
      </c>
      <c r="B211" t="s">
        <v>604</v>
      </c>
      <c r="C211" t="s">
        <v>620</v>
      </c>
      <c r="D211" t="s">
        <v>621</v>
      </c>
      <c r="E211">
        <v>31977</v>
      </c>
      <c r="F211" t="s">
        <v>607</v>
      </c>
      <c r="G211" t="s">
        <v>795</v>
      </c>
      <c r="H211" t="s">
        <v>847</v>
      </c>
      <c r="K211" t="e">
        <f>VLOOKUP(Tabelle1[[#This Row],[trees_name]],Tabelle1!$A$1:$E$102,2,)</f>
        <v>#N/A</v>
      </c>
      <c r="L211" t="e">
        <f>VLOOKUP(Tabelle1[[#This Row],[trees_name]],Tabelle1!$A$1:$E$102,3,)</f>
        <v>#N/A</v>
      </c>
      <c r="M211" t="e">
        <f>VLOOKUP(Tabelle1[[#This Row],[trees_name]],Tabelle1!$A$1:$E$102,4,)</f>
        <v>#N/A</v>
      </c>
    </row>
    <row r="212" spans="1:13" hidden="1">
      <c r="A212" t="s">
        <v>785</v>
      </c>
      <c r="B212" t="s">
        <v>604</v>
      </c>
      <c r="C212" t="s">
        <v>628</v>
      </c>
      <c r="D212" t="s">
        <v>629</v>
      </c>
      <c r="E212">
        <v>30010</v>
      </c>
      <c r="F212" t="s">
        <v>607</v>
      </c>
      <c r="G212" t="s">
        <v>795</v>
      </c>
      <c r="H212" t="s">
        <v>847</v>
      </c>
      <c r="K212" t="e">
        <f>VLOOKUP(Tabelle1[[#This Row],[trees_name]],Tabelle1!$A$1:$E$102,2,)</f>
        <v>#N/A</v>
      </c>
      <c r="L212" t="e">
        <f>VLOOKUP(Tabelle1[[#This Row],[trees_name]],Tabelle1!$A$1:$E$102,3,)</f>
        <v>#N/A</v>
      </c>
      <c r="M212" t="e">
        <f>VLOOKUP(Tabelle1[[#This Row],[trees_name]],Tabelle1!$A$1:$E$102,4,)</f>
        <v>#N/A</v>
      </c>
    </row>
    <row r="213" spans="1:13" hidden="1">
      <c r="A213" t="s">
        <v>794</v>
      </c>
      <c r="B213" t="s">
        <v>674</v>
      </c>
      <c r="C213" t="s">
        <v>678</v>
      </c>
      <c r="D213" t="s">
        <v>679</v>
      </c>
      <c r="E213">
        <v>22116</v>
      </c>
      <c r="F213" t="s">
        <v>677</v>
      </c>
      <c r="G213" t="s">
        <v>795</v>
      </c>
      <c r="H213" t="s">
        <v>804</v>
      </c>
      <c r="K213" t="e">
        <f>VLOOKUP(Tabelle1[[#This Row],[trees_name]],Tabelle1!$A$1:$E$102,2,)</f>
        <v>#N/A</v>
      </c>
      <c r="L213" t="e">
        <f>VLOOKUP(Tabelle1[[#This Row],[trees_name]],Tabelle1!$A$1:$E$102,3,)</f>
        <v>#N/A</v>
      </c>
      <c r="M213" t="e">
        <f>VLOOKUP(Tabelle1[[#This Row],[trees_name]],Tabelle1!$A$1:$E$102,4,)</f>
        <v>#N/A</v>
      </c>
    </row>
    <row r="214" spans="1:13" hidden="1">
      <c r="A214" t="s">
        <v>794</v>
      </c>
      <c r="B214" t="s">
        <v>674</v>
      </c>
      <c r="C214" t="s">
        <v>684</v>
      </c>
      <c r="D214" t="s">
        <v>685</v>
      </c>
      <c r="E214">
        <v>16756</v>
      </c>
      <c r="F214" t="s">
        <v>677</v>
      </c>
      <c r="G214" t="s">
        <v>795</v>
      </c>
      <c r="H214" t="s">
        <v>804</v>
      </c>
      <c r="K214" t="e">
        <f>VLOOKUP(Tabelle1[[#This Row],[trees_name]],Tabelle1!$A$1:$E$102,2,)</f>
        <v>#N/A</v>
      </c>
      <c r="L214" t="e">
        <f>VLOOKUP(Tabelle1[[#This Row],[trees_name]],Tabelle1!$A$1:$E$102,3,)</f>
        <v>#N/A</v>
      </c>
      <c r="M214" t="e">
        <f>VLOOKUP(Tabelle1[[#This Row],[trees_name]],Tabelle1!$A$1:$E$102,4,)</f>
        <v>#N/A</v>
      </c>
    </row>
    <row r="215" spans="1:13" hidden="1">
      <c r="A215" t="s">
        <v>794</v>
      </c>
      <c r="B215" t="s">
        <v>674</v>
      </c>
      <c r="C215" t="s">
        <v>682</v>
      </c>
      <c r="D215" t="s">
        <v>683</v>
      </c>
      <c r="E215">
        <v>16752</v>
      </c>
      <c r="F215" t="s">
        <v>677</v>
      </c>
      <c r="G215" t="s">
        <v>795</v>
      </c>
      <c r="H215" t="s">
        <v>804</v>
      </c>
      <c r="K215" t="e">
        <f>VLOOKUP(Tabelle1[[#This Row],[trees_name]],Tabelle1!$A$1:$E$102,2,)</f>
        <v>#N/A</v>
      </c>
      <c r="L215" t="e">
        <f>VLOOKUP(Tabelle1[[#This Row],[trees_name]],Tabelle1!$A$1:$E$102,3,)</f>
        <v>#N/A</v>
      </c>
      <c r="M215" t="e">
        <f>VLOOKUP(Tabelle1[[#This Row],[trees_name]],Tabelle1!$A$1:$E$102,4,)</f>
        <v>#N/A</v>
      </c>
    </row>
    <row r="216" spans="1:13" hidden="1">
      <c r="A216" t="s">
        <v>787</v>
      </c>
      <c r="B216" t="s">
        <v>640</v>
      </c>
      <c r="C216" t="s">
        <v>641</v>
      </c>
      <c r="D216" t="s">
        <v>642</v>
      </c>
      <c r="E216">
        <v>15710</v>
      </c>
      <c r="F216" t="s">
        <v>643</v>
      </c>
      <c r="G216" t="s">
        <v>795</v>
      </c>
      <c r="H216" t="s">
        <v>804</v>
      </c>
      <c r="K216" t="e">
        <f>VLOOKUP(Tabelle1[[#This Row],[trees_name]],Tabelle1!$A$1:$E$102,2,)</f>
        <v>#N/A</v>
      </c>
      <c r="L216" t="e">
        <f>VLOOKUP(Tabelle1[[#This Row],[trees_name]],Tabelle1!$A$1:$E$102,3,)</f>
        <v>#N/A</v>
      </c>
      <c r="M216" t="e">
        <f>VLOOKUP(Tabelle1[[#This Row],[trees_name]],Tabelle1!$A$1:$E$102,4,)</f>
        <v>#N/A</v>
      </c>
    </row>
    <row r="217" spans="1:13" hidden="1">
      <c r="A217" t="s">
        <v>787</v>
      </c>
      <c r="B217" t="s">
        <v>640</v>
      </c>
      <c r="C217" t="s">
        <v>644</v>
      </c>
      <c r="D217" t="s">
        <v>645</v>
      </c>
      <c r="E217">
        <v>14786</v>
      </c>
      <c r="F217" t="s">
        <v>643</v>
      </c>
      <c r="G217" t="s">
        <v>795</v>
      </c>
      <c r="H217" t="s">
        <v>804</v>
      </c>
      <c r="K217" t="e">
        <f>VLOOKUP(Tabelle1[[#This Row],[trees_name]],Tabelle1!$A$1:$E$102,2,)</f>
        <v>#N/A</v>
      </c>
      <c r="L217" t="e">
        <f>VLOOKUP(Tabelle1[[#This Row],[trees_name]],Tabelle1!$A$1:$E$102,3,)</f>
        <v>#N/A</v>
      </c>
      <c r="M217" t="e">
        <f>VLOOKUP(Tabelle1[[#This Row],[trees_name]],Tabelle1!$A$1:$E$102,4,)</f>
        <v>#N/A</v>
      </c>
    </row>
    <row r="218" spans="1:13" hidden="1">
      <c r="A218" t="s">
        <v>708</v>
      </c>
      <c r="B218" t="s">
        <v>107</v>
      </c>
      <c r="C218" t="s">
        <v>108</v>
      </c>
      <c r="D218" t="s">
        <v>109</v>
      </c>
      <c r="E218">
        <v>14027</v>
      </c>
      <c r="F218" t="s">
        <v>110</v>
      </c>
      <c r="G218" t="s">
        <v>795</v>
      </c>
      <c r="H218" t="s">
        <v>804</v>
      </c>
      <c r="K218" t="e">
        <f>VLOOKUP(Tabelle1[[#This Row],[trees_name]],Tabelle1!$A$1:$E$102,2,)</f>
        <v>#N/A</v>
      </c>
      <c r="L218" t="e">
        <f>VLOOKUP(Tabelle1[[#This Row],[trees_name]],Tabelle1!$A$1:$E$102,3,)</f>
        <v>#N/A</v>
      </c>
      <c r="M218" t="e">
        <f>VLOOKUP(Tabelle1[[#This Row],[trees_name]],Tabelle1!$A$1:$E$102,4,)</f>
        <v>#N/A</v>
      </c>
    </row>
    <row r="219" spans="1:13" hidden="1">
      <c r="A219" t="s">
        <v>728</v>
      </c>
      <c r="B219" t="s">
        <v>213</v>
      </c>
      <c r="C219" t="s">
        <v>214</v>
      </c>
      <c r="D219" t="s">
        <v>215</v>
      </c>
      <c r="E219">
        <v>11839</v>
      </c>
      <c r="F219" t="s">
        <v>216</v>
      </c>
      <c r="G219" t="s">
        <v>795</v>
      </c>
      <c r="H219" t="s">
        <v>804</v>
      </c>
      <c r="K219" t="e">
        <f>VLOOKUP(Tabelle1[[#This Row],[trees_name]],Tabelle1!$A$1:$E$102,2,)</f>
        <v>#N/A</v>
      </c>
      <c r="L219" t="e">
        <f>VLOOKUP(Tabelle1[[#This Row],[trees_name]],Tabelle1!$A$1:$E$102,3,)</f>
        <v>#N/A</v>
      </c>
      <c r="M219" t="e">
        <f>VLOOKUP(Tabelle1[[#This Row],[trees_name]],Tabelle1!$A$1:$E$102,4,)</f>
        <v>#N/A</v>
      </c>
    </row>
    <row r="220" spans="1:13" hidden="1">
      <c r="A220" t="s">
        <v>794</v>
      </c>
      <c r="B220" t="s">
        <v>674</v>
      </c>
      <c r="C220" t="s">
        <v>692</v>
      </c>
      <c r="D220" t="s">
        <v>693</v>
      </c>
      <c r="E220">
        <v>5474</v>
      </c>
      <c r="F220" t="s">
        <v>677</v>
      </c>
      <c r="G220" t="s">
        <v>795</v>
      </c>
      <c r="H220" t="s">
        <v>804</v>
      </c>
      <c r="K220" t="e">
        <f>VLOOKUP(Tabelle1[[#This Row],[trees_name]],Tabelle1!$A$1:$E$102,2,)</f>
        <v>#N/A</v>
      </c>
      <c r="L220" t="e">
        <f>VLOOKUP(Tabelle1[[#This Row],[trees_name]],Tabelle1!$A$1:$E$102,3,)</f>
        <v>#N/A</v>
      </c>
      <c r="M220" t="e">
        <f>VLOOKUP(Tabelle1[[#This Row],[trees_name]],Tabelle1!$A$1:$E$102,4,)</f>
        <v>#N/A</v>
      </c>
    </row>
    <row r="221" spans="1:13" hidden="1">
      <c r="A221" t="s">
        <v>789</v>
      </c>
      <c r="B221" t="s">
        <v>650</v>
      </c>
      <c r="C221" t="s">
        <v>651</v>
      </c>
      <c r="D221" t="s">
        <v>652</v>
      </c>
      <c r="E221">
        <v>4661</v>
      </c>
      <c r="F221" t="s">
        <v>653</v>
      </c>
      <c r="G221" t="s">
        <v>795</v>
      </c>
      <c r="H221" t="s">
        <v>804</v>
      </c>
      <c r="K221" t="e">
        <f>VLOOKUP(Tabelle1[[#This Row],[trees_name]],Tabelle1!$A$1:$E$102,2,)</f>
        <v>#N/A</v>
      </c>
      <c r="L221" t="e">
        <f>VLOOKUP(Tabelle1[[#This Row],[trees_name]],Tabelle1!$A$1:$E$102,3,)</f>
        <v>#N/A</v>
      </c>
      <c r="M221" t="e">
        <f>VLOOKUP(Tabelle1[[#This Row],[trees_name]],Tabelle1!$A$1:$E$102,4,)</f>
        <v>#N/A</v>
      </c>
    </row>
    <row r="222" spans="1:13" hidden="1">
      <c r="A222" t="s">
        <v>794</v>
      </c>
      <c r="B222" t="s">
        <v>674</v>
      </c>
      <c r="C222" t="s">
        <v>688</v>
      </c>
      <c r="D222" t="s">
        <v>689</v>
      </c>
      <c r="E222">
        <v>4099</v>
      </c>
      <c r="F222" t="s">
        <v>677</v>
      </c>
      <c r="G222" t="s">
        <v>795</v>
      </c>
      <c r="H222" t="s">
        <v>804</v>
      </c>
      <c r="K222" t="e">
        <f>VLOOKUP(Tabelle1[[#This Row],[trees_name]],Tabelle1!$A$1:$E$102,2,)</f>
        <v>#N/A</v>
      </c>
      <c r="L222" t="e">
        <f>VLOOKUP(Tabelle1[[#This Row],[trees_name]],Tabelle1!$A$1:$E$102,3,)</f>
        <v>#N/A</v>
      </c>
      <c r="M222" t="e">
        <f>VLOOKUP(Tabelle1[[#This Row],[trees_name]],Tabelle1!$A$1:$E$102,4,)</f>
        <v>#N/A</v>
      </c>
    </row>
    <row r="223" spans="1:13" hidden="1">
      <c r="A223" t="s">
        <v>742</v>
      </c>
      <c r="B223" t="s">
        <v>294</v>
      </c>
      <c r="C223" t="s">
        <v>298</v>
      </c>
      <c r="D223" t="s">
        <v>299</v>
      </c>
      <c r="E223">
        <v>3467</v>
      </c>
      <c r="F223" t="s">
        <v>297</v>
      </c>
      <c r="G223" t="s">
        <v>795</v>
      </c>
      <c r="H223" t="s">
        <v>804</v>
      </c>
      <c r="K223" t="e">
        <f>VLOOKUP(Tabelle1[[#This Row],[trees_name]],Tabelle1!$A$1:$E$102,2,)</f>
        <v>#N/A</v>
      </c>
      <c r="L223" t="e">
        <f>VLOOKUP(Tabelle1[[#This Row],[trees_name]],Tabelle1!$A$1:$E$102,3,)</f>
        <v>#N/A</v>
      </c>
      <c r="M223" t="e">
        <f>VLOOKUP(Tabelle1[[#This Row],[trees_name]],Tabelle1!$A$1:$E$102,4,)</f>
        <v>#N/A</v>
      </c>
    </row>
    <row r="224" spans="1:13" hidden="1">
      <c r="A224" t="s">
        <v>754</v>
      </c>
      <c r="B224" t="s">
        <v>352</v>
      </c>
      <c r="C224" t="s">
        <v>353</v>
      </c>
      <c r="D224" t="s">
        <v>354</v>
      </c>
      <c r="E224">
        <v>2905</v>
      </c>
      <c r="F224" t="s">
        <v>355</v>
      </c>
      <c r="G224" t="s">
        <v>795</v>
      </c>
      <c r="H224" t="s">
        <v>804</v>
      </c>
      <c r="K224" t="e">
        <f>VLOOKUP(Tabelle1[[#This Row],[trees_name]],Tabelle1!$A$1:$E$102,2,)</f>
        <v>#N/A</v>
      </c>
      <c r="L224" t="e">
        <f>VLOOKUP(Tabelle1[[#This Row],[trees_name]],Tabelle1!$A$1:$E$102,3,)</f>
        <v>#N/A</v>
      </c>
      <c r="M224" t="e">
        <f>VLOOKUP(Tabelle1[[#This Row],[trees_name]],Tabelle1!$A$1:$E$102,4,)</f>
        <v>#N/A</v>
      </c>
    </row>
    <row r="225" spans="1:13" hidden="1">
      <c r="A225" t="s">
        <v>747</v>
      </c>
      <c r="B225" t="s">
        <v>316</v>
      </c>
      <c r="C225" t="s">
        <v>317</v>
      </c>
      <c r="D225" t="s">
        <v>318</v>
      </c>
      <c r="E225">
        <v>2399</v>
      </c>
      <c r="F225" t="s">
        <v>319</v>
      </c>
      <c r="G225" t="s">
        <v>795</v>
      </c>
      <c r="H225" t="s">
        <v>804</v>
      </c>
      <c r="K225" t="e">
        <f>VLOOKUP(Tabelle1[[#This Row],[trees_name]],Tabelle1!$A$1:$E$102,2,)</f>
        <v>#N/A</v>
      </c>
      <c r="L225" t="e">
        <f>VLOOKUP(Tabelle1[[#This Row],[trees_name]],Tabelle1!$A$1:$E$102,3,)</f>
        <v>#N/A</v>
      </c>
      <c r="M225" t="e">
        <f>VLOOKUP(Tabelle1[[#This Row],[trees_name]],Tabelle1!$A$1:$E$102,4,)</f>
        <v>#N/A</v>
      </c>
    </row>
    <row r="226" spans="1:13" hidden="1">
      <c r="A226" t="s">
        <v>786</v>
      </c>
      <c r="B226" t="s">
        <v>630</v>
      </c>
      <c r="C226" t="s">
        <v>638</v>
      </c>
      <c r="D226" t="s">
        <v>639</v>
      </c>
      <c r="E226">
        <v>1954</v>
      </c>
      <c r="F226" t="s">
        <v>633</v>
      </c>
      <c r="G226" t="s">
        <v>795</v>
      </c>
      <c r="H226" t="s">
        <v>804</v>
      </c>
      <c r="K226" t="e">
        <f>VLOOKUP(Tabelle1[[#This Row],[trees_name]],Tabelle1!$A$1:$E$102,2,)</f>
        <v>#N/A</v>
      </c>
      <c r="L226" t="e">
        <f>VLOOKUP(Tabelle1[[#This Row],[trees_name]],Tabelle1!$A$1:$E$102,3,)</f>
        <v>#N/A</v>
      </c>
      <c r="M226" t="e">
        <f>VLOOKUP(Tabelle1[[#This Row],[trees_name]],Tabelle1!$A$1:$E$102,4,)</f>
        <v>#N/A</v>
      </c>
    </row>
    <row r="227" spans="1:13" hidden="1">
      <c r="A227" t="s">
        <v>786</v>
      </c>
      <c r="B227" t="s">
        <v>630</v>
      </c>
      <c r="C227" t="s">
        <v>634</v>
      </c>
      <c r="D227" t="s">
        <v>635</v>
      </c>
      <c r="E227">
        <v>1952</v>
      </c>
      <c r="F227" t="s">
        <v>633</v>
      </c>
      <c r="G227" t="s">
        <v>795</v>
      </c>
      <c r="H227" t="s">
        <v>804</v>
      </c>
      <c r="K227" t="e">
        <f>VLOOKUP(Tabelle1[[#This Row],[trees_name]],Tabelle1!$A$1:$E$102,2,)</f>
        <v>#N/A</v>
      </c>
      <c r="L227" t="e">
        <f>VLOOKUP(Tabelle1[[#This Row],[trees_name]],Tabelle1!$A$1:$E$102,3,)</f>
        <v>#N/A</v>
      </c>
      <c r="M227" t="e">
        <f>VLOOKUP(Tabelle1[[#This Row],[trees_name]],Tabelle1!$A$1:$E$102,4,)</f>
        <v>#N/A</v>
      </c>
    </row>
    <row r="228" spans="1:13" hidden="1">
      <c r="A228" t="s">
        <v>786</v>
      </c>
      <c r="B228" t="s">
        <v>630</v>
      </c>
      <c r="C228" t="s">
        <v>636</v>
      </c>
      <c r="D228" t="s">
        <v>637</v>
      </c>
      <c r="E228">
        <v>1952</v>
      </c>
      <c r="F228" t="s">
        <v>633</v>
      </c>
      <c r="G228" t="s">
        <v>795</v>
      </c>
      <c r="H228" t="s">
        <v>804</v>
      </c>
      <c r="K228" t="e">
        <f>VLOOKUP(Tabelle1[[#This Row],[trees_name]],Tabelle1!$A$1:$E$102,2,)</f>
        <v>#N/A</v>
      </c>
      <c r="L228" t="e">
        <f>VLOOKUP(Tabelle1[[#This Row],[trees_name]],Tabelle1!$A$1:$E$102,3,)</f>
        <v>#N/A</v>
      </c>
      <c r="M228" t="e">
        <f>VLOOKUP(Tabelle1[[#This Row],[trees_name]],Tabelle1!$A$1:$E$102,4,)</f>
        <v>#N/A</v>
      </c>
    </row>
    <row r="229" spans="1:13" hidden="1">
      <c r="A229" t="s">
        <v>786</v>
      </c>
      <c r="B229" t="s">
        <v>630</v>
      </c>
      <c r="C229" t="s">
        <v>631</v>
      </c>
      <c r="D229" t="s">
        <v>632</v>
      </c>
      <c r="E229">
        <v>1950</v>
      </c>
      <c r="F229" t="s">
        <v>633</v>
      </c>
      <c r="G229" t="s">
        <v>795</v>
      </c>
      <c r="H229" t="s">
        <v>804</v>
      </c>
      <c r="K229" t="e">
        <f>VLOOKUP(Tabelle1[[#This Row],[trees_name]],Tabelle1!$A$1:$E$102,2,)</f>
        <v>#N/A</v>
      </c>
      <c r="L229" t="e">
        <f>VLOOKUP(Tabelle1[[#This Row],[trees_name]],Tabelle1!$A$1:$E$102,3,)</f>
        <v>#N/A</v>
      </c>
      <c r="M229" t="e">
        <f>VLOOKUP(Tabelle1[[#This Row],[trees_name]],Tabelle1!$A$1:$E$102,4,)</f>
        <v>#N/A</v>
      </c>
    </row>
    <row r="230" spans="1:13" hidden="1">
      <c r="A230" t="s">
        <v>793</v>
      </c>
      <c r="B230" t="s">
        <v>668</v>
      </c>
      <c r="C230" t="s">
        <v>672</v>
      </c>
      <c r="D230" t="s">
        <v>673</v>
      </c>
      <c r="E230">
        <v>680</v>
      </c>
      <c r="F230" t="s">
        <v>671</v>
      </c>
      <c r="G230" t="s">
        <v>795</v>
      </c>
      <c r="H230" t="s">
        <v>804</v>
      </c>
      <c r="K230" t="e">
        <f>VLOOKUP(Tabelle1[[#This Row],[trees_name]],Tabelle1!$A$1:$E$102,2,)</f>
        <v>#N/A</v>
      </c>
      <c r="L230" t="e">
        <f>VLOOKUP(Tabelle1[[#This Row],[trees_name]],Tabelle1!$A$1:$E$102,3,)</f>
        <v>#N/A</v>
      </c>
      <c r="M230" t="e">
        <f>VLOOKUP(Tabelle1[[#This Row],[trees_name]],Tabelle1!$A$1:$E$102,4,)</f>
        <v>#N/A</v>
      </c>
    </row>
    <row r="231" spans="1:13" hidden="1">
      <c r="A231" t="s">
        <v>793</v>
      </c>
      <c r="B231" t="s">
        <v>668</v>
      </c>
      <c r="C231" t="s">
        <v>669</v>
      </c>
      <c r="D231" t="s">
        <v>670</v>
      </c>
      <c r="E231">
        <v>678</v>
      </c>
      <c r="F231" t="s">
        <v>671</v>
      </c>
      <c r="G231" t="s">
        <v>795</v>
      </c>
      <c r="H231" t="s">
        <v>804</v>
      </c>
      <c r="K231" t="e">
        <f>VLOOKUP(Tabelle1[[#This Row],[trees_name]],Tabelle1!$A$1:$E$102,2,)</f>
        <v>#N/A</v>
      </c>
      <c r="L231" t="e">
        <f>VLOOKUP(Tabelle1[[#This Row],[trees_name]],Tabelle1!$A$1:$E$102,3,)</f>
        <v>#N/A</v>
      </c>
      <c r="M231" t="e">
        <f>VLOOKUP(Tabelle1[[#This Row],[trees_name]],Tabelle1!$A$1:$E$102,4,)</f>
        <v>#N/A</v>
      </c>
    </row>
    <row r="232" spans="1:13" hidden="1">
      <c r="A232" t="s">
        <v>704</v>
      </c>
      <c r="B232" t="s">
        <v>77</v>
      </c>
      <c r="C232" t="s">
        <v>78</v>
      </c>
      <c r="D232" t="s">
        <v>79</v>
      </c>
      <c r="F232" t="s">
        <v>80</v>
      </c>
      <c r="G232" t="s">
        <v>795</v>
      </c>
      <c r="H232" t="s">
        <v>804</v>
      </c>
      <c r="K232" t="e">
        <f>VLOOKUP(Tabelle1[[#This Row],[trees_name]],Tabelle1!$A$1:$E$102,2,)</f>
        <v>#N/A</v>
      </c>
      <c r="L232" t="e">
        <f>VLOOKUP(Tabelle1[[#This Row],[trees_name]],Tabelle1!$A$1:$E$102,3,)</f>
        <v>#N/A</v>
      </c>
      <c r="M232" t="e">
        <f>VLOOKUP(Tabelle1[[#This Row],[trees_name]],Tabelle1!$A$1:$E$102,4,)</f>
        <v>#N/A</v>
      </c>
    </row>
    <row r="233" spans="1:13" hidden="1">
      <c r="A233" t="s">
        <v>704</v>
      </c>
      <c r="B233" t="s">
        <v>77</v>
      </c>
      <c r="C233" t="s">
        <v>81</v>
      </c>
      <c r="D233" t="s">
        <v>82</v>
      </c>
      <c r="F233" t="s">
        <v>80</v>
      </c>
      <c r="G233" t="s">
        <v>795</v>
      </c>
      <c r="H233" t="s">
        <v>804</v>
      </c>
      <c r="K233" t="e">
        <f>VLOOKUP(Tabelle1[[#This Row],[trees_name]],Tabelle1!$A$1:$E$102,2,)</f>
        <v>#N/A</v>
      </c>
      <c r="L233" t="e">
        <f>VLOOKUP(Tabelle1[[#This Row],[trees_name]],Tabelle1!$A$1:$E$102,3,)</f>
        <v>#N/A</v>
      </c>
      <c r="M233" t="e">
        <f>VLOOKUP(Tabelle1[[#This Row],[trees_name]],Tabelle1!$A$1:$E$102,4,)</f>
        <v>#N/A</v>
      </c>
    </row>
    <row r="234" spans="1:13" hidden="1">
      <c r="A234" t="s">
        <v>704</v>
      </c>
      <c r="B234" t="s">
        <v>77</v>
      </c>
      <c r="C234" t="s">
        <v>83</v>
      </c>
      <c r="D234" t="s">
        <v>84</v>
      </c>
      <c r="F234" t="s">
        <v>80</v>
      </c>
      <c r="G234" t="s">
        <v>795</v>
      </c>
      <c r="H234" t="s">
        <v>804</v>
      </c>
      <c r="K234" t="e">
        <f>VLOOKUP(Tabelle1[[#This Row],[trees_name]],Tabelle1!$A$1:$E$102,2,)</f>
        <v>#N/A</v>
      </c>
      <c r="L234" t="e">
        <f>VLOOKUP(Tabelle1[[#This Row],[trees_name]],Tabelle1!$A$1:$E$102,3,)</f>
        <v>#N/A</v>
      </c>
      <c r="M234" t="e">
        <f>VLOOKUP(Tabelle1[[#This Row],[trees_name]],Tabelle1!$A$1:$E$102,4,)</f>
        <v>#N/A</v>
      </c>
    </row>
    <row r="235" spans="1:13" hidden="1">
      <c r="A235" t="s">
        <v>704</v>
      </c>
      <c r="B235" t="s">
        <v>77</v>
      </c>
      <c r="C235" t="s">
        <v>85</v>
      </c>
      <c r="D235" t="s">
        <v>79</v>
      </c>
      <c r="F235" t="s">
        <v>80</v>
      </c>
      <c r="G235" t="s">
        <v>795</v>
      </c>
      <c r="H235" t="s">
        <v>804</v>
      </c>
      <c r="K235" t="e">
        <f>VLOOKUP(Tabelle1[[#This Row],[trees_name]],Tabelle1!$A$1:$E$102,2,)</f>
        <v>#N/A</v>
      </c>
      <c r="L235" t="e">
        <f>VLOOKUP(Tabelle1[[#This Row],[trees_name]],Tabelle1!$A$1:$E$102,3,)</f>
        <v>#N/A</v>
      </c>
      <c r="M235" t="e">
        <f>VLOOKUP(Tabelle1[[#This Row],[trees_name]],Tabelle1!$A$1:$E$102,4,)</f>
        <v>#N/A</v>
      </c>
    </row>
    <row r="236" spans="1:13" hidden="1">
      <c r="A236" t="s">
        <v>704</v>
      </c>
      <c r="B236" t="s">
        <v>77</v>
      </c>
      <c r="C236" t="s">
        <v>86</v>
      </c>
      <c r="D236" t="s">
        <v>82</v>
      </c>
      <c r="F236" t="s">
        <v>80</v>
      </c>
      <c r="G236" t="s">
        <v>795</v>
      </c>
      <c r="H236" t="s">
        <v>804</v>
      </c>
      <c r="K236" t="e">
        <f>VLOOKUP(Tabelle1[[#This Row],[trees_name]],Tabelle1!$A$1:$E$102,2,)</f>
        <v>#N/A</v>
      </c>
      <c r="L236" t="e">
        <f>VLOOKUP(Tabelle1[[#This Row],[trees_name]],Tabelle1!$A$1:$E$102,3,)</f>
        <v>#N/A</v>
      </c>
      <c r="M236" t="e">
        <f>VLOOKUP(Tabelle1[[#This Row],[trees_name]],Tabelle1!$A$1:$E$102,4,)</f>
        <v>#N/A</v>
      </c>
    </row>
    <row r="237" spans="1:13" hidden="1">
      <c r="A237" t="s">
        <v>704</v>
      </c>
      <c r="B237" t="s">
        <v>77</v>
      </c>
      <c r="C237" t="s">
        <v>87</v>
      </c>
      <c r="D237" t="s">
        <v>84</v>
      </c>
      <c r="F237" t="s">
        <v>80</v>
      </c>
      <c r="G237" t="s">
        <v>795</v>
      </c>
      <c r="H237" t="s">
        <v>804</v>
      </c>
      <c r="K237" t="e">
        <f>VLOOKUP(Tabelle1[[#This Row],[trees_name]],Tabelle1!$A$1:$E$102,2,)</f>
        <v>#N/A</v>
      </c>
      <c r="L237" t="e">
        <f>VLOOKUP(Tabelle1[[#This Row],[trees_name]],Tabelle1!$A$1:$E$102,3,)</f>
        <v>#N/A</v>
      </c>
      <c r="M237" t="e">
        <f>VLOOKUP(Tabelle1[[#This Row],[trees_name]],Tabelle1!$A$1:$E$102,4,)</f>
        <v>#N/A</v>
      </c>
    </row>
    <row r="238" spans="1:13" hidden="1">
      <c r="A238" t="s">
        <v>706</v>
      </c>
      <c r="B238" t="s">
        <v>95</v>
      </c>
      <c r="C238" t="s">
        <v>96</v>
      </c>
      <c r="D238" t="s">
        <v>97</v>
      </c>
      <c r="F238" t="s">
        <v>98</v>
      </c>
      <c r="G238" t="s">
        <v>795</v>
      </c>
      <c r="H238" t="s">
        <v>808</v>
      </c>
      <c r="K238">
        <f>VLOOKUP(Tabelle1[[#This Row],[trees_name]],Tabelle1!$A$1:$E$102,2,)</f>
        <v>30001</v>
      </c>
      <c r="L238">
        <f>VLOOKUP(Tabelle1[[#This Row],[trees_name]],Tabelle1!$A$1:$E$102,3,)</f>
        <v>110</v>
      </c>
      <c r="M238" t="str">
        <f>VLOOKUP(Tabelle1[[#This Row],[trees_name]],Tabelle1!$A$1:$E$102,4,)</f>
        <v>true</v>
      </c>
    </row>
    <row r="239" spans="1:13" hidden="1">
      <c r="A239" t="s">
        <v>706</v>
      </c>
      <c r="B239" t="s">
        <v>95</v>
      </c>
      <c r="C239" t="s">
        <v>99</v>
      </c>
      <c r="D239" t="s">
        <v>100</v>
      </c>
      <c r="F239" t="s">
        <v>98</v>
      </c>
      <c r="G239" t="s">
        <v>795</v>
      </c>
      <c r="H239" t="s">
        <v>807</v>
      </c>
      <c r="K239" t="e">
        <f>VLOOKUP(Tabelle1[[#This Row],[trees_name]],Tabelle1!$A$1:$E$102,2,)</f>
        <v>#N/A</v>
      </c>
      <c r="L239" t="e">
        <f>VLOOKUP(Tabelle1[[#This Row],[trees_name]],Tabelle1!$A$1:$E$102,3,)</f>
        <v>#N/A</v>
      </c>
      <c r="M239" t="e">
        <f>VLOOKUP(Tabelle1[[#This Row],[trees_name]],Tabelle1!$A$1:$E$102,4,)</f>
        <v>#N/A</v>
      </c>
    </row>
    <row r="240" spans="1:13" hidden="1">
      <c r="A240" t="s">
        <v>733</v>
      </c>
      <c r="B240" t="s">
        <v>237</v>
      </c>
      <c r="C240" t="s">
        <v>238</v>
      </c>
      <c r="D240" t="s">
        <v>239</v>
      </c>
      <c r="F240" t="s">
        <v>240</v>
      </c>
      <c r="G240" t="s">
        <v>795</v>
      </c>
      <c r="H240" t="s">
        <v>808</v>
      </c>
      <c r="K240">
        <f>VLOOKUP(Tabelle1[[#This Row],[trees_name]],Tabelle1!$A$1:$E$102,2,)</f>
        <v>4004</v>
      </c>
      <c r="L240">
        <f>VLOOKUP(Tabelle1[[#This Row],[trees_name]],Tabelle1!$A$1:$E$102,3,)</f>
        <v>37</v>
      </c>
      <c r="M240" t="str">
        <f>VLOOKUP(Tabelle1[[#This Row],[trees_name]],Tabelle1!$A$1:$E$102,4,)</f>
        <v>false</v>
      </c>
    </row>
    <row r="241" spans="1:13" hidden="1">
      <c r="A241" t="s">
        <v>733</v>
      </c>
      <c r="B241" t="s">
        <v>237</v>
      </c>
      <c r="C241" t="s">
        <v>241</v>
      </c>
      <c r="D241" t="s">
        <v>242</v>
      </c>
      <c r="F241" t="s">
        <v>240</v>
      </c>
      <c r="G241" t="s">
        <v>795</v>
      </c>
      <c r="H241" t="s">
        <v>808</v>
      </c>
      <c r="K241" t="e">
        <f>VLOOKUP(Tabelle1[[#This Row],[trees_name]],Tabelle1!$A$1:$E$102,2,)</f>
        <v>#N/A</v>
      </c>
      <c r="L241" t="e">
        <f>VLOOKUP(Tabelle1[[#This Row],[trees_name]],Tabelle1!$A$1:$E$102,3,)</f>
        <v>#N/A</v>
      </c>
      <c r="M241" t="e">
        <f>VLOOKUP(Tabelle1[[#This Row],[trees_name]],Tabelle1!$A$1:$E$102,4,)</f>
        <v>#N/A</v>
      </c>
    </row>
    <row r="242" spans="1:13" hidden="1">
      <c r="A242" t="s">
        <v>733</v>
      </c>
      <c r="B242" t="s">
        <v>237</v>
      </c>
      <c r="C242" t="s">
        <v>243</v>
      </c>
      <c r="D242" t="s">
        <v>244</v>
      </c>
      <c r="F242" t="s">
        <v>240</v>
      </c>
      <c r="G242" t="s">
        <v>795</v>
      </c>
      <c r="H242" t="s">
        <v>808</v>
      </c>
      <c r="K242" t="e">
        <f>VLOOKUP(Tabelle1[[#This Row],[trees_name]],Tabelle1!$A$1:$E$102,2,)</f>
        <v>#N/A</v>
      </c>
      <c r="L242" t="e">
        <f>VLOOKUP(Tabelle1[[#This Row],[trees_name]],Tabelle1!$A$1:$E$102,3,)</f>
        <v>#N/A</v>
      </c>
      <c r="M242" t="e">
        <f>VLOOKUP(Tabelle1[[#This Row],[trees_name]],Tabelle1!$A$1:$E$102,4,)</f>
        <v>#N/A</v>
      </c>
    </row>
    <row r="243" spans="1:13" hidden="1">
      <c r="A243" t="s">
        <v>733</v>
      </c>
      <c r="B243" t="s">
        <v>237</v>
      </c>
      <c r="C243" t="s">
        <v>245</v>
      </c>
      <c r="D243" t="s">
        <v>246</v>
      </c>
      <c r="F243" t="s">
        <v>240</v>
      </c>
      <c r="G243" t="s">
        <v>795</v>
      </c>
      <c r="H243" t="s">
        <v>808</v>
      </c>
      <c r="K243" t="e">
        <f>VLOOKUP(Tabelle1[[#This Row],[trees_name]],Tabelle1!$A$1:$E$102,2,)</f>
        <v>#N/A</v>
      </c>
      <c r="L243" t="e">
        <f>VLOOKUP(Tabelle1[[#This Row],[trees_name]],Tabelle1!$A$1:$E$102,3,)</f>
        <v>#N/A</v>
      </c>
      <c r="M243" t="e">
        <f>VLOOKUP(Tabelle1[[#This Row],[trees_name]],Tabelle1!$A$1:$E$102,4,)</f>
        <v>#N/A</v>
      </c>
    </row>
    <row r="244" spans="1:13" hidden="1">
      <c r="A244" t="s">
        <v>733</v>
      </c>
      <c r="B244" t="s">
        <v>237</v>
      </c>
      <c r="C244" t="s">
        <v>247</v>
      </c>
      <c r="D244" t="s">
        <v>248</v>
      </c>
      <c r="F244" t="s">
        <v>240</v>
      </c>
      <c r="G244" t="s">
        <v>795</v>
      </c>
      <c r="H244" t="s">
        <v>808</v>
      </c>
      <c r="K244" t="e">
        <f>VLOOKUP(Tabelle1[[#This Row],[trees_name]],Tabelle1!$A$1:$E$102,2,)</f>
        <v>#N/A</v>
      </c>
      <c r="L244" t="e">
        <f>VLOOKUP(Tabelle1[[#This Row],[trees_name]],Tabelle1!$A$1:$E$102,3,)</f>
        <v>#N/A</v>
      </c>
      <c r="M244" t="e">
        <f>VLOOKUP(Tabelle1[[#This Row],[trees_name]],Tabelle1!$A$1:$E$102,4,)</f>
        <v>#N/A</v>
      </c>
    </row>
    <row r="245" spans="1:13" hidden="1">
      <c r="A245" t="s">
        <v>735</v>
      </c>
      <c r="B245" t="s">
        <v>258</v>
      </c>
      <c r="C245" t="s">
        <v>259</v>
      </c>
      <c r="D245" t="s">
        <v>260</v>
      </c>
      <c r="F245" t="s">
        <v>261</v>
      </c>
      <c r="G245" t="s">
        <v>795</v>
      </c>
      <c r="H245" t="s">
        <v>808</v>
      </c>
      <c r="K245" t="e">
        <f>VLOOKUP(Tabelle1[[#This Row],[trees_name]],Tabelle1!$A$1:$E$102,2,)</f>
        <v>#N/A</v>
      </c>
      <c r="L245" t="e">
        <f>VLOOKUP(Tabelle1[[#This Row],[trees_name]],Tabelle1!$A$1:$E$102,3,)</f>
        <v>#N/A</v>
      </c>
      <c r="M245" t="e">
        <f>VLOOKUP(Tabelle1[[#This Row],[trees_name]],Tabelle1!$A$1:$E$102,4,)</f>
        <v>#N/A</v>
      </c>
    </row>
    <row r="246" spans="1:13" hidden="1">
      <c r="A246" t="s">
        <v>761</v>
      </c>
      <c r="B246" t="s">
        <v>396</v>
      </c>
      <c r="C246" t="s">
        <v>397</v>
      </c>
      <c r="D246" t="s">
        <v>398</v>
      </c>
      <c r="F246" t="s">
        <v>399</v>
      </c>
      <c r="G246" t="s">
        <v>795</v>
      </c>
      <c r="H246" t="s">
        <v>808</v>
      </c>
      <c r="K246">
        <f>VLOOKUP(Tabelle1[[#This Row],[trees_name]],Tabelle1!$A$1:$E$102,2,)</f>
        <v>1401</v>
      </c>
      <c r="L246">
        <f>VLOOKUP(Tabelle1[[#This Row],[trees_name]],Tabelle1!$A$1:$E$102,3,)</f>
        <v>115</v>
      </c>
      <c r="M246" t="str">
        <f>VLOOKUP(Tabelle1[[#This Row],[trees_name]],Tabelle1!$A$1:$E$102,4,)</f>
        <v>true</v>
      </c>
    </row>
    <row r="247" spans="1:13" hidden="1">
      <c r="A247" t="s">
        <v>761</v>
      </c>
      <c r="B247" t="s">
        <v>396</v>
      </c>
      <c r="C247" t="s">
        <v>400</v>
      </c>
      <c r="D247" t="s">
        <v>401</v>
      </c>
      <c r="F247" t="s">
        <v>399</v>
      </c>
      <c r="G247" t="s">
        <v>795</v>
      </c>
      <c r="H247" t="s">
        <v>808</v>
      </c>
      <c r="K247">
        <f>VLOOKUP(Tabelle1[[#This Row],[trees_name]],Tabelle1!$A$1:$E$102,2,)</f>
        <v>1401</v>
      </c>
      <c r="L247">
        <f>VLOOKUP(Tabelle1[[#This Row],[trees_name]],Tabelle1!$A$1:$E$102,3,)</f>
        <v>115</v>
      </c>
      <c r="M247" t="str">
        <f>VLOOKUP(Tabelle1[[#This Row],[trees_name]],Tabelle1!$A$1:$E$102,4,)</f>
        <v>true</v>
      </c>
    </row>
    <row r="248" spans="1:13" hidden="1">
      <c r="A248" t="s">
        <v>761</v>
      </c>
      <c r="B248" t="s">
        <v>396</v>
      </c>
      <c r="C248" t="s">
        <v>402</v>
      </c>
      <c r="D248" t="s">
        <v>403</v>
      </c>
      <c r="F248" t="s">
        <v>399</v>
      </c>
      <c r="G248" t="s">
        <v>795</v>
      </c>
      <c r="H248" t="s">
        <v>808</v>
      </c>
      <c r="K248">
        <f>VLOOKUP(Tabelle1[[#This Row],[trees_name]],Tabelle1!$A$1:$E$102,2,)</f>
        <v>1401</v>
      </c>
      <c r="L248">
        <f>VLOOKUP(Tabelle1[[#This Row],[trees_name]],Tabelle1!$A$1:$E$102,3,)</f>
        <v>115</v>
      </c>
      <c r="M248" t="str">
        <f>VLOOKUP(Tabelle1[[#This Row],[trees_name]],Tabelle1!$A$1:$E$102,4,)</f>
        <v>true</v>
      </c>
    </row>
    <row r="249" spans="1:13" hidden="1">
      <c r="A249" t="s">
        <v>761</v>
      </c>
      <c r="B249" t="s">
        <v>396</v>
      </c>
      <c r="C249" t="s">
        <v>404</v>
      </c>
      <c r="D249" t="s">
        <v>405</v>
      </c>
      <c r="F249" t="s">
        <v>399</v>
      </c>
      <c r="G249" t="s">
        <v>795</v>
      </c>
      <c r="H249" t="s">
        <v>808</v>
      </c>
      <c r="K249">
        <f>VLOOKUP(Tabelle1[[#This Row],[trees_name]],Tabelle1!$A$1:$E$102,2,)</f>
        <v>1401</v>
      </c>
      <c r="L249">
        <f>VLOOKUP(Tabelle1[[#This Row],[trees_name]],Tabelle1!$A$1:$E$102,3,)</f>
        <v>115</v>
      </c>
      <c r="M249" t="str">
        <f>VLOOKUP(Tabelle1[[#This Row],[trees_name]],Tabelle1!$A$1:$E$102,4,)</f>
        <v>true</v>
      </c>
    </row>
    <row r="250" spans="1:13" hidden="1">
      <c r="A250" t="s">
        <v>761</v>
      </c>
      <c r="B250" t="s">
        <v>396</v>
      </c>
      <c r="C250" t="s">
        <v>406</v>
      </c>
      <c r="D250" t="s">
        <v>407</v>
      </c>
      <c r="F250" t="s">
        <v>399</v>
      </c>
      <c r="G250" t="s">
        <v>795</v>
      </c>
      <c r="H250" t="s">
        <v>808</v>
      </c>
      <c r="K250">
        <f>VLOOKUP(Tabelle1[[#This Row],[trees_name]],Tabelle1!$A$1:$E$102,2,)</f>
        <v>1401</v>
      </c>
      <c r="L250">
        <f>VLOOKUP(Tabelle1[[#This Row],[trees_name]],Tabelle1!$A$1:$E$102,3,)</f>
        <v>115</v>
      </c>
      <c r="M250" t="str">
        <f>VLOOKUP(Tabelle1[[#This Row],[trees_name]],Tabelle1!$A$1:$E$102,4,)</f>
        <v>true</v>
      </c>
    </row>
    <row r="251" spans="1:13" hidden="1">
      <c r="A251" t="s">
        <v>761</v>
      </c>
      <c r="B251" t="s">
        <v>396</v>
      </c>
      <c r="C251" t="s">
        <v>408</v>
      </c>
      <c r="D251" t="s">
        <v>409</v>
      </c>
      <c r="F251" t="s">
        <v>399</v>
      </c>
      <c r="G251" t="s">
        <v>795</v>
      </c>
      <c r="H251" t="s">
        <v>808</v>
      </c>
      <c r="K251">
        <f>VLOOKUP(Tabelle1[[#This Row],[trees_name]],Tabelle1!$A$1:$E$102,2,)</f>
        <v>1401</v>
      </c>
      <c r="L251">
        <f>VLOOKUP(Tabelle1[[#This Row],[trees_name]],Tabelle1!$A$1:$E$102,3,)</f>
        <v>115</v>
      </c>
      <c r="M251" t="str">
        <f>VLOOKUP(Tabelle1[[#This Row],[trees_name]],Tabelle1!$A$1:$E$102,4,)</f>
        <v>true</v>
      </c>
    </row>
    <row r="252" spans="1:13" hidden="1">
      <c r="A252" t="s">
        <v>761</v>
      </c>
      <c r="B252" t="s">
        <v>396</v>
      </c>
      <c r="C252" t="s">
        <v>410</v>
      </c>
      <c r="D252" t="s">
        <v>411</v>
      </c>
      <c r="F252" t="s">
        <v>399</v>
      </c>
      <c r="G252" t="s">
        <v>795</v>
      </c>
      <c r="H252" t="s">
        <v>808</v>
      </c>
      <c r="K252">
        <f>VLOOKUP(Tabelle1[[#This Row],[trees_name]],Tabelle1!$A$1:$E$102,2,)</f>
        <v>1401</v>
      </c>
      <c r="L252">
        <f>VLOOKUP(Tabelle1[[#This Row],[trees_name]],Tabelle1!$A$1:$E$102,3,)</f>
        <v>115</v>
      </c>
      <c r="M252" t="str">
        <f>VLOOKUP(Tabelle1[[#This Row],[trees_name]],Tabelle1!$A$1:$E$102,4,)</f>
        <v>true</v>
      </c>
    </row>
    <row r="253" spans="1:13" hidden="1">
      <c r="A253" t="s">
        <v>761</v>
      </c>
      <c r="B253" t="s">
        <v>396</v>
      </c>
      <c r="C253" t="s">
        <v>412</v>
      </c>
      <c r="D253" t="s">
        <v>413</v>
      </c>
      <c r="F253" t="s">
        <v>399</v>
      </c>
      <c r="G253" t="s">
        <v>795</v>
      </c>
      <c r="H253" t="s">
        <v>808</v>
      </c>
      <c r="K253">
        <f>VLOOKUP(Tabelle1[[#This Row],[trees_name]],Tabelle1!$A$1:$E$102,2,)</f>
        <v>1401</v>
      </c>
      <c r="L253">
        <f>VLOOKUP(Tabelle1[[#This Row],[trees_name]],Tabelle1!$A$1:$E$102,3,)</f>
        <v>115</v>
      </c>
      <c r="M253" t="str">
        <f>VLOOKUP(Tabelle1[[#This Row],[trees_name]],Tabelle1!$A$1:$E$102,4,)</f>
        <v>true</v>
      </c>
    </row>
    <row r="254" spans="1:13" hidden="1">
      <c r="A254" t="s">
        <v>761</v>
      </c>
      <c r="B254" t="s">
        <v>396</v>
      </c>
      <c r="C254" t="s">
        <v>414</v>
      </c>
      <c r="D254" t="s">
        <v>415</v>
      </c>
      <c r="F254" t="s">
        <v>399</v>
      </c>
      <c r="G254" t="s">
        <v>795</v>
      </c>
      <c r="H254" t="s">
        <v>808</v>
      </c>
      <c r="K254">
        <f>VLOOKUP(Tabelle1[[#This Row],[trees_name]],Tabelle1!$A$1:$E$102,2,)</f>
        <v>1051</v>
      </c>
      <c r="L254">
        <f>VLOOKUP(Tabelle1[[#This Row],[trees_name]],Tabelle1!$A$1:$E$102,3,)</f>
        <v>115</v>
      </c>
      <c r="M254" t="str">
        <f>VLOOKUP(Tabelle1[[#This Row],[trees_name]],Tabelle1!$A$1:$E$102,4,)</f>
        <v>true</v>
      </c>
    </row>
    <row r="255" spans="1:13" hidden="1">
      <c r="A255" t="s">
        <v>761</v>
      </c>
      <c r="B255" t="s">
        <v>396</v>
      </c>
      <c r="C255" t="s">
        <v>416</v>
      </c>
      <c r="D255" t="s">
        <v>417</v>
      </c>
      <c r="F255" t="s">
        <v>399</v>
      </c>
      <c r="G255" t="s">
        <v>795</v>
      </c>
      <c r="H255" t="s">
        <v>808</v>
      </c>
      <c r="K255">
        <f>VLOOKUP(Tabelle1[[#This Row],[trees_name]],Tabelle1!$A$1:$E$102,2,)</f>
        <v>1051</v>
      </c>
      <c r="L255">
        <f>VLOOKUP(Tabelle1[[#This Row],[trees_name]],Tabelle1!$A$1:$E$102,3,)</f>
        <v>115</v>
      </c>
      <c r="M255" t="str">
        <f>VLOOKUP(Tabelle1[[#This Row],[trees_name]],Tabelle1!$A$1:$E$102,4,)</f>
        <v>true</v>
      </c>
    </row>
    <row r="256" spans="1:13" hidden="1">
      <c r="A256" t="s">
        <v>764</v>
      </c>
      <c r="B256" t="s">
        <v>454</v>
      </c>
      <c r="C256" t="s">
        <v>455</v>
      </c>
      <c r="D256" t="s">
        <v>456</v>
      </c>
      <c r="F256" t="s">
        <v>457</v>
      </c>
      <c r="G256" t="s">
        <v>795</v>
      </c>
      <c r="H256" t="s">
        <v>808</v>
      </c>
      <c r="K256" t="e">
        <f>VLOOKUP(Tabelle1[[#This Row],[trees_name]],Tabelle1!$A$1:$E$102,2,)</f>
        <v>#N/A</v>
      </c>
      <c r="L256" t="e">
        <f>VLOOKUP(Tabelle1[[#This Row],[trees_name]],Tabelle1!$A$1:$E$102,3,)</f>
        <v>#N/A</v>
      </c>
      <c r="M256" t="e">
        <f>VLOOKUP(Tabelle1[[#This Row],[trees_name]],Tabelle1!$A$1:$E$102,4,)</f>
        <v>#N/A</v>
      </c>
    </row>
    <row r="257" spans="1:13" hidden="1">
      <c r="A257" t="s">
        <v>764</v>
      </c>
      <c r="B257" t="s">
        <v>454</v>
      </c>
      <c r="C257" t="s">
        <v>458</v>
      </c>
      <c r="D257" t="s">
        <v>459</v>
      </c>
      <c r="F257" t="s">
        <v>457</v>
      </c>
      <c r="G257" t="s">
        <v>795</v>
      </c>
      <c r="H257" t="s">
        <v>808</v>
      </c>
      <c r="K257" t="e">
        <f>VLOOKUP(Tabelle1[[#This Row],[trees_name]],Tabelle1!$A$1:$E$102,2,)</f>
        <v>#N/A</v>
      </c>
      <c r="L257" t="e">
        <f>VLOOKUP(Tabelle1[[#This Row],[trees_name]],Tabelle1!$A$1:$E$102,3,)</f>
        <v>#N/A</v>
      </c>
      <c r="M257" t="e">
        <f>VLOOKUP(Tabelle1[[#This Row],[trees_name]],Tabelle1!$A$1:$E$102,4,)</f>
        <v>#N/A</v>
      </c>
    </row>
    <row r="258" spans="1:13" hidden="1">
      <c r="A258" t="s">
        <v>764</v>
      </c>
      <c r="B258" t="s">
        <v>454</v>
      </c>
      <c r="C258" t="s">
        <v>460</v>
      </c>
      <c r="D258" t="s">
        <v>461</v>
      </c>
      <c r="F258" t="s">
        <v>457</v>
      </c>
      <c r="G258" t="s">
        <v>795</v>
      </c>
      <c r="H258" t="s">
        <v>808</v>
      </c>
      <c r="K258" t="e">
        <f>VLOOKUP(Tabelle1[[#This Row],[trees_name]],Tabelle1!$A$1:$E$102,2,)</f>
        <v>#N/A</v>
      </c>
      <c r="L258" t="e">
        <f>VLOOKUP(Tabelle1[[#This Row],[trees_name]],Tabelle1!$A$1:$E$102,3,)</f>
        <v>#N/A</v>
      </c>
      <c r="M258" t="e">
        <f>VLOOKUP(Tabelle1[[#This Row],[trees_name]],Tabelle1!$A$1:$E$102,4,)</f>
        <v>#N/A</v>
      </c>
    </row>
    <row r="259" spans="1:13" hidden="1">
      <c r="A259" t="s">
        <v>771</v>
      </c>
      <c r="B259" t="s">
        <v>515</v>
      </c>
      <c r="C259" t="s">
        <v>516</v>
      </c>
      <c r="D259" t="s">
        <v>517</v>
      </c>
      <c r="F259" t="s">
        <v>518</v>
      </c>
      <c r="G259" t="s">
        <v>795</v>
      </c>
      <c r="H259" t="s">
        <v>808</v>
      </c>
      <c r="K259">
        <f>VLOOKUP(Tabelle1[[#This Row],[trees_name]],Tabelle1!$A$1:$E$102,2,)</f>
        <v>800</v>
      </c>
      <c r="L259">
        <f>VLOOKUP(Tabelle1[[#This Row],[trees_name]],Tabelle1!$A$1:$E$102,3,)</f>
        <v>128</v>
      </c>
      <c r="M259" t="str">
        <f>VLOOKUP(Tabelle1[[#This Row],[trees_name]],Tabelle1!$A$1:$E$102,4,)</f>
        <v>false</v>
      </c>
    </row>
  </sheetData>
  <phoneticPr fontId="19" type="noConversion"/>
  <pageMargins left="0.78740157499999996" right="0.78740157499999996" top="0.984251969" bottom="0.984251969" header="0.4921259845" footer="0.4921259845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158BE-8E27-F949-92B0-C8998D3EF02B}">
  <dimension ref="A1:D56"/>
  <sheetViews>
    <sheetView tabSelected="1" workbookViewId="0">
      <selection activeCell="D1" sqref="D1"/>
    </sheetView>
  </sheetViews>
  <sheetFormatPr baseColWidth="10" defaultRowHeight="16"/>
  <sheetData>
    <row r="1" spans="1:4">
      <c r="A1" s="6" t="s">
        <v>801</v>
      </c>
      <c r="B1" s="6"/>
      <c r="C1" s="6" t="s">
        <v>801</v>
      </c>
      <c r="D1">
        <f>COUNTIF($A:$A,C1)</f>
        <v>32</v>
      </c>
    </row>
    <row r="2" spans="1:4">
      <c r="A2" s="6" t="s">
        <v>810</v>
      </c>
      <c r="B2" s="6"/>
      <c r="C2" s="6" t="s">
        <v>810</v>
      </c>
      <c r="D2">
        <f>COUNTIF($A:$A,C2)</f>
        <v>24</v>
      </c>
    </row>
    <row r="3" spans="1:4">
      <c r="A3" s="6" t="s">
        <v>801</v>
      </c>
    </row>
    <row r="4" spans="1:4">
      <c r="A4" s="6" t="s">
        <v>801</v>
      </c>
    </row>
    <row r="5" spans="1:4">
      <c r="A5" s="6" t="s">
        <v>810</v>
      </c>
    </row>
    <row r="6" spans="1:4">
      <c r="A6" s="6" t="s">
        <v>810</v>
      </c>
    </row>
    <row r="7" spans="1:4">
      <c r="A7" s="6" t="s">
        <v>810</v>
      </c>
    </row>
    <row r="8" spans="1:4">
      <c r="A8" s="6" t="s">
        <v>801</v>
      </c>
    </row>
    <row r="9" spans="1:4">
      <c r="A9" s="6" t="s">
        <v>801</v>
      </c>
    </row>
    <row r="10" spans="1:4">
      <c r="A10" s="6" t="s">
        <v>801</v>
      </c>
    </row>
    <row r="11" spans="1:4">
      <c r="A11" s="6" t="s">
        <v>801</v>
      </c>
    </row>
    <row r="12" spans="1:4">
      <c r="A12" s="6" t="s">
        <v>801</v>
      </c>
    </row>
    <row r="13" spans="1:4">
      <c r="A13" s="6" t="s">
        <v>801</v>
      </c>
    </row>
    <row r="14" spans="1:4">
      <c r="A14" s="6" t="s">
        <v>801</v>
      </c>
    </row>
    <row r="15" spans="1:4">
      <c r="A15" s="6" t="s">
        <v>801</v>
      </c>
    </row>
    <row r="16" spans="1:4">
      <c r="A16" s="6" t="s">
        <v>801</v>
      </c>
    </row>
    <row r="17" spans="1:1">
      <c r="A17" s="6" t="s">
        <v>801</v>
      </c>
    </row>
    <row r="18" spans="1:1">
      <c r="A18" s="6" t="s">
        <v>801</v>
      </c>
    </row>
    <row r="19" spans="1:1">
      <c r="A19" s="6" t="s">
        <v>801</v>
      </c>
    </row>
    <row r="20" spans="1:1">
      <c r="A20" s="6" t="s">
        <v>801</v>
      </c>
    </row>
    <row r="21" spans="1:1">
      <c r="A21" s="6" t="s">
        <v>810</v>
      </c>
    </row>
    <row r="22" spans="1:1">
      <c r="A22" s="6" t="s">
        <v>810</v>
      </c>
    </row>
    <row r="23" spans="1:1">
      <c r="A23" s="6" t="s">
        <v>810</v>
      </c>
    </row>
    <row r="24" spans="1:1">
      <c r="A24" s="6" t="s">
        <v>810</v>
      </c>
    </row>
    <row r="25" spans="1:1">
      <c r="A25" s="6" t="s">
        <v>801</v>
      </c>
    </row>
    <row r="26" spans="1:1">
      <c r="A26" s="6" t="s">
        <v>801</v>
      </c>
    </row>
    <row r="27" spans="1:1">
      <c r="A27" s="6" t="s">
        <v>801</v>
      </c>
    </row>
    <row r="28" spans="1:1">
      <c r="A28" s="6" t="s">
        <v>801</v>
      </c>
    </row>
    <row r="29" spans="1:1">
      <c r="A29" s="6" t="s">
        <v>810</v>
      </c>
    </row>
    <row r="30" spans="1:1">
      <c r="A30" s="6" t="s">
        <v>810</v>
      </c>
    </row>
    <row r="31" spans="1:1">
      <c r="A31" s="6" t="s">
        <v>801</v>
      </c>
    </row>
    <row r="32" spans="1:1">
      <c r="A32" s="6" t="s">
        <v>810</v>
      </c>
    </row>
    <row r="33" spans="1:1">
      <c r="A33" s="6" t="s">
        <v>810</v>
      </c>
    </row>
    <row r="34" spans="1:1">
      <c r="A34" s="6" t="s">
        <v>810</v>
      </c>
    </row>
    <row r="35" spans="1:1">
      <c r="A35" s="6" t="s">
        <v>810</v>
      </c>
    </row>
    <row r="36" spans="1:1">
      <c r="A36" s="6" t="s">
        <v>810</v>
      </c>
    </row>
    <row r="37" spans="1:1">
      <c r="A37" s="6" t="s">
        <v>810</v>
      </c>
    </row>
    <row r="38" spans="1:1">
      <c r="A38" s="6" t="s">
        <v>801</v>
      </c>
    </row>
    <row r="39" spans="1:1">
      <c r="A39" s="6" t="s">
        <v>810</v>
      </c>
    </row>
    <row r="40" spans="1:1">
      <c r="A40" s="6" t="s">
        <v>801</v>
      </c>
    </row>
    <row r="41" spans="1:1">
      <c r="A41" s="6" t="s">
        <v>801</v>
      </c>
    </row>
    <row r="42" spans="1:1">
      <c r="A42" s="6" t="s">
        <v>801</v>
      </c>
    </row>
    <row r="43" spans="1:1">
      <c r="A43" s="6" t="s">
        <v>810</v>
      </c>
    </row>
    <row r="44" spans="1:1">
      <c r="A44" s="6" t="s">
        <v>810</v>
      </c>
    </row>
    <row r="45" spans="1:1">
      <c r="A45" s="6" t="s">
        <v>810</v>
      </c>
    </row>
    <row r="46" spans="1:1">
      <c r="A46" s="6" t="s">
        <v>810</v>
      </c>
    </row>
    <row r="47" spans="1:1">
      <c r="A47" s="6" t="s">
        <v>801</v>
      </c>
    </row>
    <row r="48" spans="1:1">
      <c r="A48" s="6" t="s">
        <v>801</v>
      </c>
    </row>
    <row r="49" spans="1:1">
      <c r="A49" s="6" t="s">
        <v>810</v>
      </c>
    </row>
    <row r="50" spans="1:1">
      <c r="A50" s="6" t="s">
        <v>810</v>
      </c>
    </row>
    <row r="51" spans="1:1">
      <c r="A51" s="6" t="s">
        <v>801</v>
      </c>
    </row>
    <row r="52" spans="1:1">
      <c r="A52" s="6" t="s">
        <v>810</v>
      </c>
    </row>
    <row r="53" spans="1:1">
      <c r="A53" s="6" t="s">
        <v>801</v>
      </c>
    </row>
    <row r="54" spans="1:1">
      <c r="A54" s="6" t="s">
        <v>801</v>
      </c>
    </row>
    <row r="55" spans="1:1">
      <c r="A55" s="6" t="s">
        <v>801</v>
      </c>
    </row>
    <row r="56" spans="1:1">
      <c r="A56" s="8" t="s">
        <v>801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5B0E2-29F8-0445-8835-B9C2693EE062}">
  <dimension ref="A1:F102"/>
  <sheetViews>
    <sheetView workbookViewId="0">
      <selection activeCell="C99" sqref="C99"/>
    </sheetView>
  </sheetViews>
  <sheetFormatPr baseColWidth="10" defaultRowHeight="16"/>
  <cols>
    <col min="1" max="1" width="55.5" bestFit="1" customWidth="1"/>
  </cols>
  <sheetData>
    <row r="1" spans="1:6">
      <c r="A1" t="s">
        <v>201</v>
      </c>
      <c r="B1">
        <v>45002</v>
      </c>
      <c r="C1">
        <v>27</v>
      </c>
      <c r="D1" t="s">
        <v>876</v>
      </c>
      <c r="E1">
        <v>4.7461365847792001</v>
      </c>
      <c r="F1">
        <f>COUNTIF(scraped_dryad!D:D,A1)</f>
        <v>1</v>
      </c>
    </row>
    <row r="2" spans="1:6">
      <c r="A2" t="s">
        <v>97</v>
      </c>
      <c r="B2">
        <v>30001</v>
      </c>
      <c r="C2">
        <v>110</v>
      </c>
      <c r="D2" t="s">
        <v>876</v>
      </c>
      <c r="E2">
        <v>3.2985940602266202</v>
      </c>
      <c r="F2">
        <f>COUNTIF(scraped_dryad!D:D,A2)</f>
        <v>2</v>
      </c>
    </row>
    <row r="3" spans="1:6">
      <c r="A3" t="s">
        <v>483</v>
      </c>
      <c r="B3">
        <v>1000</v>
      </c>
      <c r="C3">
        <v>224</v>
      </c>
      <c r="D3" t="s">
        <v>877</v>
      </c>
      <c r="E3">
        <v>124.719030789811</v>
      </c>
      <c r="F3">
        <f>COUNTIF(scraped_dryad!D:D,A3)</f>
        <v>1</v>
      </c>
    </row>
    <row r="4" spans="1:6">
      <c r="A4" t="s">
        <v>172</v>
      </c>
      <c r="B4">
        <v>20001</v>
      </c>
      <c r="C4">
        <v>441</v>
      </c>
      <c r="D4" t="s">
        <v>876</v>
      </c>
      <c r="E4">
        <v>87.061100187417694</v>
      </c>
      <c r="F4">
        <f>COUNTIF(scraped_dryad!D:D,A4)</f>
        <v>1</v>
      </c>
    </row>
    <row r="5" spans="1:6">
      <c r="A5" t="s">
        <v>153</v>
      </c>
      <c r="B5">
        <v>90001</v>
      </c>
      <c r="C5">
        <v>31</v>
      </c>
      <c r="D5" t="s">
        <v>876</v>
      </c>
      <c r="E5">
        <v>6.2348897283297902</v>
      </c>
      <c r="F5">
        <f>COUNTIF(scraped_dryad!D:D,A5)</f>
        <v>1</v>
      </c>
    </row>
    <row r="6" spans="1:6">
      <c r="A6" t="s">
        <v>552</v>
      </c>
      <c r="B6">
        <v>35519</v>
      </c>
      <c r="C6">
        <v>57</v>
      </c>
      <c r="D6" t="s">
        <v>876</v>
      </c>
      <c r="E6">
        <v>5.9972941359883502E-3</v>
      </c>
      <c r="F6">
        <f>COUNTIF(scraped_dryad!D:D,A6)</f>
        <v>1</v>
      </c>
    </row>
    <row r="7" spans="1:6">
      <c r="A7" t="s">
        <v>667</v>
      </c>
      <c r="B7">
        <v>10001</v>
      </c>
      <c r="C7">
        <v>155</v>
      </c>
      <c r="D7" t="s">
        <v>876</v>
      </c>
      <c r="E7">
        <v>13</v>
      </c>
      <c r="F7">
        <f>COUNTIF(scraped_dryad!D:D,A7)</f>
        <v>1</v>
      </c>
    </row>
    <row r="8" spans="1:6">
      <c r="A8" t="s">
        <v>664</v>
      </c>
      <c r="B8">
        <v>10001</v>
      </c>
      <c r="C8">
        <v>159</v>
      </c>
      <c r="D8" t="s">
        <v>876</v>
      </c>
      <c r="E8">
        <v>14</v>
      </c>
      <c r="F8">
        <f>COUNTIF(scraped_dryad!D:D,A8)</f>
        <v>1</v>
      </c>
    </row>
    <row r="9" spans="1:6">
      <c r="A9" t="s">
        <v>648</v>
      </c>
      <c r="B9">
        <v>2701</v>
      </c>
      <c r="C9">
        <v>12</v>
      </c>
      <c r="D9" t="s">
        <v>876</v>
      </c>
      <c r="E9">
        <v>0.72153588391174595</v>
      </c>
      <c r="F9">
        <f>COUNTIF(scraped_dryad!D:D,A9)</f>
        <v>1</v>
      </c>
    </row>
    <row r="10" spans="1:6">
      <c r="A10" t="s">
        <v>263</v>
      </c>
      <c r="B10">
        <v>10092</v>
      </c>
      <c r="C10">
        <v>192</v>
      </c>
      <c r="D10" t="s">
        <v>876</v>
      </c>
      <c r="E10">
        <v>66.190697178866202</v>
      </c>
      <c r="F10">
        <f>COUNTIF(scraped_dryad!D:D,A10)</f>
        <v>1</v>
      </c>
    </row>
    <row r="11" spans="1:6">
      <c r="A11" t="s">
        <v>548</v>
      </c>
      <c r="B11">
        <v>940</v>
      </c>
      <c r="C11">
        <v>12</v>
      </c>
      <c r="D11" t="s">
        <v>876</v>
      </c>
      <c r="E11">
        <v>2.3487138735248499E-2</v>
      </c>
      <c r="F11">
        <f>COUNTIF(scraped_dryad!D:D,A11)</f>
        <v>1</v>
      </c>
    </row>
    <row r="12" spans="1:6">
      <c r="A12" t="s">
        <v>232</v>
      </c>
      <c r="B12">
        <v>5001</v>
      </c>
      <c r="C12">
        <v>40</v>
      </c>
      <c r="D12" t="s">
        <v>876</v>
      </c>
      <c r="E12">
        <v>1.4916306875596501E-2</v>
      </c>
      <c r="F12">
        <f>COUNTIF(scraped_dryad!D:D,A12)</f>
        <v>1</v>
      </c>
    </row>
    <row r="13" spans="1:6">
      <c r="A13" t="s">
        <v>229</v>
      </c>
      <c r="B13">
        <v>7502</v>
      </c>
      <c r="C13">
        <v>61</v>
      </c>
      <c r="D13" t="s">
        <v>877</v>
      </c>
      <c r="E13">
        <v>81.156898976871105</v>
      </c>
      <c r="F13">
        <f>COUNTIF(scraped_dryad!D:D,A13)</f>
        <v>1</v>
      </c>
    </row>
    <row r="14" spans="1:6">
      <c r="A14" t="s">
        <v>509</v>
      </c>
      <c r="B14">
        <v>1028</v>
      </c>
      <c r="C14">
        <v>34</v>
      </c>
      <c r="D14" t="s">
        <v>876</v>
      </c>
      <c r="E14">
        <v>1.0000000135116001</v>
      </c>
      <c r="F14">
        <f>COUNTIF(scraped_dryad!D:D,A14)</f>
        <v>1</v>
      </c>
    </row>
    <row r="15" spans="1:6">
      <c r="A15" t="s">
        <v>514</v>
      </c>
      <c r="B15">
        <v>900</v>
      </c>
      <c r="C15">
        <v>114</v>
      </c>
      <c r="D15" t="s">
        <v>876</v>
      </c>
      <c r="E15">
        <v>0.96512781679529902</v>
      </c>
      <c r="F15">
        <f>COUNTIF(scraped_dryad!D:D,A15)</f>
        <v>1</v>
      </c>
    </row>
    <row r="16" spans="1:6">
      <c r="A16" t="s">
        <v>512</v>
      </c>
      <c r="B16">
        <v>1000</v>
      </c>
      <c r="C16">
        <v>32</v>
      </c>
      <c r="D16" t="s">
        <v>876</v>
      </c>
      <c r="E16">
        <v>1.000000017501</v>
      </c>
      <c r="F16">
        <f>COUNTIF(scraped_dryad!D:D,A16)</f>
        <v>1</v>
      </c>
    </row>
    <row r="17" spans="1:6">
      <c r="A17" t="s">
        <v>149</v>
      </c>
      <c r="B17">
        <v>10001</v>
      </c>
      <c r="C17">
        <v>34</v>
      </c>
      <c r="D17" t="s">
        <v>876</v>
      </c>
      <c r="E17">
        <v>33</v>
      </c>
      <c r="F17">
        <f>COUNTIF(scraped_dryad!D:D,A17)</f>
        <v>1</v>
      </c>
    </row>
    <row r="18" spans="1:6">
      <c r="A18" t="s">
        <v>340</v>
      </c>
      <c r="B18">
        <v>22851</v>
      </c>
      <c r="C18">
        <v>258</v>
      </c>
      <c r="D18" t="s">
        <v>876</v>
      </c>
      <c r="E18">
        <v>36.4823358425541</v>
      </c>
      <c r="F18">
        <f>COUNTIF(scraped_dryad!D:D,A18)</f>
        <v>1</v>
      </c>
    </row>
    <row r="19" spans="1:6">
      <c r="A19" t="s">
        <v>562</v>
      </c>
      <c r="B19">
        <v>21756</v>
      </c>
      <c r="C19">
        <v>23</v>
      </c>
      <c r="D19" t="s">
        <v>876</v>
      </c>
      <c r="E19">
        <v>100.42944020135199</v>
      </c>
      <c r="F19">
        <f>COUNTIF(scraped_dryad!D:D,A19)</f>
        <v>1</v>
      </c>
    </row>
    <row r="20" spans="1:6">
      <c r="A20" t="s">
        <v>599</v>
      </c>
      <c r="B20">
        <v>5001</v>
      </c>
      <c r="C20">
        <v>75</v>
      </c>
      <c r="D20" t="s">
        <v>876</v>
      </c>
      <c r="E20">
        <v>393.01779536891303</v>
      </c>
      <c r="F20">
        <f>COUNTIF(scraped_dryad!D:D,A20)</f>
        <v>1</v>
      </c>
    </row>
    <row r="21" spans="1:6">
      <c r="A21" t="s">
        <v>597</v>
      </c>
      <c r="B21">
        <v>5001</v>
      </c>
      <c r="C21">
        <v>81</v>
      </c>
      <c r="D21" t="s">
        <v>876</v>
      </c>
      <c r="E21">
        <v>725.03423380332094</v>
      </c>
      <c r="F21">
        <f>COUNTIF(scraped_dryad!D:D,A21)</f>
        <v>1</v>
      </c>
    </row>
    <row r="22" spans="1:6">
      <c r="A22" t="s">
        <v>556</v>
      </c>
      <c r="B22">
        <v>1000</v>
      </c>
      <c r="C22">
        <v>199</v>
      </c>
      <c r="D22" t="s">
        <v>876</v>
      </c>
      <c r="E22">
        <v>59.093488847244899</v>
      </c>
      <c r="F22">
        <f>COUNTIF(scraped_dryad!D:D,A22)</f>
        <v>1</v>
      </c>
    </row>
    <row r="23" spans="1:6">
      <c r="A23" t="s">
        <v>559</v>
      </c>
      <c r="B23">
        <v>1000</v>
      </c>
      <c r="C23">
        <v>199</v>
      </c>
      <c r="D23" t="s">
        <v>876</v>
      </c>
      <c r="E23">
        <v>56.417092770884203</v>
      </c>
      <c r="F23">
        <f>COUNTIF(scraped_dryad!D:D,A23)</f>
        <v>1</v>
      </c>
    </row>
    <row r="24" spans="1:6">
      <c r="A24" t="s">
        <v>201</v>
      </c>
      <c r="B24">
        <v>45002</v>
      </c>
      <c r="C24">
        <v>27</v>
      </c>
      <c r="D24" t="s">
        <v>876</v>
      </c>
      <c r="E24">
        <v>4.7461365847792001</v>
      </c>
      <c r="F24">
        <f>COUNTIF(scraped_dryad!D:D,A24)</f>
        <v>1</v>
      </c>
    </row>
    <row r="25" spans="1:6">
      <c r="A25" t="s">
        <v>97</v>
      </c>
      <c r="B25">
        <v>30001</v>
      </c>
      <c r="C25">
        <v>110</v>
      </c>
      <c r="D25" t="s">
        <v>876</v>
      </c>
      <c r="E25">
        <v>3.2985940602266202</v>
      </c>
      <c r="F25">
        <f>COUNTIF(scraped_dryad!D:D,A25)</f>
        <v>2</v>
      </c>
    </row>
    <row r="26" spans="1:6">
      <c r="A26" t="s">
        <v>483</v>
      </c>
      <c r="B26">
        <v>1000</v>
      </c>
      <c r="C26">
        <v>224</v>
      </c>
      <c r="D26" t="s">
        <v>877</v>
      </c>
      <c r="E26">
        <v>124.719030789811</v>
      </c>
      <c r="F26">
        <f>COUNTIF(scraped_dryad!D:D,A26)</f>
        <v>1</v>
      </c>
    </row>
    <row r="27" spans="1:6">
      <c r="A27" t="s">
        <v>172</v>
      </c>
      <c r="B27">
        <v>20001</v>
      </c>
      <c r="C27">
        <v>441</v>
      </c>
      <c r="D27" t="s">
        <v>876</v>
      </c>
      <c r="E27">
        <v>87.061100187417694</v>
      </c>
      <c r="F27">
        <f>COUNTIF(scraped_dryad!D:D,A27)</f>
        <v>1</v>
      </c>
    </row>
    <row r="28" spans="1:6">
      <c r="A28" t="s">
        <v>153</v>
      </c>
      <c r="B28">
        <v>90001</v>
      </c>
      <c r="C28">
        <v>31</v>
      </c>
      <c r="D28" t="s">
        <v>876</v>
      </c>
      <c r="E28">
        <v>6.2348897283297902</v>
      </c>
      <c r="F28">
        <f>COUNTIF(scraped_dryad!D:D,A28)</f>
        <v>1</v>
      </c>
    </row>
    <row r="29" spans="1:6">
      <c r="A29" t="s">
        <v>552</v>
      </c>
      <c r="B29">
        <v>35519</v>
      </c>
      <c r="C29">
        <v>57</v>
      </c>
      <c r="D29" t="s">
        <v>876</v>
      </c>
      <c r="E29">
        <v>5.9972941359883502E-3</v>
      </c>
      <c r="F29">
        <f>COUNTIF(scraped_dryad!D:D,A29)</f>
        <v>1</v>
      </c>
    </row>
    <row r="30" spans="1:6">
      <c r="A30" t="s">
        <v>667</v>
      </c>
      <c r="B30">
        <v>10001</v>
      </c>
      <c r="C30">
        <v>155</v>
      </c>
      <c r="D30" t="s">
        <v>876</v>
      </c>
      <c r="E30">
        <v>13</v>
      </c>
      <c r="F30">
        <f>COUNTIF(scraped_dryad!D:D,A30)</f>
        <v>1</v>
      </c>
    </row>
    <row r="31" spans="1:6">
      <c r="A31" t="s">
        <v>664</v>
      </c>
      <c r="B31">
        <v>10001</v>
      </c>
      <c r="C31">
        <v>159</v>
      </c>
      <c r="D31" t="s">
        <v>876</v>
      </c>
      <c r="E31">
        <v>14</v>
      </c>
      <c r="F31">
        <f>COUNTIF(scraped_dryad!D:D,A31)</f>
        <v>1</v>
      </c>
    </row>
    <row r="32" spans="1:6">
      <c r="A32" t="s">
        <v>648</v>
      </c>
      <c r="B32">
        <v>2701</v>
      </c>
      <c r="C32">
        <v>12</v>
      </c>
      <c r="D32" t="s">
        <v>876</v>
      </c>
      <c r="E32">
        <v>0.72153588391174595</v>
      </c>
      <c r="F32">
        <f>COUNTIF(scraped_dryad!D:D,A32)</f>
        <v>1</v>
      </c>
    </row>
    <row r="33" spans="1:6">
      <c r="A33" t="s">
        <v>263</v>
      </c>
      <c r="B33">
        <v>10092</v>
      </c>
      <c r="C33">
        <v>192</v>
      </c>
      <c r="D33" t="s">
        <v>876</v>
      </c>
      <c r="E33">
        <v>66.190697178866202</v>
      </c>
      <c r="F33">
        <f>COUNTIF(scraped_dryad!D:D,A33)</f>
        <v>1</v>
      </c>
    </row>
    <row r="34" spans="1:6">
      <c r="A34" t="s">
        <v>548</v>
      </c>
      <c r="B34">
        <v>940</v>
      </c>
      <c r="C34">
        <v>12</v>
      </c>
      <c r="D34" t="s">
        <v>876</v>
      </c>
      <c r="E34">
        <v>2.3487138735248499E-2</v>
      </c>
      <c r="F34">
        <f>COUNTIF(scraped_dryad!D:D,A34)</f>
        <v>1</v>
      </c>
    </row>
    <row r="35" spans="1:6">
      <c r="A35" t="s">
        <v>232</v>
      </c>
      <c r="B35">
        <v>5001</v>
      </c>
      <c r="C35">
        <v>40</v>
      </c>
      <c r="D35" t="s">
        <v>876</v>
      </c>
      <c r="E35">
        <v>1.4916306875596501E-2</v>
      </c>
      <c r="F35">
        <f>COUNTIF(scraped_dryad!D:D,A35)</f>
        <v>1</v>
      </c>
    </row>
    <row r="36" spans="1:6">
      <c r="A36" t="s">
        <v>229</v>
      </c>
      <c r="B36">
        <v>7502</v>
      </c>
      <c r="C36">
        <v>61</v>
      </c>
      <c r="D36" t="s">
        <v>877</v>
      </c>
      <c r="E36">
        <v>81.156898976871105</v>
      </c>
      <c r="F36">
        <f>COUNTIF(scraped_dryad!D:D,A36)</f>
        <v>1</v>
      </c>
    </row>
    <row r="37" spans="1:6">
      <c r="A37" t="s">
        <v>509</v>
      </c>
      <c r="B37">
        <v>1028</v>
      </c>
      <c r="C37">
        <v>34</v>
      </c>
      <c r="D37" t="s">
        <v>876</v>
      </c>
      <c r="E37">
        <v>1.0000000135116001</v>
      </c>
      <c r="F37">
        <f>COUNTIF(scraped_dryad!D:D,A37)</f>
        <v>1</v>
      </c>
    </row>
    <row r="38" spans="1:6">
      <c r="A38" t="s">
        <v>514</v>
      </c>
      <c r="B38">
        <v>900</v>
      </c>
      <c r="C38">
        <v>114</v>
      </c>
      <c r="D38" t="s">
        <v>876</v>
      </c>
      <c r="E38">
        <v>0.96512781679529902</v>
      </c>
      <c r="F38">
        <f>COUNTIF(scraped_dryad!D:D,A38)</f>
        <v>1</v>
      </c>
    </row>
    <row r="39" spans="1:6">
      <c r="A39" t="s">
        <v>512</v>
      </c>
      <c r="B39">
        <v>1000</v>
      </c>
      <c r="C39">
        <v>32</v>
      </c>
      <c r="D39" t="s">
        <v>876</v>
      </c>
      <c r="E39">
        <v>1.000000017501</v>
      </c>
      <c r="F39">
        <f>COUNTIF(scraped_dryad!D:D,A39)</f>
        <v>1</v>
      </c>
    </row>
    <row r="40" spans="1:6">
      <c r="A40" t="s">
        <v>149</v>
      </c>
      <c r="B40">
        <v>10001</v>
      </c>
      <c r="C40">
        <v>34</v>
      </c>
      <c r="D40" t="s">
        <v>876</v>
      </c>
      <c r="E40">
        <v>33</v>
      </c>
      <c r="F40">
        <f>COUNTIF(scraped_dryad!D:D,A40)</f>
        <v>1</v>
      </c>
    </row>
    <row r="41" spans="1:6">
      <c r="A41" t="s">
        <v>340</v>
      </c>
      <c r="B41">
        <v>22851</v>
      </c>
      <c r="C41">
        <v>258</v>
      </c>
      <c r="D41" t="s">
        <v>876</v>
      </c>
      <c r="E41">
        <v>36.4823358425541</v>
      </c>
      <c r="F41">
        <f>COUNTIF(scraped_dryad!D:D,A41)</f>
        <v>1</v>
      </c>
    </row>
    <row r="42" spans="1:6">
      <c r="A42" t="s">
        <v>562</v>
      </c>
      <c r="B42">
        <v>21756</v>
      </c>
      <c r="C42">
        <v>23</v>
      </c>
      <c r="D42" t="s">
        <v>876</v>
      </c>
      <c r="E42">
        <v>100.42944020135199</v>
      </c>
      <c r="F42">
        <f>COUNTIF(scraped_dryad!D:D,A42)</f>
        <v>1</v>
      </c>
    </row>
    <row r="43" spans="1:6">
      <c r="A43" t="s">
        <v>599</v>
      </c>
      <c r="B43">
        <v>5001</v>
      </c>
      <c r="C43">
        <v>75</v>
      </c>
      <c r="D43" t="s">
        <v>876</v>
      </c>
      <c r="E43">
        <v>393.01779536891303</v>
      </c>
      <c r="F43">
        <f>COUNTIF(scraped_dryad!D:D,A43)</f>
        <v>1</v>
      </c>
    </row>
    <row r="44" spans="1:6">
      <c r="A44" t="s">
        <v>597</v>
      </c>
      <c r="B44">
        <v>5001</v>
      </c>
      <c r="C44">
        <v>81</v>
      </c>
      <c r="D44" t="s">
        <v>876</v>
      </c>
      <c r="E44">
        <v>725.03423380332094</v>
      </c>
      <c r="F44">
        <f>COUNTIF(scraped_dryad!D:D,A44)</f>
        <v>1</v>
      </c>
    </row>
    <row r="45" spans="1:6">
      <c r="A45" t="s">
        <v>556</v>
      </c>
      <c r="B45">
        <v>1000</v>
      </c>
      <c r="C45">
        <v>199</v>
      </c>
      <c r="D45" t="s">
        <v>876</v>
      </c>
      <c r="E45">
        <v>59.093488847244899</v>
      </c>
      <c r="F45">
        <f>COUNTIF(scraped_dryad!D:D,A45)</f>
        <v>1</v>
      </c>
    </row>
    <row r="46" spans="1:6">
      <c r="A46" t="s">
        <v>559</v>
      </c>
      <c r="B46">
        <v>1000</v>
      </c>
      <c r="C46">
        <v>199</v>
      </c>
      <c r="D46" t="s">
        <v>876</v>
      </c>
      <c r="E46">
        <v>56.417092770884203</v>
      </c>
      <c r="F46">
        <f>COUNTIF(scraped_dryad!D:D,A46)</f>
        <v>1</v>
      </c>
    </row>
    <row r="47" spans="1:6">
      <c r="A47" t="s">
        <v>334</v>
      </c>
      <c r="B47">
        <v>1000</v>
      </c>
      <c r="C47">
        <v>485</v>
      </c>
      <c r="D47" t="s">
        <v>877</v>
      </c>
      <c r="E47">
        <v>1.2056820395697601</v>
      </c>
      <c r="F47">
        <f>COUNTIF(scraped_dryad!D:D,A47)</f>
        <v>1</v>
      </c>
    </row>
    <row r="48" spans="1:6">
      <c r="A48" t="s">
        <v>337</v>
      </c>
      <c r="B48">
        <v>1000</v>
      </c>
      <c r="C48">
        <v>443</v>
      </c>
      <c r="D48" t="s">
        <v>877</v>
      </c>
      <c r="E48">
        <v>0.439313798494393</v>
      </c>
      <c r="F48">
        <f>COUNTIF(scraped_dryad!D:D,A48)</f>
        <v>1</v>
      </c>
    </row>
    <row r="49" spans="1:6">
      <c r="A49" t="s">
        <v>377</v>
      </c>
      <c r="B49">
        <v>10000</v>
      </c>
      <c r="C49">
        <v>22</v>
      </c>
      <c r="D49" t="s">
        <v>876</v>
      </c>
      <c r="E49">
        <v>37.402868250266302</v>
      </c>
      <c r="F49">
        <f>COUNTIF(scraped_dryad!D:D,A49)</f>
        <v>1</v>
      </c>
    </row>
    <row r="50" spans="1:6">
      <c r="A50" t="s">
        <v>379</v>
      </c>
      <c r="B50">
        <v>10000</v>
      </c>
      <c r="C50">
        <v>22</v>
      </c>
      <c r="D50" t="s">
        <v>876</v>
      </c>
      <c r="E50">
        <v>35.353153674904298</v>
      </c>
      <c r="F50">
        <f>COUNTIF(scraped_dryad!D:D,A50)</f>
        <v>1</v>
      </c>
    </row>
    <row r="51" spans="1:6">
      <c r="A51" t="s">
        <v>374</v>
      </c>
      <c r="B51">
        <v>10000</v>
      </c>
      <c r="C51">
        <v>23</v>
      </c>
      <c r="D51" t="s">
        <v>876</v>
      </c>
      <c r="E51">
        <v>29.550930999027599</v>
      </c>
      <c r="F51">
        <f>COUNTIF(scraped_dryad!D:D,A51)</f>
        <v>1</v>
      </c>
    </row>
    <row r="52" spans="1:6">
      <c r="A52" t="s">
        <v>365</v>
      </c>
      <c r="B52">
        <v>10001</v>
      </c>
      <c r="C52">
        <v>81</v>
      </c>
      <c r="D52" t="s">
        <v>876</v>
      </c>
      <c r="E52">
        <v>0.18403648867203301</v>
      </c>
      <c r="F52">
        <f>COUNTIF(scraped_dryad!D:D,A52)</f>
        <v>1</v>
      </c>
    </row>
    <row r="53" spans="1:6">
      <c r="A53" t="s">
        <v>367</v>
      </c>
      <c r="B53">
        <v>10001</v>
      </c>
      <c r="C53">
        <v>50</v>
      </c>
      <c r="D53" t="s">
        <v>876</v>
      </c>
      <c r="E53">
        <v>2.1557681643295599</v>
      </c>
      <c r="F53">
        <f>COUNTIF(scraped_dryad!D:D,A53)</f>
        <v>1</v>
      </c>
    </row>
    <row r="54" spans="1:6">
      <c r="A54" t="s">
        <v>371</v>
      </c>
      <c r="B54">
        <v>9002</v>
      </c>
      <c r="C54">
        <v>175</v>
      </c>
      <c r="D54" t="s">
        <v>876</v>
      </c>
      <c r="E54">
        <v>7.7233686326977399E-2</v>
      </c>
      <c r="F54">
        <f>COUNTIF(scraped_dryad!D:D,A54)</f>
        <v>1</v>
      </c>
    </row>
    <row r="55" spans="1:6">
      <c r="A55" t="s">
        <v>369</v>
      </c>
      <c r="B55">
        <v>10001</v>
      </c>
      <c r="C55">
        <v>124</v>
      </c>
      <c r="D55" t="s">
        <v>876</v>
      </c>
      <c r="E55">
        <v>1.0183576478231799</v>
      </c>
      <c r="F55">
        <f>COUNTIF(scraped_dryad!D:D,A55)</f>
        <v>1</v>
      </c>
    </row>
    <row r="56" spans="1:6">
      <c r="A56" t="s">
        <v>362</v>
      </c>
      <c r="B56">
        <v>10001</v>
      </c>
      <c r="C56">
        <v>9</v>
      </c>
      <c r="D56" t="s">
        <v>876</v>
      </c>
      <c r="E56">
        <v>114.071481847756</v>
      </c>
      <c r="F56">
        <f>COUNTIF(scraped_dryad!D:D,A56)</f>
        <v>1</v>
      </c>
    </row>
    <row r="57" spans="1:6">
      <c r="A57" t="s">
        <v>517</v>
      </c>
      <c r="B57">
        <v>800</v>
      </c>
      <c r="C57">
        <v>128</v>
      </c>
      <c r="D57" t="s">
        <v>877</v>
      </c>
      <c r="E57">
        <v>2.0645827200000001E-2</v>
      </c>
      <c r="F57">
        <f>COUNTIF(scraped_dryad!D:D,A57)</f>
        <v>2</v>
      </c>
    </row>
    <row r="58" spans="1:6">
      <c r="A58" t="s">
        <v>296</v>
      </c>
      <c r="B58">
        <v>1000</v>
      </c>
      <c r="C58">
        <v>40</v>
      </c>
      <c r="D58" t="s">
        <v>876</v>
      </c>
      <c r="E58">
        <v>18.748171373199899</v>
      </c>
      <c r="F58">
        <f>COUNTIF(scraped_dryad!D:D,A58)</f>
        <v>1</v>
      </c>
    </row>
    <row r="59" spans="1:6">
      <c r="A59" t="s">
        <v>329</v>
      </c>
      <c r="B59">
        <v>1</v>
      </c>
      <c r="C59">
        <v>180</v>
      </c>
      <c r="D59" t="s">
        <v>876</v>
      </c>
      <c r="E59">
        <v>7.7292760363373096</v>
      </c>
      <c r="F59">
        <f>COUNTIF(scraped_dryad!D:D,A59)</f>
        <v>1</v>
      </c>
    </row>
    <row r="60" spans="1:6">
      <c r="A60" t="s">
        <v>314</v>
      </c>
      <c r="B60">
        <v>20001</v>
      </c>
      <c r="C60">
        <v>10</v>
      </c>
      <c r="D60" t="s">
        <v>876</v>
      </c>
      <c r="E60" s="7">
        <v>7.99999999999999E-10</v>
      </c>
      <c r="F60">
        <f>COUNTIF(scraped_dryad!D:D,A60)</f>
        <v>1</v>
      </c>
    </row>
    <row r="61" spans="1:6">
      <c r="A61" t="s">
        <v>239</v>
      </c>
      <c r="B61">
        <v>4004</v>
      </c>
      <c r="C61">
        <v>37</v>
      </c>
      <c r="D61" t="s">
        <v>877</v>
      </c>
      <c r="E61">
        <v>791.88686382404603</v>
      </c>
      <c r="F61">
        <f>COUNTIF(scraped_dryad!D:D,A61)</f>
        <v>2</v>
      </c>
    </row>
    <row r="62" spans="1:6">
      <c r="A62" t="s">
        <v>502</v>
      </c>
      <c r="B62">
        <v>101</v>
      </c>
      <c r="C62">
        <v>1999</v>
      </c>
      <c r="D62" t="s">
        <v>877</v>
      </c>
      <c r="E62">
        <v>14.097849273567499</v>
      </c>
      <c r="F62">
        <f>COUNTIF(scraped_dryad!D:D,A62)</f>
        <v>1</v>
      </c>
    </row>
    <row r="63" spans="1:6">
      <c r="A63" t="s">
        <v>491</v>
      </c>
      <c r="B63">
        <v>121</v>
      </c>
      <c r="C63">
        <v>2144</v>
      </c>
      <c r="D63" t="s">
        <v>877</v>
      </c>
      <c r="E63">
        <v>9.3532645205639096</v>
      </c>
      <c r="F63">
        <f>COUNTIF(scraped_dryad!D:D,A63)</f>
        <v>1</v>
      </c>
    </row>
    <row r="64" spans="1:6">
      <c r="A64" t="s">
        <v>496</v>
      </c>
      <c r="B64">
        <v>121</v>
      </c>
      <c r="C64">
        <v>4006</v>
      </c>
      <c r="D64" t="s">
        <v>877</v>
      </c>
      <c r="E64">
        <v>15.759064588760101</v>
      </c>
      <c r="F64">
        <f>COUNTIF(scraped_dryad!D:D,A64)</f>
        <v>1</v>
      </c>
    </row>
    <row r="65" spans="1:6">
      <c r="A65" t="s">
        <v>504</v>
      </c>
      <c r="B65">
        <v>121</v>
      </c>
      <c r="C65">
        <v>1455</v>
      </c>
      <c r="D65" t="s">
        <v>877</v>
      </c>
      <c r="E65">
        <v>16.7924313335667</v>
      </c>
      <c r="F65">
        <f>COUNTIF(scraped_dryad!D:D,A65)</f>
        <v>1</v>
      </c>
    </row>
    <row r="66" spans="1:6">
      <c r="A66" t="s">
        <v>498</v>
      </c>
      <c r="B66">
        <v>100</v>
      </c>
      <c r="C66">
        <v>4006</v>
      </c>
      <c r="D66" t="s">
        <v>877</v>
      </c>
      <c r="E66">
        <v>14.842363919860899</v>
      </c>
      <c r="F66">
        <f>COUNTIF(scraped_dryad!D:D,A66)</f>
        <v>1</v>
      </c>
    </row>
    <row r="67" spans="1:6">
      <c r="A67" t="s">
        <v>494</v>
      </c>
      <c r="B67">
        <v>101</v>
      </c>
      <c r="C67">
        <v>2144</v>
      </c>
      <c r="D67" t="s">
        <v>877</v>
      </c>
      <c r="E67">
        <v>9.1516147788925899</v>
      </c>
      <c r="F67">
        <f>COUNTIF(scraped_dryad!D:D,A67)</f>
        <v>1</v>
      </c>
    </row>
    <row r="68" spans="1:6">
      <c r="A68" t="s">
        <v>500</v>
      </c>
      <c r="B68">
        <v>121</v>
      </c>
      <c r="C68">
        <v>1999</v>
      </c>
      <c r="D68" t="s">
        <v>877</v>
      </c>
      <c r="E68">
        <v>14.6164341556241</v>
      </c>
      <c r="F68">
        <f>COUNTIF(scraped_dryad!D:D,A68)</f>
        <v>1</v>
      </c>
    </row>
    <row r="69" spans="1:6">
      <c r="A69" t="s">
        <v>506</v>
      </c>
      <c r="B69">
        <v>101</v>
      </c>
      <c r="C69">
        <v>1455</v>
      </c>
      <c r="D69" t="s">
        <v>877</v>
      </c>
      <c r="E69">
        <v>17.454836905706301</v>
      </c>
      <c r="F69">
        <f>COUNTIF(scraped_dryad!D:D,A69)</f>
        <v>1</v>
      </c>
    </row>
    <row r="70" spans="1:6">
      <c r="A70" t="s">
        <v>389</v>
      </c>
      <c r="B70">
        <v>100</v>
      </c>
      <c r="C70">
        <v>49</v>
      </c>
      <c r="D70" t="s">
        <v>877</v>
      </c>
      <c r="E70">
        <v>20.946340417899901</v>
      </c>
      <c r="F70">
        <f>COUNTIF(scraped_dryad!D:D,A70)</f>
        <v>1</v>
      </c>
    </row>
    <row r="71" spans="1:6">
      <c r="A71" t="s">
        <v>386</v>
      </c>
      <c r="B71">
        <v>100</v>
      </c>
      <c r="C71">
        <v>194</v>
      </c>
      <c r="D71" t="s">
        <v>876</v>
      </c>
      <c r="E71">
        <v>53.128389275599901</v>
      </c>
      <c r="F71">
        <f>COUNTIF(scraped_dryad!D:D,A71)</f>
        <v>1</v>
      </c>
    </row>
    <row r="72" spans="1:6">
      <c r="A72" t="s">
        <v>235</v>
      </c>
      <c r="B72">
        <v>10001</v>
      </c>
      <c r="C72">
        <v>38</v>
      </c>
      <c r="D72" t="s">
        <v>876</v>
      </c>
      <c r="E72">
        <v>318.12231710576799</v>
      </c>
      <c r="F72">
        <f>COUNTIF(scraped_dryad!D:D,A72)</f>
        <v>1</v>
      </c>
    </row>
    <row r="73" spans="1:6">
      <c r="A73" t="s">
        <v>64</v>
      </c>
      <c r="B73">
        <v>15002</v>
      </c>
      <c r="C73">
        <v>25</v>
      </c>
      <c r="D73" t="s">
        <v>876</v>
      </c>
      <c r="E73">
        <v>19.971892153373101</v>
      </c>
      <c r="F73">
        <f>COUNTIF(scraped_dryad!D:D,A73)</f>
        <v>1</v>
      </c>
    </row>
    <row r="74" spans="1:6">
      <c r="A74" t="s">
        <v>58</v>
      </c>
      <c r="B74">
        <v>15002</v>
      </c>
      <c r="C74">
        <v>15</v>
      </c>
      <c r="D74" t="s">
        <v>876</v>
      </c>
      <c r="E74">
        <v>19.0672202515081</v>
      </c>
      <c r="F74">
        <f>COUNTIF(scraped_dryad!D:D,A74)</f>
        <v>1</v>
      </c>
    </row>
    <row r="75" spans="1:6">
      <c r="A75" t="s">
        <v>395</v>
      </c>
      <c r="B75">
        <v>22498</v>
      </c>
      <c r="C75">
        <v>109</v>
      </c>
      <c r="D75" t="s">
        <v>876</v>
      </c>
      <c r="E75">
        <v>177.140098097867</v>
      </c>
      <c r="F75">
        <f>COUNTIF(scraped_dryad!D:D,A75)</f>
        <v>1</v>
      </c>
    </row>
    <row r="76" spans="1:6">
      <c r="A76" t="s">
        <v>225</v>
      </c>
      <c r="B76">
        <v>10001</v>
      </c>
      <c r="C76">
        <v>66</v>
      </c>
      <c r="D76" t="s">
        <v>877</v>
      </c>
      <c r="E76">
        <v>75.451262</v>
      </c>
      <c r="F76">
        <f>COUNTIF(scraped_dryad!D:D,A76)</f>
        <v>1</v>
      </c>
    </row>
    <row r="77" spans="1:6">
      <c r="A77" t="s">
        <v>591</v>
      </c>
      <c r="B77">
        <v>1000</v>
      </c>
      <c r="C77">
        <v>49</v>
      </c>
      <c r="D77" t="s">
        <v>876</v>
      </c>
      <c r="E77">
        <v>61.7376178165078</v>
      </c>
      <c r="F77">
        <f>COUNTIF(scraped_dryad!D:D,A77)</f>
        <v>1</v>
      </c>
    </row>
    <row r="78" spans="1:6">
      <c r="A78" t="s">
        <v>452</v>
      </c>
      <c r="B78">
        <v>7204</v>
      </c>
      <c r="C78">
        <v>117</v>
      </c>
      <c r="D78" t="s">
        <v>877</v>
      </c>
      <c r="E78">
        <v>194.77504166690599</v>
      </c>
      <c r="F78">
        <f>COUNTIF(scraped_dryad!D:D,A78)</f>
        <v>1</v>
      </c>
    </row>
    <row r="79" spans="1:6">
      <c r="A79" t="s">
        <v>522</v>
      </c>
      <c r="B79">
        <v>50001</v>
      </c>
      <c r="C79">
        <v>9</v>
      </c>
      <c r="D79" t="s">
        <v>876</v>
      </c>
      <c r="E79">
        <v>334.87420236781497</v>
      </c>
      <c r="F79">
        <f>COUNTIF(scraped_dryad!D:D,A79)</f>
        <v>1</v>
      </c>
    </row>
    <row r="80" spans="1:6">
      <c r="A80" t="s">
        <v>205</v>
      </c>
      <c r="B80">
        <v>8001</v>
      </c>
      <c r="C80">
        <v>233</v>
      </c>
      <c r="D80" t="s">
        <v>876</v>
      </c>
      <c r="E80">
        <v>87.975925421039705</v>
      </c>
      <c r="F80">
        <f>COUNTIF(scraped_dryad!D:D,A80)</f>
        <v>1</v>
      </c>
    </row>
    <row r="81" spans="1:6">
      <c r="A81" t="s">
        <v>210</v>
      </c>
      <c r="B81">
        <v>8001</v>
      </c>
      <c r="C81">
        <v>233</v>
      </c>
      <c r="D81" t="s">
        <v>876</v>
      </c>
      <c r="E81">
        <v>86.029207901989295</v>
      </c>
      <c r="F81">
        <f>COUNTIF(scraped_dryad!D:D,A81)</f>
        <v>1</v>
      </c>
    </row>
    <row r="82" spans="1:6">
      <c r="A82" t="s">
        <v>415</v>
      </c>
      <c r="B82">
        <v>1051</v>
      </c>
      <c r="C82">
        <v>115</v>
      </c>
      <c r="D82" t="s">
        <v>876</v>
      </c>
      <c r="E82">
        <v>122.80799775227599</v>
      </c>
      <c r="F82">
        <f>COUNTIF(scraped_dryad!D:D,A82)</f>
        <v>2</v>
      </c>
    </row>
    <row r="83" spans="1:6">
      <c r="A83" t="s">
        <v>405</v>
      </c>
      <c r="B83">
        <v>1401</v>
      </c>
      <c r="C83">
        <v>115</v>
      </c>
      <c r="D83" t="s">
        <v>876</v>
      </c>
      <c r="E83">
        <v>117.54398666474999</v>
      </c>
      <c r="F83">
        <f>COUNTIF(scraped_dryad!D:D,A83)</f>
        <v>2</v>
      </c>
    </row>
    <row r="84" spans="1:6">
      <c r="A84" t="s">
        <v>417</v>
      </c>
      <c r="B84">
        <v>1051</v>
      </c>
      <c r="C84">
        <v>115</v>
      </c>
      <c r="D84" t="s">
        <v>876</v>
      </c>
      <c r="E84">
        <v>109.851082189566</v>
      </c>
      <c r="F84">
        <f>COUNTIF(scraped_dryad!D:D,A84)</f>
        <v>2</v>
      </c>
    </row>
    <row r="85" spans="1:6">
      <c r="A85" t="s">
        <v>407</v>
      </c>
      <c r="B85">
        <v>1401</v>
      </c>
      <c r="C85">
        <v>115</v>
      </c>
      <c r="D85" t="s">
        <v>876</v>
      </c>
      <c r="E85">
        <v>102.675191843029</v>
      </c>
      <c r="F85">
        <f>COUNTIF(scraped_dryad!D:D,A85)</f>
        <v>2</v>
      </c>
    </row>
    <row r="86" spans="1:6">
      <c r="A86" t="s">
        <v>398</v>
      </c>
      <c r="B86">
        <v>1401</v>
      </c>
      <c r="C86">
        <v>115</v>
      </c>
      <c r="D86" t="s">
        <v>876</v>
      </c>
      <c r="E86">
        <v>134.796516800148</v>
      </c>
      <c r="F86">
        <f>COUNTIF(scraped_dryad!D:D,A86)</f>
        <v>2</v>
      </c>
    </row>
    <row r="87" spans="1:6">
      <c r="A87" t="s">
        <v>401</v>
      </c>
      <c r="B87">
        <v>1401</v>
      </c>
      <c r="C87">
        <v>115</v>
      </c>
      <c r="D87" t="s">
        <v>876</v>
      </c>
      <c r="E87">
        <v>125.974080041204</v>
      </c>
      <c r="F87">
        <f>COUNTIF(scraped_dryad!D:D,A87)</f>
        <v>2</v>
      </c>
    </row>
    <row r="88" spans="1:6">
      <c r="A88" t="s">
        <v>411</v>
      </c>
      <c r="B88">
        <v>1401</v>
      </c>
      <c r="C88">
        <v>115</v>
      </c>
      <c r="D88" t="s">
        <v>876</v>
      </c>
      <c r="E88">
        <v>91.632033363974998</v>
      </c>
      <c r="F88">
        <f>COUNTIF(scraped_dryad!D:D,A88)</f>
        <v>2</v>
      </c>
    </row>
    <row r="89" spans="1:6">
      <c r="A89" t="s">
        <v>413</v>
      </c>
      <c r="B89">
        <v>1401</v>
      </c>
      <c r="C89">
        <v>115</v>
      </c>
      <c r="D89" t="s">
        <v>876</v>
      </c>
      <c r="E89">
        <v>90.0676883738127</v>
      </c>
      <c r="F89">
        <f>COUNTIF(scraped_dryad!D:D,A89)</f>
        <v>2</v>
      </c>
    </row>
    <row r="90" spans="1:6">
      <c r="A90" t="s">
        <v>403</v>
      </c>
      <c r="B90">
        <v>1401</v>
      </c>
      <c r="C90">
        <v>115</v>
      </c>
      <c r="D90" t="s">
        <v>876</v>
      </c>
      <c r="E90">
        <v>140.296431385733</v>
      </c>
      <c r="F90">
        <f>COUNTIF(scraped_dryad!D:D,A90)</f>
        <v>2</v>
      </c>
    </row>
    <row r="91" spans="1:6">
      <c r="A91" t="s">
        <v>409</v>
      </c>
      <c r="B91">
        <v>1401</v>
      </c>
      <c r="C91">
        <v>115</v>
      </c>
      <c r="D91" t="s">
        <v>876</v>
      </c>
      <c r="E91">
        <v>95.118966405116893</v>
      </c>
      <c r="F91">
        <f>COUNTIF(scraped_dryad!D:D,A91)</f>
        <v>2</v>
      </c>
    </row>
    <row r="92" spans="1:6">
      <c r="A92" t="s">
        <v>471</v>
      </c>
      <c r="B92">
        <v>501</v>
      </c>
      <c r="C92">
        <v>5</v>
      </c>
      <c r="D92" t="s">
        <v>876</v>
      </c>
      <c r="E92">
        <v>0.59112963902673799</v>
      </c>
      <c r="F92">
        <f>COUNTIF(scraped_dryad!D:D,A92)</f>
        <v>1</v>
      </c>
    </row>
    <row r="93" spans="1:6">
      <c r="A93" t="s">
        <v>570</v>
      </c>
      <c r="B93">
        <v>9000</v>
      </c>
      <c r="C93">
        <v>6</v>
      </c>
      <c r="D93" t="s">
        <v>876</v>
      </c>
      <c r="E93">
        <v>3.9295273747459998</v>
      </c>
      <c r="F93">
        <f>COUNTIF(scraped_dryad!D:D,A93)</f>
        <v>1</v>
      </c>
    </row>
    <row r="94" spans="1:6">
      <c r="A94" t="s">
        <v>222</v>
      </c>
      <c r="B94">
        <v>1000</v>
      </c>
      <c r="C94">
        <v>1472</v>
      </c>
      <c r="D94" t="s">
        <v>877</v>
      </c>
      <c r="E94">
        <v>369.40409256110001</v>
      </c>
      <c r="F94">
        <f>COUNTIF(scraped_dryad!D:D,A94)</f>
        <v>1</v>
      </c>
    </row>
    <row r="95" spans="1:6">
      <c r="A95" t="s">
        <v>219</v>
      </c>
      <c r="B95">
        <v>3361</v>
      </c>
      <c r="C95">
        <v>579</v>
      </c>
      <c r="D95" t="s">
        <v>877</v>
      </c>
      <c r="E95">
        <v>460.54150935600001</v>
      </c>
      <c r="F95">
        <f>COUNTIF(scraped_dryad!D:D,A95)</f>
        <v>1</v>
      </c>
    </row>
    <row r="96" spans="1:6">
      <c r="A96" t="s">
        <v>322</v>
      </c>
      <c r="B96">
        <v>4501</v>
      </c>
      <c r="C96">
        <v>60</v>
      </c>
      <c r="D96" t="s">
        <v>877</v>
      </c>
      <c r="E96">
        <v>94.980653985000004</v>
      </c>
      <c r="F96">
        <f>COUNTIF(scraped_dryad!D:D,A96)</f>
        <v>1</v>
      </c>
    </row>
    <row r="97" spans="1:6">
      <c r="A97" t="s">
        <v>113</v>
      </c>
      <c r="B97">
        <v>500</v>
      </c>
      <c r="C97">
        <v>380</v>
      </c>
      <c r="D97" t="s">
        <v>877</v>
      </c>
      <c r="E97">
        <v>48.611781000000001</v>
      </c>
      <c r="F97">
        <f>COUNTIF(scraped_dryad!D:D,A97)</f>
        <v>1</v>
      </c>
    </row>
    <row r="98" spans="1:6">
      <c r="A98" t="s">
        <v>487</v>
      </c>
      <c r="B98">
        <v>2001</v>
      </c>
      <c r="C98">
        <v>257</v>
      </c>
      <c r="D98" t="s">
        <v>876</v>
      </c>
      <c r="E98">
        <v>67.499232229999905</v>
      </c>
      <c r="F98">
        <f>COUNTIF(scraped_dryad!D:D,A98)</f>
        <v>1</v>
      </c>
    </row>
    <row r="99" spans="1:6">
      <c r="A99" t="s">
        <v>306</v>
      </c>
      <c r="B99">
        <v>5000</v>
      </c>
      <c r="C99">
        <v>31</v>
      </c>
      <c r="D99" t="s">
        <v>876</v>
      </c>
      <c r="E99">
        <v>4.5546536777300002</v>
      </c>
      <c r="F99">
        <f>COUNTIF(scraped_dryad!D:D,A99)</f>
        <v>1</v>
      </c>
    </row>
    <row r="100" spans="1:6">
      <c r="A100" t="s">
        <v>185</v>
      </c>
      <c r="B100">
        <v>10001</v>
      </c>
      <c r="C100">
        <v>20</v>
      </c>
      <c r="D100" t="s">
        <v>876</v>
      </c>
      <c r="E100">
        <v>237.43351954165499</v>
      </c>
      <c r="F100">
        <f>COUNTIF(scraped_dryad!D:D,A100)</f>
        <v>1</v>
      </c>
    </row>
    <row r="101" spans="1:6">
      <c r="A101" t="s">
        <v>602</v>
      </c>
      <c r="B101">
        <v>100001</v>
      </c>
      <c r="C101">
        <v>8</v>
      </c>
      <c r="D101" t="s">
        <v>876</v>
      </c>
      <c r="E101" s="7">
        <v>1.5359681991790199E-6</v>
      </c>
      <c r="F101">
        <f>COUNTIF(scraped_dryad!D:D,A101)</f>
        <v>1</v>
      </c>
    </row>
    <row r="102" spans="1:6">
      <c r="A102" t="s">
        <v>275</v>
      </c>
      <c r="B102">
        <v>10001</v>
      </c>
      <c r="C102">
        <v>71</v>
      </c>
      <c r="D102" t="s">
        <v>877</v>
      </c>
      <c r="E102">
        <v>2.5781117574330401</v>
      </c>
      <c r="F102">
        <f>COUNTIF(scraped_dryad!D:D,A102)</f>
        <v>1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F0954-DB52-2243-B054-7FAD5AD8AA8B}">
  <dimension ref="A1:B59"/>
  <sheetViews>
    <sheetView workbookViewId="0">
      <selection activeCell="A6" sqref="A6"/>
    </sheetView>
  </sheetViews>
  <sheetFormatPr baseColWidth="10" defaultRowHeight="16"/>
  <cols>
    <col min="1" max="1" width="127.6640625" customWidth="1"/>
  </cols>
  <sheetData>
    <row r="1" spans="1:2">
      <c r="A1" t="s">
        <v>885</v>
      </c>
      <c r="B1" s="11" t="s">
        <v>938</v>
      </c>
    </row>
    <row r="2" spans="1:2">
      <c r="A2" t="s">
        <v>886</v>
      </c>
      <c r="B2" s="11" t="s">
        <v>939</v>
      </c>
    </row>
    <row r="3" spans="1:2">
      <c r="A3" t="s">
        <v>887</v>
      </c>
      <c r="B3" s="11" t="s">
        <v>940</v>
      </c>
    </row>
    <row r="4" spans="1:2">
      <c r="A4" t="s">
        <v>888</v>
      </c>
      <c r="B4" s="11" t="s">
        <v>941</v>
      </c>
    </row>
    <row r="5" spans="1:2">
      <c r="A5" t="s">
        <v>889</v>
      </c>
      <c r="B5" s="11" t="s">
        <v>942</v>
      </c>
    </row>
    <row r="6" spans="1:2">
      <c r="A6" t="s">
        <v>890</v>
      </c>
      <c r="B6" s="11" t="s">
        <v>943</v>
      </c>
    </row>
    <row r="7" spans="1:2">
      <c r="A7" t="s">
        <v>891</v>
      </c>
    </row>
    <row r="8" spans="1:2">
      <c r="A8" t="s">
        <v>892</v>
      </c>
    </row>
    <row r="9" spans="1:2">
      <c r="A9" t="s">
        <v>893</v>
      </c>
    </row>
    <row r="10" spans="1:2">
      <c r="A10" t="s">
        <v>894</v>
      </c>
    </row>
    <row r="11" spans="1:2">
      <c r="A11" t="s">
        <v>895</v>
      </c>
      <c r="B11" s="11" t="s">
        <v>944</v>
      </c>
    </row>
    <row r="12" spans="1:2">
      <c r="A12" t="s">
        <v>896</v>
      </c>
      <c r="B12" s="11" t="s">
        <v>945</v>
      </c>
    </row>
    <row r="13" spans="1:2">
      <c r="A13" t="s">
        <v>897</v>
      </c>
      <c r="B13" s="11" t="s">
        <v>946</v>
      </c>
    </row>
    <row r="14" spans="1:2">
      <c r="A14" t="s">
        <v>898</v>
      </c>
      <c r="B14" s="11" t="s">
        <v>947</v>
      </c>
    </row>
    <row r="15" spans="1:2">
      <c r="A15" t="s">
        <v>899</v>
      </c>
      <c r="B15" s="11" t="s">
        <v>948</v>
      </c>
    </row>
    <row r="16" spans="1:2">
      <c r="A16" t="s">
        <v>900</v>
      </c>
      <c r="B16" s="11" t="s">
        <v>949</v>
      </c>
    </row>
    <row r="17" spans="1:2">
      <c r="A17" t="s">
        <v>901</v>
      </c>
      <c r="B17" s="11" t="s">
        <v>950</v>
      </c>
    </row>
    <row r="18" spans="1:2">
      <c r="A18" t="s">
        <v>902</v>
      </c>
      <c r="B18" s="11" t="s">
        <v>951</v>
      </c>
    </row>
    <row r="19" spans="1:2">
      <c r="A19" t="s">
        <v>903</v>
      </c>
      <c r="B19" s="11" t="s">
        <v>952</v>
      </c>
    </row>
    <row r="20" spans="1:2">
      <c r="A20" t="s">
        <v>904</v>
      </c>
      <c r="B20" s="11" t="s">
        <v>953</v>
      </c>
    </row>
    <row r="21" spans="1:2">
      <c r="A21" t="s">
        <v>905</v>
      </c>
      <c r="B21" s="11" t="s">
        <v>954</v>
      </c>
    </row>
    <row r="22" spans="1:2">
      <c r="A22" t="s">
        <v>906</v>
      </c>
      <c r="B22" s="11" t="s">
        <v>955</v>
      </c>
    </row>
    <row r="23" spans="1:2">
      <c r="A23" t="s">
        <v>907</v>
      </c>
      <c r="B23" s="11" t="s">
        <v>956</v>
      </c>
    </row>
    <row r="24" spans="1:2">
      <c r="B24" s="11" t="s">
        <v>957</v>
      </c>
    </row>
    <row r="25" spans="1:2">
      <c r="B25" s="11" t="s">
        <v>958</v>
      </c>
    </row>
    <row r="26" spans="1:2">
      <c r="A26" t="s">
        <v>908</v>
      </c>
      <c r="B26" s="11" t="s">
        <v>959</v>
      </c>
    </row>
    <row r="27" spans="1:2">
      <c r="A27" t="s">
        <v>909</v>
      </c>
      <c r="B27" s="11" t="s">
        <v>960</v>
      </c>
    </row>
    <row r="28" spans="1:2">
      <c r="A28" t="s">
        <v>910</v>
      </c>
    </row>
    <row r="29" spans="1:2">
      <c r="A29" t="s">
        <v>911</v>
      </c>
      <c r="B29" s="11" t="s">
        <v>961</v>
      </c>
    </row>
    <row r="30" spans="1:2">
      <c r="A30" t="s">
        <v>912</v>
      </c>
      <c r="B30" s="11" t="s">
        <v>962</v>
      </c>
    </row>
    <row r="31" spans="1:2">
      <c r="A31" t="s">
        <v>913</v>
      </c>
      <c r="B31" s="11" t="s">
        <v>963</v>
      </c>
    </row>
    <row r="32" spans="1:2">
      <c r="A32" t="s">
        <v>914</v>
      </c>
      <c r="B32" s="11" t="s">
        <v>964</v>
      </c>
    </row>
    <row r="33" spans="1:2">
      <c r="A33" t="s">
        <v>915</v>
      </c>
      <c r="B33" s="11" t="s">
        <v>965</v>
      </c>
    </row>
    <row r="34" spans="1:2">
      <c r="A34" t="s">
        <v>916</v>
      </c>
      <c r="B34" s="11" t="s">
        <v>966</v>
      </c>
    </row>
    <row r="35" spans="1:2">
      <c r="A35" t="s">
        <v>917</v>
      </c>
      <c r="B35" s="11" t="s">
        <v>967</v>
      </c>
    </row>
    <row r="36" spans="1:2">
      <c r="A36" t="s">
        <v>918</v>
      </c>
      <c r="B36" s="11" t="s">
        <v>968</v>
      </c>
    </row>
    <row r="37" spans="1:2">
      <c r="A37" t="s">
        <v>919</v>
      </c>
      <c r="B37" s="11" t="s">
        <v>969</v>
      </c>
    </row>
    <row r="38" spans="1:2">
      <c r="A38" t="s">
        <v>920</v>
      </c>
      <c r="B38" s="11" t="s">
        <v>970</v>
      </c>
    </row>
    <row r="39" spans="1:2">
      <c r="A39" t="s">
        <v>921</v>
      </c>
      <c r="B39" s="11" t="s">
        <v>971</v>
      </c>
    </row>
    <row r="41" spans="1:2">
      <c r="A41" t="s">
        <v>922</v>
      </c>
      <c r="B41" s="11" t="s">
        <v>972</v>
      </c>
    </row>
    <row r="42" spans="1:2">
      <c r="A42" t="s">
        <v>924</v>
      </c>
      <c r="B42" s="11" t="s">
        <v>973</v>
      </c>
    </row>
    <row r="43" spans="1:2">
      <c r="A43" t="s">
        <v>923</v>
      </c>
      <c r="B43" s="11" t="s">
        <v>974</v>
      </c>
    </row>
    <row r="44" spans="1:2">
      <c r="A44" t="s">
        <v>925</v>
      </c>
      <c r="B44" s="11" t="s">
        <v>975</v>
      </c>
    </row>
    <row r="45" spans="1:2">
      <c r="A45" t="s">
        <v>926</v>
      </c>
      <c r="B45" s="11" t="s">
        <v>976</v>
      </c>
    </row>
    <row r="46" spans="1:2">
      <c r="A46" t="s">
        <v>927</v>
      </c>
      <c r="B46" s="11" t="s">
        <v>977</v>
      </c>
    </row>
    <row r="47" spans="1:2">
      <c r="A47" t="s">
        <v>928</v>
      </c>
      <c r="B47" s="11" t="s">
        <v>978</v>
      </c>
    </row>
    <row r="48" spans="1:2">
      <c r="A48" t="s">
        <v>929</v>
      </c>
      <c r="B48" s="11" t="s">
        <v>979</v>
      </c>
    </row>
    <row r="49" spans="1:2">
      <c r="A49" t="s">
        <v>930</v>
      </c>
      <c r="B49" s="11" t="s">
        <v>980</v>
      </c>
    </row>
    <row r="50" spans="1:2">
      <c r="A50" t="s">
        <v>931</v>
      </c>
      <c r="B50" s="11" t="s">
        <v>981</v>
      </c>
    </row>
    <row r="51" spans="1:2">
      <c r="A51" t="s">
        <v>932</v>
      </c>
      <c r="B51" s="11" t="s">
        <v>982</v>
      </c>
    </row>
    <row r="52" spans="1:2">
      <c r="A52" t="s">
        <v>933</v>
      </c>
      <c r="B52" s="11" t="s">
        <v>983</v>
      </c>
    </row>
    <row r="53" spans="1:2">
      <c r="B53" s="11" t="s">
        <v>984</v>
      </c>
    </row>
    <row r="54" spans="1:2">
      <c r="A54" t="s">
        <v>934</v>
      </c>
      <c r="B54" s="11" t="s">
        <v>984</v>
      </c>
    </row>
    <row r="55" spans="1:2">
      <c r="A55" t="s">
        <v>935</v>
      </c>
      <c r="B55" s="11"/>
    </row>
    <row r="56" spans="1:2">
      <c r="A56" t="s">
        <v>936</v>
      </c>
      <c r="B56" s="11" t="s">
        <v>985</v>
      </c>
    </row>
    <row r="57" spans="1:2">
      <c r="B57" s="9"/>
    </row>
    <row r="59" spans="1:2">
      <c r="A59" t="s">
        <v>937</v>
      </c>
      <c r="B59" s="9"/>
    </row>
  </sheetData>
  <sortState xmlns:xlrd2="http://schemas.microsoft.com/office/spreadsheetml/2017/richdata2" ref="B1:B61">
    <sortCondition ref="B1:B61"/>
  </sortState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scraped_dryad</vt:lpstr>
      <vt:lpstr>Tabelle2</vt:lpstr>
      <vt:lpstr>Tabelle1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 Ochsner</dc:creator>
  <cp:lastModifiedBy>Tobia Ochsner</cp:lastModifiedBy>
  <dcterms:created xsi:type="dcterms:W3CDTF">2025-03-10T00:10:01Z</dcterms:created>
  <dcterms:modified xsi:type="dcterms:W3CDTF">2025-03-29T09:50:28Z</dcterms:modified>
</cp:coreProperties>
</file>