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/>
  </bookViews>
  <sheets>
    <sheet name="제1작업" sheetId="1" r:id="rId1"/>
    <sheet name="제2작업" sheetId="2" r:id="rId2"/>
    <sheet name="제3작업" sheetId="3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연수인원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6" i="2"/>
  <c r="I6" i="1"/>
  <c r="J6" i="1"/>
  <c r="I7" i="1"/>
  <c r="J7" i="1"/>
  <c r="I8" i="1"/>
  <c r="J8" i="1"/>
  <c r="I9" i="1"/>
  <c r="J9" i="1"/>
  <c r="I10" i="1"/>
  <c r="J10" i="1"/>
  <c r="J14" i="1"/>
  <c r="J13" i="1"/>
  <c r="E14" i="1"/>
  <c r="J12" i="1"/>
  <c r="J11" i="1"/>
  <c r="J5" i="1"/>
  <c r="I11" i="1"/>
  <c r="I12" i="1"/>
  <c r="I5" i="1"/>
</calcChain>
</file>

<file path=xl/sharedStrings.xml><?xml version="1.0" encoding="utf-8"?>
<sst xmlns="http://schemas.openxmlformats.org/spreadsheetml/2006/main" count="103" uniqueCount="40">
  <si>
    <t>교육코드</t>
    <phoneticPr fontId="2" type="noConversion"/>
  </si>
  <si>
    <t>G1920</t>
    <phoneticPr fontId="2" type="noConversion"/>
  </si>
  <si>
    <t>M2678</t>
    <phoneticPr fontId="2" type="noConversion"/>
  </si>
  <si>
    <t>M3212</t>
    <phoneticPr fontId="2" type="noConversion"/>
  </si>
  <si>
    <t>G2932</t>
    <phoneticPr fontId="2" type="noConversion"/>
  </si>
  <si>
    <t>G3431</t>
    <phoneticPr fontId="2" type="noConversion"/>
  </si>
  <si>
    <t>M4542</t>
    <phoneticPr fontId="2" type="noConversion"/>
  </si>
  <si>
    <t>G6826</t>
    <phoneticPr fontId="2" type="noConversion"/>
  </si>
  <si>
    <t>G4692</t>
    <phoneticPr fontId="2" type="noConversion"/>
  </si>
  <si>
    <t>운영기관명</t>
    <phoneticPr fontId="2" type="noConversion"/>
  </si>
  <si>
    <t>정보기술협회</t>
    <phoneticPr fontId="2" type="noConversion"/>
  </si>
  <si>
    <t>여성인력개발센터</t>
    <phoneticPr fontId="2" type="noConversion"/>
  </si>
  <si>
    <t>미래인재육성기업</t>
    <phoneticPr fontId="2" type="noConversion"/>
  </si>
  <si>
    <t>스마트융합개발원</t>
    <phoneticPr fontId="2" type="noConversion"/>
  </si>
  <si>
    <t>의료기기산업협회</t>
    <phoneticPr fontId="2" type="noConversion"/>
  </si>
  <si>
    <t>미디어컴퓨터학원</t>
    <phoneticPr fontId="2" type="noConversion"/>
  </si>
  <si>
    <t>글로벌산학협력단</t>
    <phoneticPr fontId="2" type="noConversion"/>
  </si>
  <si>
    <t>한국미디어협회</t>
    <phoneticPr fontId="2" type="noConversion"/>
  </si>
  <si>
    <t>연수 과정명</t>
    <phoneticPr fontId="2" type="noConversion"/>
  </si>
  <si>
    <t>자바 웹 개발과정</t>
    <phoneticPr fontId="2" type="noConversion"/>
  </si>
  <si>
    <t>금연기획 아카데미</t>
    <phoneticPr fontId="2" type="noConversion"/>
  </si>
  <si>
    <t>빅데이터 분석</t>
    <phoneticPr fontId="2" type="noConversion"/>
  </si>
  <si>
    <t>화장품 전문가 양성</t>
    <phoneticPr fontId="2" type="noConversion"/>
  </si>
  <si>
    <t>의료기기 디자인</t>
    <phoneticPr fontId="2" type="noConversion"/>
  </si>
  <si>
    <t>디지털 크리에이터</t>
    <phoneticPr fontId="2" type="noConversion"/>
  </si>
  <si>
    <t>자동차부품 설계과정</t>
    <phoneticPr fontId="2" type="noConversion"/>
  </si>
  <si>
    <t>문화컨텐츠 유통과정</t>
    <phoneticPr fontId="2" type="noConversion"/>
  </si>
  <si>
    <t>관할지역</t>
    <phoneticPr fontId="2" type="noConversion"/>
  </si>
  <si>
    <t>대구</t>
    <phoneticPr fontId="2" type="noConversion"/>
  </si>
  <si>
    <t>부산</t>
    <phoneticPr fontId="2" type="noConversion"/>
  </si>
  <si>
    <t>서울</t>
    <phoneticPr fontId="2" type="noConversion"/>
  </si>
  <si>
    <t>개강일</t>
    <phoneticPr fontId="2" type="noConversion"/>
  </si>
  <si>
    <t>연수인원
(단위:명)</t>
    <phoneticPr fontId="2" type="noConversion"/>
  </si>
  <si>
    <t>연수시간</t>
    <phoneticPr fontId="2" type="noConversion"/>
  </si>
  <si>
    <t>연수시간이 평균 이상인 교육 수</t>
    <phoneticPr fontId="2" type="noConversion"/>
  </si>
  <si>
    <t>관할지역이 대구인 연수시간의 평균</t>
    <phoneticPr fontId="2" type="noConversion"/>
  </si>
  <si>
    <t>최대 연수인원(단위:명)</t>
    <phoneticPr fontId="2" type="noConversion"/>
  </si>
  <si>
    <t>강의실 수</t>
    <phoneticPr fontId="2" type="noConversion"/>
  </si>
  <si>
    <t>개강일 순위</t>
    <phoneticPr fontId="2" type="noConversion"/>
  </si>
  <si>
    <t>&gt;=2020-06-01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</si>
</sst>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&quot;시간&quot;"/>
    <numFmt numFmtId="178" formatCode="000\-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1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1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4" xfId="0" applyFont="1" applyFill="1" applyBorder="1" applyAlignment="1">
      <alignment horizontal="center" vertical="center"/>
    </xf>
    <xf numFmtId="177" fontId="1" fillId="0" borderId="15" xfId="0" applyNumberFormat="1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right" vertical="center"/>
    </xf>
    <xf numFmtId="177" fontId="1" fillId="0" borderId="20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</cellXfs>
  <cellStyles count="1">
    <cellStyle name="표준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0&quot;시간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대구 및 서울지역의 교육 현황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연수시간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8F6-453D-9A0C-57AA2C3E9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(제1작업!$D$5,제1작업!$D$7,제1작업!$D$8,제1작업!$D$9,제1작업!$D$11,제1작업!$D$12)</c:f>
              <c:strCache>
                <c:ptCount val="6"/>
                <c:pt idx="0">
                  <c:v>자바 웹 개발과정</c:v>
                </c:pt>
                <c:pt idx="1">
                  <c:v>빅데이터 분석</c:v>
                </c:pt>
                <c:pt idx="2">
                  <c:v>화장품 전문가 양성</c:v>
                </c:pt>
                <c:pt idx="3">
                  <c:v>의료기기 디자인</c:v>
                </c:pt>
                <c:pt idx="4">
                  <c:v>자동차부품 설계과정</c:v>
                </c:pt>
                <c:pt idx="5">
                  <c:v>문화컨텐츠 유통과정</c:v>
                </c:pt>
              </c:strCache>
            </c:strRef>
          </c:cat>
          <c:val>
            <c:numRef>
              <c:f>(제1작업!$H$5,제1작업!$H$7,제1작업!$H$8,제1작업!$H$9,제1작업!$H$11,제1작업!$H$12)</c:f>
              <c:numCache>
                <c:formatCode>0"시간"</c:formatCode>
                <c:ptCount val="6"/>
                <c:pt idx="0">
                  <c:v>600</c:v>
                </c:pt>
                <c:pt idx="1">
                  <c:v>500</c:v>
                </c:pt>
                <c:pt idx="2">
                  <c:v>150</c:v>
                </c:pt>
                <c:pt idx="3">
                  <c:v>580</c:v>
                </c:pt>
                <c:pt idx="4">
                  <c:v>220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6-453D-9A0C-57AA2C3E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444990488"/>
        <c:axId val="444994096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연수인원
(단위:명)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(제1작업!$D$5,제1작업!$D$7,제1작업!$D$8,제1작업!$D$9,제1작업!$D$11,제1작업!$D$12)</c:f>
              <c:strCache>
                <c:ptCount val="6"/>
                <c:pt idx="0">
                  <c:v>자바 웹 개발과정</c:v>
                </c:pt>
                <c:pt idx="1">
                  <c:v>빅데이터 분석</c:v>
                </c:pt>
                <c:pt idx="2">
                  <c:v>화장품 전문가 양성</c:v>
                </c:pt>
                <c:pt idx="3">
                  <c:v>의료기기 디자인</c:v>
                </c:pt>
                <c:pt idx="4">
                  <c:v>자동차부품 설계과정</c:v>
                </c:pt>
                <c:pt idx="5">
                  <c:v>문화컨텐츠 유통과정</c:v>
                </c:pt>
              </c:strCache>
            </c:strRef>
          </c:cat>
          <c:val>
            <c:numRef>
              <c:f>(제1작업!$G$5,제1작업!$G$7,제1작업!$G$8,제1작업!$G$9,제1작업!$G$11,제1작업!$G$12)</c:f>
              <c:numCache>
                <c:formatCode>0_ </c:formatCode>
                <c:ptCount val="6"/>
                <c:pt idx="0">
                  <c:v>1350</c:v>
                </c:pt>
                <c:pt idx="1">
                  <c:v>850</c:v>
                </c:pt>
                <c:pt idx="2">
                  <c:v>540</c:v>
                </c:pt>
                <c:pt idx="3">
                  <c:v>2280</c:v>
                </c:pt>
                <c:pt idx="4">
                  <c:v>1935</c:v>
                </c:pt>
                <c:pt idx="5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53D-9A0C-57AA2C3E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95640"/>
        <c:axId val="447594984"/>
      </c:lineChart>
      <c:catAx>
        <c:axId val="4449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44994096"/>
        <c:crosses val="autoZero"/>
        <c:auto val="1"/>
        <c:lblAlgn val="ctr"/>
        <c:lblOffset val="100"/>
        <c:noMultiLvlLbl val="0"/>
      </c:catAx>
      <c:valAx>
        <c:axId val="444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&quot;시간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44990488"/>
        <c:crosses val="autoZero"/>
        <c:crossBetween val="between"/>
      </c:valAx>
      <c:valAx>
        <c:axId val="447594984"/>
        <c:scaling>
          <c:orientation val="minMax"/>
        </c:scaling>
        <c:delete val="0"/>
        <c:axPos val="r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47595640"/>
        <c:crosses val="max"/>
        <c:crossBetween val="between"/>
      </c:valAx>
      <c:catAx>
        <c:axId val="447595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59498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47625</xdr:rowOff>
    </xdr:from>
    <xdr:to>
      <xdr:col>6</xdr:col>
      <xdr:colOff>523875</xdr:colOff>
      <xdr:row>2</xdr:row>
      <xdr:rowOff>200025</xdr:rowOff>
    </xdr:to>
    <xdr:sp macro="" textlink="">
      <xdr:nvSpPr>
        <xdr:cNvPr id="2" name="배지 1"/>
        <xdr:cNvSpPr/>
      </xdr:nvSpPr>
      <xdr:spPr>
        <a:xfrm>
          <a:off x="133350" y="47625"/>
          <a:ext cx="5610225" cy="647700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청년 취업 아카데미 교육 현황</a:t>
          </a:r>
        </a:p>
      </xdr:txBody>
    </xdr:sp>
    <xdr:clientData/>
  </xdr:twoCellAnchor>
  <xdr:twoCellAnchor editAs="oneCell">
    <xdr:from>
      <xdr:col>7</xdr:col>
      <xdr:colOff>19050</xdr:colOff>
      <xdr:row>0</xdr:row>
      <xdr:rowOff>38100</xdr:rowOff>
    </xdr:from>
    <xdr:to>
      <xdr:col>9</xdr:col>
      <xdr:colOff>781050</xdr:colOff>
      <xdr:row>2</xdr:row>
      <xdr:rowOff>218501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38100"/>
          <a:ext cx="2438400" cy="675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0.2022</cdr:x>
      <cdr:y>0.1216</cdr:y>
    </cdr:from>
    <cdr:to>
      <cdr:x>0.31726</cdr:x>
      <cdr:y>0.20828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881384" y="739959"/>
          <a:ext cx="1070579" cy="527417"/>
        </a:xfrm>
        <a:prstGeom xmlns:a="http://schemas.openxmlformats.org/drawingml/2006/main" prst="wedgeRoundRectCallout">
          <a:avLst>
            <a:gd name="adj1" fmla="val -64215"/>
            <a:gd name="adj2" fmla="val 62500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연수시간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표1" displayName="표1" ref="B18:E23" totalsRowShown="0" headerRowDxfId="7" headerRowBorderDxfId="6" tableBorderDxfId="5" totalsRowBorderDxfId="4">
  <autoFilter ref="B18:E23"/>
  <tableColumns count="4">
    <tableColumn id="1" name="운영기관명" dataDxfId="3"/>
    <tableColumn id="2" name="연수 과정명" dataDxfId="2"/>
    <tableColumn id="3" name="연수인원_x000a_(단위:명)" dataDxfId="1"/>
    <tableColumn id="4" name="연수시간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H12" activeCellId="20" sqref="D4 D5 D7 D8 D9 D11 D12 G4 H4 G5 H5 G7 H7 G8 H8 G9 H9 G11 H11 G12 H12"/>
    </sheetView>
  </sheetViews>
  <sheetFormatPr defaultRowHeight="13.5" x14ac:dyDescent="0.3"/>
  <cols>
    <col min="1" max="1" width="1.625" style="1" customWidth="1"/>
    <col min="2" max="2" width="9" style="1"/>
    <col min="3" max="3" width="17.25" style="1" bestFit="1" customWidth="1"/>
    <col min="4" max="4" width="20" style="1" bestFit="1" customWidth="1"/>
    <col min="5" max="5" width="9" style="1"/>
    <col min="6" max="6" width="13.25" style="1" bestFit="1" customWidth="1"/>
    <col min="7" max="7" width="11" style="1" bestFit="1" customWidth="1"/>
    <col min="8" max="8" width="13" style="1" bestFit="1" customWidth="1"/>
    <col min="9" max="9" width="9" style="1"/>
    <col min="10" max="10" width="11.625" style="1" bestFit="1" customWidth="1"/>
    <col min="11" max="16384" width="9" style="1"/>
  </cols>
  <sheetData>
    <row r="1" spans="2:10" ht="20.100000000000001" customHeight="1" x14ac:dyDescent="0.3"/>
    <row r="2" spans="2:10" ht="20.100000000000001" customHeight="1" x14ac:dyDescent="0.3"/>
    <row r="3" spans="2:10" ht="20.100000000000001" customHeight="1" thickBot="1" x14ac:dyDescent="0.35"/>
    <row r="4" spans="2:10" ht="27" x14ac:dyDescent="0.3">
      <c r="B4" s="11" t="s">
        <v>0</v>
      </c>
      <c r="C4" s="12" t="s">
        <v>9</v>
      </c>
      <c r="D4" s="12" t="s">
        <v>18</v>
      </c>
      <c r="E4" s="12" t="s">
        <v>27</v>
      </c>
      <c r="F4" s="12" t="s">
        <v>31</v>
      </c>
      <c r="G4" s="13" t="s">
        <v>32</v>
      </c>
      <c r="H4" s="12" t="s">
        <v>33</v>
      </c>
      <c r="I4" s="12" t="s">
        <v>37</v>
      </c>
      <c r="J4" s="14" t="s">
        <v>38</v>
      </c>
    </row>
    <row r="5" spans="2:10" ht="15" customHeight="1" x14ac:dyDescent="0.3">
      <c r="B5" s="5" t="s">
        <v>1</v>
      </c>
      <c r="C5" s="2" t="s">
        <v>10</v>
      </c>
      <c r="D5" s="2" t="s">
        <v>19</v>
      </c>
      <c r="E5" s="2" t="s">
        <v>28</v>
      </c>
      <c r="F5" s="3">
        <v>44004</v>
      </c>
      <c r="G5" s="16">
        <v>1350</v>
      </c>
      <c r="H5" s="18">
        <v>600</v>
      </c>
      <c r="I5" s="2">
        <f>IF(AND(G5 &gt;= 1000, H5 &gt;= 500),60,40)</f>
        <v>60</v>
      </c>
      <c r="J5" s="6">
        <f>_xlfn.RANK.EQ(F5,F5:F12,1)</f>
        <v>7</v>
      </c>
    </row>
    <row r="6" spans="2:10" ht="15" customHeight="1" x14ac:dyDescent="0.3">
      <c r="B6" s="5" t="s">
        <v>2</v>
      </c>
      <c r="C6" s="2" t="s">
        <v>11</v>
      </c>
      <c r="D6" s="2" t="s">
        <v>20</v>
      </c>
      <c r="E6" s="2" t="s">
        <v>29</v>
      </c>
      <c r="F6" s="3">
        <v>44011</v>
      </c>
      <c r="G6" s="16">
        <v>2450</v>
      </c>
      <c r="H6" s="18">
        <v>250</v>
      </c>
      <c r="I6" s="2">
        <f t="shared" ref="I6:I12" si="0">IF(AND(G6 &gt;= 1000, H6 &gt;= 500),60,40)</f>
        <v>40</v>
      </c>
      <c r="J6" s="6">
        <f>_xlfn.RANK.EQ(F6,F5:F12,1)</f>
        <v>8</v>
      </c>
    </row>
    <row r="7" spans="2:10" ht="15" customHeight="1" x14ac:dyDescent="0.3">
      <c r="B7" s="5" t="s">
        <v>3</v>
      </c>
      <c r="C7" s="2" t="s">
        <v>12</v>
      </c>
      <c r="D7" s="2" t="s">
        <v>21</v>
      </c>
      <c r="E7" s="2" t="s">
        <v>28</v>
      </c>
      <c r="F7" s="3">
        <v>43976</v>
      </c>
      <c r="G7" s="16">
        <v>850</v>
      </c>
      <c r="H7" s="18">
        <v>500</v>
      </c>
      <c r="I7" s="2">
        <f t="shared" si="0"/>
        <v>40</v>
      </c>
      <c r="J7" s="6">
        <f>_xlfn.RANK.EQ(F7,F5:F12,1)</f>
        <v>5</v>
      </c>
    </row>
    <row r="8" spans="2:10" ht="15" customHeight="1" x14ac:dyDescent="0.3">
      <c r="B8" s="5" t="s">
        <v>4</v>
      </c>
      <c r="C8" s="2" t="s">
        <v>13</v>
      </c>
      <c r="D8" s="2" t="s">
        <v>22</v>
      </c>
      <c r="E8" s="2" t="s">
        <v>30</v>
      </c>
      <c r="F8" s="3">
        <v>43934</v>
      </c>
      <c r="G8" s="16">
        <v>540</v>
      </c>
      <c r="H8" s="18">
        <v>150</v>
      </c>
      <c r="I8" s="2">
        <f t="shared" si="0"/>
        <v>40</v>
      </c>
      <c r="J8" s="6">
        <f>_xlfn.RANK.EQ(F8,F5:F12,1)</f>
        <v>1</v>
      </c>
    </row>
    <row r="9" spans="2:10" ht="15" customHeight="1" x14ac:dyDescent="0.3">
      <c r="B9" s="5" t="s">
        <v>5</v>
      </c>
      <c r="C9" s="2" t="s">
        <v>14</v>
      </c>
      <c r="D9" s="2" t="s">
        <v>23</v>
      </c>
      <c r="E9" s="2" t="s">
        <v>30</v>
      </c>
      <c r="F9" s="3">
        <v>43955</v>
      </c>
      <c r="G9" s="16">
        <v>2280</v>
      </c>
      <c r="H9" s="18">
        <v>580</v>
      </c>
      <c r="I9" s="2">
        <f t="shared" si="0"/>
        <v>60</v>
      </c>
      <c r="J9" s="6">
        <f>_xlfn.RANK.EQ(F9,F5:F12,1)</f>
        <v>3</v>
      </c>
    </row>
    <row r="10" spans="2:10" ht="15" customHeight="1" x14ac:dyDescent="0.3">
      <c r="B10" s="5" t="s">
        <v>6</v>
      </c>
      <c r="C10" s="2" t="s">
        <v>15</v>
      </c>
      <c r="D10" s="2" t="s">
        <v>24</v>
      </c>
      <c r="E10" s="2" t="s">
        <v>29</v>
      </c>
      <c r="F10" s="3">
        <v>43941</v>
      </c>
      <c r="G10" s="16">
        <v>230</v>
      </c>
      <c r="H10" s="18">
        <v>550</v>
      </c>
      <c r="I10" s="2">
        <f t="shared" si="0"/>
        <v>40</v>
      </c>
      <c r="J10" s="6">
        <f>_xlfn.RANK.EQ(F10,F5:F12,1)</f>
        <v>2</v>
      </c>
    </row>
    <row r="11" spans="2:10" ht="15" customHeight="1" x14ac:dyDescent="0.3">
      <c r="B11" s="5" t="s">
        <v>7</v>
      </c>
      <c r="C11" s="2" t="s">
        <v>16</v>
      </c>
      <c r="D11" s="2" t="s">
        <v>25</v>
      </c>
      <c r="E11" s="2" t="s">
        <v>28</v>
      </c>
      <c r="F11" s="3">
        <v>43962</v>
      </c>
      <c r="G11" s="16">
        <v>1935</v>
      </c>
      <c r="H11" s="18">
        <v>220</v>
      </c>
      <c r="I11" s="2">
        <f t="shared" si="0"/>
        <v>40</v>
      </c>
      <c r="J11" s="6">
        <f>_xlfn.RANK.EQ(F11,F5:F12,1)</f>
        <v>4</v>
      </c>
    </row>
    <row r="12" spans="2:10" ht="15" customHeight="1" thickBot="1" x14ac:dyDescent="0.35">
      <c r="B12" s="8" t="s">
        <v>8</v>
      </c>
      <c r="C12" s="9" t="s">
        <v>17</v>
      </c>
      <c r="D12" s="9" t="s">
        <v>26</v>
      </c>
      <c r="E12" s="9" t="s">
        <v>30</v>
      </c>
      <c r="F12" s="10">
        <v>44003</v>
      </c>
      <c r="G12" s="17">
        <v>1890</v>
      </c>
      <c r="H12" s="19">
        <v>400</v>
      </c>
      <c r="I12" s="2">
        <f t="shared" si="0"/>
        <v>40</v>
      </c>
      <c r="J12" s="6">
        <f>_xlfn.RANK.EQ(F12,F5:F12,1)</f>
        <v>6</v>
      </c>
    </row>
    <row r="13" spans="2:10" ht="15" customHeight="1" x14ac:dyDescent="0.3">
      <c r="B13" s="41" t="s">
        <v>34</v>
      </c>
      <c r="C13" s="42"/>
      <c r="D13" s="42"/>
      <c r="E13" s="20" t="str">
        <f>COUNTIF(H5:H12, AVERAGE(H5:H12))&amp;"강좌"</f>
        <v>0강좌</v>
      </c>
      <c r="F13" s="45"/>
      <c r="G13" s="42" t="s">
        <v>36</v>
      </c>
      <c r="H13" s="42"/>
      <c r="I13" s="42"/>
      <c r="J13" s="4">
        <f>LARGE(연수인원,1)</f>
        <v>2450</v>
      </c>
    </row>
    <row r="14" spans="2:10" ht="15" customHeight="1" thickBot="1" x14ac:dyDescent="0.35">
      <c r="B14" s="43" t="s">
        <v>35</v>
      </c>
      <c r="C14" s="44"/>
      <c r="D14" s="44"/>
      <c r="E14" s="7" t="e">
        <f>DAVERAGE(B4:J12,E4:E12,"대구")</f>
        <v>#VALUE!</v>
      </c>
      <c r="F14" s="46"/>
      <c r="G14" s="15" t="s">
        <v>9</v>
      </c>
      <c r="H14" s="7" t="s">
        <v>10</v>
      </c>
      <c r="I14" s="15" t="s">
        <v>31</v>
      </c>
      <c r="J14" s="21">
        <f>VLOOKUP(H14,C4:J12,4,FALSE)</f>
        <v>44004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5">
    <cfRule type="expression" dxfId="23" priority="9">
      <formula>$H$5 &gt;= 500</formula>
    </cfRule>
  </conditionalFormatting>
  <conditionalFormatting sqref="B6:J6">
    <cfRule type="expression" dxfId="22" priority="8">
      <formula>$H$6 &gt;= 500</formula>
    </cfRule>
  </conditionalFormatting>
  <conditionalFormatting sqref="B7:J7">
    <cfRule type="expression" dxfId="21" priority="6">
      <formula>$H$7 &gt;= 500</formula>
    </cfRule>
  </conditionalFormatting>
  <conditionalFormatting sqref="B8:J8">
    <cfRule type="expression" dxfId="20" priority="5">
      <formula>$H$8 &gt;= 500</formula>
    </cfRule>
  </conditionalFormatting>
  <conditionalFormatting sqref="B9:J9">
    <cfRule type="expression" dxfId="19" priority="4">
      <formula>$H$9 &gt;= 500</formula>
    </cfRule>
  </conditionalFormatting>
  <conditionalFormatting sqref="B10:J10">
    <cfRule type="expression" dxfId="18" priority="3">
      <formula>$H$10 &gt;= 500</formula>
    </cfRule>
  </conditionalFormatting>
  <conditionalFormatting sqref="B11:J11">
    <cfRule type="expression" dxfId="17" priority="2">
      <formula>$H$11 &gt;= 500</formula>
    </cfRule>
  </conditionalFormatting>
  <conditionalFormatting sqref="B12:J12">
    <cfRule type="expression" dxfId="16" priority="1">
      <formula>$H$12 &gt;= 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E27" sqref="E27"/>
    </sheetView>
  </sheetViews>
  <sheetFormatPr defaultRowHeight="13.5" x14ac:dyDescent="0.3"/>
  <cols>
    <col min="1" max="1" width="1.625" style="1" customWidth="1"/>
    <col min="2" max="2" width="17.25" style="1" bestFit="1" customWidth="1"/>
    <col min="3" max="3" width="18.625" style="1" bestFit="1" customWidth="1"/>
    <col min="4" max="4" width="20.25" style="1" bestFit="1" customWidth="1"/>
    <col min="5" max="5" width="10.75" style="1" customWidth="1"/>
    <col min="6" max="6" width="13.25" style="1" bestFit="1" customWidth="1"/>
    <col min="7" max="16384" width="9" style="1"/>
  </cols>
  <sheetData>
    <row r="1" spans="2:8" ht="14.25" thickBot="1" x14ac:dyDescent="0.35"/>
    <row r="2" spans="2:8" ht="27" x14ac:dyDescent="0.3">
      <c r="B2" s="11" t="s">
        <v>0</v>
      </c>
      <c r="C2" s="12" t="s">
        <v>9</v>
      </c>
      <c r="D2" s="12" t="s">
        <v>18</v>
      </c>
      <c r="E2" s="12" t="s">
        <v>27</v>
      </c>
      <c r="F2" s="12" t="s">
        <v>31</v>
      </c>
      <c r="G2" s="13" t="s">
        <v>32</v>
      </c>
      <c r="H2" s="14" t="s">
        <v>33</v>
      </c>
    </row>
    <row r="3" spans="2:8" x14ac:dyDescent="0.3">
      <c r="B3" s="5" t="s">
        <v>1</v>
      </c>
      <c r="C3" s="2" t="s">
        <v>10</v>
      </c>
      <c r="D3" s="2" t="s">
        <v>19</v>
      </c>
      <c r="E3" s="2" t="s">
        <v>28</v>
      </c>
      <c r="F3" s="3">
        <v>44004</v>
      </c>
      <c r="G3" s="16">
        <v>1350</v>
      </c>
      <c r="H3" s="22">
        <v>600</v>
      </c>
    </row>
    <row r="4" spans="2:8" x14ac:dyDescent="0.3">
      <c r="B4" s="5" t="s">
        <v>2</v>
      </c>
      <c r="C4" s="2" t="s">
        <v>11</v>
      </c>
      <c r="D4" s="2" t="s">
        <v>20</v>
      </c>
      <c r="E4" s="2" t="s">
        <v>29</v>
      </c>
      <c r="F4" s="3">
        <v>44011</v>
      </c>
      <c r="G4" s="16">
        <v>2450</v>
      </c>
      <c r="H4" s="22">
        <v>250</v>
      </c>
    </row>
    <row r="5" spans="2:8" x14ac:dyDescent="0.3">
      <c r="B5" s="5" t="s">
        <v>3</v>
      </c>
      <c r="C5" s="2" t="s">
        <v>12</v>
      </c>
      <c r="D5" s="2" t="s">
        <v>21</v>
      </c>
      <c r="E5" s="2" t="s">
        <v>28</v>
      </c>
      <c r="F5" s="3">
        <v>43976</v>
      </c>
      <c r="G5" s="16">
        <v>850</v>
      </c>
      <c r="H5" s="22">
        <v>500</v>
      </c>
    </row>
    <row r="6" spans="2:8" x14ac:dyDescent="0.3">
      <c r="B6" s="5" t="s">
        <v>4</v>
      </c>
      <c r="C6" s="2" t="s">
        <v>13</v>
      </c>
      <c r="D6" s="2" t="s">
        <v>22</v>
      </c>
      <c r="E6" s="2" t="s">
        <v>30</v>
      </c>
      <c r="F6" s="3">
        <v>43934</v>
      </c>
      <c r="G6" s="16">
        <v>540</v>
      </c>
      <c r="H6" s="22">
        <v>150</v>
      </c>
    </row>
    <row r="7" spans="2:8" x14ac:dyDescent="0.3">
      <c r="B7" s="5" t="s">
        <v>5</v>
      </c>
      <c r="C7" s="2" t="s">
        <v>14</v>
      </c>
      <c r="D7" s="2" t="s">
        <v>23</v>
      </c>
      <c r="E7" s="2" t="s">
        <v>30</v>
      </c>
      <c r="F7" s="3">
        <v>43955</v>
      </c>
      <c r="G7" s="16">
        <v>2280</v>
      </c>
      <c r="H7" s="22">
        <v>580</v>
      </c>
    </row>
    <row r="8" spans="2:8" x14ac:dyDescent="0.3">
      <c r="B8" s="5" t="s">
        <v>6</v>
      </c>
      <c r="C8" s="2" t="s">
        <v>15</v>
      </c>
      <c r="D8" s="2" t="s">
        <v>24</v>
      </c>
      <c r="E8" s="2" t="s">
        <v>29</v>
      </c>
      <c r="F8" s="3">
        <v>43941</v>
      </c>
      <c r="G8" s="16">
        <v>230</v>
      </c>
      <c r="H8" s="22">
        <v>550</v>
      </c>
    </row>
    <row r="9" spans="2:8" x14ac:dyDescent="0.3">
      <c r="B9" s="5" t="s">
        <v>7</v>
      </c>
      <c r="C9" s="2" t="s">
        <v>16</v>
      </c>
      <c r="D9" s="2" t="s">
        <v>25</v>
      </c>
      <c r="E9" s="2" t="s">
        <v>28</v>
      </c>
      <c r="F9" s="3">
        <v>43962</v>
      </c>
      <c r="G9" s="16">
        <v>1935</v>
      </c>
      <c r="H9" s="22">
        <v>220</v>
      </c>
    </row>
    <row r="10" spans="2:8" ht="14.25" thickBot="1" x14ac:dyDescent="0.35">
      <c r="B10" s="23" t="s">
        <v>8</v>
      </c>
      <c r="C10" s="7" t="s">
        <v>17</v>
      </c>
      <c r="D10" s="7" t="s">
        <v>26</v>
      </c>
      <c r="E10" s="7" t="s">
        <v>30</v>
      </c>
      <c r="F10" s="24">
        <v>44003</v>
      </c>
      <c r="G10" s="25">
        <v>1890</v>
      </c>
      <c r="H10" s="26">
        <v>400</v>
      </c>
    </row>
    <row r="14" spans="2:8" x14ac:dyDescent="0.3">
      <c r="B14" s="39" t="s">
        <v>27</v>
      </c>
      <c r="C14" s="39" t="s">
        <v>31</v>
      </c>
    </row>
    <row r="15" spans="2:8" x14ac:dyDescent="0.3">
      <c r="B15" s="2"/>
      <c r="C15" s="3" t="s">
        <v>39</v>
      </c>
    </row>
    <row r="16" spans="2:8" x14ac:dyDescent="0.3">
      <c r="B16" s="40" t="str">
        <f>"서울"</f>
        <v>서울</v>
      </c>
      <c r="C16" s="2"/>
    </row>
    <row r="18" spans="2:5" ht="27" x14ac:dyDescent="0.3">
      <c r="B18" s="31" t="s">
        <v>9</v>
      </c>
      <c r="C18" s="32" t="s">
        <v>18</v>
      </c>
      <c r="D18" s="33" t="s">
        <v>32</v>
      </c>
      <c r="E18" s="34" t="s">
        <v>33</v>
      </c>
    </row>
    <row r="19" spans="2:5" x14ac:dyDescent="0.3">
      <c r="B19" s="29" t="s">
        <v>10</v>
      </c>
      <c r="C19" s="27" t="s">
        <v>19</v>
      </c>
      <c r="D19" s="28">
        <v>1350</v>
      </c>
      <c r="E19" s="30">
        <v>600</v>
      </c>
    </row>
    <row r="20" spans="2:5" x14ac:dyDescent="0.3">
      <c r="B20" s="29" t="s">
        <v>11</v>
      </c>
      <c r="C20" s="27" t="s">
        <v>20</v>
      </c>
      <c r="D20" s="28">
        <v>2450</v>
      </c>
      <c r="E20" s="30">
        <v>250</v>
      </c>
    </row>
    <row r="21" spans="2:5" x14ac:dyDescent="0.3">
      <c r="B21" s="29" t="s">
        <v>13</v>
      </c>
      <c r="C21" s="27" t="s">
        <v>22</v>
      </c>
      <c r="D21" s="28">
        <v>540</v>
      </c>
      <c r="E21" s="30">
        <v>150</v>
      </c>
    </row>
    <row r="22" spans="2:5" x14ac:dyDescent="0.3">
      <c r="B22" s="29" t="s">
        <v>14</v>
      </c>
      <c r="C22" s="27" t="s">
        <v>23</v>
      </c>
      <c r="D22" s="28">
        <v>2280</v>
      </c>
      <c r="E22" s="30">
        <v>580</v>
      </c>
    </row>
    <row r="23" spans="2:5" x14ac:dyDescent="0.3">
      <c r="B23" s="35" t="s">
        <v>17</v>
      </c>
      <c r="C23" s="36" t="s">
        <v>26</v>
      </c>
      <c r="D23" s="37">
        <v>1890</v>
      </c>
      <c r="E23" s="38">
        <v>400</v>
      </c>
    </row>
  </sheetData>
  <phoneticPr fontId="2" type="noConversion"/>
  <conditionalFormatting sqref="B3:H3">
    <cfRule type="expression" dxfId="15" priority="8">
      <formula>$H$5 &gt;= 500</formula>
    </cfRule>
  </conditionalFormatting>
  <conditionalFormatting sqref="B4:H4">
    <cfRule type="expression" dxfId="14" priority="7">
      <formula>$H$6 &gt;= 500</formula>
    </cfRule>
  </conditionalFormatting>
  <conditionalFormatting sqref="B5:H5">
    <cfRule type="expression" dxfId="13" priority="6">
      <formula>$H$7 &gt;= 500</formula>
    </cfRule>
  </conditionalFormatting>
  <conditionalFormatting sqref="B6:H6">
    <cfRule type="expression" dxfId="12" priority="5">
      <formula>$H$8 &gt;= 500</formula>
    </cfRule>
  </conditionalFormatting>
  <conditionalFormatting sqref="B7:H7">
    <cfRule type="expression" dxfId="11" priority="4">
      <formula>$H$9 &gt;= 500</formula>
    </cfRule>
  </conditionalFormatting>
  <conditionalFormatting sqref="B8:H8">
    <cfRule type="expression" dxfId="10" priority="3">
      <formula>$H$10 &gt;= 500</formula>
    </cfRule>
  </conditionalFormatting>
  <conditionalFormatting sqref="B9:H9">
    <cfRule type="expression" dxfId="9" priority="2">
      <formula>$H$11 &gt;= 500</formula>
    </cfRule>
  </conditionalFormatting>
  <conditionalFormatting sqref="B10:H10">
    <cfRule type="expression" dxfId="8" priority="1">
      <formula>$H$12 &gt;= 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연수인원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2022-11-07T04:50:43Z</dcterms:created>
  <dcterms:modified xsi:type="dcterms:W3CDTF">2022-11-07T06:47:42Z</dcterms:modified>
</cp:coreProperties>
</file>