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80" windowWidth="23040" xWindow="0" yWindow="0"/>
  </bookViews>
  <sheets>
    <sheet name="SUMMARY" sheetId="1" state="visible" r:id="rId1"/>
    <sheet name="P23_S6" sheetId="2" state="visible" r:id="rId2"/>
    <sheet name="P24_S5" sheetId="3" state="visible" r:id="rId3"/>
    <sheet name="P33_S1" sheetId="4" state="visible" r:id="rId4"/>
    <sheet name="P34_S2" sheetId="5" state="visible" r:id="rId5"/>
    <sheet name="P35_S3" sheetId="6" state="visible" r:id="rId6"/>
    <sheet name="P36_S4" sheetId="7" state="visible" r:id="rId7"/>
    <sheet name="SPEC_7" sheetId="8" state="visible" r:id="rId8"/>
    <sheet name="SPEC_8" sheetId="9" state="visible" r:id="rId9"/>
    <sheet name="SPEC_9" sheetId="10" state="visible" r:id="rId10"/>
    <sheet name="SPEC_10" sheetId="11" state="visible" r:id="rId11"/>
  </sheets>
  <externalReferences>
    <externalReference r:id="rId12"/>
  </externalReferences>
  <definedNames/>
  <calcPr calcId="162913" fullCalcOnLoad="1"/>
</workbook>
</file>

<file path=xl/sharedStrings.xml><?xml version="1.0" encoding="utf-8"?>
<sst xmlns="http://schemas.openxmlformats.org/spreadsheetml/2006/main" uniqueCount="39">
  <si>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</si>
  <si>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</si>
  <si>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</si>
  <si>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</si>
  <si>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</si>
  <si>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</si>
  <si>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</si>
  <si>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</si>
  <si>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</si>
  <si>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</si>
  <si>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</si>
  <si>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</si>
  <si>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P23_S6</t>
  </si>
  <si>
    <t>measured</t>
  </si>
  <si>
    <t xml:space="preserve"> - </t>
  </si>
  <si>
    <t>curve fit</t>
  </si>
  <si>
    <t>P24_S5</t>
  </si>
  <si>
    <t>P33_S1</t>
  </si>
  <si>
    <t>P34_S2</t>
  </si>
  <si>
    <t>P35_S3</t>
  </si>
  <si>
    <t>P36_S4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</si>
  <si>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</si>
  <si>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</si>
  <si>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</si>
  <si>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</si>
  <si>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</si>
  <si>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</si>
  <si>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</si>
  <si>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</si>
  <si>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</si>
  <si>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</si>
  <si>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</si>
  <si>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</si>
  <si>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</si>
  <si>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</si>
  <si>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</si>
  <si>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</si>
  <si>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</si>
  <si>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P38_KENDA</t>
  </si>
</sst>
</file>

<file path=xl/styles.xml><?xml version="1.0" encoding="utf-8"?>
<styleSheet xmlns="http://schemas.openxmlformats.org/spreadsheetml/2006/main">
  <numFmts count="1">
    <numFmt formatCode="0.0%" numFmtId="164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0000"/>
      <sz val="16"/>
      <scheme val="minor"/>
    </font>
    <font>
      <name val="Calibri"/>
      <family val="2"/>
      <color rgb="FF00B050"/>
      <sz val="16"/>
      <scheme val="minor"/>
    </font>
    <font>
      <name val="Calibri"/>
      <family val="2"/>
      <color rgb="FF0070C0"/>
      <sz val="16"/>
      <scheme val="minor"/>
    </font>
    <font>
      <name val="Calibri"/>
      <family val="2"/>
      <sz val="12"/>
      <scheme val="minor"/>
    </font>
  </fonts>
  <fills count="4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</cellStyleXfs>
  <cellXfs count="86">
    <xf borderId="0" fillId="0" fontId="0" numFmtId="0" pivotButton="0" quotePrefix="0" xfId="0"/>
    <xf applyAlignment="1" borderId="10" fillId="33" fontId="0" numFmtId="0" pivotButton="0" quotePrefix="0" xfId="0">
      <alignment horizontal="center" vertical="center"/>
    </xf>
    <xf borderId="0" fillId="35" fontId="0" numFmtId="0" pivotButton="0" quotePrefix="0" xfId="0"/>
    <xf applyAlignment="1" borderId="0" fillId="35" fontId="0" numFmtId="14" pivotButton="0" quotePrefix="0" xfId="0">
      <alignment vertical="center"/>
    </xf>
    <xf borderId="0" fillId="35" fontId="18" numFmtId="0" pivotButton="0" quotePrefix="0" xfId="0"/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0" fillId="0" fontId="16" numFmtId="0" pivotButton="0" quotePrefix="0" xfId="0">
      <alignment horizontal="center" vertical="center"/>
    </xf>
    <xf applyAlignment="1" borderId="10" fillId="0" fontId="16" numFmtId="0" pivotButton="0" quotePrefix="0" xfId="0">
      <alignment horizontal="center"/>
    </xf>
    <xf borderId="10" fillId="0" fontId="0" numFmtId="0" pivotButton="0" quotePrefix="0" xfId="0"/>
    <xf applyAlignment="1" borderId="10" fillId="34" fontId="16" numFmtId="0" pivotButton="0" quotePrefix="0" xfId="0">
      <alignment vertical="center"/>
    </xf>
    <xf applyAlignment="1" borderId="10" fillId="0" fontId="0" numFmtId="0" pivotButton="0" quotePrefix="0" xfId="0">
      <alignment horizontal="center"/>
    </xf>
    <xf borderId="10" fillId="0" fontId="0" numFmtId="0" pivotButton="0" quotePrefix="0" xfId="0"/>
    <xf applyAlignment="1" borderId="10" fillId="0" fontId="22" numFmtId="0" pivotButton="0" quotePrefix="0" xfId="0">
      <alignment horizontal="center" vertical="center" wrapText="1"/>
    </xf>
    <xf applyAlignment="1" borderId="10" fillId="36" fontId="2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0" fillId="33" fontId="20" numFmtId="0" pivotButton="0" quotePrefix="0" xfId="0">
      <alignment horizontal="center" vertical="center" wrapText="1"/>
    </xf>
    <xf applyAlignment="1" borderId="10" fillId="37" fontId="20" numFmtId="0" pivotButton="0" quotePrefix="0" xfId="0">
      <alignment horizontal="center" vertical="center" wrapText="1"/>
    </xf>
    <xf applyAlignment="1" borderId="11" fillId="0" fontId="23" numFmtId="0" pivotButton="0" quotePrefix="0" xfId="0">
      <alignment horizontal="center" vertical="center"/>
    </xf>
    <xf applyAlignment="1" borderId="12" fillId="0" fontId="23" numFmtId="0" pivotButton="0" quotePrefix="0" xfId="0">
      <alignment horizontal="center" vertical="center"/>
    </xf>
    <xf applyAlignment="1" borderId="13" fillId="0" fontId="23" numFmtId="0" pivotButton="0" quotePrefix="0" xfId="0">
      <alignment horizontal="center" vertical="center"/>
    </xf>
    <xf applyAlignment="1" borderId="19" fillId="0" fontId="22" numFmtId="0" pivotButton="0" quotePrefix="0" xfId="0">
      <alignment horizontal="center" vertical="center" wrapText="1"/>
    </xf>
    <xf applyAlignment="1" borderId="20" fillId="0" fontId="22" numFmtId="0" pivotButton="0" quotePrefix="0" xfId="0">
      <alignment horizontal="center" vertical="center" wrapText="1"/>
    </xf>
    <xf applyAlignment="1" borderId="15" fillId="0" fontId="22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7" fillId="0" fontId="22" numFmtId="0" pivotButton="0" quotePrefix="0" xfId="0">
      <alignment horizontal="center" vertical="center" wrapText="1"/>
    </xf>
    <xf applyAlignment="1" borderId="0" fillId="0" fontId="22" numFmtId="0" pivotButton="0" quotePrefix="0" xfId="0">
      <alignment horizontal="center" vertical="center" wrapText="1"/>
    </xf>
    <xf applyAlignment="1" borderId="16" fillId="0" fontId="22" numFmtId="0" pivotButton="0" quotePrefix="0" xfId="0">
      <alignment horizontal="center" vertical="center" wrapText="1"/>
    </xf>
    <xf applyAlignment="1" borderId="19" fillId="0" fontId="16" numFmtId="0" pivotButton="0" quotePrefix="0" xfId="0">
      <alignment horizontal="center" vertical="center"/>
    </xf>
    <xf applyAlignment="1" borderId="15" fillId="0" fontId="16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4" fillId="0" fontId="22" numFmtId="0" pivotButton="0" quotePrefix="0" xfId="0">
      <alignment horizontal="center" vertical="center" wrapText="1"/>
    </xf>
    <xf applyAlignment="1" borderId="21" fillId="0" fontId="22" numFmtId="0" pivotButton="0" quotePrefix="0" xfId="0">
      <alignment horizontal="center" vertical="center" wrapText="1"/>
    </xf>
    <xf applyAlignment="1" borderId="18" fillId="0" fontId="16" numFmtId="0" pivotButton="0" quotePrefix="0" xfId="0">
      <alignment horizontal="center" vertical="center"/>
    </xf>
    <xf applyAlignment="1" borderId="21" fillId="0" fontId="16" numFmtId="0" pivotButton="0" quotePrefix="0" xfId="0">
      <alignment horizontal="center" vertical="center"/>
    </xf>
    <xf applyAlignment="1" borderId="19" fillId="33" fontId="0" numFmtId="0" pivotButton="0" quotePrefix="0" xfId="0">
      <alignment horizontal="center" vertical="center"/>
    </xf>
    <xf applyAlignment="1" borderId="22" fillId="33" fontId="0" numFmtId="0" pivotButton="0" quotePrefix="0" xfId="0">
      <alignment horizontal="center" vertical="center"/>
    </xf>
    <xf applyAlignment="1" borderId="22" fillId="0" fontId="16" numFmtId="0" pivotButton="0" quotePrefix="0" xfId="0">
      <alignment horizontal="center" vertical="center"/>
    </xf>
    <xf applyAlignment="1" borderId="11" fillId="38" fontId="0" numFmtId="0" pivotButton="0" quotePrefix="0" xfId="0">
      <alignment vertical="center"/>
    </xf>
    <xf applyAlignment="1" borderId="12" fillId="38" fontId="0" numFmtId="0" pivotButton="0" quotePrefix="0" xfId="0">
      <alignment vertical="center"/>
    </xf>
    <xf applyAlignment="1" borderId="12" fillId="38" fontId="0" numFmtId="0" pivotButton="0" quotePrefix="0" xfId="0">
      <alignment horizontal="center" vertical="center"/>
    </xf>
    <xf applyAlignment="1" borderId="13" fillId="38" fontId="0" numFmtId="0" pivotButton="0" quotePrefix="0" xfId="0">
      <alignment vertical="center"/>
    </xf>
    <xf applyAlignment="1" borderId="19" fillId="34" fontId="21" numFmtId="0" pivotButton="0" quotePrefix="0" xfId="0">
      <alignment horizontal="center" vertical="center"/>
    </xf>
    <xf applyAlignment="1" borderId="15" fillId="34" fontId="21" numFmtId="0" pivotButton="0" quotePrefix="0" xfId="0">
      <alignment horizontal="center" vertical="center"/>
    </xf>
    <xf applyAlignment="1" borderId="15" fillId="39" fontId="18" numFmtId="0" pivotButton="0" quotePrefix="0" xfId="0">
      <alignment horizontal="center" vertical="center"/>
    </xf>
    <xf applyAlignment="1" borderId="10" fillId="39" fontId="19" numFmtId="2" pivotButton="0" quotePrefix="0" xfId="0">
      <alignment horizontal="center" vertical="center" wrapText="1"/>
    </xf>
    <xf applyAlignment="1" borderId="10" fillId="40" fontId="19" numFmtId="2" pivotButton="0" quotePrefix="0" xfId="0">
      <alignment horizontal="center" vertical="center"/>
    </xf>
    <xf applyAlignment="1" borderId="10" fillId="40" fontId="19" numFmtId="164" pivotButton="0" quotePrefix="0" xfId="0">
      <alignment horizontal="center" vertical="center"/>
    </xf>
    <xf applyAlignment="1" borderId="22" fillId="40" fontId="19" numFmtId="2" pivotButton="0" quotePrefix="0" xfId="0">
      <alignment horizontal="center" vertical="center"/>
    </xf>
    <xf applyAlignment="1" borderId="18" fillId="34" fontId="21" numFmtId="0" pivotButton="0" quotePrefix="0" xfId="0">
      <alignment horizontal="center" vertical="center"/>
    </xf>
    <xf applyAlignment="1" borderId="21" fillId="34" fontId="21" numFmtId="0" pivotButton="0" quotePrefix="0" xfId="0">
      <alignment horizontal="center" vertical="center"/>
    </xf>
    <xf applyAlignment="1" borderId="11" fillId="41" fontId="18" numFmtId="0" pivotButton="0" quotePrefix="0" xfId="0">
      <alignment horizontal="center" vertical="center"/>
    </xf>
    <xf applyAlignment="1" borderId="10" fillId="41" fontId="19" numFmtId="2" pivotButton="0" quotePrefix="0" xfId="0">
      <alignment horizontal="center" vertical="center" wrapText="1"/>
    </xf>
    <xf applyAlignment="1" borderId="10" fillId="42" fontId="19" numFmtId="2" pivotButton="0" quotePrefix="0" xfId="0">
      <alignment horizontal="center" vertical="center"/>
    </xf>
    <xf applyAlignment="1" borderId="10" fillId="42" fontId="19" numFmtId="164" pivotButton="0" quotePrefix="0" xfId="0">
      <alignment horizontal="center" vertical="center"/>
    </xf>
    <xf applyAlignment="1" borderId="22" fillId="42" fontId="19" numFmtId="2" pivotButton="0" quotePrefix="0" xfId="0">
      <alignment horizontal="center" vertical="center"/>
    </xf>
    <xf applyAlignment="1" borderId="11" fillId="38" fontId="0" numFmtId="0" pivotButton="0" quotePrefix="0" xfId="0">
      <alignment horizontal="center" vertical="center"/>
    </xf>
    <xf applyAlignment="1" borderId="13" fillId="38" fontId="0" numFmtId="0" pivotButton="0" quotePrefix="0" xfId="0">
      <alignment horizontal="center" vertical="center"/>
    </xf>
    <xf applyAlignment="1" borderId="10" fillId="39" fontId="0" numFmtId="0" pivotButton="0" quotePrefix="0" xfId="0">
      <alignment horizontal="center" vertical="center" wrapText="1"/>
    </xf>
    <xf applyAlignment="1" borderId="10" fillId="41" fontId="0" numFmtId="0" pivotButton="0" quotePrefix="0" xfId="0">
      <alignment horizontal="center"/>
    </xf>
    <xf applyAlignment="1" borderId="10" fillId="43" fontId="21" numFmtId="0" pivotButton="0" quotePrefix="0" xfId="0">
      <alignment horizontal="center"/>
    </xf>
    <xf borderId="10" fillId="43" fontId="21" numFmtId="0" pivotButton="0" quotePrefix="0" xfId="0"/>
    <xf applyAlignment="1" borderId="10" fillId="41" fontId="20" numFmtId="0" pivotButton="0" quotePrefix="0" xfId="0">
      <alignment horizontal="center" vertical="center" wrapText="1"/>
    </xf>
    <xf applyAlignment="1" borderId="10" fillId="34" fontId="23" numFmtId="0" pivotButton="0" quotePrefix="0" xfId="0">
      <alignment horizontal="center"/>
    </xf>
    <xf applyAlignment="1" borderId="11" fillId="36" fontId="16" numFmtId="0" pivotButton="0" quotePrefix="0" xfId="0">
      <alignment horizontal="center" vertical="center" wrapText="1"/>
    </xf>
    <xf applyAlignment="1" borderId="12" fillId="36" fontId="16" numFmtId="0" pivotButton="0" quotePrefix="0" xfId="0">
      <alignment horizontal="center" vertical="center" wrapText="1"/>
    </xf>
    <xf applyAlignment="1" borderId="13" fillId="36" fontId="16" numFmtId="0" pivotButton="0" quotePrefix="0" xfId="0">
      <alignment horizontal="center" vertical="center" wrapText="1"/>
    </xf>
    <xf applyAlignment="1" borderId="11" fillId="0" fontId="27" numFmtId="2" pivotButton="0" quotePrefix="0" xfId="0">
      <alignment horizontal="center" vertical="center"/>
    </xf>
    <xf applyAlignment="1" borderId="12" fillId="0" fontId="27" numFmtId="2" pivotButton="0" quotePrefix="0" xfId="0">
      <alignment horizontal="center" vertical="center"/>
    </xf>
    <xf applyAlignment="1" borderId="13" fillId="0" fontId="27" numFmtId="2" pivotButton="0" quotePrefix="0" xfId="0">
      <alignment horizontal="center" vertical="center"/>
    </xf>
    <xf borderId="10" fillId="33" fontId="0" numFmtId="0" pivotButton="0" quotePrefix="0" xfId="0"/>
    <xf applyAlignment="1" borderId="22" fillId="34" fontId="24" numFmtId="0" pivotButton="0" quotePrefix="0" xfId="0">
      <alignment horizontal="center" vertical="center"/>
    </xf>
    <xf applyAlignment="1" borderId="23" fillId="34" fontId="24" numFmtId="0" pivotButton="0" quotePrefix="0" xfId="0">
      <alignment horizontal="center" vertical="center"/>
    </xf>
    <xf applyAlignment="1" borderId="22" fillId="34" fontId="25" numFmtId="0" pivotButton="0" quotePrefix="0" xfId="0">
      <alignment horizontal="center" vertical="center"/>
    </xf>
    <xf applyAlignment="1" borderId="23" fillId="34" fontId="25" numFmtId="0" pivotButton="0" quotePrefix="0" xfId="0">
      <alignment horizontal="center" vertical="center"/>
    </xf>
    <xf applyAlignment="1" borderId="22" fillId="34" fontId="26" numFmtId="0" pivotButton="0" quotePrefix="0" xfId="0">
      <alignment horizontal="center" vertical="center"/>
    </xf>
    <xf applyAlignment="1" borderId="23" fillId="34" fontId="26" numFmtId="0" pivotButton="0" quotePrefix="0" xfId="0">
      <alignment horizontal="center" vertical="center"/>
    </xf>
    <xf applyAlignment="1" borderId="10" fillId="37" fontId="0" numFmtId="0" pivotButton="0" quotePrefix="0" xfId="0">
      <alignment horizontal="center"/>
    </xf>
    <xf applyAlignment="1" borderId="11" fillId="41" fontId="0" numFmtId="0" pivotButton="0" quotePrefix="0" xfId="0">
      <alignment horizontal="center"/>
    </xf>
    <xf applyAlignment="1" borderId="12" fillId="41" fontId="0" numFmtId="0" pivotButton="0" quotePrefix="0" xfId="0">
      <alignment horizontal="center"/>
    </xf>
    <xf applyAlignment="1" borderId="13" fillId="41" fontId="0" numFmtId="0" pivotButton="0" quotePrefix="0" xfId="0">
      <alignment horizontal="center"/>
    </xf>
    <xf applyAlignment="1" borderId="11" fillId="39" fontId="0" numFmtId="0" pivotButton="0" quotePrefix="0" xfId="0">
      <alignment horizontal="center" vertical="center" wrapText="1"/>
    </xf>
    <xf applyAlignment="1" borderId="12" fillId="39" fontId="0" numFmtId="0" pivotButton="0" quotePrefix="0" xfId="0">
      <alignment horizontal="center" vertical="center" wrapText="1"/>
    </xf>
    <xf applyAlignment="1" borderId="13" fillId="39" fontId="0" numFmtId="0" pivotButton="0" quotePrefix="0" xfId="0">
      <alignment horizontal="center" vertical="center" wrapText="1"/>
    </xf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P23_S6!$I$3:$I$346</f>
            </numRef>
          </xVal>
          <yVal>
            <numRef>
              <f>P23_S6!$K$3:$K$346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P23_S6!$I$3:$I$346</f>
            </numRef>
          </xVal>
          <yVal>
            <numRef>
              <f>P23_S6!$J$3:$J$346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P24_S5!$I$3:$I$346</f>
            </numRef>
          </xVal>
          <yVal>
            <numRef>
              <f>P24_S5!$K$3:$K$346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P24_S5!$I$3:$I$346</f>
            </numRef>
          </xVal>
          <yVal>
            <numRef>
              <f>P24_S5!$J$3:$J$346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P33_S1!$I$3:$I$346</f>
            </numRef>
          </xVal>
          <yVal>
            <numRef>
              <f>P33_S1!$K$3:$K$346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P33_S1!$I$3:$I$346</f>
            </numRef>
          </xVal>
          <yVal>
            <numRef>
              <f>P33_S1!$J$3:$J$346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P34_S2!$I$3:$I$346</f>
            </numRef>
          </xVal>
          <yVal>
            <numRef>
              <f>P34_S2!$K$3:$K$346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P34_S2!$I$3:$I$346</f>
            </numRef>
          </xVal>
          <yVal>
            <numRef>
              <f>P34_S2!$J$3:$J$346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P35_S3!$I$3:$I$346</f>
            </numRef>
          </xVal>
          <yVal>
            <numRef>
              <f>P35_S3!$K$3:$K$346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P35_S3!$I$3:$I$346</f>
            </numRef>
          </xVal>
          <yVal>
            <numRef>
              <f>P35_S3!$J$3:$J$346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P36_S4!$I$3:$I$346</f>
            </numRef>
          </xVal>
          <yVal>
            <numRef>
              <f>P36_S4!$K$3:$K$346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P36_S4!$I$3:$I$346</f>
            </numRef>
          </xVal>
          <yVal>
            <numRef>
              <f>P36_S4!$J$3:$J$346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externalLinks/_rels/externalLink1.xml.rels><Relationships xmlns="http://schemas.openxmlformats.org/package/2006/relationships"><Relationship Id="rId1" Target="target_outpu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Q50"/>
  <sheetViews>
    <sheetView tabSelected="1" workbookViewId="0" zoomScale="83" zoomScaleNormal="83">
      <selection activeCell="Q15" sqref="Q15"/>
    </sheetView>
  </sheetViews>
  <sheetFormatPr baseColWidth="8" defaultRowHeight="14.4" outlineLevelCol="0"/>
  <cols>
    <col customWidth="1" max="1" min="1" style="2" width="8.88671875"/>
    <col customWidth="1" max="2" min="2" width="13.5546875"/>
    <col bestFit="1" customWidth="1" max="3" min="3" width="9.88671875"/>
    <col customWidth="1" max="4" min="4" width="15"/>
    <col bestFit="1" customWidth="1" max="5" min="5" width="14.88671875"/>
    <col customWidth="1" max="6" min="6" width="13.33203125"/>
    <col customWidth="1" max="9" min="7" width="8.88671875"/>
    <col customWidth="1" max="11" min="10" width="11.6640625"/>
    <col bestFit="1" customWidth="1" max="12" min="12" style="2" width="15.44140625"/>
    <col customWidth="1" max="46" min="13" style="2" width="8.88671875"/>
  </cols>
  <sheetData>
    <row customFormat="1" r="1" s="2" spans="1:17"/>
    <row customHeight="1" ht="43.8" r="2" spans="1:17">
      <c r="B2" s="19" t="s">
        <v>0</v>
      </c>
    </row>
    <row customHeight="1" ht="37.2" r="3" spans="1:17">
      <c r="B3" s="22" t="s">
        <v>1</v>
      </c>
      <c r="E3" s="5" t="s">
        <v>2</v>
      </c>
      <c r="F3" s="5" t="n"/>
      <c r="G3" s="6" t="s">
        <v>3</v>
      </c>
      <c r="H3" s="25" t="n"/>
      <c r="J3" s="14" t="s">
        <v>4</v>
      </c>
    </row>
    <row customHeight="1" ht="15.6" r="4" spans="1:17">
      <c r="E4" s="30" t="s">
        <v>5</v>
      </c>
      <c r="G4" s="8" t="s">
        <v>6</v>
      </c>
      <c r="H4" s="8" t="s">
        <v>7</v>
      </c>
      <c r="I4" s="8" t="s">
        <v>8</v>
      </c>
      <c r="Q4" s="4" t="n"/>
    </row>
    <row customHeight="1" ht="18" r="5" spans="1:17">
      <c r="G5" s="37" t="n">
        <v>0</v>
      </c>
      <c r="H5" s="1" t="n">
        <v>0</v>
      </c>
      <c r="I5" s="38" t="n">
        <v>0</v>
      </c>
      <c r="J5" s="39" t="s">
        <v>9</v>
      </c>
      <c r="K5" s="39" t="s">
        <v>10</v>
      </c>
      <c r="L5" s="9" t="s">
        <v>11</v>
      </c>
    </row>
    <row customHeight="1" ht="6" r="6" spans="1:17">
      <c r="B6" s="40" t="n"/>
      <c r="C6" s="41" t="n"/>
      <c r="D6" s="41" t="n"/>
      <c r="E6" s="42" t="n"/>
      <c r="G6" s="41" t="n"/>
      <c r="H6" s="41" t="n"/>
      <c r="I6" s="41" t="n"/>
      <c r="J6" s="41" t="n"/>
      <c r="K6" s="41" t="n"/>
      <c r="L6" s="43" t="n"/>
    </row>
    <row customHeight="1" ht="23.4" r="7" spans="1:17">
      <c r="B7" s="44" t="s">
        <v>12</v>
      </c>
      <c r="D7" s="46" t="s">
        <v>13</v>
      </c>
      <c r="E7" s="47">
        <f>p23_s6!K3</f>
        <v/>
      </c>
      <c r="G7" s="47">
        <f>FORECAST(((720*G5)+(24*H5)+(I5)),OFFSET(p23_s6!K3:K590,MATCH(((720*G5)+(24*H5)+(I5)),p23_s6!I3:I590,1)-1,0,2),OFFSET(p23_s6!I3:I590,MATCH(((720*G5)+(24*H5)+(I5)),p23_s6!I3:I590,1)-1,0,2))</f>
        <v/>
      </c>
      <c r="J7" s="48">
        <f>E7-G7</f>
        <v/>
      </c>
      <c r="K7" s="49">
        <f>1-G7/E7</f>
        <v/>
      </c>
      <c r="L7" s="50" t="s">
        <v>14</v>
      </c>
    </row>
    <row customHeight="1" ht="23.4" r="8" spans="1:17">
      <c r="D8" s="53" t="s">
        <v>15</v>
      </c>
      <c r="E8" s="54">
        <f>p23_s6!J3</f>
        <v/>
      </c>
      <c r="G8" s="54">
        <f>p23_s6!D4*EXP(-p23_s6!F4*((720*SUMMARY!G5)+(24*SUMMARY!H5)+SUMMARY!I5))+p23_s6!H4</f>
        <v/>
      </c>
      <c r="J8" s="55">
        <f>E8-G8</f>
        <v/>
      </c>
      <c r="K8" s="56">
        <f>1-G8/E8</f>
        <v/>
      </c>
      <c r="L8" s="57">
        <f>[1]p38_kenda!F4</f>
        <v/>
      </c>
    </row>
    <row customHeight="1" ht="6" r="9" spans="1:17">
      <c r="B9" s="58" t="n"/>
    </row>
    <row customHeight="1" ht="23.4" r="10" spans="1:17">
      <c r="B10" s="44" t="s">
        <v>16</v>
      </c>
      <c r="D10" s="46" t="s">
        <v>13</v>
      </c>
      <c r="E10" s="47">
        <f>p24_s5!K3</f>
        <v/>
      </c>
      <c r="G10" s="47">
        <f>FORECAST(((720*G5)+(24*H5)+(I5)),OFFSET(p24_s5!K3:K590,MATCH(((720*G5)+(24*H5)+(I5)),p24_s5!I3:I590,1)-1,0,2),OFFSET(p24_s5!I3:I590,MATCH(((720*G5)+(24*H5)+(I5)),p24_s5!I3:I590,1)-1,0,2))</f>
        <v/>
      </c>
      <c r="J10" s="48">
        <f>E10-G10</f>
        <v/>
      </c>
      <c r="K10" s="49">
        <f>1-G10/E10</f>
        <v/>
      </c>
      <c r="L10" s="50" t="s">
        <v>14</v>
      </c>
      <c r="M10" s="3" t="n"/>
      <c r="N10" s="3" t="n"/>
    </row>
    <row customHeight="1" ht="23.4" r="11" spans="1:17">
      <c r="D11" s="53" t="s">
        <v>15</v>
      </c>
      <c r="E11" s="54">
        <f>p24_s5!J3</f>
        <v/>
      </c>
      <c r="G11" s="54">
        <f>p24_s5!D4*EXP(-p24_s5!F4*((720*SUMMARY!G5)+(24*SUMMARY!H5)+SUMMARY!I5))+p24_s5!H4</f>
        <v/>
      </c>
      <c r="J11" s="55">
        <f>E11-G11</f>
        <v/>
      </c>
      <c r="K11" s="56">
        <f>1-G11/E11</f>
        <v/>
      </c>
      <c r="L11" s="57">
        <f>[1]p38_kenda!F7</f>
        <v/>
      </c>
    </row>
    <row customHeight="1" ht="6" r="12" spans="1:17">
      <c r="B12" s="58" t="n"/>
    </row>
    <row customHeight="1" ht="23.4" r="13" spans="1:17">
      <c r="B13" s="44" t="s">
        <v>17</v>
      </c>
      <c r="D13" s="46" t="s">
        <v>13</v>
      </c>
      <c r="E13" s="83">
        <f>p33_s1!K3</f>
        <v/>
      </c>
      <c r="G13" s="83">
        <f>FORECAST(((720*G5)+(24*H5)+(I5)),OFFSET(p33_s1!K3:K590,MATCH(((720*G5)+(24*H5)+(I5)),p33_s1!I3:I590,1)-1,0,2),OFFSET(p33_s1!I3:I590,MATCH(((720*G5)+(24*H5)+(I5)),p33_s1!I3:I590,1)-1,0,2))</f>
        <v/>
      </c>
      <c r="J13" s="48">
        <f>E13-G13</f>
        <v/>
      </c>
      <c r="K13" s="49">
        <f>1-G13/E13</f>
        <v/>
      </c>
      <c r="L13" s="50" t="s">
        <v>14</v>
      </c>
    </row>
    <row customHeight="1" ht="23.4" r="14" spans="1:17">
      <c r="D14" s="53" t="s">
        <v>15</v>
      </c>
      <c r="E14" s="80">
        <f>p33_s1!J3</f>
        <v/>
      </c>
      <c r="G14" s="80">
        <f>p33_s1!D4*EXP(-p33_s1!F4*((720*SUMMARY!G5)+(24*SUMMARY!H5)+SUMMARY!I5))+p33_s1!H4</f>
        <v/>
      </c>
      <c r="J14" s="55">
        <f>E14-G14</f>
        <v/>
      </c>
      <c r="K14" s="56">
        <f>1-G14/E14</f>
        <v/>
      </c>
      <c r="L14" s="57">
        <f>[1]p38_kenda!F10</f>
        <v/>
      </c>
    </row>
    <row customHeight="1" ht="6" r="15" spans="1:17">
      <c r="B15" s="58" t="n"/>
    </row>
    <row customHeight="1" ht="23.4" r="16" spans="1:17">
      <c r="B16" s="44" t="s">
        <v>18</v>
      </c>
      <c r="D16" s="46" t="s">
        <v>13</v>
      </c>
      <c r="E16" s="47">
        <f>p34_s2!K3</f>
        <v/>
      </c>
      <c r="G16" s="47">
        <f>FORECAST(((720*G5)+(24*H5)+(I5)),OFFSET(p34_s2!K3:K590,MATCH(((720*G5)+(24*H5)+(I5)),p34_s2!I3:I590,1)-1,0,2),OFFSET(p34_s2!I3:I590,MATCH(((720*G5)+(24*H5)+(I5)),p34_s2!I3:I590,1)-1,0,2))</f>
        <v/>
      </c>
      <c r="J16" s="48">
        <f>E16-G16</f>
        <v/>
      </c>
      <c r="K16" s="49">
        <f>1-G16/E16</f>
        <v/>
      </c>
      <c r="L16" s="50" t="s">
        <v>14</v>
      </c>
    </row>
    <row customHeight="1" ht="23.4" r="17" spans="1:17">
      <c r="D17" s="53" t="s">
        <v>15</v>
      </c>
      <c r="E17" s="54">
        <f>p34_s2!J3</f>
        <v/>
      </c>
      <c r="G17" s="54">
        <f>p34_s2!D4*EXP(-p34_s2!F4*((720*SUMMARY!G5)+(24*SUMMARY!H5)+SUMMARY!I5))+p34_s2!H4</f>
        <v/>
      </c>
      <c r="J17" s="55">
        <f>E17-G17</f>
        <v/>
      </c>
      <c r="K17" s="56">
        <f>1-G17/E17</f>
        <v/>
      </c>
      <c r="L17" s="57">
        <f>[1]p38_kenda!F13</f>
        <v/>
      </c>
    </row>
    <row customHeight="1" ht="6" r="18" spans="1:17">
      <c r="B18" s="58" t="n"/>
    </row>
    <row customHeight="1" ht="23.4" r="19" spans="1:17">
      <c r="B19" s="44" t="s">
        <v>19</v>
      </c>
      <c r="D19" s="46" t="s">
        <v>13</v>
      </c>
      <c r="E19" s="83">
        <f>p35_s3!K3</f>
        <v/>
      </c>
      <c r="G19" s="83">
        <f>FORECAST(((720*G5)+(24*H5)+(I5)),OFFSET(p35_s3!K3:K590,MATCH(((720*G5)+(24*H5)+(I5)),p35_s3!I3:I590,1)-1,0,2),OFFSET(p35_s3!I3:I590,MATCH(((720*G5)+(24*H5)+(I5)),p35_s3!I3:I590,1)-1,0,2))</f>
        <v/>
      </c>
      <c r="J19" s="48">
        <f>E19-G19</f>
        <v/>
      </c>
      <c r="K19" s="49">
        <f>1-G19/E19</f>
        <v/>
      </c>
      <c r="L19" s="50" t="s">
        <v>14</v>
      </c>
    </row>
    <row customHeight="1" ht="23.4" r="20" spans="1:17">
      <c r="D20" s="53" t="s">
        <v>15</v>
      </c>
      <c r="E20" s="80">
        <f>p35_s3!J3</f>
        <v/>
      </c>
      <c r="G20" s="80">
        <f>p35_s3!D4*EXP(-p35_s3!F4*((720*SUMMARY!G5)+(24*SUMMARY!H5)+SUMMARY!I5))+p35_s3!H4</f>
        <v/>
      </c>
      <c r="J20" s="55">
        <f>E20-G20</f>
        <v/>
      </c>
      <c r="K20" s="56">
        <f>1-G20/E20</f>
        <v/>
      </c>
      <c r="L20" s="57">
        <f>[1]p38_kenda!F16</f>
        <v/>
      </c>
    </row>
    <row customHeight="1" ht="6" r="21" spans="1:17">
      <c r="B21" s="58" t="n"/>
    </row>
    <row customHeight="1" ht="23.4" r="22" spans="1:17">
      <c r="B22" s="44" t="s">
        <v>20</v>
      </c>
      <c r="D22" s="46" t="s">
        <v>13</v>
      </c>
      <c r="E22" s="83">
        <f>p36_s4!K3</f>
        <v/>
      </c>
      <c r="G22" s="83">
        <f>FORECAST(((720*G5)+(24*H5)+(I5)),OFFSET(p36_s4!K3:K590,MATCH(((720*G5)+(24*H5)+(I5)),p36_s4!I3:I590,1)-1,0,2),OFFSET(p36_s4!I3:I590,MATCH(((720*G5)+(24*H5)+(I5)),p36_s4!I3:I590,1)-1,0,2))</f>
        <v/>
      </c>
      <c r="J22" s="48">
        <f>E22-G22</f>
        <v/>
      </c>
      <c r="K22" s="49">
        <f>1-G22/E22</f>
        <v/>
      </c>
      <c r="L22" s="50" t="s">
        <v>14</v>
      </c>
    </row>
    <row customHeight="1" ht="23.4" r="23" spans="1:17">
      <c r="D23" s="53" t="s">
        <v>15</v>
      </c>
      <c r="E23" s="80">
        <f>p36_s4!J3</f>
        <v/>
      </c>
      <c r="G23" s="80">
        <f>p36_s4!D4*EXP(-p36_s4!F4*((720*SUMMARY!G5)+(24*SUMMARY!H5)+SUMMARY!I5))+p36_s4!H4</f>
        <v/>
      </c>
      <c r="J23" s="55">
        <f>E23-G23</f>
        <v/>
      </c>
      <c r="K23" s="56">
        <f>1-G23/E23</f>
        <v/>
      </c>
      <c r="L23" s="57">
        <f>[1]p38_kenda!F19</f>
        <v/>
      </c>
    </row>
    <row customHeight="1" ht="6" r="24" spans="1:17">
      <c r="B24" s="58" t="n"/>
    </row>
    <row customHeight="1" ht="23.4" r="25" spans="1:17">
      <c r="B25" s="44" t="n"/>
      <c r="D25" s="46" t="s">
        <v>13</v>
      </c>
      <c r="E25" s="83" t="n"/>
      <c r="G25" s="83" t="n"/>
      <c r="J25" s="48">
        <f>E25-G25</f>
        <v/>
      </c>
      <c r="K25" s="49">
        <f>1-G25/E25</f>
        <v/>
      </c>
      <c r="L25" s="50" t="s">
        <v>14</v>
      </c>
    </row>
    <row customHeight="1" ht="23.4" r="26" spans="1:17">
      <c r="D26" s="53" t="s">
        <v>15</v>
      </c>
      <c r="E26" s="80" t="n"/>
      <c r="G26" s="80" t="n"/>
      <c r="J26" s="55">
        <f>E26-G26</f>
        <v/>
      </c>
      <c r="K26" s="56">
        <f>1-G26/E26</f>
        <v/>
      </c>
      <c r="L26" s="57">
        <f>[1]p38_kenda!F22</f>
        <v/>
      </c>
    </row>
    <row customHeight="1" ht="6" r="27" spans="1:17">
      <c r="B27" s="58" t="n"/>
    </row>
    <row customHeight="1" ht="23.4" r="28" spans="1:17">
      <c r="B28" s="44" t="n"/>
      <c r="D28" s="46" t="s">
        <v>13</v>
      </c>
      <c r="E28" s="83" t="n"/>
      <c r="G28" s="83" t="n"/>
      <c r="J28" s="48">
        <f>E28-G28</f>
        <v/>
      </c>
      <c r="K28" s="49">
        <f>1-G28/E28</f>
        <v/>
      </c>
      <c r="L28" s="50" t="s">
        <v>14</v>
      </c>
    </row>
    <row customHeight="1" ht="23.4" r="29" spans="1:17">
      <c r="D29" s="53" t="s">
        <v>15</v>
      </c>
      <c r="E29" s="80" t="n"/>
      <c r="G29" s="80" t="n"/>
      <c r="J29" s="55">
        <f>E29-G29</f>
        <v/>
      </c>
      <c r="K29" s="56">
        <f>1-G29/E29</f>
        <v/>
      </c>
      <c r="L29" s="57">
        <f>[1]p38_kenda!F25</f>
        <v/>
      </c>
    </row>
    <row customHeight="1" ht="6" r="30" spans="1:17">
      <c r="B30" s="58" t="n"/>
    </row>
    <row customHeight="1" ht="23.4" r="31" spans="1:17">
      <c r="B31" s="44" t="n"/>
      <c r="D31" s="46" t="s">
        <v>13</v>
      </c>
      <c r="E31" s="83" t="n"/>
      <c r="G31" s="83" t="n"/>
      <c r="J31" s="48">
        <f>E31-G31</f>
        <v/>
      </c>
      <c r="K31" s="49">
        <f>1-G31/E31</f>
        <v/>
      </c>
      <c r="L31" s="50" t="s">
        <v>14</v>
      </c>
    </row>
    <row customHeight="1" ht="23.4" r="32" spans="1:17">
      <c r="D32" s="53" t="s">
        <v>15</v>
      </c>
      <c r="E32" s="80" t="n"/>
      <c r="G32" s="80" t="n"/>
      <c r="J32" s="55">
        <f>E32-G32</f>
        <v/>
      </c>
      <c r="K32" s="56">
        <f>1-G32/E32</f>
        <v/>
      </c>
      <c r="L32" s="57">
        <f>[1]p38_kenda!F28</f>
        <v/>
      </c>
    </row>
    <row customHeight="1" ht="6" r="33" spans="1:17">
      <c r="B33" s="58" t="n"/>
    </row>
    <row customHeight="1" ht="23.4" r="34" spans="1:17">
      <c r="B34" s="44" t="n"/>
      <c r="D34" s="46" t="s">
        <v>13</v>
      </c>
      <c r="E34" s="83" t="n"/>
      <c r="G34" s="83" t="n"/>
      <c r="J34" s="48">
        <f>E34-G34</f>
        <v/>
      </c>
      <c r="K34" s="49">
        <f>1-G34/E34</f>
        <v/>
      </c>
      <c r="L34" s="50" t="s">
        <v>14</v>
      </c>
    </row>
    <row customHeight="1" ht="23.4" r="35" spans="1:17">
      <c r="D35" s="53" t="s">
        <v>15</v>
      </c>
      <c r="E35" s="80" t="n"/>
      <c r="G35" s="80" t="n"/>
      <c r="J35" s="55">
        <f>E35-G35</f>
        <v/>
      </c>
      <c r="K35" s="56">
        <f>1-G35/E35</f>
        <v/>
      </c>
      <c r="L35" s="57">
        <f>[1]p38_kenda!F31</f>
        <v/>
      </c>
    </row>
    <row customHeight="1" ht="6" r="36" spans="1:17">
      <c r="B36" s="58" t="n"/>
    </row>
    <row customHeight="1" ht="23.4" r="37" spans="1:17">
      <c r="B37" s="44" t="n"/>
      <c r="D37" s="46" t="s">
        <v>13</v>
      </c>
      <c r="E37" s="83" t="n"/>
      <c r="G37" s="83" t="n"/>
      <c r="J37" s="48">
        <f>E37-G37</f>
        <v/>
      </c>
      <c r="K37" s="49">
        <f>1-G37/E37</f>
        <v/>
      </c>
      <c r="L37" s="50" t="s">
        <v>14</v>
      </c>
    </row>
    <row customHeight="1" ht="23.4" r="38" spans="1:17">
      <c r="D38" s="53" t="s">
        <v>15</v>
      </c>
      <c r="E38" s="80" t="n"/>
      <c r="G38" s="80" t="n"/>
      <c r="J38" s="55">
        <f>E38-G38</f>
        <v/>
      </c>
      <c r="K38" s="56">
        <f>1-G38/E38</f>
        <v/>
      </c>
      <c r="L38" s="57">
        <f>[1]p38_kenda!F34</f>
        <v/>
      </c>
    </row>
    <row customHeight="1" ht="6" r="39" spans="1:17">
      <c r="B39" s="58" t="n"/>
    </row>
    <row customHeight="1" ht="23.4" r="40" spans="1:17">
      <c r="B40" s="44" t="n"/>
      <c r="D40" s="46" t="s">
        <v>13</v>
      </c>
      <c r="E40" s="83" t="n"/>
      <c r="G40" s="83" t="n"/>
      <c r="J40" s="48">
        <f>E40-G40</f>
        <v/>
      </c>
      <c r="K40" s="49">
        <f>1-G40/E40</f>
        <v/>
      </c>
      <c r="L40" s="50" t="s">
        <v>14</v>
      </c>
    </row>
    <row customHeight="1" ht="23.4" r="41" spans="1:17">
      <c r="D41" s="53" t="s">
        <v>15</v>
      </c>
      <c r="E41" s="80" t="n"/>
      <c r="G41" s="80" t="n"/>
      <c r="J41" s="55">
        <f>E41-G41</f>
        <v/>
      </c>
      <c r="K41" s="56">
        <f>1-G41/E41</f>
        <v/>
      </c>
      <c r="L41" s="57">
        <f>[1]p38_kenda!F37</f>
        <v/>
      </c>
    </row>
    <row customHeight="1" ht="6" r="42" spans="1:17">
      <c r="B42" s="58" t="n"/>
    </row>
    <row customHeight="1" ht="23.4" r="43" spans="1:17">
      <c r="B43" s="44" t="n"/>
      <c r="D43" s="46" t="s">
        <v>13</v>
      </c>
      <c r="E43" s="83" t="n"/>
      <c r="G43" s="83" t="n"/>
      <c r="J43" s="48">
        <f>E43-G43</f>
        <v/>
      </c>
      <c r="K43" s="49">
        <f>1-G43/E43</f>
        <v/>
      </c>
      <c r="L43" s="50" t="s">
        <v>14</v>
      </c>
    </row>
    <row customHeight="1" ht="23.4" r="44" spans="1:17">
      <c r="D44" s="53" t="s">
        <v>15</v>
      </c>
      <c r="E44" s="80" t="n"/>
      <c r="G44" s="80" t="n"/>
      <c r="J44" s="55">
        <f>E44-G44</f>
        <v/>
      </c>
      <c r="K44" s="56">
        <f>1-G44/E44</f>
        <v/>
      </c>
      <c r="L44" s="57">
        <f>[1]p38_kenda!F40</f>
        <v/>
      </c>
    </row>
    <row customHeight="1" ht="6" r="45" spans="1:17">
      <c r="B45" s="58" t="n"/>
    </row>
    <row customHeight="1" ht="23.4" r="46" spans="1:17">
      <c r="B46" s="44" t="n"/>
      <c r="D46" s="46" t="s">
        <v>13</v>
      </c>
      <c r="E46" s="60" t="n"/>
      <c r="G46" s="60" t="n"/>
      <c r="J46" s="48">
        <f>E46-G46</f>
        <v/>
      </c>
      <c r="K46" s="49">
        <f>1-G46/E46</f>
        <v/>
      </c>
      <c r="L46" s="50" t="s">
        <v>14</v>
      </c>
    </row>
    <row customHeight="1" ht="23.4" r="47" spans="1:17">
      <c r="D47" s="53" t="s">
        <v>15</v>
      </c>
      <c r="E47" s="61" t="n"/>
      <c r="G47" s="61" t="n"/>
      <c r="J47" s="55">
        <f>E47-G47</f>
        <v/>
      </c>
      <c r="K47" s="56">
        <f>1-G47/E47</f>
        <v/>
      </c>
      <c r="L47" s="57">
        <f>[1]p38_kenda!F43</f>
        <v/>
      </c>
    </row>
    <row customHeight="1" ht="6" r="48" spans="1:17">
      <c r="B48" s="58" t="n"/>
    </row>
    <row customHeight="1" ht="23.4" r="49" spans="1:17">
      <c r="B49" s="44" t="n"/>
      <c r="D49" s="46" t="s">
        <v>13</v>
      </c>
      <c r="E49" s="83" t="n"/>
      <c r="G49" s="83" t="n"/>
      <c r="J49" s="48">
        <f>E49-G49</f>
        <v/>
      </c>
      <c r="K49" s="49">
        <f>1-G49/E49</f>
        <v/>
      </c>
      <c r="L49" s="50" t="s">
        <v>14</v>
      </c>
    </row>
    <row customHeight="1" ht="23.4" r="50" spans="1:17">
      <c r="D50" s="53" t="s">
        <v>15</v>
      </c>
      <c r="E50" s="80" t="n"/>
      <c r="G50" s="80" t="n"/>
      <c r="J50" s="55">
        <f>E50-G50</f>
        <v/>
      </c>
      <c r="K50" s="56">
        <f>1-G50/E50</f>
        <v/>
      </c>
      <c r="L50" s="57">
        <f>[1]p38_kenda!F46</f>
        <v/>
      </c>
    </row>
    <row customFormat="1" r="51" s="2" spans="1:17"/>
    <row customFormat="1" r="52" s="2" spans="1:17"/>
    <row customFormat="1" r="53" s="2" spans="1:17"/>
    <row customFormat="1" r="54" s="2" spans="1:17"/>
    <row customFormat="1" r="55" s="2" spans="1:17"/>
    <row customFormat="1" r="56" s="2" spans="1:17"/>
    <row customFormat="1" r="57" s="2" spans="1:17"/>
    <row customFormat="1" r="58" s="2" spans="1:17"/>
    <row customFormat="1" r="59" s="2" spans="1:17"/>
    <row customFormat="1" r="60" s="2" spans="1:17"/>
    <row customFormat="1" r="61" s="2" spans="1:17"/>
    <row customFormat="1" r="62" s="2" spans="1:17"/>
    <row customFormat="1" r="63" s="2" spans="1:17"/>
    <row customFormat="1" r="64" s="2" spans="1:17"/>
    <row customFormat="1" r="65" s="2" spans="1:17"/>
    <row customFormat="1" r="66" s="2" spans="1:17"/>
    <row customFormat="1" r="67" s="2" spans="1:17"/>
    <row customFormat="1" r="68" s="2" spans="1:17"/>
    <row customFormat="1" r="69" s="2" spans="1:17"/>
    <row customFormat="1" r="70" s="2" spans="1:17"/>
    <row customFormat="1" r="71" s="2" spans="1:17"/>
    <row customFormat="1" r="72" s="2" spans="1:17"/>
    <row customFormat="1" r="73" s="2" spans="1:17"/>
    <row customFormat="1" r="74" s="2" spans="1:17"/>
    <row customFormat="1" r="75" s="2" spans="1:17"/>
    <row customFormat="1" r="76" s="2" spans="1:17"/>
    <row customFormat="1" r="77" s="2" spans="1:17"/>
    <row customFormat="1" r="78" s="2" spans="1:17"/>
    <row customFormat="1" r="79" s="2" spans="1:17"/>
    <row customFormat="1" r="80" s="2" spans="1:17"/>
    <row customFormat="1" r="81" s="2" spans="1:17"/>
    <row customFormat="1" r="82" s="2" spans="1:17"/>
    <row customFormat="1" r="83" s="2" spans="1:17"/>
    <row customFormat="1" r="84" s="2" spans="1:17"/>
    <row customFormat="1" r="85" s="2" spans="1:17"/>
    <row customFormat="1" r="86" s="2" spans="1:17"/>
    <row customFormat="1" r="87" s="2" spans="1:17"/>
    <row customFormat="1" r="88" s="2" spans="1:17"/>
    <row customFormat="1" r="89" s="2" spans="1:17"/>
    <row customFormat="1" r="90" s="2" spans="1:17"/>
    <row customFormat="1" r="91" s="2" spans="1:17"/>
    <row customFormat="1" r="92" s="2" spans="1:17"/>
    <row customFormat="1" r="93" s="2" spans="1:17"/>
    <row customFormat="1" r="94" s="2" spans="1:17"/>
    <row customFormat="1" r="95" s="2" spans="1:17"/>
    <row customFormat="1" r="96" s="2" spans="1:17"/>
    <row customFormat="1" r="97" s="2" spans="1:17"/>
    <row customFormat="1" r="98" s="2" spans="1:17"/>
    <row customFormat="1" r="99" s="2" spans="1:17"/>
    <row customFormat="1" r="100" s="2" spans="1:17"/>
    <row customFormat="1" r="101" s="2" spans="1:17"/>
    <row customFormat="1" r="102" s="2" spans="1:17"/>
    <row customFormat="1" r="103" s="2" spans="1:17"/>
    <row customFormat="1" r="104" s="2" spans="1:17"/>
    <row customFormat="1" r="105" s="2" spans="1:17"/>
  </sheetData>
  <mergeCells count="95">
    <mergeCell ref="B48:L48"/>
    <mergeCell ref="B49:C50"/>
    <mergeCell ref="E49:F49"/>
    <mergeCell ref="G49:I49"/>
    <mergeCell ref="E50:F50"/>
    <mergeCell ref="G50:I50"/>
    <mergeCell ref="B45:L45"/>
    <mergeCell ref="B46:C47"/>
    <mergeCell ref="E46:F46"/>
    <mergeCell ref="G46:I46"/>
    <mergeCell ref="E47:F47"/>
    <mergeCell ref="G47:I47"/>
    <mergeCell ref="B42:L42"/>
    <mergeCell ref="B43:C44"/>
    <mergeCell ref="E43:F43"/>
    <mergeCell ref="G43:I43"/>
    <mergeCell ref="E44:F44"/>
    <mergeCell ref="G44:I44"/>
    <mergeCell ref="B39:L39"/>
    <mergeCell ref="B40:C41"/>
    <mergeCell ref="E40:F40"/>
    <mergeCell ref="G40:I40"/>
    <mergeCell ref="E41:F41"/>
    <mergeCell ref="G41:I41"/>
    <mergeCell ref="B36:L36"/>
    <mergeCell ref="B37:C38"/>
    <mergeCell ref="E37:F37"/>
    <mergeCell ref="G37:I37"/>
    <mergeCell ref="E38:F38"/>
    <mergeCell ref="G38:I38"/>
    <mergeCell ref="B33:L33"/>
    <mergeCell ref="B34:C35"/>
    <mergeCell ref="E34:F34"/>
    <mergeCell ref="G34:I34"/>
    <mergeCell ref="E35:F35"/>
    <mergeCell ref="G35:I35"/>
    <mergeCell ref="B30:L30"/>
    <mergeCell ref="B31:C32"/>
    <mergeCell ref="E31:F31"/>
    <mergeCell ref="G31:I31"/>
    <mergeCell ref="E32:F32"/>
    <mergeCell ref="G32:I32"/>
    <mergeCell ref="B27:L27"/>
    <mergeCell ref="B28:C29"/>
    <mergeCell ref="E28:F28"/>
    <mergeCell ref="G28:I28"/>
    <mergeCell ref="E29:F29"/>
    <mergeCell ref="G29:I29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G14:I14"/>
    <mergeCell ref="B15:L15"/>
    <mergeCell ref="B16:C17"/>
    <mergeCell ref="E16:F16"/>
    <mergeCell ref="G16:I16"/>
    <mergeCell ref="E17:F17"/>
    <mergeCell ref="G17:I17"/>
    <mergeCell ref="B3:D5"/>
    <mergeCell ref="H3:I3"/>
    <mergeCell ref="B2:L2"/>
    <mergeCell ref="J3:L4"/>
    <mergeCell ref="E4:F5"/>
    <mergeCell ref="E6:F6"/>
    <mergeCell ref="B7:C8"/>
    <mergeCell ref="E7:F7"/>
    <mergeCell ref="G7:I7"/>
    <mergeCell ref="E8:F8"/>
    <mergeCell ref="G8:I8"/>
    <mergeCell ref="B9:L9"/>
    <mergeCell ref="E10:F10"/>
    <mergeCell ref="G10:I10"/>
    <mergeCell ref="E11:F11"/>
    <mergeCell ref="G11:I11"/>
    <mergeCell ref="B12:L12"/>
    <mergeCell ref="B13:C14"/>
    <mergeCell ref="E13:F13"/>
    <mergeCell ref="G13:I13"/>
    <mergeCell ref="B18:L18"/>
    <mergeCell ref="B19:C20"/>
    <mergeCell ref="E19:F19"/>
    <mergeCell ref="G19:I19"/>
    <mergeCell ref="E20:F20"/>
    <mergeCell ref="G20:I20"/>
    <mergeCell ref="B21:L21"/>
    <mergeCell ref="B22:C23"/>
    <mergeCell ref="E22:F22"/>
    <mergeCell ref="B10:C11"/>
    <mergeCell ref="E14:F14"/>
  </mergeCells>
  <pageMargins bottom="0.75" footer="0.3" header="0.3" left="0.7" right="0.7" top="0.75"/>
  <pageSetup orientation="portrait" scale="8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38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</row>
    <row customHeight="1" ht="25.8" r="4" spans="1:15">
      <c r="A4" s="15" t="s">
        <v>32</v>
      </c>
      <c r="C4" s="73" t="s">
        <v>33</v>
      </c>
      <c r="D4" s="12" t="n"/>
      <c r="E4" s="75" t="s">
        <v>34</v>
      </c>
      <c r="F4" s="13" t="n"/>
      <c r="G4" s="77" t="s">
        <v>35</v>
      </c>
      <c r="H4" s="12" t="n"/>
    </row>
    <row customHeight="1" ht="25.8" r="5" spans="1:15">
      <c r="A5" s="15" t="s">
        <v>36</v>
      </c>
      <c r="D5" s="72" t="n"/>
      <c r="F5" s="72" t="n"/>
      <c r="H5" s="72" t="n"/>
    </row>
    <row customHeight="1" ht="28.2" r="6" spans="1:15">
      <c r="A6" s="66" t="s">
        <v>37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M29" sqref="M29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38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</row>
    <row customHeight="1" ht="25.8" r="4" spans="1:15">
      <c r="A4" s="15" t="s">
        <v>32</v>
      </c>
      <c r="C4" s="73" t="s">
        <v>33</v>
      </c>
      <c r="D4" s="12" t="n"/>
      <c r="E4" s="75" t="s">
        <v>34</v>
      </c>
      <c r="F4" s="13" t="n"/>
      <c r="G4" s="77" t="s">
        <v>35</v>
      </c>
      <c r="H4" s="12" t="n"/>
    </row>
    <row customHeight="1" ht="25.8" r="5" spans="1:15">
      <c r="A5" s="15" t="s">
        <v>36</v>
      </c>
      <c r="D5" s="72" t="n"/>
      <c r="F5" s="72" t="n"/>
      <c r="H5" s="72" t="n"/>
    </row>
    <row customHeight="1" ht="28.2" r="6" spans="1:15">
      <c r="A6" s="66" t="s">
        <v>37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45"/>
  <sheetViews>
    <sheetView workbookViewId="0" zoomScale="70" zoomScaleNormal="70">
      <selection activeCell="J3" sqref="J3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12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  <c r="I3" t="n">
        <v>0</v>
      </c>
      <c r="J3">
        <f>D4*EXP(-F4*I3)+H4</f>
        <v/>
      </c>
      <c r="K3">
        <f>L3* E6/M3</f>
        <v/>
      </c>
      <c r="L3" t="n">
        <v>29.916</v>
      </c>
      <c r="M3" t="n">
        <v>305.138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32</v>
      </c>
      <c r="C4" s="73" t="s">
        <v>33</v>
      </c>
      <c r="D4" s="12" t="n">
        <v>0</v>
      </c>
      <c r="E4" s="75" t="s">
        <v>34</v>
      </c>
      <c r="F4" s="13" t="n">
        <v>0</v>
      </c>
      <c r="G4" s="77" t="s">
        <v>35</v>
      </c>
      <c r="H4" s="12" t="n">
        <v>0</v>
      </c>
      <c r="I4" t="n">
        <v>0.2777777777777778</v>
      </c>
      <c r="J4">
        <f>D4*EXP(-F4*I4)+H4</f>
        <v/>
      </c>
      <c r="K4">
        <f>L4* E6/M4</f>
        <v/>
      </c>
      <c r="L4" t="n">
        <v>29.827</v>
      </c>
      <c r="M4" t="n">
        <v>304.272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36</v>
      </c>
      <c r="D5" s="72" t="n">
        <v>0</v>
      </c>
      <c r="F5" s="72" t="n">
        <v>0</v>
      </c>
      <c r="H5" s="72" t="n">
        <v>0</v>
      </c>
      <c r="I5" t="n">
        <v>0.5555555555555556</v>
      </c>
      <c r="J5">
        <f>D4*EXP(-F4*I5)+H4</f>
        <v/>
      </c>
      <c r="K5">
        <f>L5* E6/M5</f>
        <v/>
      </c>
      <c r="L5" t="n">
        <v>29.777</v>
      </c>
      <c r="M5" t="n">
        <v>303.768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37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29.747</v>
      </c>
      <c r="M6" t="n">
        <v>303.787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29.674</v>
      </c>
      <c r="M7" t="n">
        <v>303.391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29.66</v>
      </c>
      <c r="M8" t="n">
        <v>303.518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29.66</v>
      </c>
      <c r="M9" t="n">
        <v>303.433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29.611</v>
      </c>
      <c r="M10" t="n">
        <v>303.291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29.569</v>
      </c>
      <c r="M11" t="n">
        <v>303.179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29.51</v>
      </c>
      <c r="M12" t="n">
        <v>303.259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29.52</v>
      </c>
      <c r="M13" t="n">
        <v>303.162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29.491</v>
      </c>
      <c r="M14" t="n">
        <v>303.171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29.493</v>
      </c>
      <c r="M15" t="n">
        <v>303.196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29.423</v>
      </c>
      <c r="M16" t="n">
        <v>303.278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29.39</v>
      </c>
      <c r="M17" t="n">
        <v>303.121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29.362</v>
      </c>
      <c r="M18" t="n">
        <v>302.905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29.346</v>
      </c>
      <c r="M19" t="n">
        <v>303.223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29.343</v>
      </c>
      <c r="M20" t="n">
        <v>303.947</v>
      </c>
      <c r="N20">
        <f>(D4-D5)*EXP(-(F4-F5)*I20)+(H4-H5)</f>
        <v/>
      </c>
      <c r="O20">
        <f>(D4+D5)*EXP(-(F4+F5)*I20)+(H4+H5)</f>
        <v/>
      </c>
    </row>
    <row r="21" spans="1:15">
      <c r="I21" t="n">
        <v>5</v>
      </c>
      <c r="J21">
        <f>D4*EXP(-F4*I21)+H4</f>
        <v/>
      </c>
      <c r="K21">
        <f>L21* E6/M21</f>
        <v/>
      </c>
      <c r="L21" t="n">
        <v>29.362</v>
      </c>
      <c r="M21" t="n">
        <v>304.486</v>
      </c>
      <c r="N21">
        <f>(D4-D5)*EXP(-(F4-F5)*I21)+(H4-H5)</f>
        <v/>
      </c>
      <c r="O21">
        <f>(D4+D5)*EXP(-(F4+F5)*I21)+(H4+H5)</f>
        <v/>
      </c>
    </row>
    <row r="22" spans="1:15">
      <c r="I22" t="n">
        <v>5.2775</v>
      </c>
      <c r="J22">
        <f>D4*EXP(-F4*I22)+H4</f>
        <v/>
      </c>
      <c r="K22">
        <f>L22* E6/M22</f>
        <v/>
      </c>
      <c r="L22" t="n">
        <v>29.351</v>
      </c>
      <c r="M22" t="n">
        <v>304.722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29.356</v>
      </c>
      <c r="M23" t="n">
        <v>304.779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29.364</v>
      </c>
      <c r="M24" t="n">
        <v>305.223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29.389</v>
      </c>
      <c r="M25" t="n">
        <v>305.468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29.346</v>
      </c>
      <c r="M26" t="n">
        <v>305.613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29.33</v>
      </c>
      <c r="M27" t="n">
        <v>305.321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29.335</v>
      </c>
      <c r="M28" t="n">
        <v>305.395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29.323</v>
      </c>
      <c r="M29" t="n">
        <v>305.433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29.291</v>
      </c>
      <c r="M30" t="n">
        <v>305.662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29.294</v>
      </c>
      <c r="M31" t="n">
        <v>305.714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29.275</v>
      </c>
      <c r="M32" t="n">
        <v>305.886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29.284</v>
      </c>
      <c r="M33" t="n">
        <v>305.972</v>
      </c>
      <c r="N33">
        <f>(D4-D5)*EXP(-(F4-F5)*I33)+(H4-H5)</f>
        <v/>
      </c>
      <c r="O33">
        <f>(D4+D5)*EXP(-(F4+F5)*I33)+(H4+H5)</f>
        <v/>
      </c>
    </row>
    <row r="34" spans="1:15">
      <c r="I34" t="n">
        <v>8.610833333333334</v>
      </c>
      <c r="J34">
        <f>D4*EXP(-F4*I34)+H4</f>
        <v/>
      </c>
      <c r="K34">
        <f>L34* E6/M34</f>
        <v/>
      </c>
      <c r="L34" t="n">
        <v>29.247</v>
      </c>
      <c r="M34" t="n">
        <v>305.963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29.234</v>
      </c>
      <c r="M35" t="n">
        <v>306.024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29.2</v>
      </c>
      <c r="M36" t="n">
        <v>306.177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29.203</v>
      </c>
      <c r="M37" t="n">
        <v>306.241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29.193</v>
      </c>
      <c r="M38" t="n">
        <v>306.236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29.178</v>
      </c>
      <c r="M39" t="n">
        <v>306.145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29.155</v>
      </c>
      <c r="M40" t="n">
        <v>306.3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29.131</v>
      </c>
      <c r="M41" t="n">
        <v>306.446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10.83333333333333</v>
      </c>
      <c r="J42">
        <f>D4*EXP(-F4*I42)+H4</f>
        <v/>
      </c>
      <c r="K42">
        <f>L42* E6/M42</f>
        <v/>
      </c>
      <c r="L42" t="n">
        <v>29.12</v>
      </c>
      <c r="M42" t="n">
        <v>306.339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29.085</v>
      </c>
      <c r="M43" t="n">
        <v>306.277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11.38888888888889</v>
      </c>
      <c r="J44">
        <f>D4*EXP(-F4*I44)+H4</f>
        <v/>
      </c>
      <c r="K44">
        <f>L44* E6/M44</f>
        <v/>
      </c>
      <c r="L44" t="n">
        <v>29.058</v>
      </c>
      <c r="M44" t="n">
        <v>306.348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11.66638888888889</v>
      </c>
      <c r="J45">
        <f>D4*EXP(-F4*I45)+H4</f>
        <v/>
      </c>
      <c r="K45">
        <f>L45* E6/M45</f>
        <v/>
      </c>
      <c r="L45" t="n">
        <v>29.06</v>
      </c>
      <c r="M45" t="n">
        <v>306.235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11.94444444444444</v>
      </c>
      <c r="J46">
        <f>D4*EXP(-F4*I46)+H4</f>
        <v/>
      </c>
      <c r="K46">
        <f>L46* E6/M46</f>
        <v/>
      </c>
      <c r="L46" t="n">
        <v>29.06</v>
      </c>
      <c r="M46" t="n">
        <v>306.223</v>
      </c>
      <c r="N46">
        <f>(D4-D5)*EXP(-(F4-F5)*I46)+(H4-H5)</f>
        <v/>
      </c>
      <c r="O46">
        <f>(D4+D5)*EXP(-(F4+F5)*I46)+(H4+H5)</f>
        <v/>
      </c>
    </row>
    <row r="47" spans="1:15">
      <c r="I47" t="n">
        <v>12.22194444444444</v>
      </c>
      <c r="J47">
        <f>D4*EXP(-F4*I47)+H4</f>
        <v/>
      </c>
      <c r="K47">
        <f>L47* E6/M47</f>
        <v/>
      </c>
      <c r="L47" t="n">
        <v>29.049</v>
      </c>
      <c r="M47" t="n">
        <v>306.338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28.996</v>
      </c>
      <c r="M48" t="n">
        <v>306.208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12.77777777777778</v>
      </c>
      <c r="J49">
        <f>D4*EXP(-F4*I49)+H4</f>
        <v/>
      </c>
      <c r="K49">
        <f>L49* E6/M49</f>
        <v/>
      </c>
      <c r="L49" t="n">
        <v>28.984</v>
      </c>
      <c r="M49" t="n">
        <v>306.307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28.987</v>
      </c>
      <c r="M50" t="n">
        <v>306.229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13.33333333333333</v>
      </c>
      <c r="J51">
        <f>D4*EXP(-F4*I51)+H4</f>
        <v/>
      </c>
      <c r="K51">
        <f>L51* E6/M51</f>
        <v/>
      </c>
      <c r="L51" t="n">
        <v>28.981</v>
      </c>
      <c r="M51" t="n">
        <v>306.177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28.941</v>
      </c>
      <c r="M52" t="n">
        <v>306.237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28.926</v>
      </c>
      <c r="M53" t="n">
        <v>306.265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28.902</v>
      </c>
      <c r="M54" t="n">
        <v>306.193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28.855</v>
      </c>
      <c r="M55" t="n">
        <v>306.287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28.838</v>
      </c>
      <c r="M56" t="n">
        <v>306.558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28.787</v>
      </c>
      <c r="M57" t="n">
        <v>305.144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28.72</v>
      </c>
      <c r="M58" t="n">
        <v>304.392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28.692</v>
      </c>
      <c r="M59" t="n">
        <v>304.527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28.682</v>
      </c>
      <c r="M60" t="n">
        <v>305.048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28.705</v>
      </c>
      <c r="M61" t="n">
        <v>305.458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28.683</v>
      </c>
      <c r="M62" t="n">
        <v>305.474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16.66666666666667</v>
      </c>
      <c r="J63">
        <f>D4*EXP(-F4*I63)+H4</f>
        <v/>
      </c>
      <c r="K63">
        <f>L63* E6/M63</f>
        <v/>
      </c>
      <c r="L63" t="n">
        <v>28.673</v>
      </c>
      <c r="M63" t="n">
        <v>305.446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16.94416666666667</v>
      </c>
      <c r="J64">
        <f>D4*EXP(-F4*I64)+H4</f>
        <v/>
      </c>
      <c r="K64">
        <f>L64* E6/M64</f>
        <v/>
      </c>
      <c r="L64" t="n">
        <v>28.664</v>
      </c>
      <c r="M64" t="n">
        <v>305.567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28.655</v>
      </c>
      <c r="M65" t="n">
        <v>305.918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28.64</v>
      </c>
      <c r="M66" t="n">
        <v>306.012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17.77777777777778</v>
      </c>
      <c r="J67">
        <f>D4*EXP(-F4*I67)+H4</f>
        <v/>
      </c>
      <c r="K67">
        <f>L67* E6/M67</f>
        <v/>
      </c>
      <c r="L67" t="n">
        <v>28.642</v>
      </c>
      <c r="M67" t="n">
        <v>306.074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18.05527777777778</v>
      </c>
      <c r="J68">
        <f>D4*EXP(-F4*I68)+H4</f>
        <v/>
      </c>
      <c r="K68">
        <f>L68* E6/M68</f>
        <v/>
      </c>
      <c r="L68" t="n">
        <v>28.582</v>
      </c>
      <c r="M68" t="n">
        <v>306.223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28.546</v>
      </c>
      <c r="M69" t="n">
        <v>305.325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28.488</v>
      </c>
      <c r="M70" t="n">
        <v>304.258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28.453</v>
      </c>
      <c r="M71" t="n">
        <v>303.823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19.16638888888889</v>
      </c>
      <c r="J72">
        <f>D4*EXP(-F4*I72)+H4</f>
        <v/>
      </c>
      <c r="K72">
        <f>L72* E6/M72</f>
        <v/>
      </c>
      <c r="L72" t="n">
        <v>28.44</v>
      </c>
      <c r="M72" t="n">
        <v>303.795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28.412</v>
      </c>
      <c r="M73" t="n">
        <v>303.679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28.394</v>
      </c>
      <c r="M74" t="n">
        <v>303.709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28.366</v>
      </c>
      <c r="M75" t="n">
        <v>303.727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28.332</v>
      </c>
      <c r="M76" t="n">
        <v>303.545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28.266</v>
      </c>
      <c r="M77" t="n">
        <v>303.444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20.83305555555556</v>
      </c>
      <c r="J78">
        <f>D4*EXP(-F4*I78)+H4</f>
        <v/>
      </c>
      <c r="K78">
        <f>L78* E6/M78</f>
        <v/>
      </c>
      <c r="L78" t="n">
        <v>28.309</v>
      </c>
      <c r="M78" t="n">
        <v>303.488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28.274</v>
      </c>
      <c r="M79" t="n">
        <v>303.409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28.251</v>
      </c>
      <c r="M80" t="n">
        <v>303.433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28.238</v>
      </c>
      <c r="M81" t="n">
        <v>303.477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28.245</v>
      </c>
      <c r="M82" t="n">
        <v>303.626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28.219</v>
      </c>
      <c r="M83" t="n">
        <v>303.703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28.208</v>
      </c>
      <c r="M84" t="n">
        <v>303.499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28.185</v>
      </c>
      <c r="M85" t="n">
        <v>303.544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28.131</v>
      </c>
      <c r="M86" t="n">
        <v>303.314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28.133</v>
      </c>
      <c r="M87" t="n">
        <v>303.345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28.105</v>
      </c>
      <c r="M88" t="n">
        <v>303.212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28.088</v>
      </c>
      <c r="M89" t="n">
        <v>303.251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28.062</v>
      </c>
      <c r="M90" t="n">
        <v>303.44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28.045</v>
      </c>
      <c r="M91" t="n">
        <v>303.142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27.987</v>
      </c>
      <c r="M92" t="n">
        <v>303.175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27.97</v>
      </c>
      <c r="M93" t="n">
        <v>302.902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27.935</v>
      </c>
      <c r="M94" t="n">
        <v>302.97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27.883</v>
      </c>
      <c r="M95" t="n">
        <v>302.903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27.875</v>
      </c>
      <c r="M96" t="n">
        <v>302.984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27.854</v>
      </c>
      <c r="M97" t="n">
        <v>302.788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27.854</v>
      </c>
      <c r="M98" t="n">
        <v>302.697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27.799</v>
      </c>
      <c r="M99" t="n">
        <v>302.652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27.774</v>
      </c>
      <c r="M100" t="n">
        <v>302.695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27.768</v>
      </c>
      <c r="M101" t="n">
        <v>302.504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27.734</v>
      </c>
      <c r="M102" t="n">
        <v>302.528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27.698</v>
      </c>
      <c r="M103" t="n">
        <v>302.326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27.674</v>
      </c>
      <c r="M104" t="n">
        <v>302.443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27.646</v>
      </c>
      <c r="M105" t="n">
        <v>302.206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27.648</v>
      </c>
      <c r="M106" t="n">
        <v>302.432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28.88861111111111</v>
      </c>
      <c r="J107">
        <f>D4*EXP(-F4*I107)+H4</f>
        <v/>
      </c>
      <c r="K107">
        <f>L107* E6/M107</f>
        <v/>
      </c>
      <c r="L107" t="n">
        <v>27.645</v>
      </c>
      <c r="M107" t="n">
        <v>302.7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27.712</v>
      </c>
      <c r="M108" t="n">
        <v>302.848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27.654</v>
      </c>
      <c r="M109" t="n">
        <v>303.11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27.675</v>
      </c>
      <c r="M110" t="n">
        <v>302.889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27.646</v>
      </c>
      <c r="M111" t="n">
        <v>302.925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30.27777777777778</v>
      </c>
      <c r="J112">
        <f>D4*EXP(-F4*I112)+H4</f>
        <v/>
      </c>
      <c r="K112">
        <f>L112* E6/M112</f>
        <v/>
      </c>
      <c r="L112" t="n">
        <v>27.626</v>
      </c>
      <c r="M112" t="n">
        <v>302.893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30.55527777777778</v>
      </c>
      <c r="J113">
        <f>D4*EXP(-F4*I113)+H4</f>
        <v/>
      </c>
      <c r="K113">
        <f>L113* E6/M113</f>
        <v/>
      </c>
      <c r="L113" t="n">
        <v>27.608</v>
      </c>
      <c r="M113" t="n">
        <v>302.947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27.558</v>
      </c>
      <c r="M114" t="n">
        <v>302.939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27.57</v>
      </c>
      <c r="M115" t="n">
        <v>303.057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27.581</v>
      </c>
      <c r="M116" t="n">
        <v>303.024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27.531</v>
      </c>
      <c r="M117" t="n">
        <v>302.907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27.503</v>
      </c>
      <c r="M118" t="n">
        <v>302.961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27.488</v>
      </c>
      <c r="M119" t="n">
        <v>302.944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27.503</v>
      </c>
      <c r="M120" t="n">
        <v>302.944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27.461</v>
      </c>
      <c r="M121" t="n">
        <v>303.123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27.446</v>
      </c>
      <c r="M122" t="n">
        <v>302.99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27.436</v>
      </c>
      <c r="M123" t="n">
        <v>302.953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27.425</v>
      </c>
      <c r="M124" t="n">
        <v>302.896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27.408</v>
      </c>
      <c r="M125" t="n">
        <v>302.95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27.384</v>
      </c>
      <c r="M126" t="n">
        <v>302.908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27.343</v>
      </c>
      <c r="M127" t="n">
        <v>302.865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34.72194444444445</v>
      </c>
      <c r="J128">
        <f>D4*EXP(-F4*I128)+H4</f>
        <v/>
      </c>
      <c r="K128">
        <f>L128* E6/M128</f>
        <v/>
      </c>
      <c r="L128" t="n">
        <v>27.333</v>
      </c>
      <c r="M128" t="n">
        <v>302.964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27.338</v>
      </c>
      <c r="M129" t="n">
        <v>302.96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35.2775</v>
      </c>
      <c r="J130">
        <f>D4*EXP(-F4*I130)+H4</f>
        <v/>
      </c>
      <c r="K130">
        <f>L130* E6/M130</f>
        <v/>
      </c>
      <c r="L130" t="n">
        <v>27.312</v>
      </c>
      <c r="M130" t="n">
        <v>302.744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27.305</v>
      </c>
      <c r="M131" t="n">
        <v>302.753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35.83305555555555</v>
      </c>
      <c r="J132">
        <f>D4*EXP(-F4*I132)+H4</f>
        <v/>
      </c>
      <c r="K132">
        <f>L132* E6/M132</f>
        <v/>
      </c>
      <c r="L132" t="n">
        <v>27.271</v>
      </c>
      <c r="M132" t="n">
        <v>303.274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27.288</v>
      </c>
      <c r="M133" t="n">
        <v>303.707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27.276</v>
      </c>
      <c r="M134" t="n">
        <v>304.159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36.66638888888889</v>
      </c>
      <c r="J135">
        <f>D4*EXP(-F4*I135)+H4</f>
        <v/>
      </c>
      <c r="K135">
        <f>L135* E6/M135</f>
        <v/>
      </c>
      <c r="L135" t="n">
        <v>27.296</v>
      </c>
      <c r="M135" t="n">
        <v>304.59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27.298</v>
      </c>
      <c r="M136" t="n">
        <v>305.077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37.22194444444445</v>
      </c>
      <c r="J137">
        <f>D4*EXP(-F4*I137)+H4</f>
        <v/>
      </c>
      <c r="K137">
        <f>L137* E6/M137</f>
        <v/>
      </c>
      <c r="L137" t="n">
        <v>27.323</v>
      </c>
      <c r="M137" t="n">
        <v>305.32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27.3</v>
      </c>
      <c r="M138" t="n">
        <v>305.103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27.332</v>
      </c>
      <c r="M139" t="n">
        <v>305.325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27.298</v>
      </c>
      <c r="M140" t="n">
        <v>305.29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27.3</v>
      </c>
      <c r="M141" t="n">
        <v>305.504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27.294</v>
      </c>
      <c r="M142" t="n">
        <v>305.627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27.276</v>
      </c>
      <c r="M143" t="n">
        <v>305.508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27.267</v>
      </c>
      <c r="M144" t="n">
        <v>305.625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27.273</v>
      </c>
      <c r="M145" t="n">
        <v>305.644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27.278</v>
      </c>
      <c r="M146" t="n">
        <v>305.746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27.227</v>
      </c>
      <c r="M147" t="n">
        <v>305.796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27.253</v>
      </c>
      <c r="M148" t="n">
        <v>305.798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40.55527777777777</v>
      </c>
      <c r="J149">
        <f>D4*EXP(-F4*I149)+H4</f>
        <v/>
      </c>
      <c r="K149">
        <f>L149* E6/M149</f>
        <v/>
      </c>
      <c r="L149" t="n">
        <v>27.245</v>
      </c>
      <c r="M149" t="n">
        <v>305.915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27.168</v>
      </c>
      <c r="M150" t="n">
        <v>305.815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27.118</v>
      </c>
      <c r="M151" t="n">
        <v>304.312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27.096</v>
      </c>
      <c r="M152" t="n">
        <v>303.888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41.66638888888889</v>
      </c>
      <c r="J153">
        <f>D4*EXP(-F4*I153)+H4</f>
        <v/>
      </c>
      <c r="K153">
        <f>L153* E6/M153</f>
        <v/>
      </c>
      <c r="L153" t="n">
        <v>27.029</v>
      </c>
      <c r="M153" t="n">
        <v>303.603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26.995</v>
      </c>
      <c r="M154" t="n">
        <v>303.263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26.961</v>
      </c>
      <c r="M155" t="n">
        <v>302.936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26.96</v>
      </c>
      <c r="M156" t="n">
        <v>302.981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26.93</v>
      </c>
      <c r="M157" t="n">
        <v>302.865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26.872</v>
      </c>
      <c r="M158" t="n">
        <v>302.708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26.91</v>
      </c>
      <c r="M159" t="n">
        <v>302.852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26.856</v>
      </c>
      <c r="M160" t="n">
        <v>302.815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26.798</v>
      </c>
      <c r="M161" t="n">
        <v>302.813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26.806</v>
      </c>
      <c r="M162" t="n">
        <v>302.648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44.44444444444444</v>
      </c>
      <c r="J163">
        <f>D4*EXP(-F4*I163)+H4</f>
        <v/>
      </c>
      <c r="K163">
        <f>L163* E6/M163</f>
        <v/>
      </c>
      <c r="L163" t="n">
        <v>26.801</v>
      </c>
      <c r="M163" t="n">
        <v>302.795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26.823</v>
      </c>
      <c r="M164" t="n">
        <v>302.884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26.794</v>
      </c>
      <c r="M165" t="n">
        <v>302.772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26.754</v>
      </c>
      <c r="M166" t="n">
        <v>302.713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45.55555555555556</v>
      </c>
      <c r="J167">
        <f>D4*EXP(-F4*I167)+H4</f>
        <v/>
      </c>
      <c r="K167">
        <f>L167* E6/M167</f>
        <v/>
      </c>
      <c r="L167" t="n">
        <v>26.757</v>
      </c>
      <c r="M167" t="n">
        <v>302.725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45.83305555555555</v>
      </c>
      <c r="J168">
        <f>D4*EXP(-F4*I168)+H4</f>
        <v/>
      </c>
      <c r="K168">
        <f>L168* E6/M168</f>
        <v/>
      </c>
      <c r="L168" t="n">
        <v>26.756</v>
      </c>
      <c r="M168" t="n">
        <v>302.873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26.717</v>
      </c>
      <c r="M169" t="n">
        <v>302.584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26.692</v>
      </c>
      <c r="M170" t="n">
        <v>302.612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26.693</v>
      </c>
      <c r="M171" t="n">
        <v>302.498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26.657</v>
      </c>
      <c r="M172" t="n">
        <v>302.526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26.644</v>
      </c>
      <c r="M173" t="n">
        <v>302.363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26.62</v>
      </c>
      <c r="M174" t="n">
        <v>302.433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26.637</v>
      </c>
      <c r="M175" t="n">
        <v>302.557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26.606</v>
      </c>
      <c r="M176" t="n">
        <v>302.433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26.586</v>
      </c>
      <c r="M177" t="n">
        <v>302.413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26.584</v>
      </c>
      <c r="M178" t="n">
        <v>302.476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26.543</v>
      </c>
      <c r="M179" t="n">
        <v>302.46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26.572</v>
      </c>
      <c r="M180" t="n">
        <v>302.216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26.534</v>
      </c>
      <c r="M181" t="n">
        <v>302.598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26.52</v>
      </c>
      <c r="M182" t="n">
        <v>302.698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26.505</v>
      </c>
      <c r="M183" t="n">
        <v>302.491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26.459</v>
      </c>
      <c r="M184" t="n">
        <v>302.5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26.477</v>
      </c>
      <c r="M185" t="n">
        <v>302.509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26.451</v>
      </c>
      <c r="M186" t="n">
        <v>302.576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26.425</v>
      </c>
      <c r="M187" t="n">
        <v>302.371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26.429</v>
      </c>
      <c r="M188" t="n">
        <v>302.38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26.388</v>
      </c>
      <c r="M189" t="n">
        <v>302.397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26.377</v>
      </c>
      <c r="M190" t="n">
        <v>302.368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26.356</v>
      </c>
      <c r="M191" t="n">
        <v>302.295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26.299</v>
      </c>
      <c r="M192" t="n">
        <v>302.268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26.314</v>
      </c>
      <c r="M193" t="n">
        <v>302.068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26.286</v>
      </c>
      <c r="M194" t="n">
        <v>302.147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26.254</v>
      </c>
      <c r="M195" t="n">
        <v>302.171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26.264</v>
      </c>
      <c r="M196" t="n">
        <v>302.211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26.267</v>
      </c>
      <c r="M197" t="n">
        <v>302.477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26.288</v>
      </c>
      <c r="M198" t="n">
        <v>302.856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26.278</v>
      </c>
      <c r="M199" t="n">
        <v>302.6079999999999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26.231</v>
      </c>
      <c r="M200" t="n">
        <v>302.7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26.265</v>
      </c>
      <c r="M201" t="n">
        <v>302.659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26.232</v>
      </c>
      <c r="M202" t="n">
        <v>302.572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26.227</v>
      </c>
      <c r="M203" t="n">
        <v>302.678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26.187</v>
      </c>
      <c r="M204" t="n">
        <v>302.713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26.166</v>
      </c>
      <c r="M205" t="n">
        <v>302.6079999999999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26.154</v>
      </c>
      <c r="M206" t="n">
        <v>302.554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26.124</v>
      </c>
      <c r="M207" t="n">
        <v>302.374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56.94444444444444</v>
      </c>
      <c r="J208">
        <f>D4*EXP(-F4*I208)+H4</f>
        <v/>
      </c>
      <c r="K208">
        <f>L208* E6/M208</f>
        <v/>
      </c>
      <c r="L208" t="n">
        <v>26.096</v>
      </c>
      <c r="M208" t="n">
        <v>302.366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26.091</v>
      </c>
      <c r="M209" t="n">
        <v>302.407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26.07</v>
      </c>
      <c r="M210" t="n">
        <v>302.427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26.069</v>
      </c>
      <c r="M211" t="n">
        <v>302.51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26.051</v>
      </c>
      <c r="M212" t="n">
        <v>302.586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26.036</v>
      </c>
      <c r="M213" t="n">
        <v>302.767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26.03</v>
      </c>
      <c r="M214" t="n">
        <v>303.556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26.06</v>
      </c>
      <c r="M215" t="n">
        <v>303.817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26.085</v>
      </c>
      <c r="M216" t="n">
        <v>303.958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26.105</v>
      </c>
      <c r="M217" t="n">
        <v>304.065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26.092</v>
      </c>
      <c r="M218" t="n">
        <v>304.396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26.068</v>
      </c>
      <c r="M219" t="n">
        <v>304.654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26.084</v>
      </c>
      <c r="M220" t="n">
        <v>304.657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26.087</v>
      </c>
      <c r="M221" t="n">
        <v>304.787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60.83333333333334</v>
      </c>
      <c r="J222">
        <f>D4*EXP(-F4*I222)+H4</f>
        <v/>
      </c>
      <c r="K222">
        <f>L222* E6/M222</f>
        <v/>
      </c>
      <c r="L222" t="n">
        <v>26.068</v>
      </c>
      <c r="M222" t="n">
        <v>304.8819999999999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26.071</v>
      </c>
      <c r="M223" t="n">
        <v>305.033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26.062</v>
      </c>
      <c r="M224" t="n">
        <v>305.173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26.038</v>
      </c>
      <c r="M225" t="n">
        <v>305.275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26.063</v>
      </c>
      <c r="M226" t="n">
        <v>305.181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26.02</v>
      </c>
      <c r="M227" t="n">
        <v>305.202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25.99</v>
      </c>
      <c r="M228" t="n">
        <v>305.074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25.997</v>
      </c>
      <c r="M229" t="n">
        <v>305.148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25.99</v>
      </c>
      <c r="M230" t="n">
        <v>305.096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25.976</v>
      </c>
      <c r="M231" t="n">
        <v>305.161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25.98</v>
      </c>
      <c r="M232" t="n">
        <v>305.152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25.947</v>
      </c>
      <c r="M233" t="n">
        <v>305.234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25.931</v>
      </c>
      <c r="M234" t="n">
        <v>305.423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25.92</v>
      </c>
      <c r="M235" t="n">
        <v>305.376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25.918</v>
      </c>
      <c r="M236" t="n">
        <v>305.516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25.905</v>
      </c>
      <c r="M237" t="n">
        <v>305.486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25.914</v>
      </c>
      <c r="M238" t="n">
        <v>305.631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25.887</v>
      </c>
      <c r="M239" t="n">
        <v>305.699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25.899</v>
      </c>
      <c r="M240" t="n">
        <v>305.952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25.903</v>
      </c>
      <c r="M241" t="n">
        <v>306.109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25.86</v>
      </c>
      <c r="M242" t="n">
        <v>305.792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25.815</v>
      </c>
      <c r="M243" t="n">
        <v>304.575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66.94444444444444</v>
      </c>
      <c r="J244">
        <f>D4*EXP(-F4*I244)+H4</f>
        <v/>
      </c>
      <c r="K244">
        <f>L244* E6/M244</f>
        <v/>
      </c>
      <c r="L244" t="n">
        <v>25.77</v>
      </c>
      <c r="M244" t="n">
        <v>304.005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25.762</v>
      </c>
      <c r="M245" t="n">
        <v>303.876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25.745</v>
      </c>
      <c r="M246" t="n">
        <v>303.767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25.715</v>
      </c>
      <c r="M247" t="n">
        <v>303.566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68.05555555555556</v>
      </c>
      <c r="J248">
        <f>D4*EXP(-F4*I248)+H4</f>
        <v/>
      </c>
      <c r="K248">
        <f>L248* E6/M248</f>
        <v/>
      </c>
      <c r="L248" t="n">
        <v>25.725</v>
      </c>
      <c r="M248" t="n">
        <v>303.596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68.33305555555556</v>
      </c>
      <c r="J249">
        <f>D4*EXP(-F4*I249)+H4</f>
        <v/>
      </c>
      <c r="K249">
        <f>L249* E6/M249</f>
        <v/>
      </c>
      <c r="L249" t="n">
        <v>25.699</v>
      </c>
      <c r="M249" t="n">
        <v>303.573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25.72</v>
      </c>
      <c r="M250" t="n">
        <v>303.636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25.671</v>
      </c>
      <c r="M251" t="n">
        <v>303.727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25.696</v>
      </c>
      <c r="M252" t="n">
        <v>303.78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25.672</v>
      </c>
      <c r="M253" t="n">
        <v>304.422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25.685</v>
      </c>
      <c r="M254" t="n">
        <v>304.123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25.653</v>
      </c>
      <c r="M255" t="n">
        <v>304.113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25.666</v>
      </c>
      <c r="M256" t="n">
        <v>304.7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70.55555555555556</v>
      </c>
      <c r="J257">
        <f>D4*EXP(-F4*I257)+H4</f>
        <v/>
      </c>
      <c r="K257">
        <f>L257* E6/M257</f>
        <v/>
      </c>
      <c r="L257" t="n">
        <v>25.668</v>
      </c>
      <c r="M257" t="n">
        <v>304.755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25.679</v>
      </c>
      <c r="M258" t="n">
        <v>304.517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25.689</v>
      </c>
      <c r="M259" t="n">
        <v>305.181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25.664</v>
      </c>
      <c r="M260" t="n">
        <v>305.504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25.647</v>
      </c>
      <c r="M261" t="n">
        <v>305.197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25.621</v>
      </c>
      <c r="M262" t="n">
        <v>305.062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25.601</v>
      </c>
      <c r="M263" t="n">
        <v>304.854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25.529</v>
      </c>
      <c r="M264" t="n">
        <v>304.818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25.563</v>
      </c>
      <c r="M265" t="n">
        <v>304.404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25.557</v>
      </c>
      <c r="M266" t="n">
        <v>304.127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25.534</v>
      </c>
      <c r="M267" t="n">
        <v>303.998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25.506</v>
      </c>
      <c r="M268" t="n">
        <v>304.191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25.471</v>
      </c>
      <c r="M269" t="n">
        <v>303.96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25.467</v>
      </c>
      <c r="M270" t="n">
        <v>303.644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25.444</v>
      </c>
      <c r="M271" t="n">
        <v>303.753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25.438</v>
      </c>
      <c r="M272" t="n">
        <v>303.458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25.391</v>
      </c>
      <c r="M273" t="n">
        <v>303.468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25.399</v>
      </c>
      <c r="M274" t="n">
        <v>303.567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25.379</v>
      </c>
      <c r="M275" t="n">
        <v>303.493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25.344</v>
      </c>
      <c r="M276" t="n">
        <v>303.504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25.327</v>
      </c>
      <c r="M277" t="n">
        <v>303.343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25.298</v>
      </c>
      <c r="M278" t="n">
        <v>303.258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25.266</v>
      </c>
      <c r="M279" t="n">
        <v>303.212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25.238</v>
      </c>
      <c r="M280" t="n">
        <v>303.227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25.208</v>
      </c>
      <c r="M281" t="n">
        <v>302.95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25.219</v>
      </c>
      <c r="M282" t="n">
        <v>302.915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25.183</v>
      </c>
      <c r="M283" t="n">
        <v>302.775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78.05527777777777</v>
      </c>
      <c r="J284">
        <f>D4*EXP(-F4*I284)+H4</f>
        <v/>
      </c>
      <c r="K284">
        <f>L284* E6/M284</f>
        <v/>
      </c>
      <c r="L284" t="n">
        <v>25.155</v>
      </c>
      <c r="M284" t="n">
        <v>302.689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25.149</v>
      </c>
      <c r="M285" t="n">
        <v>302.562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25.138</v>
      </c>
      <c r="M286" t="n">
        <v>302.755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25.141</v>
      </c>
      <c r="M287" t="n">
        <v>302.865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25.137</v>
      </c>
      <c r="M288" t="n">
        <v>302.931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25.145</v>
      </c>
      <c r="M289" t="n">
        <v>303.146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79.72222222222223</v>
      </c>
      <c r="J290">
        <f>D4*EXP(-F4*I290)+H4</f>
        <v/>
      </c>
      <c r="K290">
        <f>L290* E6/M290</f>
        <v/>
      </c>
      <c r="L290" t="n">
        <v>25.139</v>
      </c>
      <c r="M290" t="n">
        <v>303.064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80</v>
      </c>
      <c r="J291">
        <f>D4*EXP(-F4*I291)+H4</f>
        <v/>
      </c>
      <c r="K291">
        <f>L291* E6/M291</f>
        <v/>
      </c>
      <c r="L291" t="n">
        <v>25.102</v>
      </c>
      <c r="M291" t="n">
        <v>303.008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80.27777777777777</v>
      </c>
      <c r="J292">
        <f>D4*EXP(-F4*I292)+H4</f>
        <v/>
      </c>
      <c r="K292">
        <f>L292* E6/M292</f>
        <v/>
      </c>
      <c r="L292" t="n">
        <v>25.118</v>
      </c>
      <c r="M292" t="n">
        <v>303.016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25.082</v>
      </c>
      <c r="M293" t="n">
        <v>303.09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80.83305555555556</v>
      </c>
      <c r="J294">
        <f>D4*EXP(-F4*I294)+H4</f>
        <v/>
      </c>
      <c r="K294">
        <f>L294* E6/M294</f>
        <v/>
      </c>
      <c r="L294" t="n">
        <v>25.069</v>
      </c>
      <c r="M294" t="n">
        <v>303.059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25.055</v>
      </c>
      <c r="M295" t="n">
        <v>302.828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25.001</v>
      </c>
      <c r="M296" t="n">
        <v>302.775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25</v>
      </c>
      <c r="M297" t="n">
        <v>302.876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24.98</v>
      </c>
      <c r="M298" t="n">
        <v>302.813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25.012</v>
      </c>
      <c r="M299" t="n">
        <v>303.181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24.985</v>
      </c>
      <c r="M300" t="n">
        <v>303.919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24.991</v>
      </c>
      <c r="M301" t="n">
        <v>304.133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25.036</v>
      </c>
      <c r="M302" t="n">
        <v>304.256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25.054</v>
      </c>
      <c r="M303" t="n">
        <v>304.297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25.048</v>
      </c>
      <c r="M304" t="n">
        <v>304.635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25.073</v>
      </c>
      <c r="M305" t="n">
        <v>304.661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25.034</v>
      </c>
      <c r="M306" t="n">
        <v>304.895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25.015</v>
      </c>
      <c r="M307" t="n">
        <v>304.676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84.72194444444445</v>
      </c>
      <c r="J308">
        <f>D4*EXP(-F4*I308)+H4</f>
        <v/>
      </c>
      <c r="K308">
        <f>L308* E6/M308</f>
        <v/>
      </c>
      <c r="L308" t="n">
        <v>25.02</v>
      </c>
      <c r="M308" t="n">
        <v>304.528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25.031</v>
      </c>
      <c r="M309" t="n">
        <v>304.778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85.27777777777777</v>
      </c>
      <c r="J310">
        <f>D4*EXP(-F4*I310)+H4</f>
        <v/>
      </c>
      <c r="K310">
        <f>L310* E6/M310</f>
        <v/>
      </c>
      <c r="L310" t="n">
        <v>24.997</v>
      </c>
      <c r="M310" t="n">
        <v>304.808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25.009</v>
      </c>
      <c r="M311" t="n">
        <v>304.884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24.978</v>
      </c>
      <c r="M312" t="n">
        <v>304.778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25.008</v>
      </c>
      <c r="M313" t="n">
        <v>304.758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24.972</v>
      </c>
      <c r="M314" t="n">
        <v>304.925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24.953</v>
      </c>
      <c r="M315" t="n">
        <v>304.964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24.946</v>
      </c>
      <c r="M316" t="n">
        <v>305.0309999999999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24.943</v>
      </c>
      <c r="M317" t="n">
        <v>305.091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24.93</v>
      </c>
      <c r="M318" t="n">
        <v>305.104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24.917</v>
      </c>
      <c r="M319" t="n">
        <v>305.076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24.913</v>
      </c>
      <c r="M320" t="n">
        <v>305.127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24.908</v>
      </c>
      <c r="M321" t="n">
        <v>305.12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24.873</v>
      </c>
      <c r="M322" t="n">
        <v>305.032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24.855</v>
      </c>
      <c r="M323" t="n">
        <v>304.896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24.857</v>
      </c>
      <c r="M324" t="n">
        <v>305.152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89.44444444444444</v>
      </c>
      <c r="J325">
        <f>D4*EXP(-F4*I325)+H4</f>
        <v/>
      </c>
      <c r="K325">
        <f>L325* E6/M325</f>
        <v/>
      </c>
      <c r="L325" t="n">
        <v>24.851</v>
      </c>
      <c r="M325" t="n">
        <v>305.289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24.865</v>
      </c>
      <c r="M326" t="n">
        <v>305.6079999999999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24.892</v>
      </c>
      <c r="M327" t="n">
        <v>305.814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24.874</v>
      </c>
      <c r="M328" t="n">
        <v>305.874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90.55555555555556</v>
      </c>
      <c r="J329">
        <f>D4*EXP(-F4*I329)+H4</f>
        <v/>
      </c>
      <c r="K329">
        <f>L329* E6/M329</f>
        <v/>
      </c>
      <c r="L329" t="n">
        <v>24.841</v>
      </c>
      <c r="M329" t="n">
        <v>306.112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90.83305555555556</v>
      </c>
      <c r="J330">
        <f>D4*EXP(-F4*I330)+H4</f>
        <v/>
      </c>
      <c r="K330">
        <f>L330* E6/M330</f>
        <v/>
      </c>
      <c r="L330" t="n">
        <v>24.838</v>
      </c>
      <c r="M330" t="n">
        <v>304.675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24.778</v>
      </c>
      <c r="M331" t="n">
        <v>304.214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24.756</v>
      </c>
      <c r="M332" t="n">
        <v>303.963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91.66666666666667</v>
      </c>
      <c r="J333">
        <f>D4*EXP(-F4*I333)+H4</f>
        <v/>
      </c>
      <c r="K333">
        <f>L333* E6/M333</f>
        <v/>
      </c>
      <c r="L333" t="n">
        <v>24.701</v>
      </c>
      <c r="M333" t="n">
        <v>303.684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91.94416666666666</v>
      </c>
      <c r="J334">
        <f>D4*EXP(-F4*I334)+H4</f>
        <v/>
      </c>
      <c r="K334">
        <f>L334* E6/M334</f>
        <v/>
      </c>
      <c r="L334" t="n">
        <v>24.689</v>
      </c>
      <c r="M334" t="n">
        <v>303.356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24.682</v>
      </c>
      <c r="M335" t="n">
        <v>303.565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24.71</v>
      </c>
      <c r="M336" t="n">
        <v>303.499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24.675</v>
      </c>
      <c r="M337" t="n">
        <v>303.387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93.05555555555556</v>
      </c>
      <c r="J338">
        <f>D4*EXP(-F4*I338)+H4</f>
        <v/>
      </c>
      <c r="K338">
        <f>L338* E6/M338</f>
        <v/>
      </c>
      <c r="L338" t="n">
        <v>24.67</v>
      </c>
      <c r="M338" t="n">
        <v>303.533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93.33305555555556</v>
      </c>
      <c r="J339">
        <f>D4*EXP(-F4*I339)+H4</f>
        <v/>
      </c>
      <c r="K339">
        <f>L339* E6/M339</f>
        <v/>
      </c>
      <c r="L339" t="n">
        <v>24.677</v>
      </c>
      <c r="M339" t="n">
        <v>303.535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24.664</v>
      </c>
      <c r="M340" t="n">
        <v>303.62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24.633</v>
      </c>
      <c r="M341" t="n">
        <v>303.356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24.628</v>
      </c>
      <c r="M342" t="n">
        <v>303.271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24.577</v>
      </c>
      <c r="M343" t="n">
        <v>303.181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24.599</v>
      </c>
      <c r="M344" t="n">
        <v>303.214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24.592</v>
      </c>
      <c r="M345" t="n">
        <v>303.248</v>
      </c>
      <c r="N345">
        <f>(D4-D5)*EXP(-(F4-F5)*I345)+(H4-H5)</f>
        <v/>
      </c>
      <c r="O345">
        <f>(D4+D5)*EXP(-(F4+F5)*I345)+(H4+H5)</f>
        <v/>
      </c>
    </row>
  </sheetData>
  <mergeCells count="20">
    <mergeCell ref="N1:N2"/>
    <mergeCell ref="O1:O2"/>
    <mergeCell ref="J1:J2"/>
    <mergeCell ref="K1:K2"/>
    <mergeCell ref="L1:L2"/>
    <mergeCell ref="M1:M2"/>
    <mergeCell ref="A6:D6"/>
    <mergeCell ref="E6:H6"/>
    <mergeCell ref="C4:C5"/>
    <mergeCell ref="E4:E5"/>
    <mergeCell ref="G4:G5"/>
    <mergeCell ref="A5:B5"/>
    <mergeCell ref="C3:H3"/>
    <mergeCell ref="A1:H1"/>
    <mergeCell ref="I1:I2"/>
    <mergeCell ref="D2:E2"/>
    <mergeCell ref="G2:H2"/>
    <mergeCell ref="A2:B2"/>
    <mergeCell ref="A3:B3"/>
    <mergeCell ref="A4:B4"/>
  </mergeCells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45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16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  <c r="I3" t="n">
        <v>0</v>
      </c>
      <c r="J3">
        <f>D4*EXP(-F4*I3)+H4</f>
        <v/>
      </c>
      <c r="K3">
        <f>L3* E6/M3</f>
        <v/>
      </c>
      <c r="L3" t="n">
        <v>30.089</v>
      </c>
      <c r="M3" t="n">
        <v>305.138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32</v>
      </c>
      <c r="C4" s="73" t="s">
        <v>33</v>
      </c>
      <c r="D4" s="12" t="n">
        <v>0</v>
      </c>
      <c r="E4" s="75" t="s">
        <v>34</v>
      </c>
      <c r="F4" s="13" t="n">
        <v>0</v>
      </c>
      <c r="G4" s="77" t="s">
        <v>35</v>
      </c>
      <c r="H4" s="12" t="n">
        <v>0</v>
      </c>
      <c r="I4" t="n">
        <v>0.2777777777777778</v>
      </c>
      <c r="J4">
        <f>D4*EXP(-F4*I4)+H4</f>
        <v/>
      </c>
      <c r="K4">
        <f>L4* E6/M4</f>
        <v/>
      </c>
      <c r="L4" t="n">
        <v>29.965</v>
      </c>
      <c r="M4" t="n">
        <v>304.272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36</v>
      </c>
      <c r="D5" s="72" t="n">
        <v>0</v>
      </c>
      <c r="F5" s="72" t="n">
        <v>0</v>
      </c>
      <c r="H5" s="72" t="n">
        <v>0</v>
      </c>
      <c r="I5" t="n">
        <v>0.5555555555555556</v>
      </c>
      <c r="J5">
        <f>D4*EXP(-F4*I5)+H4</f>
        <v/>
      </c>
      <c r="K5">
        <f>L5* E6/M5</f>
        <v/>
      </c>
      <c r="L5" t="n">
        <v>29.872</v>
      </c>
      <c r="M5" t="n">
        <v>303.768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37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29.804</v>
      </c>
      <c r="M6" t="n">
        <v>303.787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29.757</v>
      </c>
      <c r="M7" t="n">
        <v>303.391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29.757</v>
      </c>
      <c r="M8" t="n">
        <v>303.518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29.712</v>
      </c>
      <c r="M9" t="n">
        <v>303.433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29.688</v>
      </c>
      <c r="M10" t="n">
        <v>303.291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29.653</v>
      </c>
      <c r="M11" t="n">
        <v>303.179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29.646</v>
      </c>
      <c r="M12" t="n">
        <v>303.259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29.598</v>
      </c>
      <c r="M13" t="n">
        <v>303.162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29.572</v>
      </c>
      <c r="M14" t="n">
        <v>303.171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29.57</v>
      </c>
      <c r="M15" t="n">
        <v>303.196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29.541</v>
      </c>
      <c r="M16" t="n">
        <v>303.278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29.508</v>
      </c>
      <c r="M17" t="n">
        <v>303.121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29.47</v>
      </c>
      <c r="M18" t="n">
        <v>302.905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29.437</v>
      </c>
      <c r="M19" t="n">
        <v>303.223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29.468</v>
      </c>
      <c r="M20" t="n">
        <v>303.947</v>
      </c>
      <c r="N20">
        <f>(D4-D5)*EXP(-(F4-F5)*I20)+(H4-H5)</f>
        <v/>
      </c>
      <c r="O20">
        <f>(D4+D5)*EXP(-(F4+F5)*I20)+(H4+H5)</f>
        <v/>
      </c>
    </row>
    <row r="21" spans="1:15">
      <c r="I21" t="n">
        <v>5</v>
      </c>
      <c r="J21">
        <f>D4*EXP(-F4*I21)+H4</f>
        <v/>
      </c>
      <c r="K21">
        <f>L21* E6/M21</f>
        <v/>
      </c>
      <c r="L21" t="n">
        <v>29.507</v>
      </c>
      <c r="M21" t="n">
        <v>304.486</v>
      </c>
      <c r="N21">
        <f>(D4-D5)*EXP(-(F4-F5)*I21)+(H4-H5)</f>
        <v/>
      </c>
      <c r="O21">
        <f>(D4+D5)*EXP(-(F4+F5)*I21)+(H4+H5)</f>
        <v/>
      </c>
    </row>
    <row r="22" spans="1:15">
      <c r="I22" t="n">
        <v>5.2775</v>
      </c>
      <c r="J22">
        <f>D4*EXP(-F4*I22)+H4</f>
        <v/>
      </c>
      <c r="K22">
        <f>L22* E6/M22</f>
        <v/>
      </c>
      <c r="L22" t="n">
        <v>29.519</v>
      </c>
      <c r="M22" t="n">
        <v>304.722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29.525</v>
      </c>
      <c r="M23" t="n">
        <v>304.779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29.541</v>
      </c>
      <c r="M24" t="n">
        <v>305.223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29.531</v>
      </c>
      <c r="M25" t="n">
        <v>305.468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29.543</v>
      </c>
      <c r="M26" t="n">
        <v>305.613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29.528</v>
      </c>
      <c r="M27" t="n">
        <v>305.321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29.551</v>
      </c>
      <c r="M28" t="n">
        <v>305.395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29.523</v>
      </c>
      <c r="M29" t="n">
        <v>305.433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29.506</v>
      </c>
      <c r="M30" t="n">
        <v>305.662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29.503</v>
      </c>
      <c r="M31" t="n">
        <v>305.714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29.49</v>
      </c>
      <c r="M32" t="n">
        <v>305.886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29.485</v>
      </c>
      <c r="M33" t="n">
        <v>305.972</v>
      </c>
      <c r="N33">
        <f>(D4-D5)*EXP(-(F4-F5)*I33)+(H4-H5)</f>
        <v/>
      </c>
      <c r="O33">
        <f>(D4+D5)*EXP(-(F4+F5)*I33)+(H4+H5)</f>
        <v/>
      </c>
    </row>
    <row r="34" spans="1:15">
      <c r="I34" t="n">
        <v>8.610833333333334</v>
      </c>
      <c r="J34">
        <f>D4*EXP(-F4*I34)+H4</f>
        <v/>
      </c>
      <c r="K34">
        <f>L34* E6/M34</f>
        <v/>
      </c>
      <c r="L34" t="n">
        <v>29.47</v>
      </c>
      <c r="M34" t="n">
        <v>305.963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29.441</v>
      </c>
      <c r="M35" t="n">
        <v>306.024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29.467</v>
      </c>
      <c r="M36" t="n">
        <v>306.177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29.436</v>
      </c>
      <c r="M37" t="n">
        <v>306.241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29.421</v>
      </c>
      <c r="M38" t="n">
        <v>306.236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29.42</v>
      </c>
      <c r="M39" t="n">
        <v>306.145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29.398</v>
      </c>
      <c r="M40" t="n">
        <v>306.3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29.374</v>
      </c>
      <c r="M41" t="n">
        <v>306.446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10.83333333333333</v>
      </c>
      <c r="J42">
        <f>D4*EXP(-F4*I42)+H4</f>
        <v/>
      </c>
      <c r="K42">
        <f>L42* E6/M42</f>
        <v/>
      </c>
      <c r="L42" t="n">
        <v>29.35</v>
      </c>
      <c r="M42" t="n">
        <v>306.339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29.343</v>
      </c>
      <c r="M43" t="n">
        <v>306.277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11.38888888888889</v>
      </c>
      <c r="J44">
        <f>D4*EXP(-F4*I44)+H4</f>
        <v/>
      </c>
      <c r="K44">
        <f>L44* E6/M44</f>
        <v/>
      </c>
      <c r="L44" t="n">
        <v>29.331</v>
      </c>
      <c r="M44" t="n">
        <v>306.348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11.66638888888889</v>
      </c>
      <c r="J45">
        <f>D4*EXP(-F4*I45)+H4</f>
        <v/>
      </c>
      <c r="K45">
        <f>L45* E6/M45</f>
        <v/>
      </c>
      <c r="L45" t="n">
        <v>29.293</v>
      </c>
      <c r="M45" t="n">
        <v>306.235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11.94444444444444</v>
      </c>
      <c r="J46">
        <f>D4*EXP(-F4*I46)+H4</f>
        <v/>
      </c>
      <c r="K46">
        <f>L46* E6/M46</f>
        <v/>
      </c>
      <c r="L46" t="n">
        <v>29.3</v>
      </c>
      <c r="M46" t="n">
        <v>306.223</v>
      </c>
      <c r="N46">
        <f>(D4-D5)*EXP(-(F4-F5)*I46)+(H4-H5)</f>
        <v/>
      </c>
      <c r="O46">
        <f>(D4+D5)*EXP(-(F4+F5)*I46)+(H4+H5)</f>
        <v/>
      </c>
    </row>
    <row r="47" spans="1:15">
      <c r="I47" t="n">
        <v>12.22194444444444</v>
      </c>
      <c r="J47">
        <f>D4*EXP(-F4*I47)+H4</f>
        <v/>
      </c>
      <c r="K47">
        <f>L47* E6/M47</f>
        <v/>
      </c>
      <c r="L47" t="n">
        <v>29.313</v>
      </c>
      <c r="M47" t="n">
        <v>306.338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29.272</v>
      </c>
      <c r="M48" t="n">
        <v>306.208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12.77777777777778</v>
      </c>
      <c r="J49">
        <f>D4*EXP(-F4*I49)+H4</f>
        <v/>
      </c>
      <c r="K49">
        <f>L49* E6/M49</f>
        <v/>
      </c>
      <c r="L49" t="n">
        <v>29.264</v>
      </c>
      <c r="M49" t="n">
        <v>306.307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29.25</v>
      </c>
      <c r="M50" t="n">
        <v>306.229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13.33333333333333</v>
      </c>
      <c r="J51">
        <f>D4*EXP(-F4*I51)+H4</f>
        <v/>
      </c>
      <c r="K51">
        <f>L51* E6/M51</f>
        <v/>
      </c>
      <c r="L51" t="n">
        <v>29.23</v>
      </c>
      <c r="M51" t="n">
        <v>306.177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29.227</v>
      </c>
      <c r="M52" t="n">
        <v>306.237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29.2</v>
      </c>
      <c r="M53" t="n">
        <v>306.265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29.204</v>
      </c>
      <c r="M54" t="n">
        <v>306.193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29.166</v>
      </c>
      <c r="M55" t="n">
        <v>306.287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29.121</v>
      </c>
      <c r="M56" t="n">
        <v>306.558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29.034</v>
      </c>
      <c r="M57" t="n">
        <v>305.144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28.954</v>
      </c>
      <c r="M58" t="n">
        <v>304.392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28.955</v>
      </c>
      <c r="M59" t="n">
        <v>304.527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28.978</v>
      </c>
      <c r="M60" t="n">
        <v>305.048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28.95</v>
      </c>
      <c r="M61" t="n">
        <v>305.458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28.986</v>
      </c>
      <c r="M62" t="n">
        <v>305.474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16.66666666666667</v>
      </c>
      <c r="J63">
        <f>D4*EXP(-F4*I63)+H4</f>
        <v/>
      </c>
      <c r="K63">
        <f>L63* E6/M63</f>
        <v/>
      </c>
      <c r="L63" t="n">
        <v>28.973</v>
      </c>
      <c r="M63" t="n">
        <v>305.446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16.94416666666667</v>
      </c>
      <c r="J64">
        <f>D4*EXP(-F4*I64)+H4</f>
        <v/>
      </c>
      <c r="K64">
        <f>L64* E6/M64</f>
        <v/>
      </c>
      <c r="L64" t="n">
        <v>28.988</v>
      </c>
      <c r="M64" t="n">
        <v>305.567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28.957</v>
      </c>
      <c r="M65" t="n">
        <v>305.918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28.948</v>
      </c>
      <c r="M66" t="n">
        <v>306.012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17.77777777777778</v>
      </c>
      <c r="J67">
        <f>D4*EXP(-F4*I67)+H4</f>
        <v/>
      </c>
      <c r="K67">
        <f>L67* E6/M67</f>
        <v/>
      </c>
      <c r="L67" t="n">
        <v>28.969</v>
      </c>
      <c r="M67" t="n">
        <v>306.074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18.05527777777778</v>
      </c>
      <c r="J68">
        <f>D4*EXP(-F4*I68)+H4</f>
        <v/>
      </c>
      <c r="K68">
        <f>L68* E6/M68</f>
        <v/>
      </c>
      <c r="L68" t="n">
        <v>28.885</v>
      </c>
      <c r="M68" t="n">
        <v>306.223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28.839</v>
      </c>
      <c r="M69" t="n">
        <v>305.325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28.764</v>
      </c>
      <c r="M70" t="n">
        <v>304.258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28.74</v>
      </c>
      <c r="M71" t="n">
        <v>303.823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19.16638888888889</v>
      </c>
      <c r="J72">
        <f>D4*EXP(-F4*I72)+H4</f>
        <v/>
      </c>
      <c r="K72">
        <f>L72* E6/M72</f>
        <v/>
      </c>
      <c r="L72" t="n">
        <v>28.723</v>
      </c>
      <c r="M72" t="n">
        <v>303.795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28.702</v>
      </c>
      <c r="M73" t="n">
        <v>303.679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28.685</v>
      </c>
      <c r="M74" t="n">
        <v>303.709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28.666</v>
      </c>
      <c r="M75" t="n">
        <v>303.727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28.611</v>
      </c>
      <c r="M76" t="n">
        <v>303.545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28.575</v>
      </c>
      <c r="M77" t="n">
        <v>303.444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20.83305555555556</v>
      </c>
      <c r="J78">
        <f>D4*EXP(-F4*I78)+H4</f>
        <v/>
      </c>
      <c r="K78">
        <f>L78* E6/M78</f>
        <v/>
      </c>
      <c r="L78" t="n">
        <v>28.555</v>
      </c>
      <c r="M78" t="n">
        <v>303.488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28.551</v>
      </c>
      <c r="M79" t="n">
        <v>303.409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28.544</v>
      </c>
      <c r="M80" t="n">
        <v>303.433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28.532</v>
      </c>
      <c r="M81" t="n">
        <v>303.477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28.534</v>
      </c>
      <c r="M82" t="n">
        <v>303.626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28.505</v>
      </c>
      <c r="M83" t="n">
        <v>303.703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28.497</v>
      </c>
      <c r="M84" t="n">
        <v>303.499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28.464</v>
      </c>
      <c r="M85" t="n">
        <v>303.544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28.433</v>
      </c>
      <c r="M86" t="n">
        <v>303.314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28.415</v>
      </c>
      <c r="M87" t="n">
        <v>303.345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28.361</v>
      </c>
      <c r="M88" t="n">
        <v>303.212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28.365</v>
      </c>
      <c r="M89" t="n">
        <v>303.251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28.345</v>
      </c>
      <c r="M90" t="n">
        <v>303.44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28.312</v>
      </c>
      <c r="M91" t="n">
        <v>303.142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28.256</v>
      </c>
      <c r="M92" t="n">
        <v>303.175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28.225</v>
      </c>
      <c r="M93" t="n">
        <v>302.902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28.21</v>
      </c>
      <c r="M94" t="n">
        <v>302.97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28.158</v>
      </c>
      <c r="M95" t="n">
        <v>302.903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28.135</v>
      </c>
      <c r="M96" t="n">
        <v>302.984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28.112</v>
      </c>
      <c r="M97" t="n">
        <v>302.788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28.084</v>
      </c>
      <c r="M98" t="n">
        <v>302.697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28.075</v>
      </c>
      <c r="M99" t="n">
        <v>302.652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28.026</v>
      </c>
      <c r="M100" t="n">
        <v>302.695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27.997</v>
      </c>
      <c r="M101" t="n">
        <v>302.504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27.968</v>
      </c>
      <c r="M102" t="n">
        <v>302.528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27.959</v>
      </c>
      <c r="M103" t="n">
        <v>302.326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27.902</v>
      </c>
      <c r="M104" t="n">
        <v>302.443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27.914</v>
      </c>
      <c r="M105" t="n">
        <v>302.206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27.936</v>
      </c>
      <c r="M106" t="n">
        <v>302.432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28.88861111111111</v>
      </c>
      <c r="J107">
        <f>D4*EXP(-F4*I107)+H4</f>
        <v/>
      </c>
      <c r="K107">
        <f>L107* E6/M107</f>
        <v/>
      </c>
      <c r="L107" t="n">
        <v>27.928</v>
      </c>
      <c r="M107" t="n">
        <v>302.7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27.977</v>
      </c>
      <c r="M108" t="n">
        <v>302.848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27.925</v>
      </c>
      <c r="M109" t="n">
        <v>303.11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27.908</v>
      </c>
      <c r="M110" t="n">
        <v>302.889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27.919</v>
      </c>
      <c r="M111" t="n">
        <v>302.925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30.27777777777778</v>
      </c>
      <c r="J112">
        <f>D4*EXP(-F4*I112)+H4</f>
        <v/>
      </c>
      <c r="K112">
        <f>L112* E6/M112</f>
        <v/>
      </c>
      <c r="L112" t="n">
        <v>27.925</v>
      </c>
      <c r="M112" t="n">
        <v>302.893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30.55527777777778</v>
      </c>
      <c r="J113">
        <f>D4*EXP(-F4*I113)+H4</f>
        <v/>
      </c>
      <c r="K113">
        <f>L113* E6/M113</f>
        <v/>
      </c>
      <c r="L113" t="n">
        <v>27.897</v>
      </c>
      <c r="M113" t="n">
        <v>302.947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27.86</v>
      </c>
      <c r="M114" t="n">
        <v>302.939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27.884</v>
      </c>
      <c r="M115" t="n">
        <v>303.057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27.846</v>
      </c>
      <c r="M116" t="n">
        <v>303.024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27.817</v>
      </c>
      <c r="M117" t="n">
        <v>302.907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27.804</v>
      </c>
      <c r="M118" t="n">
        <v>302.961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27.776</v>
      </c>
      <c r="M119" t="n">
        <v>302.944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27.787</v>
      </c>
      <c r="M120" t="n">
        <v>302.944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27.764</v>
      </c>
      <c r="M121" t="n">
        <v>303.123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27.755</v>
      </c>
      <c r="M122" t="n">
        <v>302.99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27.729</v>
      </c>
      <c r="M123" t="n">
        <v>302.953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27.725</v>
      </c>
      <c r="M124" t="n">
        <v>302.896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27.715</v>
      </c>
      <c r="M125" t="n">
        <v>302.95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27.674</v>
      </c>
      <c r="M126" t="n">
        <v>302.908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27.645</v>
      </c>
      <c r="M127" t="n">
        <v>302.865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34.72194444444445</v>
      </c>
      <c r="J128">
        <f>D4*EXP(-F4*I128)+H4</f>
        <v/>
      </c>
      <c r="K128">
        <f>L128* E6/M128</f>
        <v/>
      </c>
      <c r="L128" t="n">
        <v>27.645</v>
      </c>
      <c r="M128" t="n">
        <v>302.964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27.621</v>
      </c>
      <c r="M129" t="n">
        <v>302.96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35.2775</v>
      </c>
      <c r="J130">
        <f>D4*EXP(-F4*I130)+H4</f>
        <v/>
      </c>
      <c r="K130">
        <f>L130* E6/M130</f>
        <v/>
      </c>
      <c r="L130" t="n">
        <v>27.625</v>
      </c>
      <c r="M130" t="n">
        <v>302.744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27.599</v>
      </c>
      <c r="M131" t="n">
        <v>302.753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35.83305555555555</v>
      </c>
      <c r="J132">
        <f>D4*EXP(-F4*I132)+H4</f>
        <v/>
      </c>
      <c r="K132">
        <f>L132* E6/M132</f>
        <v/>
      </c>
      <c r="L132" t="n">
        <v>27.59</v>
      </c>
      <c r="M132" t="n">
        <v>303.274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27.589</v>
      </c>
      <c r="M133" t="n">
        <v>303.707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27.602</v>
      </c>
      <c r="M134" t="n">
        <v>304.159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36.66638888888889</v>
      </c>
      <c r="J135">
        <f>D4*EXP(-F4*I135)+H4</f>
        <v/>
      </c>
      <c r="K135">
        <f>L135* E6/M135</f>
        <v/>
      </c>
      <c r="L135" t="n">
        <v>27.637</v>
      </c>
      <c r="M135" t="n">
        <v>304.59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27.685</v>
      </c>
      <c r="M136" t="n">
        <v>305.077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37.22194444444445</v>
      </c>
      <c r="J137">
        <f>D4*EXP(-F4*I137)+H4</f>
        <v/>
      </c>
      <c r="K137">
        <f>L137* E6/M137</f>
        <v/>
      </c>
      <c r="L137" t="n">
        <v>27.645</v>
      </c>
      <c r="M137" t="n">
        <v>305.32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27.656</v>
      </c>
      <c r="M138" t="n">
        <v>305.103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27.643</v>
      </c>
      <c r="M139" t="n">
        <v>305.325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27.649</v>
      </c>
      <c r="M140" t="n">
        <v>305.29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27.652</v>
      </c>
      <c r="M141" t="n">
        <v>305.504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27.656</v>
      </c>
      <c r="M142" t="n">
        <v>305.627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27.642</v>
      </c>
      <c r="M143" t="n">
        <v>305.508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27.645</v>
      </c>
      <c r="M144" t="n">
        <v>305.625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27.619</v>
      </c>
      <c r="M145" t="n">
        <v>305.644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27.632</v>
      </c>
      <c r="M146" t="n">
        <v>305.746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27.615</v>
      </c>
      <c r="M147" t="n">
        <v>305.796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27.599</v>
      </c>
      <c r="M148" t="n">
        <v>305.798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40.55527777777777</v>
      </c>
      <c r="J149">
        <f>D4*EXP(-F4*I149)+H4</f>
        <v/>
      </c>
      <c r="K149">
        <f>L149* E6/M149</f>
        <v/>
      </c>
      <c r="L149" t="n">
        <v>27.601</v>
      </c>
      <c r="M149" t="n">
        <v>305.915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27.515</v>
      </c>
      <c r="M150" t="n">
        <v>305.815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27.454</v>
      </c>
      <c r="M151" t="n">
        <v>304.312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27.407</v>
      </c>
      <c r="M152" t="n">
        <v>303.888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41.66638888888889</v>
      </c>
      <c r="J153">
        <f>D4*EXP(-F4*I153)+H4</f>
        <v/>
      </c>
      <c r="K153">
        <f>L153* E6/M153</f>
        <v/>
      </c>
      <c r="L153" t="n">
        <v>27.365</v>
      </c>
      <c r="M153" t="n">
        <v>303.603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27.279</v>
      </c>
      <c r="M154" t="n">
        <v>303.263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27.289</v>
      </c>
      <c r="M155" t="n">
        <v>302.936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27.282</v>
      </c>
      <c r="M156" t="n">
        <v>302.981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27.252</v>
      </c>
      <c r="M157" t="n">
        <v>302.865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27.195</v>
      </c>
      <c r="M158" t="n">
        <v>302.708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27.192</v>
      </c>
      <c r="M159" t="n">
        <v>302.852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27.178</v>
      </c>
      <c r="M160" t="n">
        <v>302.815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27.152</v>
      </c>
      <c r="M161" t="n">
        <v>302.813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27.134</v>
      </c>
      <c r="M162" t="n">
        <v>302.648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44.44444444444444</v>
      </c>
      <c r="J163">
        <f>D4*EXP(-F4*I163)+H4</f>
        <v/>
      </c>
      <c r="K163">
        <f>L163* E6/M163</f>
        <v/>
      </c>
      <c r="L163" t="n">
        <v>27.129</v>
      </c>
      <c r="M163" t="n">
        <v>302.795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27.113</v>
      </c>
      <c r="M164" t="n">
        <v>302.884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27.105</v>
      </c>
      <c r="M165" t="n">
        <v>302.772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27.062</v>
      </c>
      <c r="M166" t="n">
        <v>302.713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45.55555555555556</v>
      </c>
      <c r="J167">
        <f>D4*EXP(-F4*I167)+H4</f>
        <v/>
      </c>
      <c r="K167">
        <f>L167* E6/M167</f>
        <v/>
      </c>
      <c r="L167" t="n">
        <v>27.043</v>
      </c>
      <c r="M167" t="n">
        <v>302.725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45.83305555555555</v>
      </c>
      <c r="J168">
        <f>D4*EXP(-F4*I168)+H4</f>
        <v/>
      </c>
      <c r="K168">
        <f>L168* E6/M168</f>
        <v/>
      </c>
      <c r="L168" t="n">
        <v>27.084</v>
      </c>
      <c r="M168" t="n">
        <v>302.873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27.04</v>
      </c>
      <c r="M169" t="n">
        <v>302.584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27.022</v>
      </c>
      <c r="M170" t="n">
        <v>302.612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26.993</v>
      </c>
      <c r="M171" t="n">
        <v>302.498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26.945</v>
      </c>
      <c r="M172" t="n">
        <v>302.526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26.973</v>
      </c>
      <c r="M173" t="n">
        <v>302.363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26.914</v>
      </c>
      <c r="M174" t="n">
        <v>302.433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26.904</v>
      </c>
      <c r="M175" t="n">
        <v>302.557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26.874</v>
      </c>
      <c r="M176" t="n">
        <v>302.433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26.888</v>
      </c>
      <c r="M177" t="n">
        <v>302.413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26.849</v>
      </c>
      <c r="M178" t="n">
        <v>302.476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26.827</v>
      </c>
      <c r="M179" t="n">
        <v>302.46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26.831</v>
      </c>
      <c r="M180" t="n">
        <v>302.216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26.821</v>
      </c>
      <c r="M181" t="n">
        <v>302.598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26.793</v>
      </c>
      <c r="M182" t="n">
        <v>302.698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26.771</v>
      </c>
      <c r="M183" t="n">
        <v>302.491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26.756</v>
      </c>
      <c r="M184" t="n">
        <v>302.5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26.753</v>
      </c>
      <c r="M185" t="n">
        <v>302.509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26.696</v>
      </c>
      <c r="M186" t="n">
        <v>302.576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26.688</v>
      </c>
      <c r="M187" t="n">
        <v>302.371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26.677</v>
      </c>
      <c r="M188" t="n">
        <v>302.38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26.656</v>
      </c>
      <c r="M189" t="n">
        <v>302.397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26.604</v>
      </c>
      <c r="M190" t="n">
        <v>302.368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26.549</v>
      </c>
      <c r="M191" t="n">
        <v>302.295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26.543</v>
      </c>
      <c r="M192" t="n">
        <v>302.268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26.52</v>
      </c>
      <c r="M193" t="n">
        <v>302.068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26.498</v>
      </c>
      <c r="M194" t="n">
        <v>302.147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26.488</v>
      </c>
      <c r="M195" t="n">
        <v>302.171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26.488</v>
      </c>
      <c r="M196" t="n">
        <v>302.211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26.533</v>
      </c>
      <c r="M197" t="n">
        <v>302.477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26.552</v>
      </c>
      <c r="M198" t="n">
        <v>302.856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26.511</v>
      </c>
      <c r="M199" t="n">
        <v>302.6079999999999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26.517</v>
      </c>
      <c r="M200" t="n">
        <v>302.7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26.53</v>
      </c>
      <c r="M201" t="n">
        <v>302.659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26.48</v>
      </c>
      <c r="M202" t="n">
        <v>302.572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26.458</v>
      </c>
      <c r="M203" t="n">
        <v>302.678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26.455</v>
      </c>
      <c r="M204" t="n">
        <v>302.713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26.428</v>
      </c>
      <c r="M205" t="n">
        <v>302.6079999999999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26.416</v>
      </c>
      <c r="M206" t="n">
        <v>302.554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26.373</v>
      </c>
      <c r="M207" t="n">
        <v>302.374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56.94444444444444</v>
      </c>
      <c r="J208">
        <f>D4*EXP(-F4*I208)+H4</f>
        <v/>
      </c>
      <c r="K208">
        <f>L208* E6/M208</f>
        <v/>
      </c>
      <c r="L208" t="n">
        <v>26.353</v>
      </c>
      <c r="M208" t="n">
        <v>302.366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26.327</v>
      </c>
      <c r="M209" t="n">
        <v>302.407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26.326</v>
      </c>
      <c r="M210" t="n">
        <v>302.427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26.336</v>
      </c>
      <c r="M211" t="n">
        <v>302.51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26.325</v>
      </c>
      <c r="M212" t="n">
        <v>302.586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26.313</v>
      </c>
      <c r="M213" t="n">
        <v>302.767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26.336</v>
      </c>
      <c r="M214" t="n">
        <v>303.556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26.35</v>
      </c>
      <c r="M215" t="n">
        <v>303.817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26.373</v>
      </c>
      <c r="M216" t="n">
        <v>303.958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26.382</v>
      </c>
      <c r="M217" t="n">
        <v>304.065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26.428</v>
      </c>
      <c r="M218" t="n">
        <v>304.396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26.374</v>
      </c>
      <c r="M219" t="n">
        <v>304.654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26.385</v>
      </c>
      <c r="M220" t="n">
        <v>304.657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26.369</v>
      </c>
      <c r="M221" t="n">
        <v>304.787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60.83333333333334</v>
      </c>
      <c r="J222">
        <f>D4*EXP(-F4*I222)+H4</f>
        <v/>
      </c>
      <c r="K222">
        <f>L222* E6/M222</f>
        <v/>
      </c>
      <c r="L222" t="n">
        <v>26.371</v>
      </c>
      <c r="M222" t="n">
        <v>304.8819999999999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26.382</v>
      </c>
      <c r="M223" t="n">
        <v>305.033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26.368</v>
      </c>
      <c r="M224" t="n">
        <v>305.173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26.357</v>
      </c>
      <c r="M225" t="n">
        <v>305.275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26.369</v>
      </c>
      <c r="M226" t="n">
        <v>305.181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26.344</v>
      </c>
      <c r="M227" t="n">
        <v>305.202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26.351</v>
      </c>
      <c r="M228" t="n">
        <v>305.074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26.311</v>
      </c>
      <c r="M229" t="n">
        <v>305.148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26.321</v>
      </c>
      <c r="M230" t="n">
        <v>305.096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26.289</v>
      </c>
      <c r="M231" t="n">
        <v>305.161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26.275</v>
      </c>
      <c r="M232" t="n">
        <v>305.152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26.3</v>
      </c>
      <c r="M233" t="n">
        <v>305.234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26.279</v>
      </c>
      <c r="M234" t="n">
        <v>305.423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26.238</v>
      </c>
      <c r="M235" t="n">
        <v>305.376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26.222</v>
      </c>
      <c r="M236" t="n">
        <v>305.516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26.23</v>
      </c>
      <c r="M237" t="n">
        <v>305.486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26.224</v>
      </c>
      <c r="M238" t="n">
        <v>305.631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26.22</v>
      </c>
      <c r="M239" t="n">
        <v>305.699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26.257</v>
      </c>
      <c r="M240" t="n">
        <v>305.952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26.215</v>
      </c>
      <c r="M241" t="n">
        <v>306.109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26.149</v>
      </c>
      <c r="M242" t="n">
        <v>305.792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26.119</v>
      </c>
      <c r="M243" t="n">
        <v>304.575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66.94444444444444</v>
      </c>
      <c r="J244">
        <f>D4*EXP(-F4*I244)+H4</f>
        <v/>
      </c>
      <c r="K244">
        <f>L244* E6/M244</f>
        <v/>
      </c>
      <c r="L244" t="n">
        <v>26.088</v>
      </c>
      <c r="M244" t="n">
        <v>304.005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26.06</v>
      </c>
      <c r="M245" t="n">
        <v>303.876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26.02</v>
      </c>
      <c r="M246" t="n">
        <v>303.767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26.022</v>
      </c>
      <c r="M247" t="n">
        <v>303.566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68.05555555555556</v>
      </c>
      <c r="J248">
        <f>D4*EXP(-F4*I248)+H4</f>
        <v/>
      </c>
      <c r="K248">
        <f>L248* E6/M248</f>
        <v/>
      </c>
      <c r="L248" t="n">
        <v>25.975</v>
      </c>
      <c r="M248" t="n">
        <v>303.596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68.33305555555556</v>
      </c>
      <c r="J249">
        <f>D4*EXP(-F4*I249)+H4</f>
        <v/>
      </c>
      <c r="K249">
        <f>L249* E6/M249</f>
        <v/>
      </c>
      <c r="L249" t="n">
        <v>25.988</v>
      </c>
      <c r="M249" t="n">
        <v>303.573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25.972</v>
      </c>
      <c r="M250" t="n">
        <v>303.636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25.977</v>
      </c>
      <c r="M251" t="n">
        <v>303.727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25.999</v>
      </c>
      <c r="M252" t="n">
        <v>303.78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25.943</v>
      </c>
      <c r="M253" t="n">
        <v>304.422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25.928</v>
      </c>
      <c r="M254" t="n">
        <v>304.123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25.93</v>
      </c>
      <c r="M255" t="n">
        <v>304.113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25.936</v>
      </c>
      <c r="M256" t="n">
        <v>304.7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70.55555555555556</v>
      </c>
      <c r="J257">
        <f>D4*EXP(-F4*I257)+H4</f>
        <v/>
      </c>
      <c r="K257">
        <f>L257* E6/M257</f>
        <v/>
      </c>
      <c r="L257" t="n">
        <v>25.95</v>
      </c>
      <c r="M257" t="n">
        <v>304.755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25.952</v>
      </c>
      <c r="M258" t="n">
        <v>304.517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25.995</v>
      </c>
      <c r="M259" t="n">
        <v>305.181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25.955</v>
      </c>
      <c r="M260" t="n">
        <v>305.504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25.89</v>
      </c>
      <c r="M261" t="n">
        <v>305.197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25.812</v>
      </c>
      <c r="M262" t="n">
        <v>305.062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25.838</v>
      </c>
      <c r="M263" t="n">
        <v>304.854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25.803</v>
      </c>
      <c r="M264" t="n">
        <v>304.818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25.816</v>
      </c>
      <c r="M265" t="n">
        <v>304.404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25.797</v>
      </c>
      <c r="M266" t="n">
        <v>304.127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25.765</v>
      </c>
      <c r="M267" t="n">
        <v>303.998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25.735</v>
      </c>
      <c r="M268" t="n">
        <v>304.191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25.751</v>
      </c>
      <c r="M269" t="n">
        <v>303.96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25.724</v>
      </c>
      <c r="M270" t="n">
        <v>303.644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25.699</v>
      </c>
      <c r="M271" t="n">
        <v>303.753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25.692</v>
      </c>
      <c r="M272" t="n">
        <v>303.458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25.633</v>
      </c>
      <c r="M273" t="n">
        <v>303.468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25.622</v>
      </c>
      <c r="M274" t="n">
        <v>303.567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25.567</v>
      </c>
      <c r="M275" t="n">
        <v>303.493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25.549</v>
      </c>
      <c r="M276" t="n">
        <v>303.504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25.525</v>
      </c>
      <c r="M277" t="n">
        <v>303.343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25.534</v>
      </c>
      <c r="M278" t="n">
        <v>303.258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25.475</v>
      </c>
      <c r="M279" t="n">
        <v>303.212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25.475</v>
      </c>
      <c r="M280" t="n">
        <v>303.227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25.453</v>
      </c>
      <c r="M281" t="n">
        <v>302.95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25.403</v>
      </c>
      <c r="M282" t="n">
        <v>302.915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25.362</v>
      </c>
      <c r="M283" t="n">
        <v>302.775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78.05527777777777</v>
      </c>
      <c r="J284">
        <f>D4*EXP(-F4*I284)+H4</f>
        <v/>
      </c>
      <c r="K284">
        <f>L284* E6/M284</f>
        <v/>
      </c>
      <c r="L284" t="n">
        <v>25.342</v>
      </c>
      <c r="M284" t="n">
        <v>302.689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25.357</v>
      </c>
      <c r="M285" t="n">
        <v>302.562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25.33</v>
      </c>
      <c r="M286" t="n">
        <v>302.755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25.36</v>
      </c>
      <c r="M287" t="n">
        <v>302.865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25.333</v>
      </c>
      <c r="M288" t="n">
        <v>302.931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25.339</v>
      </c>
      <c r="M289" t="n">
        <v>303.146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79.72222222222223</v>
      </c>
      <c r="J290">
        <f>D4*EXP(-F4*I290)+H4</f>
        <v/>
      </c>
      <c r="K290">
        <f>L290* E6/M290</f>
        <v/>
      </c>
      <c r="L290" t="n">
        <v>25.323</v>
      </c>
      <c r="M290" t="n">
        <v>303.064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80</v>
      </c>
      <c r="J291">
        <f>D4*EXP(-F4*I291)+H4</f>
        <v/>
      </c>
      <c r="K291">
        <f>L291* E6/M291</f>
        <v/>
      </c>
      <c r="L291" t="n">
        <v>25.304</v>
      </c>
      <c r="M291" t="n">
        <v>303.008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80.27777777777777</v>
      </c>
      <c r="J292">
        <f>D4*EXP(-F4*I292)+H4</f>
        <v/>
      </c>
      <c r="K292">
        <f>L292* E6/M292</f>
        <v/>
      </c>
      <c r="L292" t="n">
        <v>25.294</v>
      </c>
      <c r="M292" t="n">
        <v>303.016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25.285</v>
      </c>
      <c r="M293" t="n">
        <v>303.09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80.83305555555556</v>
      </c>
      <c r="J294">
        <f>D4*EXP(-F4*I294)+H4</f>
        <v/>
      </c>
      <c r="K294">
        <f>L294* E6/M294</f>
        <v/>
      </c>
      <c r="L294" t="n">
        <v>25.257</v>
      </c>
      <c r="M294" t="n">
        <v>303.059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25.196</v>
      </c>
      <c r="M295" t="n">
        <v>302.828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25.214</v>
      </c>
      <c r="M296" t="n">
        <v>302.775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25.224</v>
      </c>
      <c r="M297" t="n">
        <v>302.876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25.198</v>
      </c>
      <c r="M298" t="n">
        <v>302.813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25.216</v>
      </c>
      <c r="M299" t="n">
        <v>303.181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25.251</v>
      </c>
      <c r="M300" t="n">
        <v>303.919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25.246</v>
      </c>
      <c r="M301" t="n">
        <v>304.133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25.255</v>
      </c>
      <c r="M302" t="n">
        <v>304.256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25.272</v>
      </c>
      <c r="M303" t="n">
        <v>304.297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25.291</v>
      </c>
      <c r="M304" t="n">
        <v>304.635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25.302</v>
      </c>
      <c r="M305" t="n">
        <v>304.661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25.28</v>
      </c>
      <c r="M306" t="n">
        <v>304.895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25.275</v>
      </c>
      <c r="M307" t="n">
        <v>304.676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84.72194444444445</v>
      </c>
      <c r="J308">
        <f>D4*EXP(-F4*I308)+H4</f>
        <v/>
      </c>
      <c r="K308">
        <f>L308* E6/M308</f>
        <v/>
      </c>
      <c r="L308" t="n">
        <v>25.275</v>
      </c>
      <c r="M308" t="n">
        <v>304.528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25.245</v>
      </c>
      <c r="M309" t="n">
        <v>304.778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85.27777777777777</v>
      </c>
      <c r="J310">
        <f>D4*EXP(-F4*I310)+H4</f>
        <v/>
      </c>
      <c r="K310">
        <f>L310* E6/M310</f>
        <v/>
      </c>
      <c r="L310" t="n">
        <v>25.263</v>
      </c>
      <c r="M310" t="n">
        <v>304.808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25.234</v>
      </c>
      <c r="M311" t="n">
        <v>304.884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25.227</v>
      </c>
      <c r="M312" t="n">
        <v>304.778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25.213</v>
      </c>
      <c r="M313" t="n">
        <v>304.758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25.217</v>
      </c>
      <c r="M314" t="n">
        <v>304.925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25.195</v>
      </c>
      <c r="M315" t="n">
        <v>304.964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25.18</v>
      </c>
      <c r="M316" t="n">
        <v>305.0309999999999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25.181</v>
      </c>
      <c r="M317" t="n">
        <v>305.091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25.17</v>
      </c>
      <c r="M318" t="n">
        <v>305.104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25.145</v>
      </c>
      <c r="M319" t="n">
        <v>305.076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25.136</v>
      </c>
      <c r="M320" t="n">
        <v>305.127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25.123</v>
      </c>
      <c r="M321" t="n">
        <v>305.12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25.131</v>
      </c>
      <c r="M322" t="n">
        <v>305.032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25.118</v>
      </c>
      <c r="M323" t="n">
        <v>304.896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25.131</v>
      </c>
      <c r="M324" t="n">
        <v>305.152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89.44444444444444</v>
      </c>
      <c r="J325">
        <f>D4*EXP(-F4*I325)+H4</f>
        <v/>
      </c>
      <c r="K325">
        <f>L325* E6/M325</f>
        <v/>
      </c>
      <c r="L325" t="n">
        <v>25.106</v>
      </c>
      <c r="M325" t="n">
        <v>305.289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25.11</v>
      </c>
      <c r="M326" t="n">
        <v>305.6079999999999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25.112</v>
      </c>
      <c r="M327" t="n">
        <v>305.814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25.121</v>
      </c>
      <c r="M328" t="n">
        <v>305.874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90.55555555555556</v>
      </c>
      <c r="J329">
        <f>D4*EXP(-F4*I329)+H4</f>
        <v/>
      </c>
      <c r="K329">
        <f>L329* E6/M329</f>
        <v/>
      </c>
      <c r="L329" t="n">
        <v>25.074</v>
      </c>
      <c r="M329" t="n">
        <v>306.112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90.83305555555556</v>
      </c>
      <c r="J330">
        <f>D4*EXP(-F4*I330)+H4</f>
        <v/>
      </c>
      <c r="K330">
        <f>L330* E6/M330</f>
        <v/>
      </c>
      <c r="L330" t="n">
        <v>25.024</v>
      </c>
      <c r="M330" t="n">
        <v>304.675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25.002</v>
      </c>
      <c r="M331" t="n">
        <v>304.214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24.953</v>
      </c>
      <c r="M332" t="n">
        <v>303.963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91.66666666666667</v>
      </c>
      <c r="J333">
        <f>D4*EXP(-F4*I333)+H4</f>
        <v/>
      </c>
      <c r="K333">
        <f>L333* E6/M333</f>
        <v/>
      </c>
      <c r="L333" t="n">
        <v>24.87</v>
      </c>
      <c r="M333" t="n">
        <v>303.684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91.94416666666666</v>
      </c>
      <c r="J334">
        <f>D4*EXP(-F4*I334)+H4</f>
        <v/>
      </c>
      <c r="K334">
        <f>L334* E6/M334</f>
        <v/>
      </c>
      <c r="L334" t="n">
        <v>24.892</v>
      </c>
      <c r="M334" t="n">
        <v>303.356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24.916</v>
      </c>
      <c r="M335" t="n">
        <v>303.565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24.89</v>
      </c>
      <c r="M336" t="n">
        <v>303.499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24.896</v>
      </c>
      <c r="M337" t="n">
        <v>303.387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93.05555555555556</v>
      </c>
      <c r="J338">
        <f>D4*EXP(-F4*I338)+H4</f>
        <v/>
      </c>
      <c r="K338">
        <f>L338* E6/M338</f>
        <v/>
      </c>
      <c r="L338" t="n">
        <v>24.876</v>
      </c>
      <c r="M338" t="n">
        <v>303.533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93.33305555555556</v>
      </c>
      <c r="J339">
        <f>D4*EXP(-F4*I339)+H4</f>
        <v/>
      </c>
      <c r="K339">
        <f>L339* E6/M339</f>
        <v/>
      </c>
      <c r="L339" t="n">
        <v>24.878</v>
      </c>
      <c r="M339" t="n">
        <v>303.535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24.854</v>
      </c>
      <c r="M340" t="n">
        <v>303.62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24.803</v>
      </c>
      <c r="M341" t="n">
        <v>303.356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24.795</v>
      </c>
      <c r="M342" t="n">
        <v>303.271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24.808</v>
      </c>
      <c r="M343" t="n">
        <v>303.181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24.766</v>
      </c>
      <c r="M344" t="n">
        <v>303.214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24.764</v>
      </c>
      <c r="M345" t="n">
        <v>303.248</v>
      </c>
      <c r="N345">
        <f>(D4-D5)*EXP(-(F4-F5)*I345)+(H4-H5)</f>
        <v/>
      </c>
      <c r="O345">
        <f>(D4+D5)*EXP(-(F4+F5)*I345)+(H4+H5)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45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17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  <c r="I3" t="n">
        <v>0</v>
      </c>
      <c r="J3">
        <f>D4*EXP(-F4*I3)+H4</f>
        <v/>
      </c>
      <c r="K3">
        <f>L3* E6/M3</f>
        <v/>
      </c>
      <c r="L3" t="n">
        <v>30.154</v>
      </c>
      <c r="M3" t="n">
        <v>305.138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32</v>
      </c>
      <c r="C4" s="73" t="s">
        <v>33</v>
      </c>
      <c r="D4" s="12" t="n">
        <v>26.85673933898657</v>
      </c>
      <c r="E4" s="75" t="s">
        <v>34</v>
      </c>
      <c r="F4" s="13" t="n">
        <v>0.01472485192828887</v>
      </c>
      <c r="G4" s="77" t="s">
        <v>35</v>
      </c>
      <c r="H4" s="12" t="n">
        <v>2.164991568340078</v>
      </c>
      <c r="I4" t="n">
        <v>0.2777777777777778</v>
      </c>
      <c r="J4">
        <f>D4*EXP(-F4*I4)+H4</f>
        <v/>
      </c>
      <c r="K4">
        <f>L4* E6/M4</f>
        <v/>
      </c>
      <c r="L4" t="n">
        <v>29.994</v>
      </c>
      <c r="M4" t="n">
        <v>304.272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36</v>
      </c>
      <c r="D5" s="72" t="n">
        <v>0.03268613352220466</v>
      </c>
      <c r="F5" s="72" t="n">
        <v>3.877607819226783e-05</v>
      </c>
      <c r="H5" s="72" t="n">
        <v>0.03759239197560597</v>
      </c>
      <c r="I5" t="n">
        <v>0.5555555555555556</v>
      </c>
      <c r="J5">
        <f>D4*EXP(-F4*I5)+H4</f>
        <v/>
      </c>
      <c r="K5">
        <f>L5* E6/M5</f>
        <v/>
      </c>
      <c r="L5" t="n">
        <v>29.848</v>
      </c>
      <c r="M5" t="n">
        <v>303.768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37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29.711</v>
      </c>
      <c r="M6" t="n">
        <v>303.787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29.514</v>
      </c>
      <c r="M7" t="n">
        <v>303.391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29.405</v>
      </c>
      <c r="M8" t="n">
        <v>303.518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29.309</v>
      </c>
      <c r="M9" t="n">
        <v>303.433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29.152</v>
      </c>
      <c r="M10" t="n">
        <v>303.291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29.031</v>
      </c>
      <c r="M11" t="n">
        <v>303.179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28.886</v>
      </c>
      <c r="M12" t="n">
        <v>303.259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28.765</v>
      </c>
      <c r="M13" t="n">
        <v>303.162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28.664</v>
      </c>
      <c r="M14" t="n">
        <v>303.171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28.531</v>
      </c>
      <c r="M15" t="n">
        <v>303.196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28.41</v>
      </c>
      <c r="M16" t="n">
        <v>303.278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28.313</v>
      </c>
      <c r="M17" t="n">
        <v>303.121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28.166</v>
      </c>
      <c r="M18" t="n">
        <v>302.905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28.023</v>
      </c>
      <c r="M19" t="n">
        <v>303.223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27.931</v>
      </c>
      <c r="M20" t="n">
        <v>303.947</v>
      </c>
      <c r="N20">
        <f>(D4-D5)*EXP(-(F4-F5)*I20)+(H4-H5)</f>
        <v/>
      </c>
      <c r="O20">
        <f>(D4+D5)*EXP(-(F4+F5)*I20)+(H4+H5)</f>
        <v/>
      </c>
    </row>
    <row r="21" spans="1:15">
      <c r="I21" t="n">
        <v>5</v>
      </c>
      <c r="J21">
        <f>D4*EXP(-F4*I21)+H4</f>
        <v/>
      </c>
      <c r="K21">
        <f>L21* E6/M21</f>
        <v/>
      </c>
      <c r="L21" t="n">
        <v>27.873</v>
      </c>
      <c r="M21" t="n">
        <v>304.486</v>
      </c>
      <c r="N21">
        <f>(D4-D5)*EXP(-(F4-F5)*I21)+(H4-H5)</f>
        <v/>
      </c>
      <c r="O21">
        <f>(D4+D5)*EXP(-(F4+F5)*I21)+(H4+H5)</f>
        <v/>
      </c>
    </row>
    <row r="22" spans="1:15">
      <c r="I22" t="n">
        <v>5.2775</v>
      </c>
      <c r="J22">
        <f>D4*EXP(-F4*I22)+H4</f>
        <v/>
      </c>
      <c r="K22">
        <f>L22* E6/M22</f>
        <v/>
      </c>
      <c r="L22" t="n">
        <v>27.796</v>
      </c>
      <c r="M22" t="n">
        <v>304.722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27.72</v>
      </c>
      <c r="M23" t="n">
        <v>304.779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27.624</v>
      </c>
      <c r="M24" t="n">
        <v>305.223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27.534</v>
      </c>
      <c r="M25" t="n">
        <v>305.468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27.451</v>
      </c>
      <c r="M26" t="n">
        <v>305.613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27.345</v>
      </c>
      <c r="M27" t="n">
        <v>305.321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27.223</v>
      </c>
      <c r="M28" t="n">
        <v>305.395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27.154</v>
      </c>
      <c r="M29" t="n">
        <v>305.433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27.062</v>
      </c>
      <c r="M30" t="n">
        <v>305.662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26.946</v>
      </c>
      <c r="M31" t="n">
        <v>305.714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26.871</v>
      </c>
      <c r="M32" t="n">
        <v>305.886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26.76</v>
      </c>
      <c r="M33" t="n">
        <v>305.972</v>
      </c>
      <c r="N33">
        <f>(D4-D5)*EXP(-(F4-F5)*I33)+(H4-H5)</f>
        <v/>
      </c>
      <c r="O33">
        <f>(D4+D5)*EXP(-(F4+F5)*I33)+(H4+H5)</f>
        <v/>
      </c>
    </row>
    <row r="34" spans="1:15">
      <c r="I34" t="n">
        <v>8.610833333333334</v>
      </c>
      <c r="J34">
        <f>D4*EXP(-F4*I34)+H4</f>
        <v/>
      </c>
      <c r="K34">
        <f>L34* E6/M34</f>
        <v/>
      </c>
      <c r="L34" t="n">
        <v>26.655</v>
      </c>
      <c r="M34" t="n">
        <v>305.963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26.582</v>
      </c>
      <c r="M35" t="n">
        <v>306.024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26.493</v>
      </c>
      <c r="M36" t="n">
        <v>306.177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26.4</v>
      </c>
      <c r="M37" t="n">
        <v>306.241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26.274</v>
      </c>
      <c r="M38" t="n">
        <v>306.236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26.205</v>
      </c>
      <c r="M39" t="n">
        <v>306.145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26.097</v>
      </c>
      <c r="M40" t="n">
        <v>306.3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25.987</v>
      </c>
      <c r="M41" t="n">
        <v>306.446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10.83333333333333</v>
      </c>
      <c r="J42">
        <f>D4*EXP(-F4*I42)+H4</f>
        <v/>
      </c>
      <c r="K42">
        <f>L42* E6/M42</f>
        <v/>
      </c>
      <c r="L42" t="n">
        <v>25.936</v>
      </c>
      <c r="M42" t="n">
        <v>306.339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25.794</v>
      </c>
      <c r="M43" t="n">
        <v>306.277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11.38888888888889</v>
      </c>
      <c r="J44">
        <f>D4*EXP(-F4*I44)+H4</f>
        <v/>
      </c>
      <c r="K44">
        <f>L44* E6/M44</f>
        <v/>
      </c>
      <c r="L44" t="n">
        <v>25.694</v>
      </c>
      <c r="M44" t="n">
        <v>306.348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11.66638888888889</v>
      </c>
      <c r="J45">
        <f>D4*EXP(-F4*I45)+H4</f>
        <v/>
      </c>
      <c r="K45">
        <f>L45* E6/M45</f>
        <v/>
      </c>
      <c r="L45" t="n">
        <v>25.631</v>
      </c>
      <c r="M45" t="n">
        <v>306.235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11.94444444444444</v>
      </c>
      <c r="J46">
        <f>D4*EXP(-F4*I46)+H4</f>
        <v/>
      </c>
      <c r="K46">
        <f>L46* E6/M46</f>
        <v/>
      </c>
      <c r="L46" t="n">
        <v>25.515</v>
      </c>
      <c r="M46" t="n">
        <v>306.223</v>
      </c>
      <c r="N46">
        <f>(D4-D5)*EXP(-(F4-F5)*I46)+(H4-H5)</f>
        <v/>
      </c>
      <c r="O46">
        <f>(D4+D5)*EXP(-(F4+F5)*I46)+(H4+H5)</f>
        <v/>
      </c>
    </row>
    <row r="47" spans="1:15">
      <c r="I47" t="n">
        <v>12.22194444444444</v>
      </c>
      <c r="J47">
        <f>D4*EXP(-F4*I47)+H4</f>
        <v/>
      </c>
      <c r="K47">
        <f>L47* E6/M47</f>
        <v/>
      </c>
      <c r="L47" t="n">
        <v>25.446</v>
      </c>
      <c r="M47" t="n">
        <v>306.338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25.353</v>
      </c>
      <c r="M48" t="n">
        <v>306.208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12.77777777777778</v>
      </c>
      <c r="J49">
        <f>D4*EXP(-F4*I49)+H4</f>
        <v/>
      </c>
      <c r="K49">
        <f>L49* E6/M49</f>
        <v/>
      </c>
      <c r="L49" t="n">
        <v>25.22</v>
      </c>
      <c r="M49" t="n">
        <v>306.307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25.174</v>
      </c>
      <c r="M50" t="n">
        <v>306.229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13.33333333333333</v>
      </c>
      <c r="J51">
        <f>D4*EXP(-F4*I51)+H4</f>
        <v/>
      </c>
      <c r="K51">
        <f>L51* E6/M51</f>
        <v/>
      </c>
      <c r="L51" t="n">
        <v>25.074</v>
      </c>
      <c r="M51" t="n">
        <v>306.177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24.978</v>
      </c>
      <c r="M52" t="n">
        <v>306.237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24.89</v>
      </c>
      <c r="M53" t="n">
        <v>306.265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24.802</v>
      </c>
      <c r="M54" t="n">
        <v>306.193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24.719</v>
      </c>
      <c r="M55" t="n">
        <v>306.287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24.591</v>
      </c>
      <c r="M56" t="n">
        <v>306.558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24.467</v>
      </c>
      <c r="M57" t="n">
        <v>305.144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24.323</v>
      </c>
      <c r="M58" t="n">
        <v>304.392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24.225</v>
      </c>
      <c r="M59" t="n">
        <v>304.527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24.15</v>
      </c>
      <c r="M60" t="n">
        <v>305.048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24.082</v>
      </c>
      <c r="M61" t="n">
        <v>305.458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24.001</v>
      </c>
      <c r="M62" t="n">
        <v>305.474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16.66666666666667</v>
      </c>
      <c r="J63">
        <f>D4*EXP(-F4*I63)+H4</f>
        <v/>
      </c>
      <c r="K63">
        <f>L63* E6/M63</f>
        <v/>
      </c>
      <c r="L63" t="n">
        <v>23.934</v>
      </c>
      <c r="M63" t="n">
        <v>305.446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16.94416666666667</v>
      </c>
      <c r="J64">
        <f>D4*EXP(-F4*I64)+H4</f>
        <v/>
      </c>
      <c r="K64">
        <f>L64* E6/M64</f>
        <v/>
      </c>
      <c r="L64" t="n">
        <v>23.85</v>
      </c>
      <c r="M64" t="n">
        <v>305.567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23.771</v>
      </c>
      <c r="M65" t="n">
        <v>305.918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23.721</v>
      </c>
      <c r="M66" t="n">
        <v>306.012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17.77777777777778</v>
      </c>
      <c r="J67">
        <f>D4*EXP(-F4*I67)+H4</f>
        <v/>
      </c>
      <c r="K67">
        <f>L67* E6/M67</f>
        <v/>
      </c>
      <c r="L67" t="n">
        <v>23.632</v>
      </c>
      <c r="M67" t="n">
        <v>306.074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18.05527777777778</v>
      </c>
      <c r="J68">
        <f>D4*EXP(-F4*I68)+H4</f>
        <v/>
      </c>
      <c r="K68">
        <f>L68* E6/M68</f>
        <v/>
      </c>
      <c r="L68" t="n">
        <v>23.501</v>
      </c>
      <c r="M68" t="n">
        <v>306.223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23.389</v>
      </c>
      <c r="M69" t="n">
        <v>305.325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23.309</v>
      </c>
      <c r="M70" t="n">
        <v>304.258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23.16</v>
      </c>
      <c r="M71" t="n">
        <v>303.823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19.16638888888889</v>
      </c>
      <c r="J72">
        <f>D4*EXP(-F4*I72)+H4</f>
        <v/>
      </c>
      <c r="K72">
        <f>L72* E6/M72</f>
        <v/>
      </c>
      <c r="L72" t="n">
        <v>23.078</v>
      </c>
      <c r="M72" t="n">
        <v>303.795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22.992</v>
      </c>
      <c r="M73" t="n">
        <v>303.679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22.91</v>
      </c>
      <c r="M74" t="n">
        <v>303.709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22.82</v>
      </c>
      <c r="M75" t="n">
        <v>303.727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22.749</v>
      </c>
      <c r="M76" t="n">
        <v>303.545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22.633</v>
      </c>
      <c r="M77" t="n">
        <v>303.444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20.83305555555556</v>
      </c>
      <c r="J78">
        <f>D4*EXP(-F4*I78)+H4</f>
        <v/>
      </c>
      <c r="K78">
        <f>L78* E6/M78</f>
        <v/>
      </c>
      <c r="L78" t="n">
        <v>22.557</v>
      </c>
      <c r="M78" t="n">
        <v>303.488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22.449</v>
      </c>
      <c r="M79" t="n">
        <v>303.409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22.38</v>
      </c>
      <c r="M80" t="n">
        <v>303.433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22.311</v>
      </c>
      <c r="M81" t="n">
        <v>303.477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22.261</v>
      </c>
      <c r="M82" t="n">
        <v>303.626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22.166</v>
      </c>
      <c r="M83" t="n">
        <v>303.703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22.077</v>
      </c>
      <c r="M84" t="n">
        <v>303.499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21.978</v>
      </c>
      <c r="M85" t="n">
        <v>303.544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21.92</v>
      </c>
      <c r="M86" t="n">
        <v>303.314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21.839</v>
      </c>
      <c r="M87" t="n">
        <v>303.345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21.743</v>
      </c>
      <c r="M88" t="n">
        <v>303.212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21.639</v>
      </c>
      <c r="M89" t="n">
        <v>303.251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21.572</v>
      </c>
      <c r="M90" t="n">
        <v>303.44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21.487</v>
      </c>
      <c r="M91" t="n">
        <v>303.142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21.401</v>
      </c>
      <c r="M92" t="n">
        <v>303.175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21.309</v>
      </c>
      <c r="M93" t="n">
        <v>302.902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21.219</v>
      </c>
      <c r="M94" t="n">
        <v>302.97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21.107</v>
      </c>
      <c r="M95" t="n">
        <v>302.903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21.035</v>
      </c>
      <c r="M96" t="n">
        <v>302.984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20.973</v>
      </c>
      <c r="M97" t="n">
        <v>302.788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20.865</v>
      </c>
      <c r="M98" t="n">
        <v>302.697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20.804</v>
      </c>
      <c r="M99" t="n">
        <v>302.652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20.705</v>
      </c>
      <c r="M100" t="n">
        <v>302.695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20.601</v>
      </c>
      <c r="M101" t="n">
        <v>302.504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20.513</v>
      </c>
      <c r="M102" t="n">
        <v>302.528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20.447</v>
      </c>
      <c r="M103" t="n">
        <v>302.326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20.383</v>
      </c>
      <c r="M104" t="n">
        <v>302.443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20.28</v>
      </c>
      <c r="M105" t="n">
        <v>302.206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20.218</v>
      </c>
      <c r="M106" t="n">
        <v>302.432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28.88861111111111</v>
      </c>
      <c r="J107">
        <f>D4*EXP(-F4*I107)+H4</f>
        <v/>
      </c>
      <c r="K107">
        <f>L107* E6/M107</f>
        <v/>
      </c>
      <c r="L107" t="n">
        <v>20.179</v>
      </c>
      <c r="M107" t="n">
        <v>302.7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20.129</v>
      </c>
      <c r="M108" t="n">
        <v>302.848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20.057</v>
      </c>
      <c r="M109" t="n">
        <v>303.11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19.973</v>
      </c>
      <c r="M110" t="n">
        <v>302.889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19.943</v>
      </c>
      <c r="M111" t="n">
        <v>302.925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30.27777777777778</v>
      </c>
      <c r="J112">
        <f>D4*EXP(-F4*I112)+H4</f>
        <v/>
      </c>
      <c r="K112">
        <f>L112* E6/M112</f>
        <v/>
      </c>
      <c r="L112" t="n">
        <v>19.849</v>
      </c>
      <c r="M112" t="n">
        <v>302.893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30.55527777777778</v>
      </c>
      <c r="J113">
        <f>D4*EXP(-F4*I113)+H4</f>
        <v/>
      </c>
      <c r="K113">
        <f>L113* E6/M113</f>
        <v/>
      </c>
      <c r="L113" t="n">
        <v>19.794</v>
      </c>
      <c r="M113" t="n">
        <v>302.947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19.691</v>
      </c>
      <c r="M114" t="n">
        <v>302.939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19.619</v>
      </c>
      <c r="M115" t="n">
        <v>303.057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19.577</v>
      </c>
      <c r="M116" t="n">
        <v>303.024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19.501</v>
      </c>
      <c r="M117" t="n">
        <v>302.907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19.422</v>
      </c>
      <c r="M118" t="n">
        <v>302.961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19.35</v>
      </c>
      <c r="M119" t="n">
        <v>302.944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19.296</v>
      </c>
      <c r="M120" t="n">
        <v>302.944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19.205</v>
      </c>
      <c r="M121" t="n">
        <v>303.123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19.122</v>
      </c>
      <c r="M122" t="n">
        <v>302.99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19.12</v>
      </c>
      <c r="M123" t="n">
        <v>302.953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19.021</v>
      </c>
      <c r="M124" t="n">
        <v>302.896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18.949</v>
      </c>
      <c r="M125" t="n">
        <v>302.95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18.895</v>
      </c>
      <c r="M126" t="n">
        <v>302.908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18.831</v>
      </c>
      <c r="M127" t="n">
        <v>302.865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34.72194444444445</v>
      </c>
      <c r="J128">
        <f>D4*EXP(-F4*I128)+H4</f>
        <v/>
      </c>
      <c r="K128">
        <f>L128* E6/M128</f>
        <v/>
      </c>
      <c r="L128" t="n">
        <v>18.744</v>
      </c>
      <c r="M128" t="n">
        <v>302.964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18.647</v>
      </c>
      <c r="M129" t="n">
        <v>302.96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35.2775</v>
      </c>
      <c r="J130">
        <f>D4*EXP(-F4*I130)+H4</f>
        <v/>
      </c>
      <c r="K130">
        <f>L130* E6/M130</f>
        <v/>
      </c>
      <c r="L130" t="n">
        <v>18.626</v>
      </c>
      <c r="M130" t="n">
        <v>302.744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18.545</v>
      </c>
      <c r="M131" t="n">
        <v>302.753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35.83305555555555</v>
      </c>
      <c r="J132">
        <f>D4*EXP(-F4*I132)+H4</f>
        <v/>
      </c>
      <c r="K132">
        <f>L132* E6/M132</f>
        <v/>
      </c>
      <c r="L132" t="n">
        <v>18.468</v>
      </c>
      <c r="M132" t="n">
        <v>303.274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18.431</v>
      </c>
      <c r="M133" t="n">
        <v>303.707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18.377</v>
      </c>
      <c r="M134" t="n">
        <v>304.159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36.66638888888889</v>
      </c>
      <c r="J135">
        <f>D4*EXP(-F4*I135)+H4</f>
        <v/>
      </c>
      <c r="K135">
        <f>L135* E6/M135</f>
        <v/>
      </c>
      <c r="L135" t="n">
        <v>18.344</v>
      </c>
      <c r="M135" t="n">
        <v>304.59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18.29</v>
      </c>
      <c r="M136" t="n">
        <v>305.077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37.22194444444445</v>
      </c>
      <c r="J137">
        <f>D4*EXP(-F4*I137)+H4</f>
        <v/>
      </c>
      <c r="K137">
        <f>L137* E6/M137</f>
        <v/>
      </c>
      <c r="L137" t="n">
        <v>18.227</v>
      </c>
      <c r="M137" t="n">
        <v>305.32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18.163</v>
      </c>
      <c r="M138" t="n">
        <v>305.103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18.148</v>
      </c>
      <c r="M139" t="n">
        <v>305.325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18.077</v>
      </c>
      <c r="M140" t="n">
        <v>305.29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18.014</v>
      </c>
      <c r="M141" t="n">
        <v>305.504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17.986</v>
      </c>
      <c r="M142" t="n">
        <v>305.627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17.918</v>
      </c>
      <c r="M143" t="n">
        <v>305.508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17.856</v>
      </c>
      <c r="M144" t="n">
        <v>305.625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17.802</v>
      </c>
      <c r="M145" t="n">
        <v>305.644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17.75</v>
      </c>
      <c r="M146" t="n">
        <v>305.746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17.657</v>
      </c>
      <c r="M147" t="n">
        <v>305.796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17.614</v>
      </c>
      <c r="M148" t="n">
        <v>305.798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40.55527777777777</v>
      </c>
      <c r="J149">
        <f>D4*EXP(-F4*I149)+H4</f>
        <v/>
      </c>
      <c r="K149">
        <f>L149* E6/M149</f>
        <v/>
      </c>
      <c r="L149" t="n">
        <v>17.588</v>
      </c>
      <c r="M149" t="n">
        <v>305.915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17.461</v>
      </c>
      <c r="M150" t="n">
        <v>305.815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17.402</v>
      </c>
      <c r="M151" t="n">
        <v>304.312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17.327</v>
      </c>
      <c r="M152" t="n">
        <v>303.888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41.66638888888889</v>
      </c>
      <c r="J153">
        <f>D4*EXP(-F4*I153)+H4</f>
        <v/>
      </c>
      <c r="K153">
        <f>L153* E6/M153</f>
        <v/>
      </c>
      <c r="L153" t="n">
        <v>17.245</v>
      </c>
      <c r="M153" t="n">
        <v>303.603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17.162</v>
      </c>
      <c r="M154" t="n">
        <v>303.263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17.082</v>
      </c>
      <c r="M155" t="n">
        <v>302.936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17.029</v>
      </c>
      <c r="M156" t="n">
        <v>302.981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16.955</v>
      </c>
      <c r="M157" t="n">
        <v>302.865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16.869</v>
      </c>
      <c r="M158" t="n">
        <v>302.708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16.817</v>
      </c>
      <c r="M159" t="n">
        <v>302.852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16.752</v>
      </c>
      <c r="M160" t="n">
        <v>302.815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16.684</v>
      </c>
      <c r="M161" t="n">
        <v>302.813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16.602</v>
      </c>
      <c r="M162" t="n">
        <v>302.648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44.44444444444444</v>
      </c>
      <c r="J163">
        <f>D4*EXP(-F4*I163)+H4</f>
        <v/>
      </c>
      <c r="K163">
        <f>L163* E6/M163</f>
        <v/>
      </c>
      <c r="L163" t="n">
        <v>16.558</v>
      </c>
      <c r="M163" t="n">
        <v>302.795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16.501</v>
      </c>
      <c r="M164" t="n">
        <v>302.884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16.427</v>
      </c>
      <c r="M165" t="n">
        <v>302.772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16.404</v>
      </c>
      <c r="M166" t="n">
        <v>302.713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45.55555555555556</v>
      </c>
      <c r="J167">
        <f>D4*EXP(-F4*I167)+H4</f>
        <v/>
      </c>
      <c r="K167">
        <f>L167* E6/M167</f>
        <v/>
      </c>
      <c r="L167" t="n">
        <v>16.323</v>
      </c>
      <c r="M167" t="n">
        <v>302.725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45.83305555555555</v>
      </c>
      <c r="J168">
        <f>D4*EXP(-F4*I168)+H4</f>
        <v/>
      </c>
      <c r="K168">
        <f>L168* E6/M168</f>
        <v/>
      </c>
      <c r="L168" t="n">
        <v>16.306</v>
      </c>
      <c r="M168" t="n">
        <v>302.873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16.22</v>
      </c>
      <c r="M169" t="n">
        <v>302.584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16.164</v>
      </c>
      <c r="M170" t="n">
        <v>302.612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16.117</v>
      </c>
      <c r="M171" t="n">
        <v>302.498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16.014</v>
      </c>
      <c r="M172" t="n">
        <v>302.526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15.972</v>
      </c>
      <c r="M173" t="n">
        <v>302.363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15.911</v>
      </c>
      <c r="M174" t="n">
        <v>302.433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15.862</v>
      </c>
      <c r="M175" t="n">
        <v>302.557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15.82</v>
      </c>
      <c r="M176" t="n">
        <v>302.433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15.744</v>
      </c>
      <c r="M177" t="n">
        <v>302.413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15.722</v>
      </c>
      <c r="M178" t="n">
        <v>302.476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15.616</v>
      </c>
      <c r="M179" t="n">
        <v>302.46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15.569</v>
      </c>
      <c r="M180" t="n">
        <v>302.216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15.5</v>
      </c>
      <c r="M181" t="n">
        <v>302.598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15.481</v>
      </c>
      <c r="M182" t="n">
        <v>302.698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15.421</v>
      </c>
      <c r="M183" t="n">
        <v>302.491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15.354</v>
      </c>
      <c r="M184" t="n">
        <v>302.5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15.328</v>
      </c>
      <c r="M185" t="n">
        <v>302.509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15.254</v>
      </c>
      <c r="M186" t="n">
        <v>302.576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15.176</v>
      </c>
      <c r="M187" t="n">
        <v>302.371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15.151</v>
      </c>
      <c r="M188" t="n">
        <v>302.38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15.077</v>
      </c>
      <c r="M189" t="n">
        <v>302.397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15.006</v>
      </c>
      <c r="M190" t="n">
        <v>302.368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14.941</v>
      </c>
      <c r="M191" t="n">
        <v>302.295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14.898</v>
      </c>
      <c r="M192" t="n">
        <v>302.268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14.828</v>
      </c>
      <c r="M193" t="n">
        <v>302.068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14.776</v>
      </c>
      <c r="M194" t="n">
        <v>302.147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14.723</v>
      </c>
      <c r="M195" t="n">
        <v>302.171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14.663</v>
      </c>
      <c r="M196" t="n">
        <v>302.211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14.625</v>
      </c>
      <c r="M197" t="n">
        <v>302.477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14.59</v>
      </c>
      <c r="M198" t="n">
        <v>302.856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14.55</v>
      </c>
      <c r="M199" t="n">
        <v>302.6079999999999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14.515</v>
      </c>
      <c r="M200" t="n">
        <v>302.7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14.437</v>
      </c>
      <c r="M201" t="n">
        <v>302.659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14.384</v>
      </c>
      <c r="M202" t="n">
        <v>302.572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14.343</v>
      </c>
      <c r="M203" t="n">
        <v>302.678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14.282</v>
      </c>
      <c r="M204" t="n">
        <v>302.713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14.252</v>
      </c>
      <c r="M205" t="n">
        <v>302.6079999999999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14.183</v>
      </c>
      <c r="M206" t="n">
        <v>302.554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14.128</v>
      </c>
      <c r="M207" t="n">
        <v>302.374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56.94444444444444</v>
      </c>
      <c r="J208">
        <f>D4*EXP(-F4*I208)+H4</f>
        <v/>
      </c>
      <c r="K208">
        <f>L208* E6/M208</f>
        <v/>
      </c>
      <c r="L208" t="n">
        <v>14.057</v>
      </c>
      <c r="M208" t="n">
        <v>302.366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14.018</v>
      </c>
      <c r="M209" t="n">
        <v>302.407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13.958</v>
      </c>
      <c r="M210" t="n">
        <v>302.427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13.917</v>
      </c>
      <c r="M211" t="n">
        <v>302.51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13.893</v>
      </c>
      <c r="M212" t="n">
        <v>302.586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13.842</v>
      </c>
      <c r="M213" t="n">
        <v>302.767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13.84</v>
      </c>
      <c r="M214" t="n">
        <v>303.556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13.781</v>
      </c>
      <c r="M215" t="n">
        <v>303.817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13.772</v>
      </c>
      <c r="M216" t="n">
        <v>303.958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13.73</v>
      </c>
      <c r="M217" t="n">
        <v>304.065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13.689</v>
      </c>
      <c r="M218" t="n">
        <v>304.396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13.658</v>
      </c>
      <c r="M219" t="n">
        <v>304.654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13.632</v>
      </c>
      <c r="M220" t="n">
        <v>304.657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13.586</v>
      </c>
      <c r="M221" t="n">
        <v>304.787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60.83333333333334</v>
      </c>
      <c r="J222">
        <f>D4*EXP(-F4*I222)+H4</f>
        <v/>
      </c>
      <c r="K222">
        <f>L222* E6/M222</f>
        <v/>
      </c>
      <c r="L222" t="n">
        <v>13.551</v>
      </c>
      <c r="M222" t="n">
        <v>304.8819999999999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13.508</v>
      </c>
      <c r="M223" t="n">
        <v>305.033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13.468</v>
      </c>
      <c r="M224" t="n">
        <v>305.173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13.41</v>
      </c>
      <c r="M225" t="n">
        <v>305.275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13.378</v>
      </c>
      <c r="M226" t="n">
        <v>305.181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13.331</v>
      </c>
      <c r="M227" t="n">
        <v>305.202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13.291</v>
      </c>
      <c r="M228" t="n">
        <v>305.074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13.254</v>
      </c>
      <c r="M229" t="n">
        <v>305.148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13.215</v>
      </c>
      <c r="M230" t="n">
        <v>305.096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13.201</v>
      </c>
      <c r="M231" t="n">
        <v>305.161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13.124</v>
      </c>
      <c r="M232" t="n">
        <v>305.152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13.08</v>
      </c>
      <c r="M233" t="n">
        <v>305.234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13.049</v>
      </c>
      <c r="M234" t="n">
        <v>305.423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12.996</v>
      </c>
      <c r="M235" t="n">
        <v>305.376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12.942</v>
      </c>
      <c r="M236" t="n">
        <v>305.516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12.926</v>
      </c>
      <c r="M237" t="n">
        <v>305.486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12.889</v>
      </c>
      <c r="M238" t="n">
        <v>305.631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12.848</v>
      </c>
      <c r="M239" t="n">
        <v>305.699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12.8</v>
      </c>
      <c r="M240" t="n">
        <v>305.952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12.76</v>
      </c>
      <c r="M241" t="n">
        <v>306.109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12.71</v>
      </c>
      <c r="M242" t="n">
        <v>305.792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12.653</v>
      </c>
      <c r="M243" t="n">
        <v>304.575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66.94444444444444</v>
      </c>
      <c r="J244">
        <f>D4*EXP(-F4*I244)+H4</f>
        <v/>
      </c>
      <c r="K244">
        <f>L244* E6/M244</f>
        <v/>
      </c>
      <c r="L244" t="n">
        <v>12.585</v>
      </c>
      <c r="M244" t="n">
        <v>304.005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12.541</v>
      </c>
      <c r="M245" t="n">
        <v>303.876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12.503</v>
      </c>
      <c r="M246" t="n">
        <v>303.767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12.46</v>
      </c>
      <c r="M247" t="n">
        <v>303.566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68.05555555555556</v>
      </c>
      <c r="J248">
        <f>D4*EXP(-F4*I248)+H4</f>
        <v/>
      </c>
      <c r="K248">
        <f>L248* E6/M248</f>
        <v/>
      </c>
      <c r="L248" t="n">
        <v>12.41</v>
      </c>
      <c r="M248" t="n">
        <v>303.596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68.33305555555556</v>
      </c>
      <c r="J249">
        <f>D4*EXP(-F4*I249)+H4</f>
        <v/>
      </c>
      <c r="K249">
        <f>L249* E6/M249</f>
        <v/>
      </c>
      <c r="L249" t="n">
        <v>12.359</v>
      </c>
      <c r="M249" t="n">
        <v>303.573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12.315</v>
      </c>
      <c r="M250" t="n">
        <v>303.636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12.303</v>
      </c>
      <c r="M251" t="n">
        <v>303.727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12.269</v>
      </c>
      <c r="M252" t="n">
        <v>303.78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12.232</v>
      </c>
      <c r="M253" t="n">
        <v>304.422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12.153</v>
      </c>
      <c r="M254" t="n">
        <v>304.123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12.139</v>
      </c>
      <c r="M255" t="n">
        <v>304.113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12.094</v>
      </c>
      <c r="M256" t="n">
        <v>304.7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70.55555555555556</v>
      </c>
      <c r="J257">
        <f>D4*EXP(-F4*I257)+H4</f>
        <v/>
      </c>
      <c r="K257">
        <f>L257* E6/M257</f>
        <v/>
      </c>
      <c r="L257" t="n">
        <v>12.092</v>
      </c>
      <c r="M257" t="n">
        <v>304.755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12.072</v>
      </c>
      <c r="M258" t="n">
        <v>304.517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12.027</v>
      </c>
      <c r="M259" t="n">
        <v>305.181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11.998</v>
      </c>
      <c r="M260" t="n">
        <v>305.504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11.953</v>
      </c>
      <c r="M261" t="n">
        <v>305.197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11.871</v>
      </c>
      <c r="M262" t="n">
        <v>305.062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11.875</v>
      </c>
      <c r="M263" t="n">
        <v>304.854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11.816</v>
      </c>
      <c r="M264" t="n">
        <v>304.818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11.774</v>
      </c>
      <c r="M265" t="n">
        <v>304.404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11.719</v>
      </c>
      <c r="M266" t="n">
        <v>304.127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11.681</v>
      </c>
      <c r="M267" t="n">
        <v>303.998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11.644</v>
      </c>
      <c r="M268" t="n">
        <v>304.191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11.575</v>
      </c>
      <c r="M269" t="n">
        <v>303.96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11.535</v>
      </c>
      <c r="M270" t="n">
        <v>303.644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11.497</v>
      </c>
      <c r="M271" t="n">
        <v>303.753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11.439</v>
      </c>
      <c r="M272" t="n">
        <v>303.458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11.403</v>
      </c>
      <c r="M273" t="n">
        <v>303.468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11.368</v>
      </c>
      <c r="M274" t="n">
        <v>303.567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11.304</v>
      </c>
      <c r="M275" t="n">
        <v>303.493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11.274</v>
      </c>
      <c r="M276" t="n">
        <v>303.504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11.216</v>
      </c>
      <c r="M277" t="n">
        <v>303.343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11.178</v>
      </c>
      <c r="M278" t="n">
        <v>303.258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11.131</v>
      </c>
      <c r="M279" t="n">
        <v>303.212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11.081</v>
      </c>
      <c r="M280" t="n">
        <v>303.227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11.052</v>
      </c>
      <c r="M281" t="n">
        <v>302.95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10.998</v>
      </c>
      <c r="M282" t="n">
        <v>302.915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10.931</v>
      </c>
      <c r="M283" t="n">
        <v>302.775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78.05527777777777</v>
      </c>
      <c r="J284">
        <f>D4*EXP(-F4*I284)+H4</f>
        <v/>
      </c>
      <c r="K284">
        <f>L284* E6/M284</f>
        <v/>
      </c>
      <c r="L284" t="n">
        <v>10.916</v>
      </c>
      <c r="M284" t="n">
        <v>302.689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10.857</v>
      </c>
      <c r="M285" t="n">
        <v>302.562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10.812</v>
      </c>
      <c r="M286" t="n">
        <v>302.755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10.785</v>
      </c>
      <c r="M287" t="n">
        <v>302.865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10.766</v>
      </c>
      <c r="M288" t="n">
        <v>302.931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10.736</v>
      </c>
      <c r="M289" t="n">
        <v>303.146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79.72222222222223</v>
      </c>
      <c r="J290">
        <f>D4*EXP(-F4*I290)+H4</f>
        <v/>
      </c>
      <c r="K290">
        <f>L290* E6/M290</f>
        <v/>
      </c>
      <c r="L290" t="n">
        <v>10.708</v>
      </c>
      <c r="M290" t="n">
        <v>303.064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80</v>
      </c>
      <c r="J291">
        <f>D4*EXP(-F4*I291)+H4</f>
        <v/>
      </c>
      <c r="K291">
        <f>L291* E6/M291</f>
        <v/>
      </c>
      <c r="L291" t="n">
        <v>10.652</v>
      </c>
      <c r="M291" t="n">
        <v>303.008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80.27777777777777</v>
      </c>
      <c r="J292">
        <f>D4*EXP(-F4*I292)+H4</f>
        <v/>
      </c>
      <c r="K292">
        <f>L292* E6/M292</f>
        <v/>
      </c>
      <c r="L292" t="n">
        <v>10.639</v>
      </c>
      <c r="M292" t="n">
        <v>303.016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10.623</v>
      </c>
      <c r="M293" t="n">
        <v>303.09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80.83305555555556</v>
      </c>
      <c r="J294">
        <f>D4*EXP(-F4*I294)+H4</f>
        <v/>
      </c>
      <c r="K294">
        <f>L294* E6/M294</f>
        <v/>
      </c>
      <c r="L294" t="n">
        <v>10.583</v>
      </c>
      <c r="M294" t="n">
        <v>303.059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10.528</v>
      </c>
      <c r="M295" t="n">
        <v>302.828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10.47</v>
      </c>
      <c r="M296" t="n">
        <v>302.775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10.454</v>
      </c>
      <c r="M297" t="n">
        <v>302.876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10.418</v>
      </c>
      <c r="M298" t="n">
        <v>302.813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10.394</v>
      </c>
      <c r="M299" t="n">
        <v>303.181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10.368</v>
      </c>
      <c r="M300" t="n">
        <v>303.919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10.342</v>
      </c>
      <c r="M301" t="n">
        <v>304.133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10.344</v>
      </c>
      <c r="M302" t="n">
        <v>304.256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10.307</v>
      </c>
      <c r="M303" t="n">
        <v>304.297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10.294</v>
      </c>
      <c r="M304" t="n">
        <v>304.635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10.261</v>
      </c>
      <c r="M305" t="n">
        <v>304.661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10.251</v>
      </c>
      <c r="M306" t="n">
        <v>304.895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10.225</v>
      </c>
      <c r="M307" t="n">
        <v>304.676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84.72194444444445</v>
      </c>
      <c r="J308">
        <f>D4*EXP(-F4*I308)+H4</f>
        <v/>
      </c>
      <c r="K308">
        <f>L308* E6/M308</f>
        <v/>
      </c>
      <c r="L308" t="n">
        <v>10.182</v>
      </c>
      <c r="M308" t="n">
        <v>304.528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10.145</v>
      </c>
      <c r="M309" t="n">
        <v>304.778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85.27777777777777</v>
      </c>
      <c r="J310">
        <f>D4*EXP(-F4*I310)+H4</f>
        <v/>
      </c>
      <c r="K310">
        <f>L310* E6/M310</f>
        <v/>
      </c>
      <c r="L310" t="n">
        <v>10.131</v>
      </c>
      <c r="M310" t="n">
        <v>304.808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10.088</v>
      </c>
      <c r="M311" t="n">
        <v>304.884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10.068</v>
      </c>
      <c r="M312" t="n">
        <v>304.778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10.027</v>
      </c>
      <c r="M313" t="n">
        <v>304.758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9.984</v>
      </c>
      <c r="M314" t="n">
        <v>304.925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9.994</v>
      </c>
      <c r="M315" t="n">
        <v>304.964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9.926</v>
      </c>
      <c r="M316" t="n">
        <v>305.0309999999999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9.872999999999999</v>
      </c>
      <c r="M317" t="n">
        <v>305.091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9.869</v>
      </c>
      <c r="M318" t="n">
        <v>305.104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9.837</v>
      </c>
      <c r="M319" t="n">
        <v>305.076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9.808</v>
      </c>
      <c r="M320" t="n">
        <v>305.127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9.789</v>
      </c>
      <c r="M321" t="n">
        <v>305.12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9.757</v>
      </c>
      <c r="M322" t="n">
        <v>305.032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9.718999999999999</v>
      </c>
      <c r="M323" t="n">
        <v>304.896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9.699999999999999</v>
      </c>
      <c r="M324" t="n">
        <v>305.152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89.44444444444444</v>
      </c>
      <c r="J325">
        <f>D4*EXP(-F4*I325)+H4</f>
        <v/>
      </c>
      <c r="K325">
        <f>L325* E6/M325</f>
        <v/>
      </c>
      <c r="L325" t="n">
        <v>9.648999999999999</v>
      </c>
      <c r="M325" t="n">
        <v>305.289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9.627000000000001</v>
      </c>
      <c r="M326" t="n">
        <v>305.6079999999999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9.586</v>
      </c>
      <c r="M327" t="n">
        <v>305.814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9.603999999999999</v>
      </c>
      <c r="M328" t="n">
        <v>305.874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90.55555555555556</v>
      </c>
      <c r="J329">
        <f>D4*EXP(-F4*I329)+H4</f>
        <v/>
      </c>
      <c r="K329">
        <f>L329* E6/M329</f>
        <v/>
      </c>
      <c r="L329" t="n">
        <v>9.545</v>
      </c>
      <c r="M329" t="n">
        <v>306.112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90.83305555555556</v>
      </c>
      <c r="J330">
        <f>D4*EXP(-F4*I330)+H4</f>
        <v/>
      </c>
      <c r="K330">
        <f>L330* E6/M330</f>
        <v/>
      </c>
      <c r="L330" t="n">
        <v>9.496</v>
      </c>
      <c r="M330" t="n">
        <v>304.675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9.461</v>
      </c>
      <c r="M331" t="n">
        <v>304.214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9.416</v>
      </c>
      <c r="M332" t="n">
        <v>303.963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91.66666666666667</v>
      </c>
      <c r="J333">
        <f>D4*EXP(-F4*I333)+H4</f>
        <v/>
      </c>
      <c r="K333">
        <f>L333* E6/M333</f>
        <v/>
      </c>
      <c r="L333" t="n">
        <v>9.391</v>
      </c>
      <c r="M333" t="n">
        <v>303.684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91.94416666666666</v>
      </c>
      <c r="J334">
        <f>D4*EXP(-F4*I334)+H4</f>
        <v/>
      </c>
      <c r="K334">
        <f>L334* E6/M334</f>
        <v/>
      </c>
      <c r="L334" t="n">
        <v>9.334</v>
      </c>
      <c r="M334" t="n">
        <v>303.356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9.308</v>
      </c>
      <c r="M335" t="n">
        <v>303.565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9.256</v>
      </c>
      <c r="M336" t="n">
        <v>303.499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9.266</v>
      </c>
      <c r="M337" t="n">
        <v>303.387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93.05555555555556</v>
      </c>
      <c r="J338">
        <f>D4*EXP(-F4*I338)+H4</f>
        <v/>
      </c>
      <c r="K338">
        <f>L338* E6/M338</f>
        <v/>
      </c>
      <c r="L338" t="n">
        <v>9.204000000000001</v>
      </c>
      <c r="M338" t="n">
        <v>303.533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93.33305555555556</v>
      </c>
      <c r="J339">
        <f>D4*EXP(-F4*I339)+H4</f>
        <v/>
      </c>
      <c r="K339">
        <f>L339* E6/M339</f>
        <v/>
      </c>
      <c r="L339" t="n">
        <v>9.217000000000001</v>
      </c>
      <c r="M339" t="n">
        <v>303.535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9.170999999999999</v>
      </c>
      <c r="M340" t="n">
        <v>303.62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9.151999999999999</v>
      </c>
      <c r="M341" t="n">
        <v>303.356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9.109999999999999</v>
      </c>
      <c r="M342" t="n">
        <v>303.271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9.077</v>
      </c>
      <c r="M343" t="n">
        <v>303.181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9.023</v>
      </c>
      <c r="M344" t="n">
        <v>303.214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9.003</v>
      </c>
      <c r="M345" t="n">
        <v>303.248</v>
      </c>
      <c r="N345">
        <f>(D4-D5)*EXP(-(F4-F5)*I345)+(H4-H5)</f>
        <v/>
      </c>
      <c r="O345">
        <f>(D4+D5)*EXP(-(F4+F5)*I345)+(H4+H5)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45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18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  <c r="I3" t="n">
        <v>0</v>
      </c>
      <c r="J3">
        <f>D4*EXP(-F4*I3)+H4</f>
        <v/>
      </c>
      <c r="K3">
        <f>L3* E6/M3</f>
        <v/>
      </c>
      <c r="L3" t="n">
        <v>30.062</v>
      </c>
      <c r="M3" t="n">
        <v>305.138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32</v>
      </c>
      <c r="C4" s="73" t="s">
        <v>33</v>
      </c>
      <c r="D4" s="12" t="n">
        <v>28.56287700933023</v>
      </c>
      <c r="E4" s="75" t="s">
        <v>34</v>
      </c>
      <c r="F4" s="13" t="n">
        <v>0.02427627588299562</v>
      </c>
      <c r="G4" s="77" t="s">
        <v>35</v>
      </c>
      <c r="H4" s="12" t="n">
        <v>0.09346635685344304</v>
      </c>
      <c r="I4" t="n">
        <v>0.2777777777777778</v>
      </c>
      <c r="J4">
        <f>D4*EXP(-F4*I4)+H4</f>
        <v/>
      </c>
      <c r="K4">
        <f>L4* E6/M4</f>
        <v/>
      </c>
      <c r="L4" t="n">
        <v>29.743</v>
      </c>
      <c r="M4" t="n">
        <v>304.272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36</v>
      </c>
      <c r="D5" s="72" t="n">
        <v>0.0415169189006476</v>
      </c>
      <c r="F5" s="72" t="n">
        <v>0.0001097883562547171</v>
      </c>
      <c r="H5" s="72" t="n">
        <v>0.04927885808937892</v>
      </c>
      <c r="I5" t="n">
        <v>0.5555555555555556</v>
      </c>
      <c r="J5">
        <f>D4*EXP(-F4*I5)+H4</f>
        <v/>
      </c>
      <c r="K5">
        <f>L5* E6/M5</f>
        <v/>
      </c>
      <c r="L5" t="n">
        <v>29.487</v>
      </c>
      <c r="M5" t="n">
        <v>303.768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37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29.204</v>
      </c>
      <c r="M6" t="n">
        <v>303.787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28.923</v>
      </c>
      <c r="M7" t="n">
        <v>303.391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28.735</v>
      </c>
      <c r="M8" t="n">
        <v>303.518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28.512</v>
      </c>
      <c r="M9" t="n">
        <v>303.433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28.274</v>
      </c>
      <c r="M10" t="n">
        <v>303.291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28.043</v>
      </c>
      <c r="M11" t="n">
        <v>303.179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27.81</v>
      </c>
      <c r="M12" t="n">
        <v>303.259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27.601</v>
      </c>
      <c r="M13" t="n">
        <v>303.162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27.423</v>
      </c>
      <c r="M14" t="n">
        <v>303.171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27.193</v>
      </c>
      <c r="M15" t="n">
        <v>303.196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26.974</v>
      </c>
      <c r="M16" t="n">
        <v>303.278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26.753</v>
      </c>
      <c r="M17" t="n">
        <v>303.121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26.527</v>
      </c>
      <c r="M18" t="n">
        <v>302.905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26.319</v>
      </c>
      <c r="M19" t="n">
        <v>303.223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26.144</v>
      </c>
      <c r="M20" t="n">
        <v>303.947</v>
      </c>
      <c r="N20">
        <f>(D4-D5)*EXP(-(F4-F5)*I20)+(H4-H5)</f>
        <v/>
      </c>
      <c r="O20">
        <f>(D4+D5)*EXP(-(F4+F5)*I20)+(H4+H5)</f>
        <v/>
      </c>
    </row>
    <row r="21" spans="1:15">
      <c r="I21" t="n">
        <v>5</v>
      </c>
      <c r="J21">
        <f>D4*EXP(-F4*I21)+H4</f>
        <v/>
      </c>
      <c r="K21">
        <f>L21* E6/M21</f>
        <v/>
      </c>
      <c r="L21" t="n">
        <v>25.985</v>
      </c>
      <c r="M21" t="n">
        <v>304.486</v>
      </c>
      <c r="N21">
        <f>(D4-D5)*EXP(-(F4-F5)*I21)+(H4-H5)</f>
        <v/>
      </c>
      <c r="O21">
        <f>(D4+D5)*EXP(-(F4+F5)*I21)+(H4+H5)</f>
        <v/>
      </c>
    </row>
    <row r="22" spans="1:15">
      <c r="I22" t="n">
        <v>5.2775</v>
      </c>
      <c r="J22">
        <f>D4*EXP(-F4*I22)+H4</f>
        <v/>
      </c>
      <c r="K22">
        <f>L22* E6/M22</f>
        <v/>
      </c>
      <c r="L22" t="n">
        <v>25.798</v>
      </c>
      <c r="M22" t="n">
        <v>304.722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25.63</v>
      </c>
      <c r="M23" t="n">
        <v>304.779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25.471</v>
      </c>
      <c r="M24" t="n">
        <v>305.223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25.298</v>
      </c>
      <c r="M25" t="n">
        <v>305.468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25.157</v>
      </c>
      <c r="M26" t="n">
        <v>305.613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24.949</v>
      </c>
      <c r="M27" t="n">
        <v>305.321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24.823</v>
      </c>
      <c r="M28" t="n">
        <v>305.395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24.649</v>
      </c>
      <c r="M29" t="n">
        <v>305.433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24.461</v>
      </c>
      <c r="M30" t="n">
        <v>305.662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24.332</v>
      </c>
      <c r="M31" t="n">
        <v>305.714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24.173</v>
      </c>
      <c r="M32" t="n">
        <v>305.886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23.999</v>
      </c>
      <c r="M33" t="n">
        <v>305.972</v>
      </c>
      <c r="N33">
        <f>(D4-D5)*EXP(-(F4-F5)*I33)+(H4-H5)</f>
        <v/>
      </c>
      <c r="O33">
        <f>(D4+D5)*EXP(-(F4+F5)*I33)+(H4+H5)</f>
        <v/>
      </c>
    </row>
    <row r="34" spans="1:15">
      <c r="I34" t="n">
        <v>8.610833333333334</v>
      </c>
      <c r="J34">
        <f>D4*EXP(-F4*I34)+H4</f>
        <v/>
      </c>
      <c r="K34">
        <f>L34* E6/M34</f>
        <v/>
      </c>
      <c r="L34" t="n">
        <v>23.868</v>
      </c>
      <c r="M34" t="n">
        <v>305.963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23.705</v>
      </c>
      <c r="M35" t="n">
        <v>306.024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23.558</v>
      </c>
      <c r="M36" t="n">
        <v>306.177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23.379</v>
      </c>
      <c r="M37" t="n">
        <v>306.241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23.259</v>
      </c>
      <c r="M38" t="n">
        <v>306.236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23.105</v>
      </c>
      <c r="M39" t="n">
        <v>306.145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22.959</v>
      </c>
      <c r="M40" t="n">
        <v>306.3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22.826</v>
      </c>
      <c r="M41" t="n">
        <v>306.446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10.83333333333333</v>
      </c>
      <c r="J42">
        <f>D4*EXP(-F4*I42)+H4</f>
        <v/>
      </c>
      <c r="K42">
        <f>L42* E6/M42</f>
        <v/>
      </c>
      <c r="L42" t="n">
        <v>22.658</v>
      </c>
      <c r="M42" t="n">
        <v>306.339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22.512</v>
      </c>
      <c r="M43" t="n">
        <v>306.277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11.38888888888889</v>
      </c>
      <c r="J44">
        <f>D4*EXP(-F4*I44)+H4</f>
        <v/>
      </c>
      <c r="K44">
        <f>L44* E6/M44</f>
        <v/>
      </c>
      <c r="L44" t="n">
        <v>22.391</v>
      </c>
      <c r="M44" t="n">
        <v>306.348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11.66638888888889</v>
      </c>
      <c r="J45">
        <f>D4*EXP(-F4*I45)+H4</f>
        <v/>
      </c>
      <c r="K45">
        <f>L45* E6/M45</f>
        <v/>
      </c>
      <c r="L45" t="n">
        <v>22.23</v>
      </c>
      <c r="M45" t="n">
        <v>306.235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11.94444444444444</v>
      </c>
      <c r="J46">
        <f>D4*EXP(-F4*I46)+H4</f>
        <v/>
      </c>
      <c r="K46">
        <f>L46* E6/M46</f>
        <v/>
      </c>
      <c r="L46" t="n">
        <v>22.089</v>
      </c>
      <c r="M46" t="n">
        <v>306.223</v>
      </c>
      <c r="N46">
        <f>(D4-D5)*EXP(-(F4-F5)*I46)+(H4-H5)</f>
        <v/>
      </c>
      <c r="O46">
        <f>(D4+D5)*EXP(-(F4+F5)*I46)+(H4+H5)</f>
        <v/>
      </c>
    </row>
    <row r="47" spans="1:15">
      <c r="I47" t="n">
        <v>12.22194444444444</v>
      </c>
      <c r="J47">
        <f>D4*EXP(-F4*I47)+H4</f>
        <v/>
      </c>
      <c r="K47">
        <f>L47* E6/M47</f>
        <v/>
      </c>
      <c r="L47" t="n">
        <v>21.934</v>
      </c>
      <c r="M47" t="n">
        <v>306.338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21.794</v>
      </c>
      <c r="M48" t="n">
        <v>306.208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12.77777777777778</v>
      </c>
      <c r="J49">
        <f>D4*EXP(-F4*I49)+H4</f>
        <v/>
      </c>
      <c r="K49">
        <f>L49* E6/M49</f>
        <v/>
      </c>
      <c r="L49" t="n">
        <v>21.671</v>
      </c>
      <c r="M49" t="n">
        <v>306.307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21.52</v>
      </c>
      <c r="M50" t="n">
        <v>306.229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13.33333333333333</v>
      </c>
      <c r="J51">
        <f>D4*EXP(-F4*I51)+H4</f>
        <v/>
      </c>
      <c r="K51">
        <f>L51* E6/M51</f>
        <v/>
      </c>
      <c r="L51" t="n">
        <v>21.421</v>
      </c>
      <c r="M51" t="n">
        <v>306.177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21.259</v>
      </c>
      <c r="M52" t="n">
        <v>306.237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21.103</v>
      </c>
      <c r="M53" t="n">
        <v>306.265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21</v>
      </c>
      <c r="M54" t="n">
        <v>306.193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20.85</v>
      </c>
      <c r="M55" t="n">
        <v>306.287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20.707</v>
      </c>
      <c r="M56" t="n">
        <v>306.558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20.532</v>
      </c>
      <c r="M57" t="n">
        <v>305.144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20.371</v>
      </c>
      <c r="M58" t="n">
        <v>304.392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20.228</v>
      </c>
      <c r="M59" t="n">
        <v>304.527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20.106</v>
      </c>
      <c r="M60" t="n">
        <v>305.048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19.985</v>
      </c>
      <c r="M61" t="n">
        <v>305.458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19.871</v>
      </c>
      <c r="M62" t="n">
        <v>305.474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16.66666666666667</v>
      </c>
      <c r="J63">
        <f>D4*EXP(-F4*I63)+H4</f>
        <v/>
      </c>
      <c r="K63">
        <f>L63* E6/M63</f>
        <v/>
      </c>
      <c r="L63" t="n">
        <v>19.75</v>
      </c>
      <c r="M63" t="n">
        <v>305.446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16.94416666666667</v>
      </c>
      <c r="J64">
        <f>D4*EXP(-F4*I64)+H4</f>
        <v/>
      </c>
      <c r="K64">
        <f>L64* E6/M64</f>
        <v/>
      </c>
      <c r="L64" t="n">
        <v>19.645</v>
      </c>
      <c r="M64" t="n">
        <v>305.567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19.497</v>
      </c>
      <c r="M65" t="n">
        <v>305.918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19.407</v>
      </c>
      <c r="M66" t="n">
        <v>306.012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17.77777777777778</v>
      </c>
      <c r="J67">
        <f>D4*EXP(-F4*I67)+H4</f>
        <v/>
      </c>
      <c r="K67">
        <f>L67* E6/M67</f>
        <v/>
      </c>
      <c r="L67" t="n">
        <v>19.25</v>
      </c>
      <c r="M67" t="n">
        <v>306.074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18.05527777777778</v>
      </c>
      <c r="J68">
        <f>D4*EXP(-F4*I68)+H4</f>
        <v/>
      </c>
      <c r="K68">
        <f>L68* E6/M68</f>
        <v/>
      </c>
      <c r="L68" t="n">
        <v>19.165</v>
      </c>
      <c r="M68" t="n">
        <v>306.223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18.986</v>
      </c>
      <c r="M69" t="n">
        <v>305.325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18.861</v>
      </c>
      <c r="M70" t="n">
        <v>304.258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18.691</v>
      </c>
      <c r="M71" t="n">
        <v>303.823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19.16638888888889</v>
      </c>
      <c r="J72">
        <f>D4*EXP(-F4*I72)+H4</f>
        <v/>
      </c>
      <c r="K72">
        <f>L72* E6/M72</f>
        <v/>
      </c>
      <c r="L72" t="n">
        <v>18.608</v>
      </c>
      <c r="M72" t="n">
        <v>303.795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18.481</v>
      </c>
      <c r="M73" t="n">
        <v>303.679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18.333</v>
      </c>
      <c r="M74" t="n">
        <v>303.709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18.238</v>
      </c>
      <c r="M75" t="n">
        <v>303.727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18.088</v>
      </c>
      <c r="M76" t="n">
        <v>303.545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17.968</v>
      </c>
      <c r="M77" t="n">
        <v>303.444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20.83305555555556</v>
      </c>
      <c r="J78">
        <f>D4*EXP(-F4*I78)+H4</f>
        <v/>
      </c>
      <c r="K78">
        <f>L78* E6/M78</f>
        <v/>
      </c>
      <c r="L78" t="n">
        <v>17.843</v>
      </c>
      <c r="M78" t="n">
        <v>303.488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17.744</v>
      </c>
      <c r="M79" t="n">
        <v>303.409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17.63</v>
      </c>
      <c r="M80" t="n">
        <v>303.433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17.53</v>
      </c>
      <c r="M81" t="n">
        <v>303.477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17.445</v>
      </c>
      <c r="M82" t="n">
        <v>303.626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17.328</v>
      </c>
      <c r="M83" t="n">
        <v>303.703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17.206</v>
      </c>
      <c r="M84" t="n">
        <v>303.499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17.101</v>
      </c>
      <c r="M85" t="n">
        <v>303.544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16.977</v>
      </c>
      <c r="M86" t="n">
        <v>303.314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16.843</v>
      </c>
      <c r="M87" t="n">
        <v>303.345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16.762</v>
      </c>
      <c r="M88" t="n">
        <v>303.212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16.654</v>
      </c>
      <c r="M89" t="n">
        <v>303.251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16.532</v>
      </c>
      <c r="M90" t="n">
        <v>303.44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16.4</v>
      </c>
      <c r="M91" t="n">
        <v>303.142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16.326</v>
      </c>
      <c r="M92" t="n">
        <v>303.175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16.187</v>
      </c>
      <c r="M93" t="n">
        <v>302.902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16.09</v>
      </c>
      <c r="M94" t="n">
        <v>302.97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15.972</v>
      </c>
      <c r="M95" t="n">
        <v>302.903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15.878</v>
      </c>
      <c r="M96" t="n">
        <v>302.984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15.75</v>
      </c>
      <c r="M97" t="n">
        <v>302.788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15.635</v>
      </c>
      <c r="M98" t="n">
        <v>302.697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15.525</v>
      </c>
      <c r="M99" t="n">
        <v>302.652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15.446</v>
      </c>
      <c r="M100" t="n">
        <v>302.695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15.338</v>
      </c>
      <c r="M101" t="n">
        <v>302.504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15.231</v>
      </c>
      <c r="M102" t="n">
        <v>302.528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15.114</v>
      </c>
      <c r="M103" t="n">
        <v>302.326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14.992</v>
      </c>
      <c r="M104" t="n">
        <v>302.443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14.898</v>
      </c>
      <c r="M105" t="n">
        <v>302.206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14.804</v>
      </c>
      <c r="M106" t="n">
        <v>302.432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28.88861111111111</v>
      </c>
      <c r="J107">
        <f>D4*EXP(-F4*I107)+H4</f>
        <v/>
      </c>
      <c r="K107">
        <f>L107* E6/M107</f>
        <v/>
      </c>
      <c r="L107" t="n">
        <v>14.742</v>
      </c>
      <c r="M107" t="n">
        <v>302.7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14.683</v>
      </c>
      <c r="M108" t="n">
        <v>302.848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14.576</v>
      </c>
      <c r="M109" t="n">
        <v>303.11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14.461</v>
      </c>
      <c r="M110" t="n">
        <v>302.889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14.364</v>
      </c>
      <c r="M111" t="n">
        <v>302.925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30.27777777777778</v>
      </c>
      <c r="J112">
        <f>D4*EXP(-F4*I112)+H4</f>
        <v/>
      </c>
      <c r="K112">
        <f>L112* E6/M112</f>
        <v/>
      </c>
      <c r="L112" t="n">
        <v>14.325</v>
      </c>
      <c r="M112" t="n">
        <v>302.893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30.55527777777778</v>
      </c>
      <c r="J113">
        <f>D4*EXP(-F4*I113)+H4</f>
        <v/>
      </c>
      <c r="K113">
        <f>L113* E6/M113</f>
        <v/>
      </c>
      <c r="L113" t="n">
        <v>14.182</v>
      </c>
      <c r="M113" t="n">
        <v>302.947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14.125</v>
      </c>
      <c r="M114" t="n">
        <v>302.939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14.042</v>
      </c>
      <c r="M115" t="n">
        <v>303.057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13.927</v>
      </c>
      <c r="M116" t="n">
        <v>303.024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13.803</v>
      </c>
      <c r="M117" t="n">
        <v>302.907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13.725</v>
      </c>
      <c r="M118" t="n">
        <v>302.961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13.659</v>
      </c>
      <c r="M119" t="n">
        <v>302.944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13.58</v>
      </c>
      <c r="M120" t="n">
        <v>302.944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13.468</v>
      </c>
      <c r="M121" t="n">
        <v>303.123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13.391</v>
      </c>
      <c r="M122" t="n">
        <v>302.99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13.307</v>
      </c>
      <c r="M123" t="n">
        <v>302.953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13.195</v>
      </c>
      <c r="M124" t="n">
        <v>302.896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13.107</v>
      </c>
      <c r="M125" t="n">
        <v>302.95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13.03</v>
      </c>
      <c r="M126" t="n">
        <v>302.908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12.963</v>
      </c>
      <c r="M127" t="n">
        <v>302.865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34.72194444444445</v>
      </c>
      <c r="J128">
        <f>D4*EXP(-F4*I128)+H4</f>
        <v/>
      </c>
      <c r="K128">
        <f>L128* E6/M128</f>
        <v/>
      </c>
      <c r="L128" t="n">
        <v>12.852</v>
      </c>
      <c r="M128" t="n">
        <v>302.964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12.781</v>
      </c>
      <c r="M129" t="n">
        <v>302.96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35.2775</v>
      </c>
      <c r="J130">
        <f>D4*EXP(-F4*I130)+H4</f>
        <v/>
      </c>
      <c r="K130">
        <f>L130* E6/M130</f>
        <v/>
      </c>
      <c r="L130" t="n">
        <v>12.677</v>
      </c>
      <c r="M130" t="n">
        <v>302.744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12.612</v>
      </c>
      <c r="M131" t="n">
        <v>302.753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35.83305555555555</v>
      </c>
      <c r="J132">
        <f>D4*EXP(-F4*I132)+H4</f>
        <v/>
      </c>
      <c r="K132">
        <f>L132* E6/M132</f>
        <v/>
      </c>
      <c r="L132" t="n">
        <v>12.499</v>
      </c>
      <c r="M132" t="n">
        <v>303.274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12.431</v>
      </c>
      <c r="M133" t="n">
        <v>303.707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12.384</v>
      </c>
      <c r="M134" t="n">
        <v>304.159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36.66638888888889</v>
      </c>
      <c r="J135">
        <f>D4*EXP(-F4*I135)+H4</f>
        <v/>
      </c>
      <c r="K135">
        <f>L135* E6/M135</f>
        <v/>
      </c>
      <c r="L135" t="n">
        <v>12.322</v>
      </c>
      <c r="M135" t="n">
        <v>304.59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12.245</v>
      </c>
      <c r="M136" t="n">
        <v>305.077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37.22194444444445</v>
      </c>
      <c r="J137">
        <f>D4*EXP(-F4*I137)+H4</f>
        <v/>
      </c>
      <c r="K137">
        <f>L137* E6/M137</f>
        <v/>
      </c>
      <c r="L137" t="n">
        <v>12.195</v>
      </c>
      <c r="M137" t="n">
        <v>305.32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12.128</v>
      </c>
      <c r="M138" t="n">
        <v>305.103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12.049</v>
      </c>
      <c r="M139" t="n">
        <v>305.325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11.977</v>
      </c>
      <c r="M140" t="n">
        <v>305.29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11.89</v>
      </c>
      <c r="M141" t="n">
        <v>305.504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11.834</v>
      </c>
      <c r="M142" t="n">
        <v>305.627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11.759</v>
      </c>
      <c r="M143" t="n">
        <v>305.508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11.687</v>
      </c>
      <c r="M144" t="n">
        <v>305.625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11.589</v>
      </c>
      <c r="M145" t="n">
        <v>305.644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11.538</v>
      </c>
      <c r="M146" t="n">
        <v>305.746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11.469</v>
      </c>
      <c r="M147" t="n">
        <v>305.796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11.381</v>
      </c>
      <c r="M148" t="n">
        <v>305.798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40.55527777777777</v>
      </c>
      <c r="J149">
        <f>D4*EXP(-F4*I149)+H4</f>
        <v/>
      </c>
      <c r="K149">
        <f>L149* E6/M149</f>
        <v/>
      </c>
      <c r="L149" t="n">
        <v>11.337</v>
      </c>
      <c r="M149" t="n">
        <v>305.915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11.231</v>
      </c>
      <c r="M150" t="n">
        <v>305.815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11.121</v>
      </c>
      <c r="M151" t="n">
        <v>304.312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11.01</v>
      </c>
      <c r="M152" t="n">
        <v>303.888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41.66638888888889</v>
      </c>
      <c r="J153">
        <f>D4*EXP(-F4*I153)+H4</f>
        <v/>
      </c>
      <c r="K153">
        <f>L153* E6/M153</f>
        <v/>
      </c>
      <c r="L153" t="n">
        <v>10.922</v>
      </c>
      <c r="M153" t="n">
        <v>303.603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10.86</v>
      </c>
      <c r="M154" t="n">
        <v>303.263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10.738</v>
      </c>
      <c r="M155" t="n">
        <v>302.936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10.664</v>
      </c>
      <c r="M156" t="n">
        <v>302.981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10.615</v>
      </c>
      <c r="M157" t="n">
        <v>302.865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10.518</v>
      </c>
      <c r="M158" t="n">
        <v>302.708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10.414</v>
      </c>
      <c r="M159" t="n">
        <v>302.852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10.372</v>
      </c>
      <c r="M160" t="n">
        <v>302.815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10.268</v>
      </c>
      <c r="M161" t="n">
        <v>302.813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10.19</v>
      </c>
      <c r="M162" t="n">
        <v>302.648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44.44444444444444</v>
      </c>
      <c r="J163">
        <f>D4*EXP(-F4*I163)+H4</f>
        <v/>
      </c>
      <c r="K163">
        <f>L163* E6/M163</f>
        <v/>
      </c>
      <c r="L163" t="n">
        <v>10.127</v>
      </c>
      <c r="M163" t="n">
        <v>302.795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10.045</v>
      </c>
      <c r="M164" t="n">
        <v>302.884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9.987</v>
      </c>
      <c r="M165" t="n">
        <v>302.772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9.928000000000001</v>
      </c>
      <c r="M166" t="n">
        <v>302.713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45.55555555555556</v>
      </c>
      <c r="J167">
        <f>D4*EXP(-F4*I167)+H4</f>
        <v/>
      </c>
      <c r="K167">
        <f>L167* E6/M167</f>
        <v/>
      </c>
      <c r="L167" t="n">
        <v>9.867000000000001</v>
      </c>
      <c r="M167" t="n">
        <v>302.725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45.83305555555555</v>
      </c>
      <c r="J168">
        <f>D4*EXP(-F4*I168)+H4</f>
        <v/>
      </c>
      <c r="K168">
        <f>L168* E6/M168</f>
        <v/>
      </c>
      <c r="L168" t="n">
        <v>9.789</v>
      </c>
      <c r="M168" t="n">
        <v>302.873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9.712</v>
      </c>
      <c r="M169" t="n">
        <v>302.584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9.657999999999999</v>
      </c>
      <c r="M170" t="n">
        <v>302.612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9.577999999999999</v>
      </c>
      <c r="M171" t="n">
        <v>302.498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9.489000000000001</v>
      </c>
      <c r="M172" t="n">
        <v>302.526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9.438000000000001</v>
      </c>
      <c r="M173" t="n">
        <v>302.363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9.359999999999999</v>
      </c>
      <c r="M174" t="n">
        <v>302.433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9.297000000000001</v>
      </c>
      <c r="M175" t="n">
        <v>302.557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9.242000000000001</v>
      </c>
      <c r="M176" t="n">
        <v>302.433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9.170999999999999</v>
      </c>
      <c r="M177" t="n">
        <v>302.413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9.109</v>
      </c>
      <c r="M178" t="n">
        <v>302.476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9.048999999999999</v>
      </c>
      <c r="M179" t="n">
        <v>302.46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8.987</v>
      </c>
      <c r="M180" t="n">
        <v>302.216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8.926</v>
      </c>
      <c r="M181" t="n">
        <v>302.598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8.846</v>
      </c>
      <c r="M182" t="n">
        <v>302.698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8.798999999999999</v>
      </c>
      <c r="M183" t="n">
        <v>302.491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8.734</v>
      </c>
      <c r="M184" t="n">
        <v>302.5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8.628</v>
      </c>
      <c r="M185" t="n">
        <v>302.509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8.582000000000001</v>
      </c>
      <c r="M186" t="n">
        <v>302.576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8.542</v>
      </c>
      <c r="M187" t="n">
        <v>302.371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8.456</v>
      </c>
      <c r="M188" t="n">
        <v>302.38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8.393000000000001</v>
      </c>
      <c r="M189" t="n">
        <v>302.397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8.332000000000001</v>
      </c>
      <c r="M190" t="n">
        <v>302.368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8.285</v>
      </c>
      <c r="M191" t="n">
        <v>302.295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8.198</v>
      </c>
      <c r="M192" t="n">
        <v>302.268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8.130000000000001</v>
      </c>
      <c r="M193" t="n">
        <v>302.068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8.039999999999999</v>
      </c>
      <c r="M194" t="n">
        <v>302.147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7.987</v>
      </c>
      <c r="M195" t="n">
        <v>302.171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7.943</v>
      </c>
      <c r="M196" t="n">
        <v>302.211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7.896</v>
      </c>
      <c r="M197" t="n">
        <v>302.477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7.866</v>
      </c>
      <c r="M198" t="n">
        <v>302.856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7.793</v>
      </c>
      <c r="M199" t="n">
        <v>302.6079999999999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7.747</v>
      </c>
      <c r="M200" t="n">
        <v>302.7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7.687</v>
      </c>
      <c r="M201" t="n">
        <v>302.659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7.625</v>
      </c>
      <c r="M202" t="n">
        <v>302.572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7.576</v>
      </c>
      <c r="M203" t="n">
        <v>302.678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7.522</v>
      </c>
      <c r="M204" t="n">
        <v>302.713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7.449</v>
      </c>
      <c r="M205" t="n">
        <v>302.6079999999999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7.383</v>
      </c>
      <c r="M206" t="n">
        <v>302.554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7.332</v>
      </c>
      <c r="M207" t="n">
        <v>302.374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56.94444444444444</v>
      </c>
      <c r="J208">
        <f>D4*EXP(-F4*I208)+H4</f>
        <v/>
      </c>
      <c r="K208">
        <f>L208* E6/M208</f>
        <v/>
      </c>
      <c r="L208" t="n">
        <v>7.258</v>
      </c>
      <c r="M208" t="n">
        <v>302.366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7.218</v>
      </c>
      <c r="M209" t="n">
        <v>302.407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7.16</v>
      </c>
      <c r="M210" t="n">
        <v>302.427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7.116</v>
      </c>
      <c r="M211" t="n">
        <v>302.51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7.062</v>
      </c>
      <c r="M212" t="n">
        <v>302.586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7.004</v>
      </c>
      <c r="M213" t="n">
        <v>302.767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6.971</v>
      </c>
      <c r="M214" t="n">
        <v>303.556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6.931</v>
      </c>
      <c r="M215" t="n">
        <v>303.817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6.909</v>
      </c>
      <c r="M216" t="n">
        <v>303.958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6.848</v>
      </c>
      <c r="M217" t="n">
        <v>304.065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6.81</v>
      </c>
      <c r="M218" t="n">
        <v>304.396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6.784</v>
      </c>
      <c r="M219" t="n">
        <v>304.654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6.74</v>
      </c>
      <c r="M220" t="n">
        <v>304.657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6.701</v>
      </c>
      <c r="M221" t="n">
        <v>304.787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60.83333333333334</v>
      </c>
      <c r="J222">
        <f>D4*EXP(-F4*I222)+H4</f>
        <v/>
      </c>
      <c r="K222">
        <f>L222* E6/M222</f>
        <v/>
      </c>
      <c r="L222" t="n">
        <v>6.654</v>
      </c>
      <c r="M222" t="n">
        <v>304.8819999999999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6.604</v>
      </c>
      <c r="M223" t="n">
        <v>305.033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6.545</v>
      </c>
      <c r="M224" t="n">
        <v>305.173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6.508</v>
      </c>
      <c r="M225" t="n">
        <v>305.275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6.478</v>
      </c>
      <c r="M226" t="n">
        <v>305.181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6.46</v>
      </c>
      <c r="M227" t="n">
        <v>305.202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6.388</v>
      </c>
      <c r="M228" t="n">
        <v>305.074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6.336</v>
      </c>
      <c r="M229" t="n">
        <v>305.148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6.309</v>
      </c>
      <c r="M230" t="n">
        <v>305.096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6.257</v>
      </c>
      <c r="M231" t="n">
        <v>305.161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6.213</v>
      </c>
      <c r="M232" t="n">
        <v>305.152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6.166</v>
      </c>
      <c r="M233" t="n">
        <v>305.234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6.165</v>
      </c>
      <c r="M234" t="n">
        <v>305.423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6.08</v>
      </c>
      <c r="M235" t="n">
        <v>305.376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6.052</v>
      </c>
      <c r="M236" t="n">
        <v>305.516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6.001</v>
      </c>
      <c r="M237" t="n">
        <v>305.486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5.969</v>
      </c>
      <c r="M238" t="n">
        <v>305.631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5.947</v>
      </c>
      <c r="M239" t="n">
        <v>305.699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5.901</v>
      </c>
      <c r="M240" t="n">
        <v>305.952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5.876</v>
      </c>
      <c r="M241" t="n">
        <v>306.109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5.816</v>
      </c>
      <c r="M242" t="n">
        <v>305.792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5.741</v>
      </c>
      <c r="M243" t="n">
        <v>304.575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66.94444444444444</v>
      </c>
      <c r="J244">
        <f>D4*EXP(-F4*I244)+H4</f>
        <v/>
      </c>
      <c r="K244">
        <f>L244* E6/M244</f>
        <v/>
      </c>
      <c r="L244" t="n">
        <v>5.722</v>
      </c>
      <c r="M244" t="n">
        <v>304.005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5.677</v>
      </c>
      <c r="M245" t="n">
        <v>303.876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5.65</v>
      </c>
      <c r="M246" t="n">
        <v>303.767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5.591</v>
      </c>
      <c r="M247" t="n">
        <v>303.566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68.05555555555556</v>
      </c>
      <c r="J248">
        <f>D4*EXP(-F4*I248)+H4</f>
        <v/>
      </c>
      <c r="K248">
        <f>L248* E6/M248</f>
        <v/>
      </c>
      <c r="L248" t="n">
        <v>5.571</v>
      </c>
      <c r="M248" t="n">
        <v>303.596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68.33305555555556</v>
      </c>
      <c r="J249">
        <f>D4*EXP(-F4*I249)+H4</f>
        <v/>
      </c>
      <c r="K249">
        <f>L249* E6/M249</f>
        <v/>
      </c>
      <c r="L249" t="n">
        <v>5.508</v>
      </c>
      <c r="M249" t="n">
        <v>303.573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5.509</v>
      </c>
      <c r="M250" t="n">
        <v>303.636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5.49</v>
      </c>
      <c r="M251" t="n">
        <v>303.727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5.409</v>
      </c>
      <c r="M252" t="n">
        <v>303.78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5.403</v>
      </c>
      <c r="M253" t="n">
        <v>304.422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5.348</v>
      </c>
      <c r="M254" t="n">
        <v>304.123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5.334</v>
      </c>
      <c r="M255" t="n">
        <v>304.113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5.283</v>
      </c>
      <c r="M256" t="n">
        <v>304.7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70.55555555555556</v>
      </c>
      <c r="J257">
        <f>D4*EXP(-F4*I257)+H4</f>
        <v/>
      </c>
      <c r="K257">
        <f>L257* E6/M257</f>
        <v/>
      </c>
      <c r="L257" t="n">
        <v>5.286</v>
      </c>
      <c r="M257" t="n">
        <v>304.755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5.252</v>
      </c>
      <c r="M258" t="n">
        <v>304.517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5.267</v>
      </c>
      <c r="M259" t="n">
        <v>305.181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5.224</v>
      </c>
      <c r="M260" t="n">
        <v>305.504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5.163</v>
      </c>
      <c r="M261" t="n">
        <v>305.197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5.134</v>
      </c>
      <c r="M262" t="n">
        <v>305.062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5.093</v>
      </c>
      <c r="M263" t="n">
        <v>304.854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5.044</v>
      </c>
      <c r="M264" t="n">
        <v>304.818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5.017</v>
      </c>
      <c r="M265" t="n">
        <v>304.404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4.974</v>
      </c>
      <c r="M266" t="n">
        <v>304.127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4.959</v>
      </c>
      <c r="M267" t="n">
        <v>303.998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4.911</v>
      </c>
      <c r="M268" t="n">
        <v>304.191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4.89</v>
      </c>
      <c r="M269" t="n">
        <v>303.96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4.824</v>
      </c>
      <c r="M270" t="n">
        <v>303.644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4.809</v>
      </c>
      <c r="M271" t="n">
        <v>303.753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4.761</v>
      </c>
      <c r="M272" t="n">
        <v>303.458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4.751</v>
      </c>
      <c r="M273" t="n">
        <v>303.468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4.689</v>
      </c>
      <c r="M274" t="n">
        <v>303.567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4.669</v>
      </c>
      <c r="M275" t="n">
        <v>303.493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4.63</v>
      </c>
      <c r="M276" t="n">
        <v>303.504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4.608</v>
      </c>
      <c r="M277" t="n">
        <v>303.343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4.553</v>
      </c>
      <c r="M278" t="n">
        <v>303.258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4.546</v>
      </c>
      <c r="M279" t="n">
        <v>303.212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4.49</v>
      </c>
      <c r="M280" t="n">
        <v>303.227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4.48</v>
      </c>
      <c r="M281" t="n">
        <v>302.95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4.405</v>
      </c>
      <c r="M282" t="n">
        <v>302.915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4.385</v>
      </c>
      <c r="M283" t="n">
        <v>302.775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78.05527777777777</v>
      </c>
      <c r="J284">
        <f>D4*EXP(-F4*I284)+H4</f>
        <v/>
      </c>
      <c r="K284">
        <f>L284* E6/M284</f>
        <v/>
      </c>
      <c r="L284" t="n">
        <v>4.341</v>
      </c>
      <c r="M284" t="n">
        <v>302.689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4.307</v>
      </c>
      <c r="M285" t="n">
        <v>302.562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4.271</v>
      </c>
      <c r="M286" t="n">
        <v>302.755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4.252</v>
      </c>
      <c r="M287" t="n">
        <v>302.865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4.251</v>
      </c>
      <c r="M288" t="n">
        <v>302.931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4.23</v>
      </c>
      <c r="M289" t="n">
        <v>303.146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79.72222222222223</v>
      </c>
      <c r="J290">
        <f>D4*EXP(-F4*I290)+H4</f>
        <v/>
      </c>
      <c r="K290">
        <f>L290* E6/M290</f>
        <v/>
      </c>
      <c r="L290" t="n">
        <v>4.203</v>
      </c>
      <c r="M290" t="n">
        <v>303.064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80</v>
      </c>
      <c r="J291">
        <f>D4*EXP(-F4*I291)+H4</f>
        <v/>
      </c>
      <c r="K291">
        <f>L291* E6/M291</f>
        <v/>
      </c>
      <c r="L291" t="n">
        <v>4.166</v>
      </c>
      <c r="M291" t="n">
        <v>303.008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80.27777777777777</v>
      </c>
      <c r="J292">
        <f>D4*EXP(-F4*I292)+H4</f>
        <v/>
      </c>
      <c r="K292">
        <f>L292* E6/M292</f>
        <v/>
      </c>
      <c r="L292" t="n">
        <v>4.148</v>
      </c>
      <c r="M292" t="n">
        <v>303.016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4.141</v>
      </c>
      <c r="M293" t="n">
        <v>303.09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80.83305555555556</v>
      </c>
      <c r="J294">
        <f>D4*EXP(-F4*I294)+H4</f>
        <v/>
      </c>
      <c r="K294">
        <f>L294* E6/M294</f>
        <v/>
      </c>
      <c r="L294" t="n">
        <v>4.089</v>
      </c>
      <c r="M294" t="n">
        <v>303.059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4.055</v>
      </c>
      <c r="M295" t="n">
        <v>302.828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4.031</v>
      </c>
      <c r="M296" t="n">
        <v>302.775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3.996</v>
      </c>
      <c r="M297" t="n">
        <v>302.876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3.975</v>
      </c>
      <c r="M298" t="n">
        <v>302.813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3.966</v>
      </c>
      <c r="M299" t="n">
        <v>303.181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3.947</v>
      </c>
      <c r="M300" t="n">
        <v>303.919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3.945</v>
      </c>
      <c r="M301" t="n">
        <v>304.133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3.952</v>
      </c>
      <c r="M302" t="n">
        <v>304.256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3.946</v>
      </c>
      <c r="M303" t="n">
        <v>304.297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3.912</v>
      </c>
      <c r="M304" t="n">
        <v>304.635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3.909</v>
      </c>
      <c r="M305" t="n">
        <v>304.661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3.91</v>
      </c>
      <c r="M306" t="n">
        <v>304.895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3.91</v>
      </c>
      <c r="M307" t="n">
        <v>304.676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84.72194444444445</v>
      </c>
      <c r="J308">
        <f>D4*EXP(-F4*I308)+H4</f>
        <v/>
      </c>
      <c r="K308">
        <f>L308* E6/M308</f>
        <v/>
      </c>
      <c r="L308" t="n">
        <v>3.893</v>
      </c>
      <c r="M308" t="n">
        <v>304.528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3.871</v>
      </c>
      <c r="M309" t="n">
        <v>304.778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85.27777777777777</v>
      </c>
      <c r="J310">
        <f>D4*EXP(-F4*I310)+H4</f>
        <v/>
      </c>
      <c r="K310">
        <f>L310* E6/M310</f>
        <v/>
      </c>
      <c r="L310" t="n">
        <v>3.835</v>
      </c>
      <c r="M310" t="n">
        <v>304.808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3.851</v>
      </c>
      <c r="M311" t="n">
        <v>304.884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3.827</v>
      </c>
      <c r="M312" t="n">
        <v>304.778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3.814</v>
      </c>
      <c r="M313" t="n">
        <v>304.758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3.792</v>
      </c>
      <c r="M314" t="n">
        <v>304.925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3.784</v>
      </c>
      <c r="M315" t="n">
        <v>304.964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3.774</v>
      </c>
      <c r="M316" t="n">
        <v>305.0309999999999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3.758</v>
      </c>
      <c r="M317" t="n">
        <v>305.091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3.745</v>
      </c>
      <c r="M318" t="n">
        <v>305.104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3.747</v>
      </c>
      <c r="M319" t="n">
        <v>305.076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3.723</v>
      </c>
      <c r="M320" t="n">
        <v>305.127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3.708</v>
      </c>
      <c r="M321" t="n">
        <v>305.12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3.646</v>
      </c>
      <c r="M322" t="n">
        <v>305.032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3.674</v>
      </c>
      <c r="M323" t="n">
        <v>304.896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3.675</v>
      </c>
      <c r="M324" t="n">
        <v>305.152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89.44444444444444</v>
      </c>
      <c r="J325">
        <f>D4*EXP(-F4*I325)+H4</f>
        <v/>
      </c>
      <c r="K325">
        <f>L325* E6/M325</f>
        <v/>
      </c>
      <c r="L325" t="n">
        <v>3.683</v>
      </c>
      <c r="M325" t="n">
        <v>305.289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3.638</v>
      </c>
      <c r="M326" t="n">
        <v>305.6079999999999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3.659</v>
      </c>
      <c r="M327" t="n">
        <v>305.814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3.638</v>
      </c>
      <c r="M328" t="n">
        <v>305.874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90.55555555555556</v>
      </c>
      <c r="J329">
        <f>D4*EXP(-F4*I329)+H4</f>
        <v/>
      </c>
      <c r="K329">
        <f>L329* E6/M329</f>
        <v/>
      </c>
      <c r="L329" t="n">
        <v>3.666</v>
      </c>
      <c r="M329" t="n">
        <v>306.112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90.83305555555556</v>
      </c>
      <c r="J330">
        <f>D4*EXP(-F4*I330)+H4</f>
        <v/>
      </c>
      <c r="K330">
        <f>L330* E6/M330</f>
        <v/>
      </c>
      <c r="L330" t="n">
        <v>3.626</v>
      </c>
      <c r="M330" t="n">
        <v>304.675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3.583</v>
      </c>
      <c r="M331" t="n">
        <v>304.214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3.547</v>
      </c>
      <c r="M332" t="n">
        <v>303.963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91.66666666666667</v>
      </c>
      <c r="J333">
        <f>D4*EXP(-F4*I333)+H4</f>
        <v/>
      </c>
      <c r="K333">
        <f>L333* E6/M333</f>
        <v/>
      </c>
      <c r="L333" t="n">
        <v>3.569</v>
      </c>
      <c r="M333" t="n">
        <v>303.684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91.94416666666666</v>
      </c>
      <c r="J334">
        <f>D4*EXP(-F4*I334)+H4</f>
        <v/>
      </c>
      <c r="K334">
        <f>L334* E6/M334</f>
        <v/>
      </c>
      <c r="L334" t="n">
        <v>3.537</v>
      </c>
      <c r="M334" t="n">
        <v>303.356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3.532</v>
      </c>
      <c r="M335" t="n">
        <v>303.565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3.525</v>
      </c>
      <c r="M336" t="n">
        <v>303.499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3.543</v>
      </c>
      <c r="M337" t="n">
        <v>303.387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93.05555555555556</v>
      </c>
      <c r="J338">
        <f>D4*EXP(-F4*I338)+H4</f>
        <v/>
      </c>
      <c r="K338">
        <f>L338* E6/M338</f>
        <v/>
      </c>
      <c r="L338" t="n">
        <v>3.51</v>
      </c>
      <c r="M338" t="n">
        <v>303.533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93.33305555555556</v>
      </c>
      <c r="J339">
        <f>D4*EXP(-F4*I339)+H4</f>
        <v/>
      </c>
      <c r="K339">
        <f>L339* E6/M339</f>
        <v/>
      </c>
      <c r="L339" t="n">
        <v>3.504</v>
      </c>
      <c r="M339" t="n">
        <v>303.535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3.488</v>
      </c>
      <c r="M340" t="n">
        <v>303.62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3.481</v>
      </c>
      <c r="M341" t="n">
        <v>303.356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3.473</v>
      </c>
      <c r="M342" t="n">
        <v>303.271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3.465</v>
      </c>
      <c r="M343" t="n">
        <v>303.181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3.441</v>
      </c>
      <c r="M344" t="n">
        <v>303.214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3.447</v>
      </c>
      <c r="M345" t="n">
        <v>303.248</v>
      </c>
      <c r="N345">
        <f>(D4-D5)*EXP(-(F4-F5)*I345)+(H4-H5)</f>
        <v/>
      </c>
      <c r="O345">
        <f>(D4+D5)*EXP(-(F4+F5)*I345)+(H4+H5)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45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19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  <c r="I3" t="n">
        <v>0</v>
      </c>
      <c r="J3">
        <f>D4*EXP(-F4*I3)+H4</f>
        <v/>
      </c>
      <c r="K3">
        <f>L3* E6/M3</f>
        <v/>
      </c>
      <c r="L3" t="n">
        <v>30.289</v>
      </c>
      <c r="M3" t="n">
        <v>305.138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32</v>
      </c>
      <c r="C4" s="73" t="s">
        <v>33</v>
      </c>
      <c r="D4" s="12" t="n">
        <v>16.15455697978682</v>
      </c>
      <c r="E4" s="75" t="s">
        <v>34</v>
      </c>
      <c r="F4" s="13" t="n">
        <v>0.002995154547233503</v>
      </c>
      <c r="G4" s="77" t="s">
        <v>35</v>
      </c>
      <c r="H4" s="12" t="n">
        <v>13.17633166109724</v>
      </c>
      <c r="I4" t="n">
        <v>0.2777777777777778</v>
      </c>
      <c r="J4">
        <f>D4*EXP(-F4*I4)+H4</f>
        <v/>
      </c>
      <c r="K4">
        <f>L4* E6/M4</f>
        <v/>
      </c>
      <c r="L4" t="n">
        <v>30.266</v>
      </c>
      <c r="M4" t="n">
        <v>304.272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36</v>
      </c>
      <c r="D5" s="72" t="n">
        <v>0.8865355104710321</v>
      </c>
      <c r="F5" s="72" t="n">
        <v>0.0001902582761285152</v>
      </c>
      <c r="H5" s="72" t="n">
        <v>0.8924993035676084</v>
      </c>
      <c r="I5" t="n">
        <v>0.5555555555555556</v>
      </c>
      <c r="J5">
        <f>D4*EXP(-F4*I5)+H4</f>
        <v/>
      </c>
      <c r="K5">
        <f>L5* E6/M5</f>
        <v/>
      </c>
      <c r="L5" t="n">
        <v>30.221</v>
      </c>
      <c r="M5" t="n">
        <v>303.768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37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30.195</v>
      </c>
      <c r="M6" t="n">
        <v>303.787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30.157</v>
      </c>
      <c r="M7" t="n">
        <v>303.391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30.128</v>
      </c>
      <c r="M8" t="n">
        <v>303.518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30.121</v>
      </c>
      <c r="M9" t="n">
        <v>303.433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30.073</v>
      </c>
      <c r="M10" t="n">
        <v>303.291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30.059</v>
      </c>
      <c r="M11" t="n">
        <v>303.179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30.011</v>
      </c>
      <c r="M12" t="n">
        <v>303.259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30.008</v>
      </c>
      <c r="M13" t="n">
        <v>303.162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29.977</v>
      </c>
      <c r="M14" t="n">
        <v>303.171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29.974</v>
      </c>
      <c r="M15" t="n">
        <v>303.196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29.961</v>
      </c>
      <c r="M16" t="n">
        <v>303.278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29.947</v>
      </c>
      <c r="M17" t="n">
        <v>303.121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29.885</v>
      </c>
      <c r="M18" t="n">
        <v>302.905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29.875</v>
      </c>
      <c r="M19" t="n">
        <v>303.223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29.878</v>
      </c>
      <c r="M20" t="n">
        <v>303.947</v>
      </c>
      <c r="N20">
        <f>(D4-D5)*EXP(-(F4-F5)*I20)+(H4-H5)</f>
        <v/>
      </c>
      <c r="O20">
        <f>(D4+D5)*EXP(-(F4+F5)*I20)+(H4+H5)</f>
        <v/>
      </c>
    </row>
    <row r="21" spans="1:15">
      <c r="I21" t="n">
        <v>5</v>
      </c>
      <c r="J21">
        <f>D4*EXP(-F4*I21)+H4</f>
        <v/>
      </c>
      <c r="K21">
        <f>L21* E6/M21</f>
        <v/>
      </c>
      <c r="L21" t="n">
        <v>29.887</v>
      </c>
      <c r="M21" t="n">
        <v>304.486</v>
      </c>
      <c r="N21">
        <f>(D4-D5)*EXP(-(F4-F5)*I21)+(H4-H5)</f>
        <v/>
      </c>
      <c r="O21">
        <f>(D4+D5)*EXP(-(F4+F5)*I21)+(H4+H5)</f>
        <v/>
      </c>
    </row>
    <row r="22" spans="1:15">
      <c r="I22" t="n">
        <v>5.2775</v>
      </c>
      <c r="J22">
        <f>D4*EXP(-F4*I22)+H4</f>
        <v/>
      </c>
      <c r="K22">
        <f>L22* E6/M22</f>
        <v/>
      </c>
      <c r="L22" t="n">
        <v>29.912</v>
      </c>
      <c r="M22" t="n">
        <v>304.722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29.917</v>
      </c>
      <c r="M23" t="n">
        <v>304.779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29.921</v>
      </c>
      <c r="M24" t="n">
        <v>305.223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29.948</v>
      </c>
      <c r="M25" t="n">
        <v>305.468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29.94</v>
      </c>
      <c r="M26" t="n">
        <v>305.613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29.931</v>
      </c>
      <c r="M27" t="n">
        <v>305.321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29.938</v>
      </c>
      <c r="M28" t="n">
        <v>305.395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29.92</v>
      </c>
      <c r="M29" t="n">
        <v>305.433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29.945</v>
      </c>
      <c r="M30" t="n">
        <v>305.662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29.925</v>
      </c>
      <c r="M31" t="n">
        <v>305.714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29.926</v>
      </c>
      <c r="M32" t="n">
        <v>305.886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29.908</v>
      </c>
      <c r="M33" t="n">
        <v>305.972</v>
      </c>
      <c r="N33">
        <f>(D4-D5)*EXP(-(F4-F5)*I33)+(H4-H5)</f>
        <v/>
      </c>
      <c r="O33">
        <f>(D4+D5)*EXP(-(F4+F5)*I33)+(H4+H5)</f>
        <v/>
      </c>
    </row>
    <row r="34" spans="1:15">
      <c r="I34" t="n">
        <v>8.610833333333334</v>
      </c>
      <c r="J34">
        <f>D4*EXP(-F4*I34)+H4</f>
        <v/>
      </c>
      <c r="K34">
        <f>L34* E6/M34</f>
        <v/>
      </c>
      <c r="L34" t="n">
        <v>29.882</v>
      </c>
      <c r="M34" t="n">
        <v>305.963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29.87</v>
      </c>
      <c r="M35" t="n">
        <v>306.024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29.874</v>
      </c>
      <c r="M36" t="n">
        <v>306.177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29.872</v>
      </c>
      <c r="M37" t="n">
        <v>306.241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29.881</v>
      </c>
      <c r="M38" t="n">
        <v>306.236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29.862</v>
      </c>
      <c r="M39" t="n">
        <v>306.145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29.859</v>
      </c>
      <c r="M40" t="n">
        <v>306.3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29.838</v>
      </c>
      <c r="M41" t="n">
        <v>306.446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10.83333333333333</v>
      </c>
      <c r="J42">
        <f>D4*EXP(-F4*I42)+H4</f>
        <v/>
      </c>
      <c r="K42">
        <f>L42* E6/M42</f>
        <v/>
      </c>
      <c r="L42" t="n">
        <v>29.821</v>
      </c>
      <c r="M42" t="n">
        <v>306.339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29.819</v>
      </c>
      <c r="M43" t="n">
        <v>306.277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11.38888888888889</v>
      </c>
      <c r="J44">
        <f>D4*EXP(-F4*I44)+H4</f>
        <v/>
      </c>
      <c r="K44">
        <f>L44* E6/M44</f>
        <v/>
      </c>
      <c r="L44" t="n">
        <v>29.787</v>
      </c>
      <c r="M44" t="n">
        <v>306.348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11.66638888888889</v>
      </c>
      <c r="J45">
        <f>D4*EXP(-F4*I45)+H4</f>
        <v/>
      </c>
      <c r="K45">
        <f>L45* E6/M45</f>
        <v/>
      </c>
      <c r="L45" t="n">
        <v>29.798</v>
      </c>
      <c r="M45" t="n">
        <v>306.235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11.94444444444444</v>
      </c>
      <c r="J46">
        <f>D4*EXP(-F4*I46)+H4</f>
        <v/>
      </c>
      <c r="K46">
        <f>L46* E6/M46</f>
        <v/>
      </c>
      <c r="L46" t="n">
        <v>29.752</v>
      </c>
      <c r="M46" t="n">
        <v>306.223</v>
      </c>
      <c r="N46">
        <f>(D4-D5)*EXP(-(F4-F5)*I46)+(H4-H5)</f>
        <v/>
      </c>
      <c r="O46">
        <f>(D4+D5)*EXP(-(F4+F5)*I46)+(H4+H5)</f>
        <v/>
      </c>
    </row>
    <row r="47" spans="1:15">
      <c r="I47" t="n">
        <v>12.22194444444444</v>
      </c>
      <c r="J47">
        <f>D4*EXP(-F4*I47)+H4</f>
        <v/>
      </c>
      <c r="K47">
        <f>L47* E6/M47</f>
        <v/>
      </c>
      <c r="L47" t="n">
        <v>29.759</v>
      </c>
      <c r="M47" t="n">
        <v>306.338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29.774</v>
      </c>
      <c r="M48" t="n">
        <v>306.208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12.77777777777778</v>
      </c>
      <c r="J49">
        <f>D4*EXP(-F4*I49)+H4</f>
        <v/>
      </c>
      <c r="K49">
        <f>L49* E6/M49</f>
        <v/>
      </c>
      <c r="L49" t="n">
        <v>29.735</v>
      </c>
      <c r="M49" t="n">
        <v>306.307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29.728</v>
      </c>
      <c r="M50" t="n">
        <v>306.229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13.33333333333333</v>
      </c>
      <c r="J51">
        <f>D4*EXP(-F4*I51)+H4</f>
        <v/>
      </c>
      <c r="K51">
        <f>L51* E6/M51</f>
        <v/>
      </c>
      <c r="L51" t="n">
        <v>29.721</v>
      </c>
      <c r="M51" t="n">
        <v>306.177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29.737</v>
      </c>
      <c r="M52" t="n">
        <v>306.237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29.702</v>
      </c>
      <c r="M53" t="n">
        <v>306.265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29.685</v>
      </c>
      <c r="M54" t="n">
        <v>306.193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29.677</v>
      </c>
      <c r="M55" t="n">
        <v>306.287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29.66</v>
      </c>
      <c r="M56" t="n">
        <v>306.558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29.579</v>
      </c>
      <c r="M57" t="n">
        <v>305.144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29.526</v>
      </c>
      <c r="M58" t="n">
        <v>304.392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29.526</v>
      </c>
      <c r="M59" t="n">
        <v>304.527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29.526</v>
      </c>
      <c r="M60" t="n">
        <v>305.048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29.494</v>
      </c>
      <c r="M61" t="n">
        <v>305.458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29.515</v>
      </c>
      <c r="M62" t="n">
        <v>305.474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16.66666666666667</v>
      </c>
      <c r="J63">
        <f>D4*EXP(-F4*I63)+H4</f>
        <v/>
      </c>
      <c r="K63">
        <f>L63* E6/M63</f>
        <v/>
      </c>
      <c r="L63" t="n">
        <v>29.524</v>
      </c>
      <c r="M63" t="n">
        <v>305.446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16.94416666666667</v>
      </c>
      <c r="J64">
        <f>D4*EXP(-F4*I64)+H4</f>
        <v/>
      </c>
      <c r="K64">
        <f>L64* E6/M64</f>
        <v/>
      </c>
      <c r="L64" t="n">
        <v>29.491</v>
      </c>
      <c r="M64" t="n">
        <v>305.567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29.507</v>
      </c>
      <c r="M65" t="n">
        <v>305.918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29.506</v>
      </c>
      <c r="M66" t="n">
        <v>306.012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17.77777777777778</v>
      </c>
      <c r="J67">
        <f>D4*EXP(-F4*I67)+H4</f>
        <v/>
      </c>
      <c r="K67">
        <f>L67* E6/M67</f>
        <v/>
      </c>
      <c r="L67" t="n">
        <v>29.507</v>
      </c>
      <c r="M67" t="n">
        <v>306.074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18.05527777777778</v>
      </c>
      <c r="J68">
        <f>D4*EXP(-F4*I68)+H4</f>
        <v/>
      </c>
      <c r="K68">
        <f>L68* E6/M68</f>
        <v/>
      </c>
      <c r="L68" t="n">
        <v>29.488</v>
      </c>
      <c r="M68" t="n">
        <v>306.223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29.437</v>
      </c>
      <c r="M69" t="n">
        <v>305.325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29.371</v>
      </c>
      <c r="M70" t="n">
        <v>304.258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29.333</v>
      </c>
      <c r="M71" t="n">
        <v>303.823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19.16638888888889</v>
      </c>
      <c r="J72">
        <f>D4*EXP(-F4*I72)+H4</f>
        <v/>
      </c>
      <c r="K72">
        <f>L72* E6/M72</f>
        <v/>
      </c>
      <c r="L72" t="n">
        <v>29.309</v>
      </c>
      <c r="M72" t="n">
        <v>303.795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29.306</v>
      </c>
      <c r="M73" t="n">
        <v>303.679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29.268</v>
      </c>
      <c r="M74" t="n">
        <v>303.709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29.266</v>
      </c>
      <c r="M75" t="n">
        <v>303.727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29.235</v>
      </c>
      <c r="M76" t="n">
        <v>303.545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29.197</v>
      </c>
      <c r="M77" t="n">
        <v>303.444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20.83305555555556</v>
      </c>
      <c r="J78">
        <f>D4*EXP(-F4*I78)+H4</f>
        <v/>
      </c>
      <c r="K78">
        <f>L78* E6/M78</f>
        <v/>
      </c>
      <c r="L78" t="n">
        <v>29.189</v>
      </c>
      <c r="M78" t="n">
        <v>303.488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29.168</v>
      </c>
      <c r="M79" t="n">
        <v>303.409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29.173</v>
      </c>
      <c r="M80" t="n">
        <v>303.433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29.174</v>
      </c>
      <c r="M81" t="n">
        <v>303.477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29.162</v>
      </c>
      <c r="M82" t="n">
        <v>303.626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29.148</v>
      </c>
      <c r="M83" t="n">
        <v>303.703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29.123</v>
      </c>
      <c r="M84" t="n">
        <v>303.499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29.137</v>
      </c>
      <c r="M85" t="n">
        <v>303.544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29.116</v>
      </c>
      <c r="M86" t="n">
        <v>303.314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29.087</v>
      </c>
      <c r="M87" t="n">
        <v>303.345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29.069</v>
      </c>
      <c r="M88" t="n">
        <v>303.212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29.051</v>
      </c>
      <c r="M89" t="n">
        <v>303.251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29.026</v>
      </c>
      <c r="M90" t="n">
        <v>303.44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28.994</v>
      </c>
      <c r="M91" t="n">
        <v>303.142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28.974</v>
      </c>
      <c r="M92" t="n">
        <v>303.175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28.943</v>
      </c>
      <c r="M93" t="n">
        <v>302.902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28.92</v>
      </c>
      <c r="M94" t="n">
        <v>302.97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28.887</v>
      </c>
      <c r="M95" t="n">
        <v>302.903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28.871</v>
      </c>
      <c r="M96" t="n">
        <v>302.984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28.857</v>
      </c>
      <c r="M97" t="n">
        <v>302.788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28.801</v>
      </c>
      <c r="M98" t="n">
        <v>302.697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28.782</v>
      </c>
      <c r="M99" t="n">
        <v>302.652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28.763</v>
      </c>
      <c r="M100" t="n">
        <v>302.695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28.74</v>
      </c>
      <c r="M101" t="n">
        <v>302.504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28.728</v>
      </c>
      <c r="M102" t="n">
        <v>302.528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28.683</v>
      </c>
      <c r="M103" t="n">
        <v>302.326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28.653</v>
      </c>
      <c r="M104" t="n">
        <v>302.443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28.654</v>
      </c>
      <c r="M105" t="n">
        <v>302.206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28.666</v>
      </c>
      <c r="M106" t="n">
        <v>302.432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28.88861111111111</v>
      </c>
      <c r="J107">
        <f>D4*EXP(-F4*I107)+H4</f>
        <v/>
      </c>
      <c r="K107">
        <f>L107* E6/M107</f>
        <v/>
      </c>
      <c r="L107" t="n">
        <v>28.676</v>
      </c>
      <c r="M107" t="n">
        <v>302.7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28.697</v>
      </c>
      <c r="M108" t="n">
        <v>302.848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28.687</v>
      </c>
      <c r="M109" t="n">
        <v>303.11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28.678</v>
      </c>
      <c r="M110" t="n">
        <v>302.889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28.671</v>
      </c>
      <c r="M111" t="n">
        <v>302.925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30.27777777777778</v>
      </c>
      <c r="J112">
        <f>D4*EXP(-F4*I112)+H4</f>
        <v/>
      </c>
      <c r="K112">
        <f>L112* E6/M112</f>
        <v/>
      </c>
      <c r="L112" t="n">
        <v>28.687</v>
      </c>
      <c r="M112" t="n">
        <v>302.893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30.55527777777778</v>
      </c>
      <c r="J113">
        <f>D4*EXP(-F4*I113)+H4</f>
        <v/>
      </c>
      <c r="K113">
        <f>L113* E6/M113</f>
        <v/>
      </c>
      <c r="L113" t="n">
        <v>28.674</v>
      </c>
      <c r="M113" t="n">
        <v>302.947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28.652</v>
      </c>
      <c r="M114" t="n">
        <v>302.939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28.634</v>
      </c>
      <c r="M115" t="n">
        <v>303.057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28.624</v>
      </c>
      <c r="M116" t="n">
        <v>303.024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28.604</v>
      </c>
      <c r="M117" t="n">
        <v>302.907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28.582</v>
      </c>
      <c r="M118" t="n">
        <v>302.961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28.56</v>
      </c>
      <c r="M119" t="n">
        <v>302.944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28.567</v>
      </c>
      <c r="M120" t="n">
        <v>302.944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28.554</v>
      </c>
      <c r="M121" t="n">
        <v>303.123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28.527</v>
      </c>
      <c r="M122" t="n">
        <v>302.99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28.54</v>
      </c>
      <c r="M123" t="n">
        <v>302.953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28.517</v>
      </c>
      <c r="M124" t="n">
        <v>302.896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28.499</v>
      </c>
      <c r="M125" t="n">
        <v>302.95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28.482</v>
      </c>
      <c r="M126" t="n">
        <v>302.908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28.473</v>
      </c>
      <c r="M127" t="n">
        <v>302.865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34.72194444444445</v>
      </c>
      <c r="J128">
        <f>D4*EXP(-F4*I128)+H4</f>
        <v/>
      </c>
      <c r="K128">
        <f>L128* E6/M128</f>
        <v/>
      </c>
      <c r="L128" t="n">
        <v>28.442</v>
      </c>
      <c r="M128" t="n">
        <v>302.964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28.447</v>
      </c>
      <c r="M129" t="n">
        <v>302.96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35.2775</v>
      </c>
      <c r="J130">
        <f>D4*EXP(-F4*I130)+H4</f>
        <v/>
      </c>
      <c r="K130">
        <f>L130* E6/M130</f>
        <v/>
      </c>
      <c r="L130" t="n">
        <v>28.436</v>
      </c>
      <c r="M130" t="n">
        <v>302.744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28.411</v>
      </c>
      <c r="M131" t="n">
        <v>302.753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35.83305555555555</v>
      </c>
      <c r="J132">
        <f>D4*EXP(-F4*I132)+H4</f>
        <v/>
      </c>
      <c r="K132">
        <f>L132* E6/M132</f>
        <v/>
      </c>
      <c r="L132" t="n">
        <v>28.42</v>
      </c>
      <c r="M132" t="n">
        <v>303.274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28.421</v>
      </c>
      <c r="M133" t="n">
        <v>303.707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28.441</v>
      </c>
      <c r="M134" t="n">
        <v>304.159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36.66638888888889</v>
      </c>
      <c r="J135">
        <f>D4*EXP(-F4*I135)+H4</f>
        <v/>
      </c>
      <c r="K135">
        <f>L135* E6/M135</f>
        <v/>
      </c>
      <c r="L135" t="n">
        <v>28.467</v>
      </c>
      <c r="M135" t="n">
        <v>304.59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28.463</v>
      </c>
      <c r="M136" t="n">
        <v>305.077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37.22194444444445</v>
      </c>
      <c r="J137">
        <f>D4*EXP(-F4*I137)+H4</f>
        <v/>
      </c>
      <c r="K137">
        <f>L137* E6/M137</f>
        <v/>
      </c>
      <c r="L137" t="n">
        <v>28.456</v>
      </c>
      <c r="M137" t="n">
        <v>305.32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28.463</v>
      </c>
      <c r="M138" t="n">
        <v>305.103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28.482</v>
      </c>
      <c r="M139" t="n">
        <v>305.325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28.488</v>
      </c>
      <c r="M140" t="n">
        <v>305.29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28.475</v>
      </c>
      <c r="M141" t="n">
        <v>305.504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28.494</v>
      </c>
      <c r="M142" t="n">
        <v>305.627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28.474</v>
      </c>
      <c r="M143" t="n">
        <v>305.508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28.453</v>
      </c>
      <c r="M144" t="n">
        <v>305.625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28.477</v>
      </c>
      <c r="M145" t="n">
        <v>305.644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28.469</v>
      </c>
      <c r="M146" t="n">
        <v>305.746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28.443</v>
      </c>
      <c r="M147" t="n">
        <v>305.796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28.453</v>
      </c>
      <c r="M148" t="n">
        <v>305.798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40.55527777777777</v>
      </c>
      <c r="J149">
        <f>D4*EXP(-F4*I149)+H4</f>
        <v/>
      </c>
      <c r="K149">
        <f>L149* E6/M149</f>
        <v/>
      </c>
      <c r="L149" t="n">
        <v>28.445</v>
      </c>
      <c r="M149" t="n">
        <v>305.915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28.387</v>
      </c>
      <c r="M150" t="n">
        <v>305.815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28.32</v>
      </c>
      <c r="M151" t="n">
        <v>304.312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28.294</v>
      </c>
      <c r="M152" t="n">
        <v>303.888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41.66638888888889</v>
      </c>
      <c r="J153">
        <f>D4*EXP(-F4*I153)+H4</f>
        <v/>
      </c>
      <c r="K153">
        <f>L153* E6/M153</f>
        <v/>
      </c>
      <c r="L153" t="n">
        <v>28.279</v>
      </c>
      <c r="M153" t="n">
        <v>303.603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28.223</v>
      </c>
      <c r="M154" t="n">
        <v>303.263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28.192</v>
      </c>
      <c r="M155" t="n">
        <v>302.936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28.171</v>
      </c>
      <c r="M156" t="n">
        <v>302.981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28.146</v>
      </c>
      <c r="M157" t="n">
        <v>302.865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28.106</v>
      </c>
      <c r="M158" t="n">
        <v>302.708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28.086</v>
      </c>
      <c r="M159" t="n">
        <v>302.852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28.079</v>
      </c>
      <c r="M160" t="n">
        <v>302.815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28.077</v>
      </c>
      <c r="M161" t="n">
        <v>302.813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28.045</v>
      </c>
      <c r="M162" t="n">
        <v>302.648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44.44444444444444</v>
      </c>
      <c r="J163">
        <f>D4*EXP(-F4*I163)+H4</f>
        <v/>
      </c>
      <c r="K163">
        <f>L163* E6/M163</f>
        <v/>
      </c>
      <c r="L163" t="n">
        <v>28.032</v>
      </c>
      <c r="M163" t="n">
        <v>302.795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28.018</v>
      </c>
      <c r="M164" t="n">
        <v>302.884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28.014</v>
      </c>
      <c r="M165" t="n">
        <v>302.772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27.992</v>
      </c>
      <c r="M166" t="n">
        <v>302.713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45.55555555555556</v>
      </c>
      <c r="J167">
        <f>D4*EXP(-F4*I167)+H4</f>
        <v/>
      </c>
      <c r="K167">
        <f>L167* E6/M167</f>
        <v/>
      </c>
      <c r="L167" t="n">
        <v>27.978</v>
      </c>
      <c r="M167" t="n">
        <v>302.725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45.83305555555555</v>
      </c>
      <c r="J168">
        <f>D4*EXP(-F4*I168)+H4</f>
        <v/>
      </c>
      <c r="K168">
        <f>L168* E6/M168</f>
        <v/>
      </c>
      <c r="L168" t="n">
        <v>27.972</v>
      </c>
      <c r="M168" t="n">
        <v>302.873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27.99</v>
      </c>
      <c r="M169" t="n">
        <v>302.584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27.946</v>
      </c>
      <c r="M170" t="n">
        <v>302.612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27.948</v>
      </c>
      <c r="M171" t="n">
        <v>302.498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27.911</v>
      </c>
      <c r="M172" t="n">
        <v>302.526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27.891</v>
      </c>
      <c r="M173" t="n">
        <v>302.363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27.87</v>
      </c>
      <c r="M174" t="n">
        <v>302.433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27.86</v>
      </c>
      <c r="M175" t="n">
        <v>302.557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27.859</v>
      </c>
      <c r="M176" t="n">
        <v>302.433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27.84</v>
      </c>
      <c r="M177" t="n">
        <v>302.413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27.837</v>
      </c>
      <c r="M178" t="n">
        <v>302.476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27.821</v>
      </c>
      <c r="M179" t="n">
        <v>302.46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27.788</v>
      </c>
      <c r="M180" t="n">
        <v>302.216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27.817</v>
      </c>
      <c r="M181" t="n">
        <v>302.598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27.798</v>
      </c>
      <c r="M182" t="n">
        <v>302.698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27.788</v>
      </c>
      <c r="M183" t="n">
        <v>302.491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27.734</v>
      </c>
      <c r="M184" t="n">
        <v>302.5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27.723</v>
      </c>
      <c r="M185" t="n">
        <v>302.509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27.721</v>
      </c>
      <c r="M186" t="n">
        <v>302.576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27.702</v>
      </c>
      <c r="M187" t="n">
        <v>302.371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27.701</v>
      </c>
      <c r="M188" t="n">
        <v>302.38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27.665</v>
      </c>
      <c r="M189" t="n">
        <v>302.397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27.63</v>
      </c>
      <c r="M190" t="n">
        <v>302.368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27.616</v>
      </c>
      <c r="M191" t="n">
        <v>302.295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27.576</v>
      </c>
      <c r="M192" t="n">
        <v>302.268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27.582</v>
      </c>
      <c r="M193" t="n">
        <v>302.068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27.535</v>
      </c>
      <c r="M194" t="n">
        <v>302.147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27.522</v>
      </c>
      <c r="M195" t="n">
        <v>302.171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27.537</v>
      </c>
      <c r="M196" t="n">
        <v>302.211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27.557</v>
      </c>
      <c r="M197" t="n">
        <v>302.477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27.553</v>
      </c>
      <c r="M198" t="n">
        <v>302.856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27.556</v>
      </c>
      <c r="M199" t="n">
        <v>302.6079999999999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27.53</v>
      </c>
      <c r="M200" t="n">
        <v>302.7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27.539</v>
      </c>
      <c r="M201" t="n">
        <v>302.659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27.506</v>
      </c>
      <c r="M202" t="n">
        <v>302.572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27.475</v>
      </c>
      <c r="M203" t="n">
        <v>302.678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27.496</v>
      </c>
      <c r="M204" t="n">
        <v>302.713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27.485</v>
      </c>
      <c r="M205" t="n">
        <v>302.6079999999999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27.465</v>
      </c>
      <c r="M206" t="n">
        <v>302.554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27.443</v>
      </c>
      <c r="M207" t="n">
        <v>302.374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56.94444444444444</v>
      </c>
      <c r="J208">
        <f>D4*EXP(-F4*I208)+H4</f>
        <v/>
      </c>
      <c r="K208">
        <f>L208* E6/M208</f>
        <v/>
      </c>
      <c r="L208" t="n">
        <v>27.42</v>
      </c>
      <c r="M208" t="n">
        <v>302.366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27.427</v>
      </c>
      <c r="M209" t="n">
        <v>302.407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27.384</v>
      </c>
      <c r="M210" t="n">
        <v>302.427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27.38</v>
      </c>
      <c r="M211" t="n">
        <v>302.51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27.398</v>
      </c>
      <c r="M212" t="n">
        <v>302.586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27.345</v>
      </c>
      <c r="M213" t="n">
        <v>302.767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27.361</v>
      </c>
      <c r="M214" t="n">
        <v>303.556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27.409</v>
      </c>
      <c r="M215" t="n">
        <v>303.817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27.416</v>
      </c>
      <c r="M216" t="n">
        <v>303.958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27.435</v>
      </c>
      <c r="M217" t="n">
        <v>304.065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27.43</v>
      </c>
      <c r="M218" t="n">
        <v>304.396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27.42</v>
      </c>
      <c r="M219" t="n">
        <v>304.654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27.44</v>
      </c>
      <c r="M220" t="n">
        <v>304.657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27.431</v>
      </c>
      <c r="M221" t="n">
        <v>304.787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60.83333333333334</v>
      </c>
      <c r="J222">
        <f>D4*EXP(-F4*I222)+H4</f>
        <v/>
      </c>
      <c r="K222">
        <f>L222* E6/M222</f>
        <v/>
      </c>
      <c r="L222" t="n">
        <v>27.452</v>
      </c>
      <c r="M222" t="n">
        <v>304.8819999999999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27.431</v>
      </c>
      <c r="M223" t="n">
        <v>305.033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27.426</v>
      </c>
      <c r="M224" t="n">
        <v>305.173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27.413</v>
      </c>
      <c r="M225" t="n">
        <v>305.275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27.392</v>
      </c>
      <c r="M226" t="n">
        <v>305.181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27.407</v>
      </c>
      <c r="M227" t="n">
        <v>305.202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27.403</v>
      </c>
      <c r="M228" t="n">
        <v>305.074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27.377</v>
      </c>
      <c r="M229" t="n">
        <v>305.148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27.392</v>
      </c>
      <c r="M230" t="n">
        <v>305.096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27.376</v>
      </c>
      <c r="M231" t="n">
        <v>305.161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27.354</v>
      </c>
      <c r="M232" t="n">
        <v>305.152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27.337</v>
      </c>
      <c r="M233" t="n">
        <v>305.234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27.325</v>
      </c>
      <c r="M234" t="n">
        <v>305.423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27.304</v>
      </c>
      <c r="M235" t="n">
        <v>305.376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27.301</v>
      </c>
      <c r="M236" t="n">
        <v>305.516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27.329</v>
      </c>
      <c r="M237" t="n">
        <v>305.486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27.31</v>
      </c>
      <c r="M238" t="n">
        <v>305.631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27.323</v>
      </c>
      <c r="M239" t="n">
        <v>305.699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27.296</v>
      </c>
      <c r="M240" t="n">
        <v>305.952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27.305</v>
      </c>
      <c r="M241" t="n">
        <v>306.109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27.264</v>
      </c>
      <c r="M242" t="n">
        <v>305.792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27.223</v>
      </c>
      <c r="M243" t="n">
        <v>304.575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66.94444444444444</v>
      </c>
      <c r="J244">
        <f>D4*EXP(-F4*I244)+H4</f>
        <v/>
      </c>
      <c r="K244">
        <f>L244* E6/M244</f>
        <v/>
      </c>
      <c r="L244" t="n">
        <v>27.237</v>
      </c>
      <c r="M244" t="n">
        <v>304.005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27.175</v>
      </c>
      <c r="M245" t="n">
        <v>303.876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27.17</v>
      </c>
      <c r="M246" t="n">
        <v>303.767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27.144</v>
      </c>
      <c r="M247" t="n">
        <v>303.566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68.05555555555556</v>
      </c>
      <c r="J248">
        <f>D4*EXP(-F4*I248)+H4</f>
        <v/>
      </c>
      <c r="K248">
        <f>L248* E6/M248</f>
        <v/>
      </c>
      <c r="L248" t="n">
        <v>27.162</v>
      </c>
      <c r="M248" t="n">
        <v>303.596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68.33305555555556</v>
      </c>
      <c r="J249">
        <f>D4*EXP(-F4*I249)+H4</f>
        <v/>
      </c>
      <c r="K249">
        <f>L249* E6/M249</f>
        <v/>
      </c>
      <c r="L249" t="n">
        <v>27.121</v>
      </c>
      <c r="M249" t="n">
        <v>303.573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27.134</v>
      </c>
      <c r="M250" t="n">
        <v>303.636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27.133</v>
      </c>
      <c r="M251" t="n">
        <v>303.727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27.123</v>
      </c>
      <c r="M252" t="n">
        <v>303.78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27.105</v>
      </c>
      <c r="M253" t="n">
        <v>304.422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27.085</v>
      </c>
      <c r="M254" t="n">
        <v>304.123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27.1</v>
      </c>
      <c r="M255" t="n">
        <v>304.113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27.075</v>
      </c>
      <c r="M256" t="n">
        <v>304.7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70.55555555555556</v>
      </c>
      <c r="J257">
        <f>D4*EXP(-F4*I257)+H4</f>
        <v/>
      </c>
      <c r="K257">
        <f>L257* E6/M257</f>
        <v/>
      </c>
      <c r="L257" t="n">
        <v>27.098</v>
      </c>
      <c r="M257" t="n">
        <v>304.755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27.121</v>
      </c>
      <c r="M258" t="n">
        <v>304.517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27.166</v>
      </c>
      <c r="M259" t="n">
        <v>305.181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27.123</v>
      </c>
      <c r="M260" t="n">
        <v>305.504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27.12</v>
      </c>
      <c r="M261" t="n">
        <v>305.197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27.068</v>
      </c>
      <c r="M262" t="n">
        <v>305.062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27.045</v>
      </c>
      <c r="M263" t="n">
        <v>304.854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27.046</v>
      </c>
      <c r="M264" t="n">
        <v>304.818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27.018</v>
      </c>
      <c r="M265" t="n">
        <v>304.404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27.015</v>
      </c>
      <c r="M266" t="n">
        <v>304.127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26.994</v>
      </c>
      <c r="M267" t="n">
        <v>303.998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26.971</v>
      </c>
      <c r="M268" t="n">
        <v>304.191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26.946</v>
      </c>
      <c r="M269" t="n">
        <v>303.96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26.913</v>
      </c>
      <c r="M270" t="n">
        <v>303.644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26.888</v>
      </c>
      <c r="M271" t="n">
        <v>303.753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26.881</v>
      </c>
      <c r="M272" t="n">
        <v>303.458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26.852</v>
      </c>
      <c r="M273" t="n">
        <v>303.468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26.825</v>
      </c>
      <c r="M274" t="n">
        <v>303.567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26.791</v>
      </c>
      <c r="M275" t="n">
        <v>303.493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26.772</v>
      </c>
      <c r="M276" t="n">
        <v>303.504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26.781</v>
      </c>
      <c r="M277" t="n">
        <v>303.343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26.762</v>
      </c>
      <c r="M278" t="n">
        <v>303.258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26.71</v>
      </c>
      <c r="M279" t="n">
        <v>303.212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26.692</v>
      </c>
      <c r="M280" t="n">
        <v>303.227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26.659</v>
      </c>
      <c r="M281" t="n">
        <v>302.95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26.637</v>
      </c>
      <c r="M282" t="n">
        <v>302.915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26.604</v>
      </c>
      <c r="M283" t="n">
        <v>302.775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78.05527777777777</v>
      </c>
      <c r="J284">
        <f>D4*EXP(-F4*I284)+H4</f>
        <v/>
      </c>
      <c r="K284">
        <f>L284* E6/M284</f>
        <v/>
      </c>
      <c r="L284" t="n">
        <v>26.59</v>
      </c>
      <c r="M284" t="n">
        <v>302.689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26.558</v>
      </c>
      <c r="M285" t="n">
        <v>302.562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26.553</v>
      </c>
      <c r="M286" t="n">
        <v>302.755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26.572</v>
      </c>
      <c r="M287" t="n">
        <v>302.865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26.539</v>
      </c>
      <c r="M288" t="n">
        <v>302.931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26.568</v>
      </c>
      <c r="M289" t="n">
        <v>303.146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79.72222222222223</v>
      </c>
      <c r="J290">
        <f>D4*EXP(-F4*I290)+H4</f>
        <v/>
      </c>
      <c r="K290">
        <f>L290* E6/M290</f>
        <v/>
      </c>
      <c r="L290" t="n">
        <v>26.552</v>
      </c>
      <c r="M290" t="n">
        <v>303.064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80</v>
      </c>
      <c r="J291">
        <f>D4*EXP(-F4*I291)+H4</f>
        <v/>
      </c>
      <c r="K291">
        <f>L291* E6/M291</f>
        <v/>
      </c>
      <c r="L291" t="n">
        <v>26.536</v>
      </c>
      <c r="M291" t="n">
        <v>303.008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80.27777777777777</v>
      </c>
      <c r="J292">
        <f>D4*EXP(-F4*I292)+H4</f>
        <v/>
      </c>
      <c r="K292">
        <f>L292* E6/M292</f>
        <v/>
      </c>
      <c r="L292" t="n">
        <v>26.523</v>
      </c>
      <c r="M292" t="n">
        <v>303.016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26.526</v>
      </c>
      <c r="M293" t="n">
        <v>303.09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80.83305555555556</v>
      </c>
      <c r="J294">
        <f>D4*EXP(-F4*I294)+H4</f>
        <v/>
      </c>
      <c r="K294">
        <f>L294* E6/M294</f>
        <v/>
      </c>
      <c r="L294" t="n">
        <v>26.487</v>
      </c>
      <c r="M294" t="n">
        <v>303.059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26.448</v>
      </c>
      <c r="M295" t="n">
        <v>302.828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26.424</v>
      </c>
      <c r="M296" t="n">
        <v>302.775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26.424</v>
      </c>
      <c r="M297" t="n">
        <v>302.876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26.427</v>
      </c>
      <c r="M298" t="n">
        <v>302.813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26.448</v>
      </c>
      <c r="M299" t="n">
        <v>303.181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26.461</v>
      </c>
      <c r="M300" t="n">
        <v>303.919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26.474</v>
      </c>
      <c r="M301" t="n">
        <v>304.133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26.48</v>
      </c>
      <c r="M302" t="n">
        <v>304.256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26.479</v>
      </c>
      <c r="M303" t="n">
        <v>304.297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26.505</v>
      </c>
      <c r="M304" t="n">
        <v>304.635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26.49</v>
      </c>
      <c r="M305" t="n">
        <v>304.661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26.506</v>
      </c>
      <c r="M306" t="n">
        <v>304.895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26.479</v>
      </c>
      <c r="M307" t="n">
        <v>304.676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84.72194444444445</v>
      </c>
      <c r="J308">
        <f>D4*EXP(-F4*I308)+H4</f>
        <v/>
      </c>
      <c r="K308">
        <f>L308* E6/M308</f>
        <v/>
      </c>
      <c r="L308" t="n">
        <v>26.498</v>
      </c>
      <c r="M308" t="n">
        <v>304.528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26.496</v>
      </c>
      <c r="M309" t="n">
        <v>304.778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85.27777777777777</v>
      </c>
      <c r="J310">
        <f>D4*EXP(-F4*I310)+H4</f>
        <v/>
      </c>
      <c r="K310">
        <f>L310* E6/M310</f>
        <v/>
      </c>
      <c r="L310" t="n">
        <v>26.495</v>
      </c>
      <c r="M310" t="n">
        <v>304.808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26.501</v>
      </c>
      <c r="M311" t="n">
        <v>304.884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26.471</v>
      </c>
      <c r="M312" t="n">
        <v>304.778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26.467</v>
      </c>
      <c r="M313" t="n">
        <v>304.758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26.43</v>
      </c>
      <c r="M314" t="n">
        <v>304.925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26.446</v>
      </c>
      <c r="M315" t="n">
        <v>304.964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26.416</v>
      </c>
      <c r="M316" t="n">
        <v>305.0309999999999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26.431</v>
      </c>
      <c r="M317" t="n">
        <v>305.091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26.409</v>
      </c>
      <c r="M318" t="n">
        <v>305.104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26.376</v>
      </c>
      <c r="M319" t="n">
        <v>305.076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26.396</v>
      </c>
      <c r="M320" t="n">
        <v>305.127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26.348</v>
      </c>
      <c r="M321" t="n">
        <v>305.12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26.37</v>
      </c>
      <c r="M322" t="n">
        <v>305.032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26.364</v>
      </c>
      <c r="M323" t="n">
        <v>304.896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26.36</v>
      </c>
      <c r="M324" t="n">
        <v>305.152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89.44444444444444</v>
      </c>
      <c r="J325">
        <f>D4*EXP(-F4*I325)+H4</f>
        <v/>
      </c>
      <c r="K325">
        <f>L325* E6/M325</f>
        <v/>
      </c>
      <c r="L325" t="n">
        <v>26.359</v>
      </c>
      <c r="M325" t="n">
        <v>305.289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26.366</v>
      </c>
      <c r="M326" t="n">
        <v>305.6079999999999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26.362</v>
      </c>
      <c r="M327" t="n">
        <v>305.814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26.374</v>
      </c>
      <c r="M328" t="n">
        <v>305.874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90.55555555555556</v>
      </c>
      <c r="J329">
        <f>D4*EXP(-F4*I329)+H4</f>
        <v/>
      </c>
      <c r="K329">
        <f>L329* E6/M329</f>
        <v/>
      </c>
      <c r="L329" t="n">
        <v>26.387</v>
      </c>
      <c r="M329" t="n">
        <v>306.112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90.83305555555556</v>
      </c>
      <c r="J330">
        <f>D4*EXP(-F4*I330)+H4</f>
        <v/>
      </c>
      <c r="K330">
        <f>L330* E6/M330</f>
        <v/>
      </c>
      <c r="L330" t="n">
        <v>26.326</v>
      </c>
      <c r="M330" t="n">
        <v>304.675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26.309</v>
      </c>
      <c r="M331" t="n">
        <v>304.214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26.259</v>
      </c>
      <c r="M332" t="n">
        <v>303.963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91.66666666666667</v>
      </c>
      <c r="J333">
        <f>D4*EXP(-F4*I333)+H4</f>
        <v/>
      </c>
      <c r="K333">
        <f>L333* E6/M333</f>
        <v/>
      </c>
      <c r="L333" t="n">
        <v>26.206</v>
      </c>
      <c r="M333" t="n">
        <v>303.684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91.94416666666666</v>
      </c>
      <c r="J334">
        <f>D4*EXP(-F4*I334)+H4</f>
        <v/>
      </c>
      <c r="K334">
        <f>L334* E6/M334</f>
        <v/>
      </c>
      <c r="L334" t="n">
        <v>26.229</v>
      </c>
      <c r="M334" t="n">
        <v>303.356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26.216</v>
      </c>
      <c r="M335" t="n">
        <v>303.565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26.206</v>
      </c>
      <c r="M336" t="n">
        <v>303.499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26.181</v>
      </c>
      <c r="M337" t="n">
        <v>303.387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93.05555555555556</v>
      </c>
      <c r="J338">
        <f>D4*EXP(-F4*I338)+H4</f>
        <v/>
      </c>
      <c r="K338">
        <f>L338* E6/M338</f>
        <v/>
      </c>
      <c r="L338" t="n">
        <v>26.207</v>
      </c>
      <c r="M338" t="n">
        <v>303.533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93.33305555555556</v>
      </c>
      <c r="J339">
        <f>D4*EXP(-F4*I339)+H4</f>
        <v/>
      </c>
      <c r="K339">
        <f>L339* E6/M339</f>
        <v/>
      </c>
      <c r="L339" t="n">
        <v>26.182</v>
      </c>
      <c r="M339" t="n">
        <v>303.535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26.179</v>
      </c>
      <c r="M340" t="n">
        <v>303.62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26.146</v>
      </c>
      <c r="M341" t="n">
        <v>303.356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26.136</v>
      </c>
      <c r="M342" t="n">
        <v>303.271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26.134</v>
      </c>
      <c r="M343" t="n">
        <v>303.181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26.086</v>
      </c>
      <c r="M344" t="n">
        <v>303.214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26.087</v>
      </c>
      <c r="M345" t="n">
        <v>303.248</v>
      </c>
      <c r="N345">
        <f>(D4-D5)*EXP(-(F4-F5)*I345)+(H4-H5)</f>
        <v/>
      </c>
      <c r="O345">
        <f>(D4+D5)*EXP(-(F4+F5)*I345)+(H4+H5)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45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20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  <c r="I3" t="n">
        <v>0</v>
      </c>
      <c r="J3">
        <f>D4*EXP(-F4*I3)+H4</f>
        <v/>
      </c>
      <c r="K3">
        <f>L3* E6/M3</f>
        <v/>
      </c>
      <c r="L3" t="n">
        <v>30.103</v>
      </c>
      <c r="M3" t="n">
        <v>305.138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32</v>
      </c>
      <c r="C4" s="73" t="s">
        <v>33</v>
      </c>
      <c r="D4" s="12" t="n">
        <v>0</v>
      </c>
      <c r="E4" s="75" t="s">
        <v>34</v>
      </c>
      <c r="F4" s="13" t="n">
        <v>0</v>
      </c>
      <c r="G4" s="77" t="s">
        <v>35</v>
      </c>
      <c r="H4" s="12" t="n">
        <v>0</v>
      </c>
      <c r="I4" t="n">
        <v>0.2777777777777778</v>
      </c>
      <c r="J4">
        <f>D4*EXP(-F4*I4)+H4</f>
        <v/>
      </c>
      <c r="K4">
        <f>L4* E6/M4</f>
        <v/>
      </c>
      <c r="L4" t="n">
        <v>30.06</v>
      </c>
      <c r="M4" t="n">
        <v>304.272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36</v>
      </c>
      <c r="D5" s="72" t="n">
        <v>0</v>
      </c>
      <c r="F5" s="72" t="n">
        <v>0</v>
      </c>
      <c r="H5" s="72" t="n">
        <v>0</v>
      </c>
      <c r="I5" t="n">
        <v>0.5555555555555556</v>
      </c>
      <c r="J5">
        <f>D4*EXP(-F4*I5)+H4</f>
        <v/>
      </c>
      <c r="K5">
        <f>L5* E6/M5</f>
        <v/>
      </c>
      <c r="L5" t="n">
        <v>30.001</v>
      </c>
      <c r="M5" t="n">
        <v>303.768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37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29.965</v>
      </c>
      <c r="M6" t="n">
        <v>303.787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29.909</v>
      </c>
      <c r="M7" t="n">
        <v>303.391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29.845</v>
      </c>
      <c r="M8" t="n">
        <v>303.518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29.831</v>
      </c>
      <c r="M9" t="n">
        <v>303.433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29.789</v>
      </c>
      <c r="M10" t="n">
        <v>303.291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29.748</v>
      </c>
      <c r="M11" t="n">
        <v>303.179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29.711</v>
      </c>
      <c r="M12" t="n">
        <v>303.259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29.698</v>
      </c>
      <c r="M13" t="n">
        <v>303.162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29.643</v>
      </c>
      <c r="M14" t="n">
        <v>303.171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29.616</v>
      </c>
      <c r="M15" t="n">
        <v>303.196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29.586</v>
      </c>
      <c r="M16" t="n">
        <v>303.278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29.55</v>
      </c>
      <c r="M17" t="n">
        <v>303.121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29.486</v>
      </c>
      <c r="M18" t="n">
        <v>302.905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29.455</v>
      </c>
      <c r="M19" t="n">
        <v>303.223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29.456</v>
      </c>
      <c r="M20" t="n">
        <v>303.947</v>
      </c>
      <c r="N20">
        <f>(D4-D5)*EXP(-(F4-F5)*I20)+(H4-H5)</f>
        <v/>
      </c>
      <c r="O20">
        <f>(D4+D5)*EXP(-(F4+F5)*I20)+(H4+H5)</f>
        <v/>
      </c>
    </row>
    <row r="21" spans="1:15">
      <c r="I21" t="n">
        <v>5</v>
      </c>
      <c r="J21">
        <f>D4*EXP(-F4*I21)+H4</f>
        <v/>
      </c>
      <c r="K21">
        <f>L21* E6/M21</f>
        <v/>
      </c>
      <c r="L21" t="n">
        <v>29.466</v>
      </c>
      <c r="M21" t="n">
        <v>304.486</v>
      </c>
      <c r="N21">
        <f>(D4-D5)*EXP(-(F4-F5)*I21)+(H4-H5)</f>
        <v/>
      </c>
      <c r="O21">
        <f>(D4+D5)*EXP(-(F4+F5)*I21)+(H4+H5)</f>
        <v/>
      </c>
    </row>
    <row r="22" spans="1:15">
      <c r="I22" t="n">
        <v>5.2775</v>
      </c>
      <c r="J22">
        <f>D4*EXP(-F4*I22)+H4</f>
        <v/>
      </c>
      <c r="K22">
        <f>L22* E6/M22</f>
        <v/>
      </c>
      <c r="L22" t="n">
        <v>29.465</v>
      </c>
      <c r="M22" t="n">
        <v>304.722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29.44</v>
      </c>
      <c r="M23" t="n">
        <v>304.779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29.444</v>
      </c>
      <c r="M24" t="n">
        <v>305.223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29.429</v>
      </c>
      <c r="M25" t="n">
        <v>305.468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29.397</v>
      </c>
      <c r="M26" t="n">
        <v>305.613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29.393</v>
      </c>
      <c r="M27" t="n">
        <v>305.321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29.376</v>
      </c>
      <c r="M28" t="n">
        <v>305.395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29.352</v>
      </c>
      <c r="M29" t="n">
        <v>305.433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29.332</v>
      </c>
      <c r="M30" t="n">
        <v>305.662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29.338</v>
      </c>
      <c r="M31" t="n">
        <v>305.714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29.291</v>
      </c>
      <c r="M32" t="n">
        <v>305.886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29.258</v>
      </c>
      <c r="M33" t="n">
        <v>305.972</v>
      </c>
      <c r="N33">
        <f>(D4-D5)*EXP(-(F4-F5)*I33)+(H4-H5)</f>
        <v/>
      </c>
      <c r="O33">
        <f>(D4+D5)*EXP(-(F4+F5)*I33)+(H4+H5)</f>
        <v/>
      </c>
    </row>
    <row r="34" spans="1:15">
      <c r="I34" t="n">
        <v>8.610833333333334</v>
      </c>
      <c r="J34">
        <f>D4*EXP(-F4*I34)+H4</f>
        <v/>
      </c>
      <c r="K34">
        <f>L34* E6/M34</f>
        <v/>
      </c>
      <c r="L34" t="n">
        <v>29.258</v>
      </c>
      <c r="M34" t="n">
        <v>305.963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29.235</v>
      </c>
      <c r="M35" t="n">
        <v>306.024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29.205</v>
      </c>
      <c r="M36" t="n">
        <v>306.177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29.205</v>
      </c>
      <c r="M37" t="n">
        <v>306.241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29.17</v>
      </c>
      <c r="M38" t="n">
        <v>306.236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29.13</v>
      </c>
      <c r="M39" t="n">
        <v>306.145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29.127</v>
      </c>
      <c r="M40" t="n">
        <v>306.3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29.09</v>
      </c>
      <c r="M41" t="n">
        <v>306.446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10.83333333333333</v>
      </c>
      <c r="J42">
        <f>D4*EXP(-F4*I42)+H4</f>
        <v/>
      </c>
      <c r="K42">
        <f>L42* E6/M42</f>
        <v/>
      </c>
      <c r="L42" t="n">
        <v>29.074</v>
      </c>
      <c r="M42" t="n">
        <v>306.339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29.042</v>
      </c>
      <c r="M43" t="n">
        <v>306.277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11.38888888888889</v>
      </c>
      <c r="J44">
        <f>D4*EXP(-F4*I44)+H4</f>
        <v/>
      </c>
      <c r="K44">
        <f>L44* E6/M44</f>
        <v/>
      </c>
      <c r="L44" t="n">
        <v>29.02</v>
      </c>
      <c r="M44" t="n">
        <v>306.348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11.66638888888889</v>
      </c>
      <c r="J45">
        <f>D4*EXP(-F4*I45)+H4</f>
        <v/>
      </c>
      <c r="K45">
        <f>L45* E6/M45</f>
        <v/>
      </c>
      <c r="L45" t="n">
        <v>28.967</v>
      </c>
      <c r="M45" t="n">
        <v>306.235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11.94444444444444</v>
      </c>
      <c r="J46">
        <f>D4*EXP(-F4*I46)+H4</f>
        <v/>
      </c>
      <c r="K46">
        <f>L46* E6/M46</f>
        <v/>
      </c>
      <c r="L46" t="n">
        <v>28.987</v>
      </c>
      <c r="M46" t="n">
        <v>306.223</v>
      </c>
      <c r="N46">
        <f>(D4-D5)*EXP(-(F4-F5)*I46)+(H4-H5)</f>
        <v/>
      </c>
      <c r="O46">
        <f>(D4+D5)*EXP(-(F4+F5)*I46)+(H4+H5)</f>
        <v/>
      </c>
    </row>
    <row r="47" spans="1:15">
      <c r="I47" t="n">
        <v>12.22194444444444</v>
      </c>
      <c r="J47">
        <f>D4*EXP(-F4*I47)+H4</f>
        <v/>
      </c>
      <c r="K47">
        <f>L47* E6/M47</f>
        <v/>
      </c>
      <c r="L47" t="n">
        <v>28.951</v>
      </c>
      <c r="M47" t="n">
        <v>306.338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28.919</v>
      </c>
      <c r="M48" t="n">
        <v>306.208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12.77777777777778</v>
      </c>
      <c r="J49">
        <f>D4*EXP(-F4*I49)+H4</f>
        <v/>
      </c>
      <c r="K49">
        <f>L49* E6/M49</f>
        <v/>
      </c>
      <c r="L49" t="n">
        <v>28.915</v>
      </c>
      <c r="M49" t="n">
        <v>306.307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28.876</v>
      </c>
      <c r="M50" t="n">
        <v>306.229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13.33333333333333</v>
      </c>
      <c r="J51">
        <f>D4*EXP(-F4*I51)+H4</f>
        <v/>
      </c>
      <c r="K51">
        <f>L51* E6/M51</f>
        <v/>
      </c>
      <c r="L51" t="n">
        <v>28.869</v>
      </c>
      <c r="M51" t="n">
        <v>306.177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28.831</v>
      </c>
      <c r="M52" t="n">
        <v>306.237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28.811</v>
      </c>
      <c r="M53" t="n">
        <v>306.265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28.786</v>
      </c>
      <c r="M54" t="n">
        <v>306.193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28.744</v>
      </c>
      <c r="M55" t="n">
        <v>306.287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28.721</v>
      </c>
      <c r="M56" t="n">
        <v>306.558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28.644</v>
      </c>
      <c r="M57" t="n">
        <v>305.144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28.581</v>
      </c>
      <c r="M58" t="n">
        <v>304.392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28.562</v>
      </c>
      <c r="M59" t="n">
        <v>304.527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28.555</v>
      </c>
      <c r="M60" t="n">
        <v>305.048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28.533</v>
      </c>
      <c r="M61" t="n">
        <v>305.458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28.536</v>
      </c>
      <c r="M62" t="n">
        <v>305.474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16.66666666666667</v>
      </c>
      <c r="J63">
        <f>D4*EXP(-F4*I63)+H4</f>
        <v/>
      </c>
      <c r="K63">
        <f>L63* E6/M63</f>
        <v/>
      </c>
      <c r="L63" t="n">
        <v>28.524</v>
      </c>
      <c r="M63" t="n">
        <v>305.446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16.94416666666667</v>
      </c>
      <c r="J64">
        <f>D4*EXP(-F4*I64)+H4</f>
        <v/>
      </c>
      <c r="K64">
        <f>L64* E6/M64</f>
        <v/>
      </c>
      <c r="L64" t="n">
        <v>28.506</v>
      </c>
      <c r="M64" t="n">
        <v>305.567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28.47</v>
      </c>
      <c r="M65" t="n">
        <v>305.918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28.467</v>
      </c>
      <c r="M66" t="n">
        <v>306.012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17.77777777777778</v>
      </c>
      <c r="J67">
        <f>D4*EXP(-F4*I67)+H4</f>
        <v/>
      </c>
      <c r="K67">
        <f>L67* E6/M67</f>
        <v/>
      </c>
      <c r="L67" t="n">
        <v>28.458</v>
      </c>
      <c r="M67" t="n">
        <v>306.074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18.05527777777778</v>
      </c>
      <c r="J68">
        <f>D4*EXP(-F4*I68)+H4</f>
        <v/>
      </c>
      <c r="K68">
        <f>L68* E6/M68</f>
        <v/>
      </c>
      <c r="L68" t="n">
        <v>28.423</v>
      </c>
      <c r="M68" t="n">
        <v>306.223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28.34</v>
      </c>
      <c r="M69" t="n">
        <v>305.325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28.298</v>
      </c>
      <c r="M70" t="n">
        <v>304.258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28.268</v>
      </c>
      <c r="M71" t="n">
        <v>303.823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19.16638888888889</v>
      </c>
      <c r="J72">
        <f>D4*EXP(-F4*I72)+H4</f>
        <v/>
      </c>
      <c r="K72">
        <f>L72* E6/M72</f>
        <v/>
      </c>
      <c r="L72" t="n">
        <v>28.234</v>
      </c>
      <c r="M72" t="n">
        <v>303.795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28.225</v>
      </c>
      <c r="M73" t="n">
        <v>303.679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28.183</v>
      </c>
      <c r="M74" t="n">
        <v>303.709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28.146</v>
      </c>
      <c r="M75" t="n">
        <v>303.727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28.121</v>
      </c>
      <c r="M76" t="n">
        <v>303.545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28.09</v>
      </c>
      <c r="M77" t="n">
        <v>303.444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20.83305555555556</v>
      </c>
      <c r="J78">
        <f>D4*EXP(-F4*I78)+H4</f>
        <v/>
      </c>
      <c r="K78">
        <f>L78* E6/M78</f>
        <v/>
      </c>
      <c r="L78" t="n">
        <v>28.064</v>
      </c>
      <c r="M78" t="n">
        <v>303.488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28.025</v>
      </c>
      <c r="M79" t="n">
        <v>303.409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28.008</v>
      </c>
      <c r="M80" t="n">
        <v>303.433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28.017</v>
      </c>
      <c r="M81" t="n">
        <v>303.477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27.994</v>
      </c>
      <c r="M82" t="n">
        <v>303.626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27.972</v>
      </c>
      <c r="M83" t="n">
        <v>303.703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27.958</v>
      </c>
      <c r="M84" t="n">
        <v>303.499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27.921</v>
      </c>
      <c r="M85" t="n">
        <v>303.544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27.896</v>
      </c>
      <c r="M86" t="n">
        <v>303.314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27.86</v>
      </c>
      <c r="M87" t="n">
        <v>303.345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27.838</v>
      </c>
      <c r="M88" t="n">
        <v>303.212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27.799</v>
      </c>
      <c r="M89" t="n">
        <v>303.251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27.807</v>
      </c>
      <c r="M90" t="n">
        <v>303.44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27.775</v>
      </c>
      <c r="M91" t="n">
        <v>303.142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27.715</v>
      </c>
      <c r="M92" t="n">
        <v>303.175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27.721</v>
      </c>
      <c r="M93" t="n">
        <v>302.902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27.659</v>
      </c>
      <c r="M94" t="n">
        <v>302.97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27.634</v>
      </c>
      <c r="M95" t="n">
        <v>302.903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27.621</v>
      </c>
      <c r="M96" t="n">
        <v>302.984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27.594</v>
      </c>
      <c r="M97" t="n">
        <v>302.788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27.574</v>
      </c>
      <c r="M98" t="n">
        <v>302.697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27.552</v>
      </c>
      <c r="M99" t="n">
        <v>302.652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27.491</v>
      </c>
      <c r="M100" t="n">
        <v>302.695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27.455</v>
      </c>
      <c r="M101" t="n">
        <v>302.504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27.441</v>
      </c>
      <c r="M102" t="n">
        <v>302.528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27.412</v>
      </c>
      <c r="M103" t="n">
        <v>302.326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27.368</v>
      </c>
      <c r="M104" t="n">
        <v>302.443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27.35</v>
      </c>
      <c r="M105" t="n">
        <v>302.206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27.356</v>
      </c>
      <c r="M106" t="n">
        <v>302.432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28.88861111111111</v>
      </c>
      <c r="J107">
        <f>D4*EXP(-F4*I107)+H4</f>
        <v/>
      </c>
      <c r="K107">
        <f>L107* E6/M107</f>
        <v/>
      </c>
      <c r="L107" t="n">
        <v>27.353</v>
      </c>
      <c r="M107" t="n">
        <v>302.7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27.337</v>
      </c>
      <c r="M108" t="n">
        <v>302.848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27.317</v>
      </c>
      <c r="M109" t="n">
        <v>303.11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27.288</v>
      </c>
      <c r="M110" t="n">
        <v>302.889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27.285</v>
      </c>
      <c r="M111" t="n">
        <v>302.925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30.27777777777778</v>
      </c>
      <c r="J112">
        <f>D4*EXP(-F4*I112)+H4</f>
        <v/>
      </c>
      <c r="K112">
        <f>L112* E6/M112</f>
        <v/>
      </c>
      <c r="L112" t="n">
        <v>27.268</v>
      </c>
      <c r="M112" t="n">
        <v>302.893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30.55527777777778</v>
      </c>
      <c r="J113">
        <f>D4*EXP(-F4*I113)+H4</f>
        <v/>
      </c>
      <c r="K113">
        <f>L113* E6/M113</f>
        <v/>
      </c>
      <c r="L113" t="n">
        <v>27.256</v>
      </c>
      <c r="M113" t="n">
        <v>302.947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27.229</v>
      </c>
      <c r="M114" t="n">
        <v>302.939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27.219</v>
      </c>
      <c r="M115" t="n">
        <v>303.057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27.216</v>
      </c>
      <c r="M116" t="n">
        <v>303.024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27.163</v>
      </c>
      <c r="M117" t="n">
        <v>302.907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27.118</v>
      </c>
      <c r="M118" t="n">
        <v>302.961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27.112</v>
      </c>
      <c r="M119" t="n">
        <v>302.944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27.062</v>
      </c>
      <c r="M120" t="n">
        <v>302.944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27.043</v>
      </c>
      <c r="M121" t="n">
        <v>303.123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27.059</v>
      </c>
      <c r="M122" t="n">
        <v>302.99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27.004</v>
      </c>
      <c r="M123" t="n">
        <v>302.953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26.998</v>
      </c>
      <c r="M124" t="n">
        <v>302.896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26.985</v>
      </c>
      <c r="M125" t="n">
        <v>302.95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26.981</v>
      </c>
      <c r="M126" t="n">
        <v>302.908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26.934</v>
      </c>
      <c r="M127" t="n">
        <v>302.865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34.72194444444445</v>
      </c>
      <c r="J128">
        <f>D4*EXP(-F4*I128)+H4</f>
        <v/>
      </c>
      <c r="K128">
        <f>L128* E6/M128</f>
        <v/>
      </c>
      <c r="L128" t="n">
        <v>26.922</v>
      </c>
      <c r="M128" t="n">
        <v>302.964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26.884</v>
      </c>
      <c r="M129" t="n">
        <v>302.96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35.2775</v>
      </c>
      <c r="J130">
        <f>D4*EXP(-F4*I130)+H4</f>
        <v/>
      </c>
      <c r="K130">
        <f>L130* E6/M130</f>
        <v/>
      </c>
      <c r="L130" t="n">
        <v>26.87</v>
      </c>
      <c r="M130" t="n">
        <v>302.744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26.835</v>
      </c>
      <c r="M131" t="n">
        <v>302.753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35.83305555555555</v>
      </c>
      <c r="J132">
        <f>D4*EXP(-F4*I132)+H4</f>
        <v/>
      </c>
      <c r="K132">
        <f>L132* E6/M132</f>
        <v/>
      </c>
      <c r="L132" t="n">
        <v>26.804</v>
      </c>
      <c r="M132" t="n">
        <v>303.274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26.799</v>
      </c>
      <c r="M133" t="n">
        <v>303.707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26.821</v>
      </c>
      <c r="M134" t="n">
        <v>304.159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36.66638888888889</v>
      </c>
      <c r="J135">
        <f>D4*EXP(-F4*I135)+H4</f>
        <v/>
      </c>
      <c r="K135">
        <f>L135* E6/M135</f>
        <v/>
      </c>
      <c r="L135" t="n">
        <v>26.815</v>
      </c>
      <c r="M135" t="n">
        <v>304.59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26.823</v>
      </c>
      <c r="M136" t="n">
        <v>305.077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37.22194444444445</v>
      </c>
      <c r="J137">
        <f>D4*EXP(-F4*I137)+H4</f>
        <v/>
      </c>
      <c r="K137">
        <f>L137* E6/M137</f>
        <v/>
      </c>
      <c r="L137" t="n">
        <v>26.821</v>
      </c>
      <c r="M137" t="n">
        <v>305.32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26.803</v>
      </c>
      <c r="M138" t="n">
        <v>305.103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26.795</v>
      </c>
      <c r="M139" t="n">
        <v>305.325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26.779</v>
      </c>
      <c r="M140" t="n">
        <v>305.29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26.789</v>
      </c>
      <c r="M141" t="n">
        <v>305.504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26.786</v>
      </c>
      <c r="M142" t="n">
        <v>305.627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26.787</v>
      </c>
      <c r="M143" t="n">
        <v>305.508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26.746</v>
      </c>
      <c r="M144" t="n">
        <v>305.625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26.717</v>
      </c>
      <c r="M145" t="n">
        <v>305.644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26.727</v>
      </c>
      <c r="M146" t="n">
        <v>305.746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26.692</v>
      </c>
      <c r="M147" t="n">
        <v>305.796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26.694</v>
      </c>
      <c r="M148" t="n">
        <v>305.798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40.55527777777777</v>
      </c>
      <c r="J149">
        <f>D4*EXP(-F4*I149)+H4</f>
        <v/>
      </c>
      <c r="K149">
        <f>L149* E6/M149</f>
        <v/>
      </c>
      <c r="L149" t="n">
        <v>26.672</v>
      </c>
      <c r="M149" t="n">
        <v>305.915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26.624</v>
      </c>
      <c r="M150" t="n">
        <v>305.815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26.556</v>
      </c>
      <c r="M151" t="n">
        <v>304.312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26.519</v>
      </c>
      <c r="M152" t="n">
        <v>303.888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41.66638888888889</v>
      </c>
      <c r="J153">
        <f>D4*EXP(-F4*I153)+H4</f>
        <v/>
      </c>
      <c r="K153">
        <f>L153* E6/M153</f>
        <v/>
      </c>
      <c r="L153" t="n">
        <v>26.477</v>
      </c>
      <c r="M153" t="n">
        <v>303.603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26.476</v>
      </c>
      <c r="M154" t="n">
        <v>303.263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26.414</v>
      </c>
      <c r="M155" t="n">
        <v>302.936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26.382</v>
      </c>
      <c r="M156" t="n">
        <v>302.981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26.337</v>
      </c>
      <c r="M157" t="n">
        <v>302.865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26.316</v>
      </c>
      <c r="M158" t="n">
        <v>302.708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26.3</v>
      </c>
      <c r="M159" t="n">
        <v>302.852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26.292</v>
      </c>
      <c r="M160" t="n">
        <v>302.815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26.249</v>
      </c>
      <c r="M161" t="n">
        <v>302.813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26.242</v>
      </c>
      <c r="M162" t="n">
        <v>302.648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44.44444444444444</v>
      </c>
      <c r="J163">
        <f>D4*EXP(-F4*I163)+H4</f>
        <v/>
      </c>
      <c r="K163">
        <f>L163* E6/M163</f>
        <v/>
      </c>
      <c r="L163" t="n">
        <v>26.225</v>
      </c>
      <c r="M163" t="n">
        <v>302.795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26.214</v>
      </c>
      <c r="M164" t="n">
        <v>302.884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26.189</v>
      </c>
      <c r="M165" t="n">
        <v>302.772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26.189</v>
      </c>
      <c r="M166" t="n">
        <v>302.713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45.55555555555556</v>
      </c>
      <c r="J167">
        <f>D4*EXP(-F4*I167)+H4</f>
        <v/>
      </c>
      <c r="K167">
        <f>L167* E6/M167</f>
        <v/>
      </c>
      <c r="L167" t="n">
        <v>26.17</v>
      </c>
      <c r="M167" t="n">
        <v>302.725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45.83305555555555</v>
      </c>
      <c r="J168">
        <f>D4*EXP(-F4*I168)+H4</f>
        <v/>
      </c>
      <c r="K168">
        <f>L168* E6/M168</f>
        <v/>
      </c>
      <c r="L168" t="n">
        <v>26.188</v>
      </c>
      <c r="M168" t="n">
        <v>302.873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26.117</v>
      </c>
      <c r="M169" t="n">
        <v>302.584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26.08</v>
      </c>
      <c r="M170" t="n">
        <v>302.612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26.07</v>
      </c>
      <c r="M171" t="n">
        <v>302.498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26.039</v>
      </c>
      <c r="M172" t="n">
        <v>302.526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26.054</v>
      </c>
      <c r="M173" t="n">
        <v>302.363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26.021</v>
      </c>
      <c r="M174" t="n">
        <v>302.433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26</v>
      </c>
      <c r="M175" t="n">
        <v>302.557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25.963</v>
      </c>
      <c r="M176" t="n">
        <v>302.433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25.987</v>
      </c>
      <c r="M177" t="n">
        <v>302.413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25.946</v>
      </c>
      <c r="M178" t="n">
        <v>302.476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25.922</v>
      </c>
      <c r="M179" t="n">
        <v>302.46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25.887</v>
      </c>
      <c r="M180" t="n">
        <v>302.216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25.903</v>
      </c>
      <c r="M181" t="n">
        <v>302.598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25.89</v>
      </c>
      <c r="M182" t="n">
        <v>302.698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25.879</v>
      </c>
      <c r="M183" t="n">
        <v>302.491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25.837</v>
      </c>
      <c r="M184" t="n">
        <v>302.5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25.827</v>
      </c>
      <c r="M185" t="n">
        <v>302.509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25.798</v>
      </c>
      <c r="M186" t="n">
        <v>302.576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25.787</v>
      </c>
      <c r="M187" t="n">
        <v>302.371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25.765</v>
      </c>
      <c r="M188" t="n">
        <v>302.38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25.715</v>
      </c>
      <c r="M189" t="n">
        <v>302.397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25.704</v>
      </c>
      <c r="M190" t="n">
        <v>302.368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25.693</v>
      </c>
      <c r="M191" t="n">
        <v>302.295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25.657</v>
      </c>
      <c r="M192" t="n">
        <v>302.268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25.634</v>
      </c>
      <c r="M193" t="n">
        <v>302.068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25.609</v>
      </c>
      <c r="M194" t="n">
        <v>302.147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25.571</v>
      </c>
      <c r="M195" t="n">
        <v>302.171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25.548</v>
      </c>
      <c r="M196" t="n">
        <v>302.211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25.571</v>
      </c>
      <c r="M197" t="n">
        <v>302.477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25.575</v>
      </c>
      <c r="M198" t="n">
        <v>302.856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25.548</v>
      </c>
      <c r="M199" t="n">
        <v>302.6079999999999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25.522</v>
      </c>
      <c r="M200" t="n">
        <v>302.7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25.502</v>
      </c>
      <c r="M201" t="n">
        <v>302.659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25.488</v>
      </c>
      <c r="M202" t="n">
        <v>302.572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25.456</v>
      </c>
      <c r="M203" t="n">
        <v>302.678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25.466</v>
      </c>
      <c r="M204" t="n">
        <v>302.713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25.42</v>
      </c>
      <c r="M205" t="n">
        <v>302.6079999999999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25.402</v>
      </c>
      <c r="M206" t="n">
        <v>302.554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25.363</v>
      </c>
      <c r="M207" t="n">
        <v>302.374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56.94444444444444</v>
      </c>
      <c r="J208">
        <f>D4*EXP(-F4*I208)+H4</f>
        <v/>
      </c>
      <c r="K208">
        <f>L208* E6/M208</f>
        <v/>
      </c>
      <c r="L208" t="n">
        <v>25.338</v>
      </c>
      <c r="M208" t="n">
        <v>302.366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25.316</v>
      </c>
      <c r="M209" t="n">
        <v>302.407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25.306</v>
      </c>
      <c r="M210" t="n">
        <v>302.427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25.276</v>
      </c>
      <c r="M211" t="n">
        <v>302.51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25.271</v>
      </c>
      <c r="M212" t="n">
        <v>302.586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25.263</v>
      </c>
      <c r="M213" t="n">
        <v>302.767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25.247</v>
      </c>
      <c r="M214" t="n">
        <v>303.556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25.279</v>
      </c>
      <c r="M215" t="n">
        <v>303.817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25.264</v>
      </c>
      <c r="M216" t="n">
        <v>303.958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25.28</v>
      </c>
      <c r="M217" t="n">
        <v>304.065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25.285</v>
      </c>
      <c r="M218" t="n">
        <v>304.396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25.276</v>
      </c>
      <c r="M219" t="n">
        <v>304.654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25.244</v>
      </c>
      <c r="M220" t="n">
        <v>304.657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25.243</v>
      </c>
      <c r="M221" t="n">
        <v>304.787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60.83333333333334</v>
      </c>
      <c r="J222">
        <f>D4*EXP(-F4*I222)+H4</f>
        <v/>
      </c>
      <c r="K222">
        <f>L222* E6/M222</f>
        <v/>
      </c>
      <c r="L222" t="n">
        <v>25.233</v>
      </c>
      <c r="M222" t="n">
        <v>304.8819999999999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25.221</v>
      </c>
      <c r="M223" t="n">
        <v>305.033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25.208</v>
      </c>
      <c r="M224" t="n">
        <v>305.173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25.206</v>
      </c>
      <c r="M225" t="n">
        <v>305.275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25.188</v>
      </c>
      <c r="M226" t="n">
        <v>305.181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25.181</v>
      </c>
      <c r="M227" t="n">
        <v>305.202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25.141</v>
      </c>
      <c r="M228" t="n">
        <v>305.074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25.143</v>
      </c>
      <c r="M229" t="n">
        <v>305.148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25.151</v>
      </c>
      <c r="M230" t="n">
        <v>305.096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25.112</v>
      </c>
      <c r="M231" t="n">
        <v>305.161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25.077</v>
      </c>
      <c r="M232" t="n">
        <v>305.152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25.087</v>
      </c>
      <c r="M233" t="n">
        <v>305.234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25.068</v>
      </c>
      <c r="M234" t="n">
        <v>305.423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25.037</v>
      </c>
      <c r="M235" t="n">
        <v>305.376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25.028</v>
      </c>
      <c r="M236" t="n">
        <v>305.516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25.015</v>
      </c>
      <c r="M237" t="n">
        <v>305.486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25.02</v>
      </c>
      <c r="M238" t="n">
        <v>305.631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24.996</v>
      </c>
      <c r="M239" t="n">
        <v>305.699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24.994</v>
      </c>
      <c r="M240" t="n">
        <v>305.952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25.003</v>
      </c>
      <c r="M241" t="n">
        <v>306.109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24.932</v>
      </c>
      <c r="M242" t="n">
        <v>305.792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24.907</v>
      </c>
      <c r="M243" t="n">
        <v>304.575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66.94444444444444</v>
      </c>
      <c r="J244">
        <f>D4*EXP(-F4*I244)+H4</f>
        <v/>
      </c>
      <c r="K244">
        <f>L244* E6/M244</f>
        <v/>
      </c>
      <c r="L244" t="n">
        <v>24.87</v>
      </c>
      <c r="M244" t="n">
        <v>304.005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24.859</v>
      </c>
      <c r="M245" t="n">
        <v>303.876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24.853</v>
      </c>
      <c r="M246" t="n">
        <v>303.767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24.824</v>
      </c>
      <c r="M247" t="n">
        <v>303.566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68.05555555555556</v>
      </c>
      <c r="J248">
        <f>D4*EXP(-F4*I248)+H4</f>
        <v/>
      </c>
      <c r="K248">
        <f>L248* E6/M248</f>
        <v/>
      </c>
      <c r="L248" t="n">
        <v>24.806</v>
      </c>
      <c r="M248" t="n">
        <v>303.596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68.33305555555556</v>
      </c>
      <c r="J249">
        <f>D4*EXP(-F4*I249)+H4</f>
        <v/>
      </c>
      <c r="K249">
        <f>L249* E6/M249</f>
        <v/>
      </c>
      <c r="L249" t="n">
        <v>24.773</v>
      </c>
      <c r="M249" t="n">
        <v>303.573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24.758</v>
      </c>
      <c r="M250" t="n">
        <v>303.636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24.757</v>
      </c>
      <c r="M251" t="n">
        <v>303.727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24.751</v>
      </c>
      <c r="M252" t="n">
        <v>303.78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24.755</v>
      </c>
      <c r="M253" t="n">
        <v>304.422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24.714</v>
      </c>
      <c r="M254" t="n">
        <v>304.123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24.709</v>
      </c>
      <c r="M255" t="n">
        <v>304.113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24.703</v>
      </c>
      <c r="M256" t="n">
        <v>304.7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70.55555555555556</v>
      </c>
      <c r="J257">
        <f>D4*EXP(-F4*I257)+H4</f>
        <v/>
      </c>
      <c r="K257">
        <f>L257* E6/M257</f>
        <v/>
      </c>
      <c r="L257" t="n">
        <v>24.707</v>
      </c>
      <c r="M257" t="n">
        <v>304.755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24.728</v>
      </c>
      <c r="M258" t="n">
        <v>304.517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24.768</v>
      </c>
      <c r="M259" t="n">
        <v>305.181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24.733</v>
      </c>
      <c r="M260" t="n">
        <v>305.504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24.707</v>
      </c>
      <c r="M261" t="n">
        <v>305.197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24.68</v>
      </c>
      <c r="M262" t="n">
        <v>305.062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24.654</v>
      </c>
      <c r="M263" t="n">
        <v>304.854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24.603</v>
      </c>
      <c r="M264" t="n">
        <v>304.818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24.598</v>
      </c>
      <c r="M265" t="n">
        <v>304.404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24.597</v>
      </c>
      <c r="M266" t="n">
        <v>304.127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24.576</v>
      </c>
      <c r="M267" t="n">
        <v>303.998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24.519</v>
      </c>
      <c r="M268" t="n">
        <v>304.191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24.529</v>
      </c>
      <c r="M269" t="n">
        <v>303.96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24.509</v>
      </c>
      <c r="M270" t="n">
        <v>303.644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24.505</v>
      </c>
      <c r="M271" t="n">
        <v>303.753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24.477</v>
      </c>
      <c r="M272" t="n">
        <v>303.458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24.429</v>
      </c>
      <c r="M273" t="n">
        <v>303.468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24.429</v>
      </c>
      <c r="M274" t="n">
        <v>303.567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24.401</v>
      </c>
      <c r="M275" t="n">
        <v>303.493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24.358</v>
      </c>
      <c r="M276" t="n">
        <v>303.504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24.353</v>
      </c>
      <c r="M277" t="n">
        <v>303.343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24.333</v>
      </c>
      <c r="M278" t="n">
        <v>303.258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24.31</v>
      </c>
      <c r="M279" t="n">
        <v>303.212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24.285</v>
      </c>
      <c r="M280" t="n">
        <v>303.227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24.232</v>
      </c>
      <c r="M281" t="n">
        <v>302.95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24.212</v>
      </c>
      <c r="M282" t="n">
        <v>302.915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24.181</v>
      </c>
      <c r="M283" t="n">
        <v>302.775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78.05527777777777</v>
      </c>
      <c r="J284">
        <f>D4*EXP(-F4*I284)+H4</f>
        <v/>
      </c>
      <c r="K284">
        <f>L284* E6/M284</f>
        <v/>
      </c>
      <c r="L284" t="n">
        <v>24.149</v>
      </c>
      <c r="M284" t="n">
        <v>302.689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24.147</v>
      </c>
      <c r="M285" t="n">
        <v>302.562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24.129</v>
      </c>
      <c r="M286" t="n">
        <v>302.755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24.105</v>
      </c>
      <c r="M287" t="n">
        <v>302.865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24.127</v>
      </c>
      <c r="M288" t="n">
        <v>302.931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24.088</v>
      </c>
      <c r="M289" t="n">
        <v>303.146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79.72222222222223</v>
      </c>
      <c r="J290">
        <f>D4*EXP(-F4*I290)+H4</f>
        <v/>
      </c>
      <c r="K290">
        <f>L290* E6/M290</f>
        <v/>
      </c>
      <c r="L290" t="n">
        <v>24.075</v>
      </c>
      <c r="M290" t="n">
        <v>303.064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80</v>
      </c>
      <c r="J291">
        <f>D4*EXP(-F4*I291)+H4</f>
        <v/>
      </c>
      <c r="K291">
        <f>L291* E6/M291</f>
        <v/>
      </c>
      <c r="L291" t="n">
        <v>24.05</v>
      </c>
      <c r="M291" t="n">
        <v>303.008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80.27777777777777</v>
      </c>
      <c r="J292">
        <f>D4*EXP(-F4*I292)+H4</f>
        <v/>
      </c>
      <c r="K292">
        <f>L292* E6/M292</f>
        <v/>
      </c>
      <c r="L292" t="n">
        <v>24.035</v>
      </c>
      <c r="M292" t="n">
        <v>303.016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24.019</v>
      </c>
      <c r="M293" t="n">
        <v>303.09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80.83305555555556</v>
      </c>
      <c r="J294">
        <f>D4*EXP(-F4*I294)+H4</f>
        <v/>
      </c>
      <c r="K294">
        <f>L294* E6/M294</f>
        <v/>
      </c>
      <c r="L294" t="n">
        <v>23.976</v>
      </c>
      <c r="M294" t="n">
        <v>303.059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23.96</v>
      </c>
      <c r="M295" t="n">
        <v>302.828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23.947</v>
      </c>
      <c r="M296" t="n">
        <v>302.775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23.927</v>
      </c>
      <c r="M297" t="n">
        <v>302.876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23.904</v>
      </c>
      <c r="M298" t="n">
        <v>302.813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23.9</v>
      </c>
      <c r="M299" t="n">
        <v>303.181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23.915</v>
      </c>
      <c r="M300" t="n">
        <v>303.919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23.919</v>
      </c>
      <c r="M301" t="n">
        <v>304.133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23.915</v>
      </c>
      <c r="M302" t="n">
        <v>304.256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23.912</v>
      </c>
      <c r="M303" t="n">
        <v>304.297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23.922</v>
      </c>
      <c r="M304" t="n">
        <v>304.635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23.918</v>
      </c>
      <c r="M305" t="n">
        <v>304.661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23.902</v>
      </c>
      <c r="M306" t="n">
        <v>304.895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23.897</v>
      </c>
      <c r="M307" t="n">
        <v>304.676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84.72194444444445</v>
      </c>
      <c r="J308">
        <f>D4*EXP(-F4*I308)+H4</f>
        <v/>
      </c>
      <c r="K308">
        <f>L308* E6/M308</f>
        <v/>
      </c>
      <c r="L308" t="n">
        <v>23.875</v>
      </c>
      <c r="M308" t="n">
        <v>304.528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23.881</v>
      </c>
      <c r="M309" t="n">
        <v>304.778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85.27777777777777</v>
      </c>
      <c r="J310">
        <f>D4*EXP(-F4*I310)+H4</f>
        <v/>
      </c>
      <c r="K310">
        <f>L310* E6/M310</f>
        <v/>
      </c>
      <c r="L310" t="n">
        <v>23.85</v>
      </c>
      <c r="M310" t="n">
        <v>304.808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23.845</v>
      </c>
      <c r="M311" t="n">
        <v>304.884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23.839</v>
      </c>
      <c r="M312" t="n">
        <v>304.778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23.831</v>
      </c>
      <c r="M313" t="n">
        <v>304.758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23.823</v>
      </c>
      <c r="M314" t="n">
        <v>304.925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23.827</v>
      </c>
      <c r="M315" t="n">
        <v>304.964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23.765</v>
      </c>
      <c r="M316" t="n">
        <v>305.0309999999999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23.777</v>
      </c>
      <c r="M317" t="n">
        <v>305.091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23.751</v>
      </c>
      <c r="M318" t="n">
        <v>305.104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23.734</v>
      </c>
      <c r="M319" t="n">
        <v>305.076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23.737</v>
      </c>
      <c r="M320" t="n">
        <v>305.127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23.734</v>
      </c>
      <c r="M321" t="n">
        <v>305.12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23.726</v>
      </c>
      <c r="M322" t="n">
        <v>305.032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23.721</v>
      </c>
      <c r="M323" t="n">
        <v>304.896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23.696</v>
      </c>
      <c r="M324" t="n">
        <v>305.152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89.44444444444444</v>
      </c>
      <c r="J325">
        <f>D4*EXP(-F4*I325)+H4</f>
        <v/>
      </c>
      <c r="K325">
        <f>L325* E6/M325</f>
        <v/>
      </c>
      <c r="L325" t="n">
        <v>23.687</v>
      </c>
      <c r="M325" t="n">
        <v>305.289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23.678</v>
      </c>
      <c r="M326" t="n">
        <v>305.6079999999999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23.665</v>
      </c>
      <c r="M327" t="n">
        <v>305.814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23.683</v>
      </c>
      <c r="M328" t="n">
        <v>305.874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90.55555555555556</v>
      </c>
      <c r="J329">
        <f>D4*EXP(-F4*I329)+H4</f>
        <v/>
      </c>
      <c r="K329">
        <f>L329* E6/M329</f>
        <v/>
      </c>
      <c r="L329" t="n">
        <v>23.677</v>
      </c>
      <c r="M329" t="n">
        <v>306.112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90.83305555555556</v>
      </c>
      <c r="J330">
        <f>D4*EXP(-F4*I330)+H4</f>
        <v/>
      </c>
      <c r="K330">
        <f>L330* E6/M330</f>
        <v/>
      </c>
      <c r="L330" t="n">
        <v>23.632</v>
      </c>
      <c r="M330" t="n">
        <v>304.675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23.606</v>
      </c>
      <c r="M331" t="n">
        <v>304.214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23.595</v>
      </c>
      <c r="M332" t="n">
        <v>303.963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91.66666666666667</v>
      </c>
      <c r="J333">
        <f>D4*EXP(-F4*I333)+H4</f>
        <v/>
      </c>
      <c r="K333">
        <f>L333* E6/M333</f>
        <v/>
      </c>
      <c r="L333" t="n">
        <v>23.541</v>
      </c>
      <c r="M333" t="n">
        <v>303.684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91.94416666666666</v>
      </c>
      <c r="J334">
        <f>D4*EXP(-F4*I334)+H4</f>
        <v/>
      </c>
      <c r="K334">
        <f>L334* E6/M334</f>
        <v/>
      </c>
      <c r="L334" t="n">
        <v>23.518</v>
      </c>
      <c r="M334" t="n">
        <v>303.356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23.521</v>
      </c>
      <c r="M335" t="n">
        <v>303.565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23.517</v>
      </c>
      <c r="M336" t="n">
        <v>303.499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23.476</v>
      </c>
      <c r="M337" t="n">
        <v>303.387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93.05555555555556</v>
      </c>
      <c r="J338">
        <f>D4*EXP(-F4*I338)+H4</f>
        <v/>
      </c>
      <c r="K338">
        <f>L338* E6/M338</f>
        <v/>
      </c>
      <c r="L338" t="n">
        <v>23.482</v>
      </c>
      <c r="M338" t="n">
        <v>303.533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93.33305555555556</v>
      </c>
      <c r="J339">
        <f>D4*EXP(-F4*I339)+H4</f>
        <v/>
      </c>
      <c r="K339">
        <f>L339* E6/M339</f>
        <v/>
      </c>
      <c r="L339" t="n">
        <v>23.486</v>
      </c>
      <c r="M339" t="n">
        <v>303.535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23.473</v>
      </c>
      <c r="M340" t="n">
        <v>303.62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23.44</v>
      </c>
      <c r="M341" t="n">
        <v>303.356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23.432</v>
      </c>
      <c r="M342" t="n">
        <v>303.271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23.408</v>
      </c>
      <c r="M343" t="n">
        <v>303.181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23.402</v>
      </c>
      <c r="M344" t="n">
        <v>303.214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23.405</v>
      </c>
      <c r="M345" t="n">
        <v>303.248</v>
      </c>
      <c r="N345">
        <f>(D4-D5)*EXP(-(F4-F5)*I345)+(H4-H5)</f>
        <v/>
      </c>
      <c r="O345">
        <f>(D4+D5)*EXP(-(F4+F5)*I345)+(H4+H5)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I24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38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</row>
    <row customHeight="1" ht="25.8" r="4" spans="1:15">
      <c r="A4" s="15" t="s">
        <v>32</v>
      </c>
      <c r="C4" s="73" t="s">
        <v>33</v>
      </c>
      <c r="D4" s="12" t="n"/>
      <c r="E4" s="75" t="s">
        <v>34</v>
      </c>
      <c r="F4" s="13" t="n"/>
      <c r="G4" s="77" t="s">
        <v>35</v>
      </c>
      <c r="H4" s="12" t="n"/>
    </row>
    <row customHeight="1" ht="25.8" r="5" spans="1:15">
      <c r="A5" s="15" t="s">
        <v>36</v>
      </c>
      <c r="D5" s="72" t="n"/>
      <c r="F5" s="72" t="n"/>
      <c r="H5" s="72" t="n"/>
    </row>
    <row customHeight="1" ht="28.2" r="6" spans="1:15">
      <c r="A6" s="66" t="s">
        <v>37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F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38</v>
      </c>
      <c r="I1" s="64" t="s">
        <v>21</v>
      </c>
      <c r="J1" s="64" t="s">
        <v>22</v>
      </c>
      <c r="K1" s="64" t="s">
        <v>23</v>
      </c>
      <c r="L1" s="17" t="s">
        <v>24</v>
      </c>
      <c r="M1" s="17" t="s">
        <v>25</v>
      </c>
      <c r="N1" s="18" t="s">
        <v>26</v>
      </c>
      <c r="O1" s="18" t="s">
        <v>27</v>
      </c>
    </row>
    <row customHeight="1" ht="25.8" r="2" spans="1:15">
      <c r="A2" s="15" t="s">
        <v>28</v>
      </c>
      <c r="C2" s="11" t="s">
        <v>2</v>
      </c>
      <c r="D2" s="12" t="n"/>
      <c r="F2" s="11" t="s">
        <v>29</v>
      </c>
      <c r="G2" s="12" t="n"/>
    </row>
    <row customHeight="1" ht="25.8" r="3" spans="1:15">
      <c r="A3" s="15" t="s">
        <v>30</v>
      </c>
      <c r="C3" s="65" t="s">
        <v>31</v>
      </c>
    </row>
    <row customHeight="1" ht="25.8" r="4" spans="1:15">
      <c r="A4" s="15" t="s">
        <v>32</v>
      </c>
      <c r="C4" s="73" t="s">
        <v>33</v>
      </c>
      <c r="D4" s="12" t="n"/>
      <c r="E4" s="75" t="s">
        <v>34</v>
      </c>
      <c r="F4" s="13" t="n"/>
      <c r="G4" s="77" t="s">
        <v>35</v>
      </c>
      <c r="H4" s="12" t="n"/>
    </row>
    <row customHeight="1" ht="25.8" r="5" spans="1:15">
      <c r="A5" s="15" t="s">
        <v>36</v>
      </c>
      <c r="D5" s="72" t="n"/>
      <c r="F5" s="72" t="n"/>
      <c r="H5" s="72" t="n"/>
    </row>
    <row customHeight="1" ht="28.2" r="6" spans="1:15">
      <c r="A6" s="66" t="s">
        <v>37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Todd Miller</dc:creator>
  <dcterms:created xsi:type="dcterms:W3CDTF">2018-06-11T13:43:15Z</dcterms:created>
  <dcterms:modified xsi:type="dcterms:W3CDTF">2018-06-21T00:48:54Z</dcterms:modified>
  <cp:lastModifiedBy>Todd Miller</cp:lastModifiedBy>
</cp:coreProperties>
</file>