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ERVICE LOGISTICA\ITALTRANS PRENOTAZIONI\"/>
    </mc:Choice>
  </mc:AlternateContent>
  <xr:revisionPtr revIDLastSave="0" documentId="13_ncr:1_{41643D8A-ADE0-4D73-BEEB-38B1B34AEA82}" xr6:coauthVersionLast="47" xr6:coauthVersionMax="47" xr10:uidLastSave="{00000000-0000-0000-0000-000000000000}"/>
  <bookViews>
    <workbookView xWindow="-110" yWindow="-110" windowWidth="19420" windowHeight="10420" xr2:uid="{53CD022E-59EA-4464-9660-9E2DDD05CA60}"/>
  </bookViews>
  <sheets>
    <sheet name="File Italtra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H11" i="1"/>
  <c r="H12" i="1"/>
  <c r="H13" i="1"/>
  <c r="G13" i="1"/>
  <c r="G12" i="1"/>
  <c r="G11" i="1"/>
  <c r="E11" i="1"/>
  <c r="E12" i="1"/>
  <c r="E13" i="1"/>
  <c r="D11" i="1"/>
  <c r="D12" i="1"/>
  <c r="D13" i="1"/>
  <c r="C13" i="1"/>
  <c r="C12" i="1"/>
  <c r="C11" i="1"/>
</calcChain>
</file>

<file path=xl/sharedStrings.xml><?xml version="1.0" encoding="utf-8"?>
<sst xmlns="http://schemas.openxmlformats.org/spreadsheetml/2006/main" count="160" uniqueCount="67">
  <si>
    <t>N. ORDINE/PROGR. VIAGGIO</t>
  </si>
  <si>
    <t>RAGIONE SOCIALE CARICO</t>
  </si>
  <si>
    <t>INDIRIZZO CARICO</t>
  </si>
  <si>
    <t>LOCALITA CARICO</t>
  </si>
  <si>
    <t>PROV CARICO</t>
  </si>
  <si>
    <t>DATA CARICO</t>
  </si>
  <si>
    <t>ORA CARICO</t>
  </si>
  <si>
    <t>ORA CARICO A</t>
  </si>
  <si>
    <t>CARICO ORARIO TASSATIVO</t>
  </si>
  <si>
    <t>RAGIONE SOCIALE SCARICO</t>
  </si>
  <si>
    <t>INDIRIZZO SCARICO</t>
  </si>
  <si>
    <t>LOCALITA SCARICO</t>
  </si>
  <si>
    <t>PROV SCARICO</t>
  </si>
  <si>
    <t>DATA SCARICO</t>
  </si>
  <si>
    <t>ORA SCARICO</t>
  </si>
  <si>
    <t>ORA SCARICO A</t>
  </si>
  <si>
    <t>SCARICO ORARIO TASSATIVO</t>
  </si>
  <si>
    <t>TIPO MERCE</t>
  </si>
  <si>
    <t>Pallet</t>
  </si>
  <si>
    <t>Pallet a Terra</t>
  </si>
  <si>
    <t>MetriCubi</t>
  </si>
  <si>
    <t>Colli</t>
  </si>
  <si>
    <t>KG</t>
  </si>
  <si>
    <t>RIFERIMENTO VS CLIENTE</t>
  </si>
  <si>
    <t>TIPO SERVIZIO</t>
  </si>
  <si>
    <t>TIPO MEZZO</t>
  </si>
  <si>
    <t>DOCUMENTO NUMERO</t>
  </si>
  <si>
    <t>DOCUMENTO DATA</t>
  </si>
  <si>
    <t>Caratteristica SPONDA</t>
  </si>
  <si>
    <t>Caratteristica TRANSPALLET</t>
  </si>
  <si>
    <t>Caratteristica Altezza Mezzo</t>
  </si>
  <si>
    <t>PERFETTI VAN MELLE S.P.A.</t>
  </si>
  <si>
    <t>NO</t>
  </si>
  <si>
    <t>VIA MEDAGLIA ORO G.GREGIS, 48</t>
  </si>
  <si>
    <t>COVO</t>
  </si>
  <si>
    <t>BG</t>
  </si>
  <si>
    <t>LAINATE</t>
  </si>
  <si>
    <t>MI</t>
  </si>
  <si>
    <t>VIA 25 APRILE,7</t>
  </si>
  <si>
    <t>Motrice</t>
  </si>
  <si>
    <t>NOTE</t>
  </si>
  <si>
    <t>ESSELUNGA S.P.A.</t>
  </si>
  <si>
    <t>Fresco</t>
  </si>
  <si>
    <t>INVIO TARGA</t>
  </si>
  <si>
    <t>BIANDRATE</t>
  </si>
  <si>
    <t>Si</t>
  </si>
  <si>
    <t>ST.PROV.BIANDRATE-RECETTO, 15</t>
  </si>
  <si>
    <t>CHIARI</t>
  </si>
  <si>
    <t>BS</t>
  </si>
  <si>
    <t>VIA SAM QUILLERI 1</t>
  </si>
  <si>
    <t>100822/3</t>
  </si>
  <si>
    <t>100822/4</t>
  </si>
  <si>
    <t>120822/4</t>
  </si>
  <si>
    <t>VARIAZIONE INGOMBRO 2 ORDINI</t>
  </si>
  <si>
    <r>
      <t xml:space="preserve">2200863058 </t>
    </r>
    <r>
      <rPr>
        <sz val="11"/>
        <color rgb="FFFF0000"/>
        <rFont val="Calibri"/>
        <family val="2"/>
        <scheme val="minor"/>
      </rPr>
      <t xml:space="preserve">2200863057 </t>
    </r>
  </si>
  <si>
    <r>
      <t xml:space="preserve">2200863060   </t>
    </r>
    <r>
      <rPr>
        <sz val="11"/>
        <color rgb="FFFF0000"/>
        <rFont val="Calibri"/>
        <family val="2"/>
        <scheme val="minor"/>
      </rPr>
      <t>2200863062</t>
    </r>
  </si>
  <si>
    <t>AGGIUNTO ORDINE</t>
  </si>
  <si>
    <t>100822/6</t>
  </si>
  <si>
    <t>100822/5</t>
  </si>
  <si>
    <t xml:space="preserve">ITALTRANS </t>
  </si>
  <si>
    <t>100822/7</t>
  </si>
  <si>
    <t>100822/8</t>
  </si>
  <si>
    <t>Bilico</t>
  </si>
  <si>
    <r>
      <t xml:space="preserve">2200863063       </t>
    </r>
    <r>
      <rPr>
        <sz val="11"/>
        <color rgb="FFFF0000"/>
        <rFont val="Calibri"/>
        <family val="2"/>
        <scheme val="minor"/>
      </rPr>
      <t>2200863061</t>
    </r>
  </si>
  <si>
    <t>120822/5</t>
  </si>
  <si>
    <t>120822/6</t>
  </si>
  <si>
    <t>ALIMENTARE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</si>
</sst>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5" fillId="3" borderId="0" xfId="0" applyFont="1" applyFill="1"/>
    <xf numFmtId="0" fontId="2" fillId="3" borderId="3" xfId="1" applyFont="1" applyFill="1" applyBorder="1" applyAlignment="1" applyProtection="1">
      <alignment horizontal="center" vertical="center" wrapText="1"/>
    </xf>
    <xf numFmtId="0" fontId="1" fillId="2" borderId="3" xfId="1" applyBorder="1" applyAlignment="1" applyProtection="1">
      <alignment horizontal="center" vertical="center" wrapText="1"/>
    </xf>
    <xf numFmtId="0" fontId="3" fillId="2" borderId="3" xfId="1" applyFont="1" applyBorder="1" applyAlignment="1" applyProtection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5" fillId="0" borderId="2" xfId="0" quotePrefix="1" applyFont="1" applyFill="1" applyBorder="1"/>
    <xf numFmtId="0" fontId="0" fillId="4" borderId="2" xfId="0" applyFill="1" applyBorder="1"/>
    <xf numFmtId="14" fontId="0" fillId="0" borderId="2" xfId="0" applyNumberFormat="1" applyBorder="1"/>
    <xf numFmtId="164" fontId="0" fillId="4" borderId="2" xfId="0" applyNumberFormat="1" applyFill="1" applyBorder="1"/>
    <xf numFmtId="0" fontId="0" fillId="0" borderId="2" xfId="0" applyBorder="1"/>
    <xf numFmtId="164" fontId="0" fillId="0" borderId="2" xfId="0" applyNumberFormat="1" applyBorder="1"/>
    <xf numFmtId="0" fontId="0" fillId="4" borderId="2" xfId="0" quotePrefix="1" applyFill="1" applyBorder="1" applyAlignment="1">
      <alignment wrapText="1"/>
    </xf>
    <xf numFmtId="0" fontId="0" fillId="0" borderId="2" xfId="0" quotePrefix="1" applyFill="1" applyBorder="1"/>
    <xf numFmtId="0" fontId="6" fillId="0" borderId="2" xfId="0" quotePrefix="1" applyFont="1" applyFill="1" applyBorder="1"/>
  </cellXfs>
  <cellStyles count="2">
    <cellStyle name="Normale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27B-F46B-444E-A501-48807853897F}">
  <dimension ref="A1:AF13"/>
  <sheetViews>
    <sheetView tabSelected="1" workbookViewId="0">
      <pane xSplit="1" topLeftCell="B1" activePane="topRight" state="frozen"/>
      <selection pane="topRight" activeCell="B7" sqref="B7"/>
    </sheetView>
  </sheetViews>
  <sheetFormatPr defaultRowHeight="14.5" x14ac:dyDescent="0.35"/>
  <cols>
    <col min="1" max="1" width="18" customWidth="1"/>
    <col min="2" max="2" width="23.54296875" customWidth="1"/>
    <col min="3" max="3" width="16.36328125" bestFit="1" customWidth="1"/>
    <col min="4" max="4" width="8.81640625" bestFit="1" customWidth="1"/>
    <col min="5" max="5" width="11" customWidth="1"/>
    <col min="6" max="9" width="14.6328125" customWidth="1"/>
    <col min="10" max="10" width="16.90625" bestFit="1" customWidth="1"/>
    <col min="11" max="11" width="31.453125" bestFit="1" customWidth="1"/>
    <col min="12" max="31" width="14.6328125" customWidth="1"/>
    <col min="32" max="32" width="29.6328125" bestFit="1" customWidth="1"/>
  </cols>
  <sheetData>
    <row r="1" spans="1:32" ht="43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4" t="s">
        <v>24</v>
      </c>
      <c r="Z1" s="4" t="s">
        <v>25</v>
      </c>
      <c r="AA1" s="6" t="s">
        <v>26</v>
      </c>
      <c r="AB1" s="6" t="s">
        <v>27</v>
      </c>
      <c r="AC1" s="5" t="s">
        <v>28</v>
      </c>
      <c r="AD1" s="5" t="s">
        <v>29</v>
      </c>
      <c r="AE1" s="5" t="s">
        <v>30</v>
      </c>
      <c r="AF1" s="7" t="s">
        <v>40</v>
      </c>
    </row>
    <row r="2" spans="1:32" ht="29" x14ac:dyDescent="0.35">
      <c r="A2" s="8" t="s">
        <v>50</v>
      </c>
      <c r="B2" s="9" t="s">
        <v>31</v>
      </c>
      <c r="C2" s="9" t="s">
        <v>38</v>
      </c>
      <c r="D2" s="9" t="s">
        <v>36</v>
      </c>
      <c r="E2" s="9" t="s">
        <v>37</v>
      </c>
      <c r="F2" s="10">
        <v>44783</v>
      </c>
      <c r="G2" s="11">
        <v>0.29166666666666669</v>
      </c>
      <c r="H2" s="11">
        <v>0.875</v>
      </c>
      <c r="I2" s="12"/>
      <c r="J2" s="12" t="s">
        <v>41</v>
      </c>
      <c r="K2" s="12" t="s">
        <v>46</v>
      </c>
      <c r="L2" s="12" t="s">
        <v>44</v>
      </c>
      <c r="M2" s="12" t="s">
        <v>32</v>
      </c>
      <c r="N2" s="10">
        <v>44783</v>
      </c>
      <c r="O2" s="13"/>
      <c r="P2" s="13"/>
      <c r="Q2" s="9" t="s">
        <v>45</v>
      </c>
      <c r="R2" s="9" t="s">
        <v>66</v>
      </c>
      <c r="S2" s="12"/>
      <c r="T2" s="9">
        <v>10</v>
      </c>
      <c r="U2" s="12"/>
      <c r="V2" s="12"/>
      <c r="W2" s="12">
        <v>4581.26</v>
      </c>
      <c r="X2" s="14" t="s">
        <v>54</v>
      </c>
      <c r="Y2" s="9" t="s">
        <v>42</v>
      </c>
      <c r="Z2" s="9" t="s">
        <v>39</v>
      </c>
      <c r="AA2" s="12"/>
      <c r="AB2" s="12"/>
      <c r="AC2" s="9"/>
      <c r="AD2" s="9"/>
      <c r="AE2" s="9"/>
      <c r="AF2" s="3" t="s">
        <v>53</v>
      </c>
    </row>
    <row r="3" spans="1:32" ht="29" x14ac:dyDescent="0.35">
      <c r="A3" s="8" t="s">
        <v>51</v>
      </c>
      <c r="B3" s="9" t="s">
        <v>31</v>
      </c>
      <c r="C3" s="9" t="s">
        <v>38</v>
      </c>
      <c r="D3" s="9" t="s">
        <v>36</v>
      </c>
      <c r="E3" s="9" t="s">
        <v>37</v>
      </c>
      <c r="F3" s="10">
        <v>44783</v>
      </c>
      <c r="G3" s="11">
        <v>0.29166666666666669</v>
      </c>
      <c r="H3" s="11">
        <v>0.875</v>
      </c>
      <c r="I3" s="12"/>
      <c r="J3" s="12" t="s">
        <v>41</v>
      </c>
      <c r="K3" s="12" t="s">
        <v>49</v>
      </c>
      <c r="L3" s="12" t="s">
        <v>47</v>
      </c>
      <c r="M3" s="12" t="s">
        <v>48</v>
      </c>
      <c r="N3" s="10">
        <v>44783</v>
      </c>
      <c r="O3" s="13"/>
      <c r="P3" s="13"/>
      <c r="Q3" s="9" t="s">
        <v>45</v>
      </c>
      <c r="R3" s="9" t="s">
        <v>66</v>
      </c>
      <c r="S3" s="12"/>
      <c r="T3" s="9">
        <v>10</v>
      </c>
      <c r="U3" s="12"/>
      <c r="V3" s="12"/>
      <c r="W3" s="12">
        <v>5011.6400000000003</v>
      </c>
      <c r="X3" s="14" t="s">
        <v>55</v>
      </c>
      <c r="Y3" s="9" t="s">
        <v>42</v>
      </c>
      <c r="Z3" s="9" t="s">
        <v>39</v>
      </c>
      <c r="AA3" s="12"/>
      <c r="AB3" s="12"/>
      <c r="AC3" s="9"/>
      <c r="AD3" s="9"/>
      <c r="AE3" s="9"/>
      <c r="AF3" s="3" t="s">
        <v>56</v>
      </c>
    </row>
    <row r="4" spans="1:32" x14ac:dyDescent="0.35">
      <c r="A4" s="15" t="s">
        <v>58</v>
      </c>
      <c r="B4" s="9" t="s">
        <v>31</v>
      </c>
      <c r="C4" s="9" t="s">
        <v>38</v>
      </c>
      <c r="D4" s="9" t="s">
        <v>36</v>
      </c>
      <c r="E4" s="9" t="s">
        <v>37</v>
      </c>
      <c r="F4" s="10">
        <v>44783</v>
      </c>
      <c r="G4" s="11">
        <v>0.29166666666666669</v>
      </c>
      <c r="H4" s="11">
        <v>0.875</v>
      </c>
      <c r="I4" s="12"/>
      <c r="J4" s="12" t="s">
        <v>59</v>
      </c>
      <c r="K4" s="12" t="s">
        <v>33</v>
      </c>
      <c r="L4" s="12" t="s">
        <v>34</v>
      </c>
      <c r="M4" s="12" t="s">
        <v>35</v>
      </c>
      <c r="N4" s="10">
        <v>44783</v>
      </c>
      <c r="O4" s="13">
        <v>0.33333333333333331</v>
      </c>
      <c r="P4" s="13">
        <v>0.70833333333333337</v>
      </c>
      <c r="Q4" s="9" t="s">
        <v>45</v>
      </c>
      <c r="R4" s="9" t="s">
        <v>66</v>
      </c>
      <c r="S4" s="12"/>
      <c r="T4" s="9">
        <v>33</v>
      </c>
      <c r="U4" s="12"/>
      <c r="V4" s="12"/>
      <c r="W4" s="12">
        <v>22465.7</v>
      </c>
      <c r="X4" s="14"/>
      <c r="Y4" s="9"/>
      <c r="Z4" s="9" t="s">
        <v>62</v>
      </c>
      <c r="AA4" s="12"/>
      <c r="AB4" s="12"/>
      <c r="AC4" s="9"/>
      <c r="AD4" s="9"/>
      <c r="AE4" s="9"/>
      <c r="AF4" t="s">
        <v>43</v>
      </c>
    </row>
    <row r="5" spans="1:32" x14ac:dyDescent="0.35">
      <c r="A5" s="15" t="s">
        <v>57</v>
      </c>
      <c r="B5" s="9" t="s">
        <v>31</v>
      </c>
      <c r="C5" s="9" t="s">
        <v>38</v>
      </c>
      <c r="D5" s="9" t="s">
        <v>36</v>
      </c>
      <c r="E5" s="9" t="s">
        <v>37</v>
      </c>
      <c r="F5" s="10">
        <v>44783</v>
      </c>
      <c r="G5" s="11">
        <v>0.29166666666666669</v>
      </c>
      <c r="H5" s="11">
        <v>0.875</v>
      </c>
      <c r="I5" s="12"/>
      <c r="J5" s="12" t="s">
        <v>59</v>
      </c>
      <c r="K5" s="12" t="s">
        <v>33</v>
      </c>
      <c r="L5" s="12" t="s">
        <v>34</v>
      </c>
      <c r="M5" s="12" t="s">
        <v>35</v>
      </c>
      <c r="N5" s="10">
        <v>44783</v>
      </c>
      <c r="O5" s="13">
        <v>0.33333333333333331</v>
      </c>
      <c r="P5" s="13">
        <v>0.70833333333333337</v>
      </c>
      <c r="Q5" s="9" t="s">
        <v>45</v>
      </c>
      <c r="R5" s="9" t="s">
        <v>66</v>
      </c>
      <c r="S5" s="12"/>
      <c r="T5" s="9">
        <v>33</v>
      </c>
      <c r="U5" s="12"/>
      <c r="V5" s="12"/>
      <c r="W5" s="12">
        <v>22506</v>
      </c>
      <c r="X5" s="14"/>
      <c r="Y5" s="9" t="s">
        <v>42</v>
      </c>
      <c r="Z5" s="9" t="s">
        <v>62</v>
      </c>
      <c r="AA5" s="12"/>
      <c r="AB5" s="12"/>
      <c r="AC5" s="9"/>
      <c r="AD5" s="9"/>
      <c r="AE5" s="9"/>
      <c r="AF5" t="s">
        <v>43</v>
      </c>
    </row>
    <row r="6" spans="1:32" x14ac:dyDescent="0.35">
      <c r="A6" s="15" t="s">
        <v>60</v>
      </c>
      <c r="B6" s="9" t="s">
        <v>31</v>
      </c>
      <c r="C6" s="9" t="s">
        <v>38</v>
      </c>
      <c r="D6" s="9" t="s">
        <v>36</v>
      </c>
      <c r="E6" s="9" t="s">
        <v>37</v>
      </c>
      <c r="F6" s="10">
        <v>44783</v>
      </c>
      <c r="G6" s="11">
        <v>0.29166666666666669</v>
      </c>
      <c r="H6" s="11">
        <v>0.875</v>
      </c>
      <c r="I6" s="12"/>
      <c r="J6" s="12" t="s">
        <v>59</v>
      </c>
      <c r="K6" s="12" t="s">
        <v>33</v>
      </c>
      <c r="L6" s="12" t="s">
        <v>34</v>
      </c>
      <c r="M6" s="12" t="s">
        <v>35</v>
      </c>
      <c r="N6" s="10">
        <v>44783</v>
      </c>
      <c r="O6" s="13">
        <v>0.33333333333333331</v>
      </c>
      <c r="P6" s="13">
        <v>0.70833333333333337</v>
      </c>
      <c r="Q6" s="9" t="s">
        <v>45</v>
      </c>
      <c r="R6" s="9" t="s">
        <v>66</v>
      </c>
      <c r="S6" s="12"/>
      <c r="T6" s="9">
        <v>33</v>
      </c>
      <c r="U6" s="12"/>
      <c r="V6" s="12"/>
      <c r="W6" s="12">
        <v>18741.310000000001</v>
      </c>
      <c r="X6" s="14"/>
      <c r="Y6" s="9" t="s">
        <v>42</v>
      </c>
      <c r="Z6" s="9" t="s">
        <v>62</v>
      </c>
      <c r="AA6" s="12"/>
      <c r="AB6" s="12"/>
      <c r="AC6" s="9"/>
      <c r="AD6" s="9"/>
      <c r="AE6" s="9"/>
      <c r="AF6" t="s">
        <v>43</v>
      </c>
    </row>
    <row r="7" spans="1:32" x14ac:dyDescent="0.35">
      <c r="A7" s="15" t="s">
        <v>61</v>
      </c>
      <c r="B7" s="9" t="s">
        <v>31</v>
      </c>
      <c r="C7" s="9" t="s">
        <v>38</v>
      </c>
      <c r="D7" s="9" t="s">
        <v>36</v>
      </c>
      <c r="E7" s="9" t="s">
        <v>37</v>
      </c>
      <c r="F7" s="10">
        <v>44783</v>
      </c>
      <c r="G7" s="11">
        <v>0.29166666666666669</v>
      </c>
      <c r="H7" s="11">
        <v>0.875</v>
      </c>
      <c r="I7" s="12"/>
      <c r="J7" s="12" t="s">
        <v>59</v>
      </c>
      <c r="K7" s="12" t="s">
        <v>33</v>
      </c>
      <c r="L7" s="12" t="s">
        <v>34</v>
      </c>
      <c r="M7" s="12" t="s">
        <v>35</v>
      </c>
      <c r="N7" s="10">
        <v>44783</v>
      </c>
      <c r="O7" s="13">
        <v>0.33333333333333331</v>
      </c>
      <c r="P7" s="13">
        <v>0.70833333333333337</v>
      </c>
      <c r="Q7" s="9" t="s">
        <v>45</v>
      </c>
      <c r="R7" s="9" t="s">
        <v>66</v>
      </c>
      <c r="S7" s="12"/>
      <c r="T7" s="9">
        <v>33</v>
      </c>
      <c r="U7" s="12"/>
      <c r="V7" s="12"/>
      <c r="W7" s="12">
        <v>25530.84</v>
      </c>
      <c r="X7" s="14"/>
      <c r="Y7" s="9" t="s">
        <v>42</v>
      </c>
      <c r="Z7" s="9" t="s">
        <v>62</v>
      </c>
      <c r="AA7" s="12"/>
      <c r="AB7" s="12"/>
      <c r="AC7" s="9"/>
      <c r="AD7" s="9"/>
      <c r="AE7" s="9"/>
      <c r="AF7" t="s">
        <v>43</v>
      </c>
    </row>
    <row r="8" spans="1:32" ht="29" x14ac:dyDescent="0.35">
      <c r="A8" s="8" t="s">
        <v>52</v>
      </c>
      <c r="B8" s="9" t="s">
        <v>31</v>
      </c>
      <c r="C8" s="9" t="s">
        <v>38</v>
      </c>
      <c r="D8" s="9" t="s">
        <v>36</v>
      </c>
      <c r="E8" s="9" t="s">
        <v>37</v>
      </c>
      <c r="F8" s="10">
        <v>44785</v>
      </c>
      <c r="G8" s="11">
        <v>0.29166666666666669</v>
      </c>
      <c r="H8" s="11">
        <v>0.875</v>
      </c>
      <c r="I8" s="12"/>
      <c r="J8" s="12" t="s">
        <v>41</v>
      </c>
      <c r="K8" s="12" t="s">
        <v>49</v>
      </c>
      <c r="L8" s="12" t="s">
        <v>47</v>
      </c>
      <c r="M8" s="12" t="s">
        <v>48</v>
      </c>
      <c r="N8" s="10">
        <v>44785</v>
      </c>
      <c r="O8" s="13"/>
      <c r="P8" s="13"/>
      <c r="Q8" s="9" t="s">
        <v>45</v>
      </c>
      <c r="R8" s="9" t="s">
        <v>66</v>
      </c>
      <c r="S8" s="12"/>
      <c r="T8" s="9">
        <v>15</v>
      </c>
      <c r="U8" s="12"/>
      <c r="V8" s="12"/>
      <c r="W8" s="12">
        <v>7321.32</v>
      </c>
      <c r="X8" s="14" t="s">
        <v>63</v>
      </c>
      <c r="Y8" s="9" t="s">
        <v>42</v>
      </c>
      <c r="Z8" s="9" t="s">
        <v>39</v>
      </c>
      <c r="AA8" s="12"/>
      <c r="AB8" s="12"/>
      <c r="AC8" s="9"/>
      <c r="AD8" s="9"/>
      <c r="AE8" s="9"/>
      <c r="AF8" s="3" t="s">
        <v>56</v>
      </c>
    </row>
    <row r="9" spans="1:32" x14ac:dyDescent="0.35">
      <c r="A9" s="16" t="s">
        <v>64</v>
      </c>
      <c r="B9" s="9" t="s">
        <v>31</v>
      </c>
      <c r="C9" s="9" t="s">
        <v>38</v>
      </c>
      <c r="D9" s="9" t="s">
        <v>36</v>
      </c>
      <c r="E9" s="9" t="s">
        <v>37</v>
      </c>
      <c r="F9" s="10">
        <v>44785</v>
      </c>
      <c r="G9" s="11">
        <v>0.29166666666666669</v>
      </c>
      <c r="H9" s="11">
        <v>0.875</v>
      </c>
      <c r="I9" s="12"/>
      <c r="J9" s="12" t="s">
        <v>41</v>
      </c>
      <c r="K9" s="12" t="s">
        <v>46</v>
      </c>
      <c r="L9" s="12" t="s">
        <v>44</v>
      </c>
      <c r="M9" s="12" t="s">
        <v>32</v>
      </c>
      <c r="N9" s="10">
        <v>44789</v>
      </c>
      <c r="O9" s="13"/>
      <c r="P9" s="13"/>
      <c r="Q9" s="9" t="s">
        <v>45</v>
      </c>
      <c r="R9" s="9" t="s">
        <v>66</v>
      </c>
      <c r="S9" s="12"/>
      <c r="T9" s="9">
        <v>6</v>
      </c>
      <c r="U9" s="12"/>
      <c r="V9" s="12"/>
      <c r="W9" s="12">
        <v>2602.14</v>
      </c>
      <c r="X9" s="9">
        <v>2200877438</v>
      </c>
      <c r="Y9" s="9" t="s">
        <v>42</v>
      </c>
      <c r="Z9" s="9" t="s">
        <v>39</v>
      </c>
      <c r="AA9" s="12"/>
      <c r="AB9" s="12"/>
      <c r="AC9" s="9"/>
      <c r="AD9" s="9"/>
      <c r="AE9" s="9"/>
      <c r="AF9" t="s">
        <v>43</v>
      </c>
    </row>
    <row r="10" spans="1:32" x14ac:dyDescent="0.35">
      <c r="A10" s="16" t="s">
        <v>65</v>
      </c>
      <c r="B10" s="9" t="s">
        <v>31</v>
      </c>
      <c r="C10" s="9" t="s">
        <v>38</v>
      </c>
      <c r="D10" s="9" t="s">
        <v>36</v>
      </c>
      <c r="E10" s="9" t="s">
        <v>37</v>
      </c>
      <c r="F10" s="10">
        <v>44785</v>
      </c>
      <c r="G10" s="11">
        <v>0.29166666666666669</v>
      </c>
      <c r="H10" s="11">
        <v>0.875</v>
      </c>
      <c r="I10" s="12"/>
      <c r="J10" s="12" t="s">
        <v>41</v>
      </c>
      <c r="K10" s="12" t="s">
        <v>49</v>
      </c>
      <c r="L10" s="12" t="s">
        <v>47</v>
      </c>
      <c r="M10" s="12" t="s">
        <v>48</v>
      </c>
      <c r="N10" s="10">
        <v>44789</v>
      </c>
      <c r="O10" s="13"/>
      <c r="P10" s="13"/>
      <c r="Q10" s="9" t="s">
        <v>45</v>
      </c>
      <c r="R10" s="9" t="s">
        <v>66</v>
      </c>
      <c r="S10" s="12"/>
      <c r="T10" s="9">
        <v>11</v>
      </c>
      <c r="U10" s="12"/>
      <c r="V10" s="12"/>
      <c r="W10" s="12">
        <v>6049.6</v>
      </c>
      <c r="X10" s="9">
        <v>2200877439</v>
      </c>
      <c r="Y10" s="9" t="s">
        <v>42</v>
      </c>
      <c r="Z10" s="9" t="s">
        <v>39</v>
      </c>
      <c r="AA10" s="12"/>
      <c r="AB10" s="12"/>
      <c r="AC10" s="9"/>
      <c r="AD10" s="9"/>
      <c r="AE10" s="9"/>
      <c r="AF10" t="s">
        <v>43</v>
      </c>
    </row>
    <row r="11" spans="1:32" x14ac:dyDescent="0.35">
      <c r="A11" s="12"/>
      <c r="B11" s="9"/>
      <c r="C11" s="9" t="str">
        <f>IF(B11="","",VLOOKUP(B11,#REF!,2,FALSE))</f>
        <v/>
      </c>
      <c r="D11" s="9" t="str">
        <f>IF(B11="","",VLOOKUP(B11,#REF!,3,FALSE))</f>
        <v/>
      </c>
      <c r="E11" s="9" t="str">
        <f>IF(B11="","",VLOOKUP(B11,#REF!,4,FALSE))</f>
        <v/>
      </c>
      <c r="F11" s="12"/>
      <c r="G11" s="11" t="str">
        <f>IF(B11="","",VLOOKUP(B11,#REF!,5,FALSE))</f>
        <v/>
      </c>
      <c r="H11" s="11" t="str">
        <f>IF(B11="","",VLOOKUP(B11,#REF!,6,FALSE))</f>
        <v/>
      </c>
      <c r="I11" s="12"/>
      <c r="J11" s="12"/>
      <c r="K11" s="12"/>
      <c r="L11" s="12"/>
      <c r="M11" s="12"/>
      <c r="N11" s="12"/>
      <c r="O11" s="12"/>
      <c r="P11" s="12"/>
      <c r="Q11" s="9"/>
      <c r="R11" s="9" t="str">
        <f t="shared" ref="R11:R13" si="0">IF(B11="","","ALIMENTARE")</f>
        <v/>
      </c>
      <c r="S11" s="12"/>
      <c r="T11" s="9"/>
      <c r="U11" s="12"/>
      <c r="V11" s="12"/>
      <c r="W11" s="12"/>
      <c r="X11" s="9"/>
      <c r="Y11" s="9"/>
      <c r="Z11" s="9"/>
      <c r="AA11" s="12"/>
      <c r="AB11" s="12"/>
      <c r="AC11" s="9"/>
      <c r="AD11" s="9"/>
      <c r="AE11" s="9"/>
      <c r="AF11" s="12"/>
    </row>
    <row r="12" spans="1:32" x14ac:dyDescent="0.35">
      <c r="B12" s="1"/>
      <c r="C12" s="1" t="str">
        <f>IF(B12="","",VLOOKUP(B12,#REF!,2,FALSE))</f>
        <v/>
      </c>
      <c r="D12" s="1" t="str">
        <f>IF(B12="","",VLOOKUP(B12,#REF!,3,FALSE))</f>
        <v/>
      </c>
      <c r="E12" s="1" t="str">
        <f>IF(B12="","",VLOOKUP(B12,#REF!,4,FALSE))</f>
        <v/>
      </c>
      <c r="G12" s="2" t="str">
        <f>IF(B12="","",VLOOKUP(B12,#REF!,5,FALSE))</f>
        <v/>
      </c>
      <c r="H12" s="2" t="str">
        <f>IF(B12="","",VLOOKUP(B12,#REF!,6,FALSE))</f>
        <v/>
      </c>
      <c r="Q12" s="1"/>
      <c r="R12" s="1" t="str">
        <f t="shared" si="0"/>
        <v/>
      </c>
      <c r="T12" s="1"/>
      <c r="X12" s="1"/>
      <c r="Y12" s="1"/>
      <c r="Z12" s="1"/>
      <c r="AC12" s="1"/>
      <c r="AD12" s="1"/>
      <c r="AE12" s="1"/>
    </row>
    <row r="13" spans="1:32" x14ac:dyDescent="0.35">
      <c r="B13" s="1"/>
      <c r="C13" s="1" t="str">
        <f>IF(B13="","",VLOOKUP(B13,#REF!,2,FALSE))</f>
        <v/>
      </c>
      <c r="D13" s="1" t="str">
        <f>IF(B13="","",VLOOKUP(B13,#REF!,3,FALSE))</f>
        <v/>
      </c>
      <c r="E13" s="1" t="str">
        <f>IF(B13="","",VLOOKUP(B13,#REF!,4,FALSE))</f>
        <v/>
      </c>
      <c r="G13" s="2" t="str">
        <f>IF(B13="","",VLOOKUP(B13,#REF!,5,FALSE))</f>
        <v/>
      </c>
      <c r="H13" s="2" t="str">
        <f>IF(B13="","",VLOOKUP(B13,#REF!,6,FALSE))</f>
        <v/>
      </c>
      <c r="Q13" s="1"/>
      <c r="R13" s="1" t="str">
        <f t="shared" si="0"/>
        <v/>
      </c>
      <c r="T13" s="1"/>
      <c r="X13" s="1"/>
      <c r="Y13" s="1"/>
      <c r="Z13" s="1"/>
      <c r="AC13" s="1"/>
      <c r="AD13" s="1"/>
      <c r="AE13" s="1"/>
    </row>
  </sheetData>
  <phoneticPr fontId="4" type="noConversion"/>
  <dataValidations count="3">
    <dataValidation type="list" allowBlank="1" showInputMessage="1" showErrorMessage="1" sqref="AC1:AE13 Q1:Q13" xr:uid="{F59CC896-8757-4C1A-9221-93452AAB6AAB}">
      <formula1>"Si,No"</formula1>
    </dataValidation>
    <dataValidation type="list" allowBlank="1" showInputMessage="1" showErrorMessage="1" sqref="Y1:Y13" xr:uid="{0CCE6E7A-65CC-41D7-A61D-AB2CB4B3C34A}">
      <formula1>"No Temperatura,Fresco,Surgelato"</formula1>
    </dataValidation>
    <dataValidation type="list" allowBlank="1" showInputMessage="1" showErrorMessage="1" sqref="Z1:Z13" xr:uid="{243DFDE4-FE16-4E7F-807B-52F9B274DE82}">
      <formula1>"Motrice,Bilico,37 Pallet,Biga,Autotreno"</formula1>
    </dataValidation>
  </dataValidations>
  <pageMargins left="0.7" right="0.7" top="0.75" bottom="0.75" header="0.3" footer="0.3"/>
  <pageSetup paperSize="9" orientation="portrait" verticalDpi="0" r:id="rId1"/>
  <headerFooter>
    <oddFooter>&amp;L&amp;1#&amp;"Calibri"&amp;8&amp;K000000Classification: 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EFD8D7-6DDF-4364-8C4D-F92334A18BD6}">
          <x14:formula1>
            <xm:f>#REF!</xm:f>
          </x14:formula1>
          <xm:sqref>B1:B13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File Italtrans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Torre</dc:creator>
  <cp:lastModifiedBy>Roberta Maccoppi</cp:lastModifiedBy>
  <dcterms:created xsi:type="dcterms:W3CDTF">2022-08-05T12:12:57Z</dcterms:created>
  <dcterms:modified xsi:type="dcterms:W3CDTF">2022-08-09T14:15:20Z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ff457-2133-44b5-a8f3-957e5eb54e11_Enabled">
    <vt:lpwstr>true</vt:lpwstr>
  </property>
  <property fmtid="{D5CDD505-2E9C-101B-9397-08002B2CF9AE}" pid="3" name="MSIP_Label_a40ff457-2133-44b5-a8f3-957e5eb54e11_SetDate">
    <vt:lpwstr>2022-08-09T14:15:19Z</vt:lpwstr>
  </property>
  <property fmtid="{D5CDD505-2E9C-101B-9397-08002B2CF9AE}" pid="4" name="MSIP_Label_a40ff457-2133-44b5-a8f3-957e5eb54e11_Method">
    <vt:lpwstr>Standard</vt:lpwstr>
  </property>
  <property fmtid="{D5CDD505-2E9C-101B-9397-08002B2CF9AE}" pid="5" name="MSIP_Label_a40ff457-2133-44b5-a8f3-957e5eb54e11_Name">
    <vt:lpwstr>Internal</vt:lpwstr>
  </property>
  <property fmtid="{D5CDD505-2E9C-101B-9397-08002B2CF9AE}" pid="6" name="MSIP_Label_a40ff457-2133-44b5-a8f3-957e5eb54e11_SiteId">
    <vt:lpwstr>66984d9a-b5aa-41d9-9cf6-12cbc4d18e7b</vt:lpwstr>
  </property>
  <property fmtid="{D5CDD505-2E9C-101B-9397-08002B2CF9AE}" pid="7" name="MSIP_Label_a40ff457-2133-44b5-a8f3-957e5eb54e11_ActionId">
    <vt:lpwstr>d9332857-e9a5-45b2-9a7b-e0a07f7fe92c</vt:lpwstr>
  </property>
  <property fmtid="{D5CDD505-2E9C-101B-9397-08002B2CF9AE}" pid="8" name="MSIP_Label_a40ff457-2133-44b5-a8f3-957e5eb54e11_ContentBits">
    <vt:lpwstr>2</vt:lpwstr>
  </property>
</Properties>
</file>