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work\github\toffee\pio-projects\FilterWaterMeter\docs\"/>
    </mc:Choice>
  </mc:AlternateContent>
  <xr:revisionPtr revIDLastSave="0" documentId="8_{A831FE06-8CAA-4256-A296-041C174C178E}" xr6:coauthVersionLast="47" xr6:coauthVersionMax="47" xr10:uidLastSave="{00000000-0000-0000-0000-000000000000}"/>
  <bookViews>
    <workbookView xWindow="-108" yWindow="-108" windowWidth="23256" windowHeight="13896" xr2:uid="{AB6F2A3F-28AB-4DA7-A420-C31A69022E17}"/>
  </bookViews>
  <sheets>
    <sheet name="Run1" sheetId="1" r:id="rId1"/>
    <sheet name="Ru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I26" i="2" s="1"/>
  <c r="M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26" i="1"/>
  <c r="L26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M26" i="1" l="1"/>
  <c r="I26" i="1"/>
  <c r="J27" i="1"/>
</calcChain>
</file>

<file path=xl/sharedStrings.xml><?xml version="1.0" encoding="utf-8"?>
<sst xmlns="http://schemas.openxmlformats.org/spreadsheetml/2006/main" count="48" uniqueCount="47">
  <si>
    <t>Pulses: 31      Volume: 0.005 l Flow rate: 0.316 l/min  Total volume: 1.850 l   1850 ml</t>
  </si>
  <si>
    <t>Pulses: 54      Volume: 0.009 l Flow rate: 0.550 l/min  Total volume: 1.859 l   1859 ml</t>
  </si>
  <si>
    <t>Pulses: 54      Volume: 0.009 l Flow rate: 0.550 l/min  Total volume: 1.869 l   1869 ml</t>
  </si>
  <si>
    <t>Pulses: 53      Volume: 0.009 l Flow rate: 0.540 l/min  Total volume: 1.878 l   1878 ml</t>
  </si>
  <si>
    <t>Pulses: 54      Volume: 0.009 l Flow rate: 0.550 l/min  Total volume: 1.887 l   1887 ml</t>
  </si>
  <si>
    <t>Pulses: 55      Volume: 0.010 l Flow rate: 0.553 l/min  Total volume: 1.896 l   1896 ml</t>
  </si>
  <si>
    <t>Pulses: 51      Volume: 0.009 l Flow rate: 0.520 l/min  Total volume: 1.905 l   1905 ml</t>
  </si>
  <si>
    <t>Pulses: 53      Volume: 0.009 l Flow rate: 0.540 l/min  Total volume: 1.914 l   1914 ml</t>
  </si>
  <si>
    <t>Pulses: 54      Volume: 0.009 l Flow rate: 0.550 l/min  Total volume: 1.923 l   1923 ml</t>
  </si>
  <si>
    <t>Pulses: 54      Volume: 0.009 l Flow rate: 0.550 l/min  Total volume: 1.932 l   1932 ml</t>
  </si>
  <si>
    <t>Pulses: 54      Volume: 0.009 l Flow rate: 0.550 l/min  Total volume: 1.942 l   1942 ml</t>
  </si>
  <si>
    <t>Pulses: 51      Volume: 0.009 l Flow rate: 0.520 l/min  Total volume: 1.950 l   1950 ml</t>
  </si>
  <si>
    <t>Pulses: 54      Volume: 0.009 l Flow rate: 0.550 l/min  Total volume: 1.959 l   1959 ml</t>
  </si>
  <si>
    <t>Pulses: 54      Volume: 0.009 l Flow rate: 0.550 l/min  Total volume: 1.969 l   1969 ml</t>
  </si>
  <si>
    <t>Pulses: 54      Volume: 0.009 l Flow rate: 0.550 l/min  Total volume: 1.978 l   1978 ml</t>
  </si>
  <si>
    <t>Pulses: 53      Volume: 0.009 l Flow rate: 0.540 l/min  Total volume: 1.987 l   1987 ml</t>
  </si>
  <si>
    <t>Pulses: 51      Volume: 0.009 l Flow rate: 0.520 l/min  Total volume: 1.996 l   1996 ml</t>
  </si>
  <si>
    <t>Pulses: 53      Volume: 0.009 l Flow rate: 0.550 l/min  Total volume: 2.005 l   2005 ml</t>
  </si>
  <si>
    <t>Pulses: 53      Volume: 0.009 l Flow rate: 0.540 l/min  Total volume: 2.014 l   2014 ml</t>
  </si>
  <si>
    <t>Pulses: 54      Volume: 0.009 l Flow rate: 0.550 l/min  Total volume: 2.023 l   2023 ml</t>
  </si>
  <si>
    <t>Pulses: 25      Volume: 0.004 l Flow rate: 0.255 l/min  Total volume: 2.027 l   2027 ml</t>
  </si>
  <si>
    <t>Pulses: 2       Volume: 0.000 l Flow rate: 0.020 l/min  Total volume: 2.027 l   2027 ml</t>
  </si>
  <si>
    <t>Pulses: 0       Volume: 0.000 l Flow rate: 0.000 l/min  Total volume: 1.845 l   1845 ml</t>
  </si>
  <si>
    <t>Pulses: 0       Volume: 0.000 l Flow rate: 0.000 l/min  Total volume: 2.027 l   2027 ml</t>
  </si>
  <si>
    <t>Pulses: 7       Volume: 0.003 l Flow rate: 0.196 l/min  Total volume: 2.030 l   2030 ml</t>
  </si>
  <si>
    <t>Pulses: 52      Volume: 0.024 l Flow rate: 1.455 l/min  Total volume: 2.055 l   2055 ml</t>
  </si>
  <si>
    <t>Pulses: 54      Volume: 0.025 l Flow rate: 1.511 l/min  Total volume: 2.080 l   2080 ml</t>
  </si>
  <si>
    <t>Pulses: 54      Volume: 0.025 l Flow rate: 1.511 l/min  Total volume: 2.105 l   2105 ml</t>
  </si>
  <si>
    <t>Pulses: 54      Volume: 0.025 l Flow rate: 1.511 l/min  Total volume: 2.130 l   2130 ml</t>
  </si>
  <si>
    <t>Pulses: 57      Volume: 0.027 l Flow rate: 1.571 l/min  Total volume: 2.157 l   2157 ml</t>
  </si>
  <si>
    <t>Pulses: 51      Volume: 0.024 l Flow rate: 1.427 l/min  Total volume: 2.181 l   2181 ml</t>
  </si>
  <si>
    <t>Pulses: 55      Volume: 0.026 l Flow rate: 1.539 l/min  Total volume: 2.207 l   2207 ml</t>
  </si>
  <si>
    <t>Pulses: 54      Volume: 0.025 l Flow rate: 1.511 l/min  Total volume: 2.232 l   2232 ml</t>
  </si>
  <si>
    <t>Pulses: 54      Volume: 0.025 l Flow rate: 1.511 l/min  Total volume: 2.257 l   2257 ml</t>
  </si>
  <si>
    <t>Pulses: 54      Volume: 0.025 l Flow rate: 1.511 l/min  Total volume: 2.282 l   2282 ml</t>
  </si>
  <si>
    <t>Pulses: 52      Volume: 0.024 l Flow rate: 1.455 l/min  Total volume: 2.307 l   2307 ml</t>
  </si>
  <si>
    <t>Pulses: 54      Volume: 0.025 l Flow rate: 1.511 l/min  Total volume: 2.332 l   2332 ml</t>
  </si>
  <si>
    <t>Pulses: 54      Volume: 0.025 l Flow rate: 1.511 l/min  Total volume: 2.357 l   2357 ml</t>
  </si>
  <si>
    <t>Pulses: 54      Volume: 0.025 l Flow rate: 1.511 l/min  Total volume: 2.382 l   2382 ml</t>
  </si>
  <si>
    <t>Pulses: 54      Volume: 0.025 l Flow rate: 1.511 l/min  Total volume: 2.407 l   2407 ml</t>
  </si>
  <si>
    <t>Pulses: 52      Volume: 0.024 l Flow rate: 1.455 l/min  Total volume: 2.432 l   2432 ml</t>
  </si>
  <si>
    <t>Pulses: 54      Volume: 0.025 l Flow rate: 1.511 l/min  Total volume: 2.457 l   2457 ml</t>
  </si>
  <si>
    <t>Pulses: 54      Volume: 0.025 l Flow rate: 1.511 l/min  Total volume: 2.482 l   2482 ml</t>
  </si>
  <si>
    <t>Pulses: 54      Volume: 0.025 l Flow rate: 1.511 l/min  Total volume: 2.507 l   2507 ml</t>
  </si>
  <si>
    <t>Pulses: 44      Volume: 0.021 l Flow rate: 1.231 l/min  Total volume: 2.528 l   2528 ml</t>
  </si>
  <si>
    <t>Pulses: 6       Volume: 0.003 l Flow rate: 0.168 l/min  Total volume: 2.531 l   2531 ml</t>
  </si>
  <si>
    <t>Pulses: 0       Volume: 0.000 l Flow rate: 0.000 l/min  Total volume: 2.531 l   2531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</si>
</sst>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5C9A-C493-476C-A59C-A25DE4731363}">
  <dimension ref="A1:M27"/>
  <sheetViews>
    <sheetView tabSelected="1" workbookViewId="0">
      <selection activeCell="M1" sqref="M1"/>
    </sheetView>
  </sheetViews>
  <sheetFormatPr defaultRowHeight="14.4" x14ac:dyDescent="0.3"/>
  <sheetData>
    <row r="1" spans="1:13" x14ac:dyDescent="0.3">
      <c r="M1">
        <v>2142</v>
      </c>
    </row>
    <row r="2" spans="1:13" x14ac:dyDescent="0.3">
      <c r="A2" t="s">
        <v>22</v>
      </c>
      <c r="I2">
        <v>0</v>
      </c>
      <c r="J2">
        <v>0</v>
      </c>
      <c r="M2">
        <f>J2/$M$1</f>
        <v>0</v>
      </c>
    </row>
    <row r="3" spans="1:13" x14ac:dyDescent="0.3">
      <c r="A3" t="s">
        <v>0</v>
      </c>
      <c r="I3" t="str">
        <f>MID(A3,8,3)</f>
        <v xml:space="preserve"> 31</v>
      </c>
      <c r="J3" s="1">
        <v>31</v>
      </c>
      <c r="M3">
        <f>J3/$M$1</f>
        <v>1.4472455648926238E-2</v>
      </c>
    </row>
    <row r="4" spans="1:13" x14ac:dyDescent="0.3">
      <c r="A4" t="s">
        <v>1</v>
      </c>
      <c r="I4" t="str">
        <f t="shared" ref="I4:I24" si="0">MID(A4,8,3)</f>
        <v xml:space="preserve"> 54</v>
      </c>
      <c r="J4" s="1">
        <v>54</v>
      </c>
      <c r="M4">
        <f t="shared" ref="M4:M25" si="1">J4/$M$1</f>
        <v>2.5210084033613446E-2</v>
      </c>
    </row>
    <row r="5" spans="1:13" x14ac:dyDescent="0.3">
      <c r="A5" t="s">
        <v>2</v>
      </c>
      <c r="I5" t="str">
        <f t="shared" si="0"/>
        <v xml:space="preserve"> 54</v>
      </c>
      <c r="J5" s="1">
        <v>54</v>
      </c>
      <c r="M5">
        <f t="shared" si="1"/>
        <v>2.5210084033613446E-2</v>
      </c>
    </row>
    <row r="6" spans="1:13" x14ac:dyDescent="0.3">
      <c r="A6" t="s">
        <v>3</v>
      </c>
      <c r="I6" t="str">
        <f t="shared" si="0"/>
        <v xml:space="preserve"> 53</v>
      </c>
      <c r="J6" s="1">
        <v>53</v>
      </c>
      <c r="M6">
        <f t="shared" si="1"/>
        <v>2.4743230625583566E-2</v>
      </c>
    </row>
    <row r="7" spans="1:13" x14ac:dyDescent="0.3">
      <c r="A7" t="s">
        <v>4</v>
      </c>
      <c r="I7" t="str">
        <f t="shared" si="0"/>
        <v xml:space="preserve"> 54</v>
      </c>
      <c r="J7" s="1">
        <v>54</v>
      </c>
      <c r="M7">
        <f t="shared" si="1"/>
        <v>2.5210084033613446E-2</v>
      </c>
    </row>
    <row r="8" spans="1:13" x14ac:dyDescent="0.3">
      <c r="A8" t="s">
        <v>5</v>
      </c>
      <c r="I8" t="str">
        <f t="shared" si="0"/>
        <v xml:space="preserve"> 55</v>
      </c>
      <c r="J8" s="1">
        <v>55</v>
      </c>
      <c r="M8">
        <f t="shared" si="1"/>
        <v>2.5676937441643323E-2</v>
      </c>
    </row>
    <row r="9" spans="1:13" x14ac:dyDescent="0.3">
      <c r="A9" t="s">
        <v>6</v>
      </c>
      <c r="I9" t="str">
        <f t="shared" si="0"/>
        <v xml:space="preserve"> 51</v>
      </c>
      <c r="J9" s="1">
        <v>51</v>
      </c>
      <c r="M9">
        <f t="shared" si="1"/>
        <v>2.3809523809523808E-2</v>
      </c>
    </row>
    <row r="10" spans="1:13" x14ac:dyDescent="0.3">
      <c r="A10" t="s">
        <v>7</v>
      </c>
      <c r="I10" t="str">
        <f t="shared" si="0"/>
        <v xml:space="preserve"> 53</v>
      </c>
      <c r="J10" s="1">
        <v>53</v>
      </c>
      <c r="M10">
        <f t="shared" si="1"/>
        <v>2.4743230625583566E-2</v>
      </c>
    </row>
    <row r="11" spans="1:13" x14ac:dyDescent="0.3">
      <c r="A11" t="s">
        <v>8</v>
      </c>
      <c r="I11" t="str">
        <f t="shared" si="0"/>
        <v xml:space="preserve"> 54</v>
      </c>
      <c r="J11" s="1">
        <v>54</v>
      </c>
      <c r="M11">
        <f t="shared" si="1"/>
        <v>2.5210084033613446E-2</v>
      </c>
    </row>
    <row r="12" spans="1:13" x14ac:dyDescent="0.3">
      <c r="A12" t="s">
        <v>9</v>
      </c>
      <c r="I12" t="str">
        <f t="shared" si="0"/>
        <v xml:space="preserve"> 54</v>
      </c>
      <c r="J12" s="1">
        <v>54</v>
      </c>
      <c r="M12">
        <f t="shared" si="1"/>
        <v>2.5210084033613446E-2</v>
      </c>
    </row>
    <row r="13" spans="1:13" x14ac:dyDescent="0.3">
      <c r="A13" t="s">
        <v>10</v>
      </c>
      <c r="I13" t="str">
        <f t="shared" si="0"/>
        <v xml:space="preserve"> 54</v>
      </c>
      <c r="J13" s="1">
        <v>54</v>
      </c>
      <c r="M13">
        <f t="shared" si="1"/>
        <v>2.5210084033613446E-2</v>
      </c>
    </row>
    <row r="14" spans="1:13" x14ac:dyDescent="0.3">
      <c r="A14" t="s">
        <v>11</v>
      </c>
      <c r="I14" t="str">
        <f t="shared" si="0"/>
        <v xml:space="preserve"> 51</v>
      </c>
      <c r="J14" s="1">
        <v>51</v>
      </c>
      <c r="M14">
        <f t="shared" si="1"/>
        <v>2.3809523809523808E-2</v>
      </c>
    </row>
    <row r="15" spans="1:13" x14ac:dyDescent="0.3">
      <c r="A15" t="s">
        <v>12</v>
      </c>
      <c r="I15" t="str">
        <f t="shared" si="0"/>
        <v xml:space="preserve"> 54</v>
      </c>
      <c r="J15" s="1">
        <v>54</v>
      </c>
      <c r="M15">
        <f t="shared" si="1"/>
        <v>2.5210084033613446E-2</v>
      </c>
    </row>
    <row r="16" spans="1:13" x14ac:dyDescent="0.3">
      <c r="A16" t="s">
        <v>13</v>
      </c>
      <c r="I16" t="str">
        <f t="shared" si="0"/>
        <v xml:space="preserve"> 54</v>
      </c>
      <c r="J16" s="1">
        <v>54</v>
      </c>
      <c r="M16">
        <f t="shared" si="1"/>
        <v>2.5210084033613446E-2</v>
      </c>
    </row>
    <row r="17" spans="1:13" x14ac:dyDescent="0.3">
      <c r="A17" t="s">
        <v>14</v>
      </c>
      <c r="I17" t="str">
        <f t="shared" si="0"/>
        <v xml:space="preserve"> 54</v>
      </c>
      <c r="J17" s="1">
        <v>54</v>
      </c>
      <c r="M17">
        <f t="shared" si="1"/>
        <v>2.5210084033613446E-2</v>
      </c>
    </row>
    <row r="18" spans="1:13" x14ac:dyDescent="0.3">
      <c r="A18" t="s">
        <v>15</v>
      </c>
      <c r="I18" t="str">
        <f t="shared" si="0"/>
        <v xml:space="preserve"> 53</v>
      </c>
      <c r="J18" s="1">
        <v>53</v>
      </c>
      <c r="M18">
        <f t="shared" si="1"/>
        <v>2.4743230625583566E-2</v>
      </c>
    </row>
    <row r="19" spans="1:13" x14ac:dyDescent="0.3">
      <c r="A19" t="s">
        <v>16</v>
      </c>
      <c r="I19" t="str">
        <f t="shared" si="0"/>
        <v xml:space="preserve"> 51</v>
      </c>
      <c r="J19" s="1">
        <v>51</v>
      </c>
      <c r="M19">
        <f t="shared" si="1"/>
        <v>2.3809523809523808E-2</v>
      </c>
    </row>
    <row r="20" spans="1:13" x14ac:dyDescent="0.3">
      <c r="A20" t="s">
        <v>17</v>
      </c>
      <c r="I20" t="str">
        <f t="shared" si="0"/>
        <v xml:space="preserve"> 53</v>
      </c>
      <c r="J20" s="1">
        <v>53</v>
      </c>
      <c r="M20">
        <f t="shared" si="1"/>
        <v>2.4743230625583566E-2</v>
      </c>
    </row>
    <row r="21" spans="1:13" x14ac:dyDescent="0.3">
      <c r="A21" t="s">
        <v>18</v>
      </c>
      <c r="I21" t="str">
        <f t="shared" si="0"/>
        <v xml:space="preserve"> 53</v>
      </c>
      <c r="J21" s="1">
        <v>53</v>
      </c>
      <c r="M21">
        <f t="shared" si="1"/>
        <v>2.4743230625583566E-2</v>
      </c>
    </row>
    <row r="22" spans="1:13" x14ac:dyDescent="0.3">
      <c r="A22" t="s">
        <v>19</v>
      </c>
      <c r="I22" t="str">
        <f t="shared" si="0"/>
        <v xml:space="preserve"> 54</v>
      </c>
      <c r="J22" s="1">
        <v>54</v>
      </c>
      <c r="M22">
        <f t="shared" si="1"/>
        <v>2.5210084033613446E-2</v>
      </c>
    </row>
    <row r="23" spans="1:13" x14ac:dyDescent="0.3">
      <c r="A23" t="s">
        <v>20</v>
      </c>
      <c r="I23" t="str">
        <f t="shared" si="0"/>
        <v xml:space="preserve"> 25</v>
      </c>
      <c r="J23" s="1">
        <v>25</v>
      </c>
      <c r="M23">
        <f t="shared" si="1"/>
        <v>1.1671335200746966E-2</v>
      </c>
    </row>
    <row r="24" spans="1:13" x14ac:dyDescent="0.3">
      <c r="A24" t="s">
        <v>21</v>
      </c>
      <c r="I24" t="str">
        <f t="shared" si="0"/>
        <v xml:space="preserve"> 2 </v>
      </c>
      <c r="J24" s="1">
        <v>2</v>
      </c>
      <c r="M24">
        <f t="shared" si="1"/>
        <v>9.3370681605975728E-4</v>
      </c>
    </row>
    <row r="25" spans="1:13" x14ac:dyDescent="0.3">
      <c r="A25" t="s">
        <v>23</v>
      </c>
      <c r="I25">
        <v>0</v>
      </c>
      <c r="J25" s="1">
        <v>0</v>
      </c>
      <c r="M25">
        <f t="shared" si="1"/>
        <v>0</v>
      </c>
    </row>
    <row r="26" spans="1:13" x14ac:dyDescent="0.3">
      <c r="I26">
        <f>SUM(I3:I24)</f>
        <v>0</v>
      </c>
      <c r="J26">
        <f>SUM(J3:J24)</f>
        <v>1071</v>
      </c>
      <c r="L26">
        <f>J26*2.25</f>
        <v>2409.75</v>
      </c>
      <c r="M26">
        <f>SUM(M2:M25)</f>
        <v>0.50000000000000022</v>
      </c>
    </row>
    <row r="27" spans="1:13" x14ac:dyDescent="0.3">
      <c r="J27">
        <f>2*J26</f>
        <v>2142</v>
      </c>
      <c r="M27">
        <f>2.027-1.845</f>
        <v>0.18200000000000016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B5F6-C333-491B-8737-85427966881C}">
  <dimension ref="A1:K26"/>
  <sheetViews>
    <sheetView workbookViewId="0">
      <selection activeCell="K26" sqref="K26"/>
    </sheetView>
  </sheetViews>
  <sheetFormatPr defaultRowHeight="14.4" x14ac:dyDescent="0.3"/>
  <sheetData>
    <row r="1" spans="1:11" x14ac:dyDescent="0.3">
      <c r="K1">
        <v>2142</v>
      </c>
    </row>
    <row r="2" spans="1:11" x14ac:dyDescent="0.3">
      <c r="A2" t="s">
        <v>23</v>
      </c>
      <c r="I2">
        <f>_xlfn.NUMBERVALUE(MID(A2,8,3))</f>
        <v>0</v>
      </c>
      <c r="K2">
        <f>I2/$K$1</f>
        <v>0</v>
      </c>
    </row>
    <row r="3" spans="1:11" x14ac:dyDescent="0.3">
      <c r="A3" t="s">
        <v>24</v>
      </c>
      <c r="I3">
        <f t="shared" ref="I3:I25" si="0">_xlfn.NUMBERVALUE(MID(A3,8,3))</f>
        <v>7</v>
      </c>
      <c r="K3">
        <f t="shared" ref="K3:K25" si="1">I3/$K$1</f>
        <v>3.2679738562091504E-3</v>
      </c>
    </row>
    <row r="4" spans="1:11" x14ac:dyDescent="0.3">
      <c r="A4" t="s">
        <v>25</v>
      </c>
      <c r="I4">
        <f t="shared" si="0"/>
        <v>52</v>
      </c>
      <c r="K4">
        <f t="shared" si="1"/>
        <v>2.4276377217553689E-2</v>
      </c>
    </row>
    <row r="5" spans="1:11" x14ac:dyDescent="0.3">
      <c r="A5" t="s">
        <v>26</v>
      </c>
      <c r="I5">
        <f t="shared" si="0"/>
        <v>54</v>
      </c>
      <c r="K5">
        <f t="shared" si="1"/>
        <v>2.5210084033613446E-2</v>
      </c>
    </row>
    <row r="6" spans="1:11" x14ac:dyDescent="0.3">
      <c r="A6" t="s">
        <v>27</v>
      </c>
      <c r="I6">
        <f t="shared" si="0"/>
        <v>54</v>
      </c>
      <c r="K6">
        <f t="shared" si="1"/>
        <v>2.5210084033613446E-2</v>
      </c>
    </row>
    <row r="7" spans="1:11" x14ac:dyDescent="0.3">
      <c r="A7" t="s">
        <v>28</v>
      </c>
      <c r="I7">
        <f t="shared" si="0"/>
        <v>54</v>
      </c>
      <c r="K7">
        <f t="shared" si="1"/>
        <v>2.5210084033613446E-2</v>
      </c>
    </row>
    <row r="8" spans="1:11" x14ac:dyDescent="0.3">
      <c r="A8" t="s">
        <v>29</v>
      </c>
      <c r="I8">
        <f t="shared" si="0"/>
        <v>57</v>
      </c>
      <c r="K8">
        <f t="shared" si="1"/>
        <v>2.661064425770308E-2</v>
      </c>
    </row>
    <row r="9" spans="1:11" x14ac:dyDescent="0.3">
      <c r="A9" t="s">
        <v>30</v>
      </c>
      <c r="I9">
        <f t="shared" si="0"/>
        <v>51</v>
      </c>
      <c r="K9">
        <f t="shared" si="1"/>
        <v>2.3809523809523808E-2</v>
      </c>
    </row>
    <row r="10" spans="1:11" x14ac:dyDescent="0.3">
      <c r="A10" t="s">
        <v>31</v>
      </c>
      <c r="I10">
        <f t="shared" si="0"/>
        <v>55</v>
      </c>
      <c r="K10">
        <f t="shared" si="1"/>
        <v>2.5676937441643323E-2</v>
      </c>
    </row>
    <row r="11" spans="1:11" x14ac:dyDescent="0.3">
      <c r="A11" t="s">
        <v>32</v>
      </c>
      <c r="I11">
        <f t="shared" si="0"/>
        <v>54</v>
      </c>
      <c r="K11">
        <f t="shared" si="1"/>
        <v>2.5210084033613446E-2</v>
      </c>
    </row>
    <row r="12" spans="1:11" x14ac:dyDescent="0.3">
      <c r="A12" t="s">
        <v>33</v>
      </c>
      <c r="I12">
        <f t="shared" si="0"/>
        <v>54</v>
      </c>
      <c r="K12">
        <f t="shared" si="1"/>
        <v>2.5210084033613446E-2</v>
      </c>
    </row>
    <row r="13" spans="1:11" x14ac:dyDescent="0.3">
      <c r="A13" t="s">
        <v>34</v>
      </c>
      <c r="I13">
        <f t="shared" si="0"/>
        <v>54</v>
      </c>
      <c r="K13">
        <f t="shared" si="1"/>
        <v>2.5210084033613446E-2</v>
      </c>
    </row>
    <row r="14" spans="1:11" x14ac:dyDescent="0.3">
      <c r="A14" t="s">
        <v>35</v>
      </c>
      <c r="I14">
        <f t="shared" si="0"/>
        <v>52</v>
      </c>
      <c r="K14">
        <f t="shared" si="1"/>
        <v>2.4276377217553689E-2</v>
      </c>
    </row>
    <row r="15" spans="1:11" x14ac:dyDescent="0.3">
      <c r="A15" t="s">
        <v>36</v>
      </c>
      <c r="I15">
        <f t="shared" si="0"/>
        <v>54</v>
      </c>
      <c r="K15">
        <f t="shared" si="1"/>
        <v>2.5210084033613446E-2</v>
      </c>
    </row>
    <row r="16" spans="1:11" x14ac:dyDescent="0.3">
      <c r="A16" t="s">
        <v>37</v>
      </c>
      <c r="I16">
        <f t="shared" si="0"/>
        <v>54</v>
      </c>
      <c r="K16">
        <f t="shared" si="1"/>
        <v>2.5210084033613446E-2</v>
      </c>
    </row>
    <row r="17" spans="1:11" x14ac:dyDescent="0.3">
      <c r="A17" t="s">
        <v>38</v>
      </c>
      <c r="I17">
        <f t="shared" si="0"/>
        <v>54</v>
      </c>
      <c r="K17">
        <f t="shared" si="1"/>
        <v>2.5210084033613446E-2</v>
      </c>
    </row>
    <row r="18" spans="1:11" x14ac:dyDescent="0.3">
      <c r="A18" t="s">
        <v>39</v>
      </c>
      <c r="I18">
        <f t="shared" si="0"/>
        <v>54</v>
      </c>
      <c r="K18">
        <f t="shared" si="1"/>
        <v>2.5210084033613446E-2</v>
      </c>
    </row>
    <row r="19" spans="1:11" x14ac:dyDescent="0.3">
      <c r="A19" t="s">
        <v>40</v>
      </c>
      <c r="I19">
        <f t="shared" si="0"/>
        <v>52</v>
      </c>
      <c r="K19">
        <f t="shared" si="1"/>
        <v>2.4276377217553689E-2</v>
      </c>
    </row>
    <row r="20" spans="1:11" x14ac:dyDescent="0.3">
      <c r="A20" t="s">
        <v>41</v>
      </c>
      <c r="I20">
        <f t="shared" si="0"/>
        <v>54</v>
      </c>
      <c r="K20">
        <f t="shared" si="1"/>
        <v>2.5210084033613446E-2</v>
      </c>
    </row>
    <row r="21" spans="1:11" x14ac:dyDescent="0.3">
      <c r="A21" t="s">
        <v>42</v>
      </c>
      <c r="I21">
        <f t="shared" si="0"/>
        <v>54</v>
      </c>
      <c r="K21">
        <f t="shared" si="1"/>
        <v>2.5210084033613446E-2</v>
      </c>
    </row>
    <row r="22" spans="1:11" x14ac:dyDescent="0.3">
      <c r="A22" t="s">
        <v>43</v>
      </c>
      <c r="I22">
        <f t="shared" si="0"/>
        <v>54</v>
      </c>
      <c r="K22">
        <f t="shared" si="1"/>
        <v>2.5210084033613446E-2</v>
      </c>
    </row>
    <row r="23" spans="1:11" x14ac:dyDescent="0.3">
      <c r="A23" t="s">
        <v>44</v>
      </c>
      <c r="I23">
        <f t="shared" si="0"/>
        <v>44</v>
      </c>
      <c r="K23">
        <f t="shared" si="1"/>
        <v>2.0541549953314659E-2</v>
      </c>
    </row>
    <row r="24" spans="1:11" x14ac:dyDescent="0.3">
      <c r="A24" t="s">
        <v>45</v>
      </c>
      <c r="I24">
        <f t="shared" si="0"/>
        <v>6</v>
      </c>
      <c r="K24">
        <f t="shared" si="1"/>
        <v>2.8011204481792717E-3</v>
      </c>
    </row>
    <row r="25" spans="1:11" x14ac:dyDescent="0.3">
      <c r="A25" t="s">
        <v>46</v>
      </c>
      <c r="I25">
        <f t="shared" si="0"/>
        <v>0</v>
      </c>
      <c r="K25">
        <f t="shared" si="1"/>
        <v>0</v>
      </c>
    </row>
    <row r="26" spans="1:11" x14ac:dyDescent="0.3">
      <c r="I26">
        <f>SUM(I2:I25)</f>
        <v>1078</v>
      </c>
      <c r="K26">
        <f>SUM(K2:K25)</f>
        <v>0.50326797385620936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Run1</vt:lpstr>
      <vt:lpstr>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Olivian-Daniel Tofan</dc:creator>
  <cp:lastModifiedBy>Olivian-Daniel Tofan</cp:lastModifiedBy>
  <dcterms:created xsi:type="dcterms:W3CDTF">2023-12-06T20:36:35Z</dcterms:created>
  <dcterms:modified xsi:type="dcterms:W3CDTF">2023-12-08T09:29:29Z</dcterms:modified>
</cp:coreProperties>
</file>