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llory Warren\Documents\TrainingOnboarding\"/>
    </mc:Choice>
  </mc:AlternateContent>
  <xr:revisionPtr revIDLastSave="0" documentId="8_{E0F84015-B9CB-4F2D-ACBC-BD0E22EE5503}" xr6:coauthVersionLast="47" xr6:coauthVersionMax="47" xr10:uidLastSave="{00000000-0000-0000-0000-000000000000}"/>
  <bookViews>
    <workbookView xWindow="72" yWindow="120" windowWidth="17196" windowHeight="8964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6" i="1" l="1"/>
  <c r="AA16" i="1"/>
  <c r="AA17" i="1"/>
  <c r="AB17" i="1"/>
  <c r="F36" i="1"/>
  <c r="H36" i="1"/>
  <c r="I36" i="1"/>
  <c r="J36" i="1"/>
  <c r="K36" i="1"/>
  <c r="L36" i="1"/>
  <c r="L40" i="1" s="1"/>
  <c r="M36" i="1"/>
  <c r="N36" i="1"/>
  <c r="O36" i="1"/>
  <c r="P36" i="1"/>
  <c r="Q36" i="1"/>
  <c r="R36" i="1"/>
  <c r="S36" i="1"/>
  <c r="T36" i="1"/>
  <c r="T40" i="1" s="1"/>
  <c r="T42" i="1" s="1"/>
  <c r="U36" i="1"/>
  <c r="V36" i="1"/>
  <c r="W36" i="1"/>
  <c r="X36" i="1"/>
  <c r="Y36" i="1"/>
  <c r="Z36" i="1"/>
  <c r="AA36" i="1"/>
  <c r="C24" i="1"/>
  <c r="AA24" i="1" s="1"/>
  <c r="AA31" i="1"/>
  <c r="AB31" i="1"/>
  <c r="AA35" i="1"/>
  <c r="AB35" i="1"/>
  <c r="AA37" i="1"/>
  <c r="AB37" i="1"/>
  <c r="AA38" i="1"/>
  <c r="AB38" i="1"/>
  <c r="AA39" i="1"/>
  <c r="AB39" i="1"/>
  <c r="AB12" i="1"/>
  <c r="AB13" i="1"/>
  <c r="AB14" i="1"/>
  <c r="AB15" i="1"/>
  <c r="AB18" i="1"/>
  <c r="AB19" i="1"/>
  <c r="AB21" i="1"/>
  <c r="AB22" i="1"/>
  <c r="AB23" i="1"/>
  <c r="AA13" i="1"/>
  <c r="AA14" i="1"/>
  <c r="AA15" i="1"/>
  <c r="AA18" i="1"/>
  <c r="AA19" i="1"/>
  <c r="AA21" i="1"/>
  <c r="AA22" i="1"/>
  <c r="AA23" i="1"/>
  <c r="AA12" i="1"/>
  <c r="D36" i="1"/>
  <c r="F40" i="1"/>
  <c r="E40" i="1"/>
  <c r="G40" i="1"/>
  <c r="H40" i="1"/>
  <c r="I40" i="1"/>
  <c r="J40" i="1"/>
  <c r="K40" i="1"/>
  <c r="M40" i="1"/>
  <c r="N40" i="1"/>
  <c r="O40" i="1"/>
  <c r="P40" i="1"/>
  <c r="Q40" i="1"/>
  <c r="R40" i="1"/>
  <c r="S40" i="1"/>
  <c r="U40" i="1"/>
  <c r="V40" i="1"/>
  <c r="W40" i="1"/>
  <c r="X40" i="1"/>
  <c r="Y40" i="1"/>
  <c r="Z40" i="1"/>
  <c r="E25" i="1"/>
  <c r="E26" i="1" s="1"/>
  <c r="F24" i="1"/>
  <c r="G24" i="1"/>
  <c r="G25" i="1" s="1"/>
  <c r="H24" i="1"/>
  <c r="I24" i="1"/>
  <c r="J24" i="1"/>
  <c r="J25" i="1" s="1"/>
  <c r="J26" i="1" s="1"/>
  <c r="J29" i="1" s="1"/>
  <c r="J42" i="1" s="1"/>
  <c r="K24" i="1"/>
  <c r="L24" i="1"/>
  <c r="M24" i="1"/>
  <c r="M25" i="1" s="1"/>
  <c r="M26" i="1" s="1"/>
  <c r="M29" i="1" s="1"/>
  <c r="N24" i="1"/>
  <c r="O24" i="1"/>
  <c r="O25" i="1" s="1"/>
  <c r="O26" i="1" s="1"/>
  <c r="O29" i="1" s="1"/>
  <c r="P24" i="1"/>
  <c r="Q24" i="1"/>
  <c r="R24" i="1"/>
  <c r="R25" i="1" s="1"/>
  <c r="R26" i="1" s="1"/>
  <c r="R29" i="1" s="1"/>
  <c r="R42" i="1" s="1"/>
  <c r="S24" i="1"/>
  <c r="T24" i="1"/>
  <c r="U24" i="1"/>
  <c r="U25" i="1" s="1"/>
  <c r="U26" i="1" s="1"/>
  <c r="U29" i="1" s="1"/>
  <c r="V24" i="1"/>
  <c r="W24" i="1"/>
  <c r="W25" i="1" s="1"/>
  <c r="W26" i="1" s="1"/>
  <c r="W29" i="1" s="1"/>
  <c r="X24" i="1"/>
  <c r="Y24" i="1"/>
  <c r="Z24" i="1"/>
  <c r="Z25" i="1" s="1"/>
  <c r="Z26" i="1" s="1"/>
  <c r="Z29" i="1" s="1"/>
  <c r="Z42" i="1" s="1"/>
  <c r="F25" i="1"/>
  <c r="H25" i="1"/>
  <c r="I25" i="1"/>
  <c r="I26" i="1" s="1"/>
  <c r="I29" i="1" s="1"/>
  <c r="K25" i="1"/>
  <c r="K26" i="1" s="1"/>
  <c r="K29" i="1" s="1"/>
  <c r="L25" i="1"/>
  <c r="N25" i="1"/>
  <c r="N26" i="1" s="1"/>
  <c r="N29" i="1" s="1"/>
  <c r="N42" i="1" s="1"/>
  <c r="P25" i="1"/>
  <c r="Q25" i="1"/>
  <c r="Q26" i="1" s="1"/>
  <c r="Q29" i="1" s="1"/>
  <c r="S25" i="1"/>
  <c r="S26" i="1" s="1"/>
  <c r="S29" i="1" s="1"/>
  <c r="T25" i="1"/>
  <c r="V25" i="1"/>
  <c r="V26" i="1" s="1"/>
  <c r="V29" i="1" s="1"/>
  <c r="V42" i="1" s="1"/>
  <c r="X25" i="1"/>
  <c r="Y25" i="1"/>
  <c r="Y26" i="1" s="1"/>
  <c r="Y29" i="1" s="1"/>
  <c r="F26" i="1"/>
  <c r="F29" i="1" s="1"/>
  <c r="F42" i="1" s="1"/>
  <c r="H26" i="1"/>
  <c r="L26" i="1"/>
  <c r="L29" i="1" s="1"/>
  <c r="P26" i="1"/>
  <c r="P29" i="1" s="1"/>
  <c r="P42" i="1" s="1"/>
  <c r="T26" i="1"/>
  <c r="X26" i="1"/>
  <c r="F27" i="1"/>
  <c r="H27" i="1"/>
  <c r="H29" i="1" s="1"/>
  <c r="H42" i="1" s="1"/>
  <c r="J27" i="1"/>
  <c r="L27" i="1"/>
  <c r="N27" i="1"/>
  <c r="P27" i="1"/>
  <c r="R27" i="1"/>
  <c r="T27" i="1"/>
  <c r="V27" i="1"/>
  <c r="X27" i="1"/>
  <c r="Z27" i="1"/>
  <c r="T29" i="1"/>
  <c r="X29" i="1"/>
  <c r="X42" i="1"/>
  <c r="D24" i="1"/>
  <c r="D25" i="1" s="1"/>
  <c r="D27" i="1"/>
  <c r="AB27" i="1"/>
  <c r="AB36" i="1"/>
  <c r="C25" i="1"/>
  <c r="C26" i="1"/>
  <c r="D40" i="1"/>
  <c r="C40" i="1"/>
  <c r="Y42" i="1" l="1"/>
  <c r="K42" i="1"/>
  <c r="I42" i="1"/>
  <c r="AB40" i="1"/>
  <c r="L42" i="1"/>
  <c r="W42" i="1"/>
  <c r="U42" i="1"/>
  <c r="S42" i="1"/>
  <c r="Q42" i="1"/>
  <c r="O42" i="1"/>
  <c r="M42" i="1"/>
  <c r="AA40" i="1"/>
  <c r="C29" i="1"/>
  <c r="C42" i="1" s="1"/>
  <c r="E29" i="1"/>
  <c r="E42" i="1" s="1"/>
  <c r="D26" i="1"/>
  <c r="AB25" i="1"/>
  <c r="AA25" i="1"/>
  <c r="G26" i="1"/>
  <c r="G29" i="1" s="1"/>
  <c r="G42" i="1" s="1"/>
  <c r="AB24" i="1"/>
  <c r="AA27" i="1"/>
  <c r="AA29" i="1" l="1"/>
  <c r="D29" i="1"/>
  <c r="AB26" i="1"/>
  <c r="AA42" i="1"/>
  <c r="AA26" i="1"/>
  <c r="AB29" i="1" l="1"/>
  <c r="D42" i="1"/>
  <c r="AB42" i="1" s="1"/>
</calcChain>
</file>

<file path=xl/sharedStrings.xml><?xml version="1.0" encoding="utf-8"?>
<sst xmlns="http://schemas.openxmlformats.org/spreadsheetml/2006/main" count="78" uniqueCount="55">
  <si>
    <t>May</t>
  </si>
  <si>
    <t>Referral Meetings</t>
  </si>
  <si>
    <t>Networking Events</t>
  </si>
  <si>
    <t>Mortgage Leads</t>
  </si>
  <si>
    <t>Referral Calls</t>
  </si>
  <si>
    <t>Business Cards Handed Out</t>
  </si>
  <si>
    <t>Mortgages Submitted</t>
  </si>
  <si>
    <t>Mortgages Closed</t>
  </si>
  <si>
    <t>Mortgage Volume</t>
  </si>
  <si>
    <t>Net Commission</t>
  </si>
  <si>
    <t>Total Commission</t>
  </si>
  <si>
    <t>Totals</t>
  </si>
  <si>
    <t>Insurance</t>
  </si>
  <si>
    <t>Total Income</t>
  </si>
  <si>
    <t>Business Development System</t>
  </si>
  <si>
    <t>Advertising</t>
  </si>
  <si>
    <t>Supplies</t>
  </si>
  <si>
    <t>Other</t>
  </si>
  <si>
    <t>Meals Entertainment</t>
  </si>
  <si>
    <t>Total Expenses</t>
  </si>
  <si>
    <t>Net Income</t>
  </si>
  <si>
    <t>Fill in Yourself</t>
  </si>
  <si>
    <t>Budget</t>
  </si>
  <si>
    <t>Actual</t>
  </si>
  <si>
    <t>Actuals</t>
  </si>
  <si>
    <t>Promotion 2 ($ppl)</t>
  </si>
  <si>
    <t>Other Activities</t>
  </si>
  <si>
    <t xml:space="preserve">Other Income </t>
  </si>
  <si>
    <t>Activities</t>
  </si>
  <si>
    <t>Results</t>
  </si>
  <si>
    <t>Expenses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</si>
  <si>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</si>
  <si>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</si>
  <si>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</si>
  <si>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</si>
  <si>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</si>
  <si>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</si>
  <si>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</si>
  <si>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</si>
  <si>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</si>
  <si>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</si>
  <si>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</si>
  <si>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Average Finders Fee %</t>
  </si>
  <si>
    <t>Commission Split %</t>
  </si>
  <si>
    <t>Insurance Retention %</t>
  </si>
  <si>
    <t>Average Insurance Premium $</t>
  </si>
  <si>
    <t>Business Cards Received</t>
  </si>
  <si>
    <t>Licensing  Fees</t>
  </si>
  <si>
    <t>MPC</t>
  </si>
  <si>
    <t>Errors and Omissions</t>
  </si>
  <si>
    <t>Average Mortgage Amount $</t>
  </si>
  <si>
    <t>2021 Forecast</t>
  </si>
  <si>
    <t>Email to Contacts (# ppl)</t>
  </si>
  <si>
    <t>Equifax ($7.80/credit report)</t>
  </si>
  <si>
    <t>Client Communication (CC)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</si>
</sst>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ADEBC"/>
        <bgColor indexed="64"/>
      </patternFill>
    </fill>
    <fill>
      <patternFill patternType="solid">
        <fgColor rgb="FF00808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164" fontId="0" fillId="0" borderId="0" xfId="0" applyNumberFormat="1"/>
    <xf numFmtId="0" fontId="2" fillId="0" borderId="0" xfId="0" applyFont="1"/>
    <xf numFmtId="0" fontId="2" fillId="0" borderId="1" xfId="0" applyFont="1" applyBorder="1"/>
    <xf numFmtId="0" fontId="2" fillId="0" borderId="0" xfId="0" applyFont="1" applyFill="1"/>
    <xf numFmtId="164" fontId="2" fillId="0" borderId="0" xfId="1" applyNumberFormat="1" applyFont="1" applyFill="1" applyBorder="1"/>
    <xf numFmtId="10" fontId="2" fillId="0" borderId="0" xfId="2" applyNumberFormat="1" applyFont="1" applyFill="1" applyBorder="1"/>
    <xf numFmtId="9" fontId="2" fillId="0" borderId="0" xfId="0" applyNumberFormat="1" applyFont="1" applyFill="1" applyBorder="1"/>
    <xf numFmtId="44" fontId="2" fillId="0" borderId="0" xfId="1" applyFont="1" applyFill="1" applyBorder="1"/>
    <xf numFmtId="0" fontId="2" fillId="2" borderId="1" xfId="0" applyFont="1" applyFill="1" applyBorder="1"/>
    <xf numFmtId="10" fontId="2" fillId="2" borderId="1" xfId="2" applyNumberFormat="1" applyFont="1" applyFill="1" applyBorder="1"/>
    <xf numFmtId="9" fontId="2" fillId="2" borderId="1" xfId="0" applyNumberFormat="1" applyFont="1" applyFill="1" applyBorder="1"/>
    <xf numFmtId="44" fontId="2" fillId="2" borderId="1" xfId="1" applyFont="1" applyFill="1" applyBorder="1"/>
    <xf numFmtId="0" fontId="0" fillId="2" borderId="1" xfId="0" applyNumberFormat="1" applyFill="1" applyBorder="1"/>
    <xf numFmtId="0" fontId="2" fillId="2" borderId="1" xfId="0" applyNumberFormat="1" applyFont="1" applyFill="1" applyBorder="1"/>
    <xf numFmtId="44" fontId="1" fillId="0" borderId="1" xfId="1" applyFont="1" applyBorder="1"/>
    <xf numFmtId="44" fontId="0" fillId="0" borderId="1" xfId="0" applyNumberFormat="1" applyBorder="1"/>
    <xf numFmtId="0" fontId="0" fillId="0" borderId="1" xfId="0" applyBorder="1"/>
    <xf numFmtId="44" fontId="2" fillId="0" borderId="1" xfId="0" applyNumberFormat="1" applyFont="1" applyBorder="1"/>
    <xf numFmtId="0" fontId="3" fillId="0" borderId="1" xfId="0" applyFont="1" applyBorder="1"/>
    <xf numFmtId="44" fontId="3" fillId="2" borderId="1" xfId="1" applyFont="1" applyFill="1" applyBorder="1"/>
    <xf numFmtId="44" fontId="3" fillId="0" borderId="1" xfId="1" applyFont="1" applyBorder="1"/>
    <xf numFmtId="164" fontId="1" fillId="0" borderId="1" xfId="1" applyNumberFormat="1" applyFont="1" applyBorder="1"/>
    <xf numFmtId="164" fontId="4" fillId="0" borderId="1" xfId="1" applyNumberFormat="1" applyFont="1" applyBorder="1"/>
    <xf numFmtId="0" fontId="0" fillId="0" borderId="2" xfId="0" applyBorder="1"/>
    <xf numFmtId="0" fontId="0" fillId="2" borderId="2" xfId="0" applyNumberForma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vertical="top"/>
    </xf>
    <xf numFmtId="0" fontId="0" fillId="2" borderId="5" xfId="0" applyNumberFormat="1" applyFill="1" applyBorder="1" applyAlignment="1">
      <alignment vertical="top" wrapText="1"/>
    </xf>
    <xf numFmtId="0" fontId="0" fillId="0" borderId="5" xfId="0" applyBorder="1"/>
    <xf numFmtId="0" fontId="0" fillId="0" borderId="6" xfId="0" applyBorder="1"/>
    <xf numFmtId="164" fontId="1" fillId="0" borderId="4" xfId="1" applyNumberFormat="1" applyFont="1" applyBorder="1"/>
    <xf numFmtId="0" fontId="2" fillId="0" borderId="5" xfId="0" applyFont="1" applyBorder="1"/>
    <xf numFmtId="44" fontId="2" fillId="0" borderId="5" xfId="0" applyNumberFormat="1" applyFont="1" applyBorder="1"/>
    <xf numFmtId="164" fontId="1" fillId="0" borderId="5" xfId="1" applyNumberFormat="1" applyFont="1" applyBorder="1"/>
    <xf numFmtId="164" fontId="1" fillId="0" borderId="6" xfId="1" applyNumberFormat="1" applyFont="1" applyBorder="1"/>
    <xf numFmtId="0" fontId="3" fillId="0" borderId="2" xfId="0" applyFont="1" applyBorder="1"/>
    <xf numFmtId="44" fontId="3" fillId="2" borderId="2" xfId="1" applyFont="1" applyFill="1" applyBorder="1"/>
    <xf numFmtId="164" fontId="1" fillId="0" borderId="2" xfId="1" applyNumberFormat="1" applyFont="1" applyBorder="1"/>
    <xf numFmtId="164" fontId="1" fillId="0" borderId="3" xfId="1" applyNumberFormat="1" applyFont="1" applyBorder="1"/>
    <xf numFmtId="0" fontId="5" fillId="0" borderId="5" xfId="0" applyFont="1" applyBorder="1"/>
    <xf numFmtId="44" fontId="5" fillId="0" borderId="5" xfId="0" applyNumberFormat="1" applyFont="1" applyBorder="1"/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8" xfId="0" applyFont="1" applyBorder="1" applyAlignment="1">
      <alignment horizontal="center" vertical="center" textRotation="90"/>
    </xf>
    <xf numFmtId="0" fontId="6" fillId="0" borderId="9" xfId="0" applyFont="1" applyBorder="1" applyAlignment="1">
      <alignment horizontal="center" vertical="center" textRotation="90"/>
    </xf>
    <xf numFmtId="0" fontId="6" fillId="0" borderId="7" xfId="0" applyFont="1" applyBorder="1" applyAlignment="1">
      <alignment horizontal="center" vertical="center" textRotation="90"/>
    </xf>
    <xf numFmtId="0" fontId="6" fillId="0" borderId="10" xfId="0" applyFont="1" applyBorder="1" applyAlignment="1">
      <alignment horizontal="center" vertical="center" textRotation="90"/>
    </xf>
    <xf numFmtId="0" fontId="6" fillId="0" borderId="11" xfId="0" applyFont="1" applyBorder="1" applyAlignment="1">
      <alignment horizontal="center" vertical="center" textRotation="90"/>
    </xf>
    <xf numFmtId="0" fontId="6" fillId="0" borderId="12" xfId="0" applyFont="1" applyBorder="1" applyAlignment="1">
      <alignment horizontal="center" vertical="center" textRotation="90"/>
    </xf>
    <xf numFmtId="0" fontId="2" fillId="0" borderId="8" xfId="0" applyFont="1" applyBorder="1" applyAlignment="1">
      <alignment horizontal="center"/>
    </xf>
    <xf numFmtId="0" fontId="0" fillId="3" borderId="0" xfId="0" applyFont="1" applyFill="1"/>
    <xf numFmtId="0" fontId="4" fillId="3" borderId="0" xfId="0" applyFont="1" applyFill="1" applyAlignment="1"/>
    <xf numFmtId="0" fontId="7" fillId="3" borderId="0" xfId="0" applyFont="1" applyFill="1" applyAlignme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0</xdr:colOff>
      <xdr:row>31</xdr:row>
      <xdr:rowOff>0</xdr:rowOff>
    </xdr:from>
    <xdr:to>
      <xdr:col>33</xdr:col>
      <xdr:colOff>548640</xdr:colOff>
      <xdr:row>40</xdr:row>
      <xdr:rowOff>181093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649ECA-4F13-489E-9F6C-5E0037B38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90580" y="5745480"/>
          <a:ext cx="7772400" cy="1857493"/>
        </a:xfrm>
        <a:prstGeom prst="rect">
          <a:avLst/>
        </a:prstGeom>
      </xdr:spPr>
    </xdr:pic>
    <xdr:clientData/>
  </xdr:twoCellAnchor>
  <xdr:twoCellAnchor editAs="oneCell">
    <xdr:from>
      <xdr:col>3</xdr:col>
      <xdr:colOff>297180</xdr:colOff>
      <xdr:row>3</xdr:row>
      <xdr:rowOff>60960</xdr:rowOff>
    </xdr:from>
    <xdr:to>
      <xdr:col>5</xdr:col>
      <xdr:colOff>929640</xdr:colOff>
      <xdr:row>6</xdr:row>
      <xdr:rowOff>129664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1F0A4F3-ED36-4FF8-B6CB-F0006C2AF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5200" y="624840"/>
          <a:ext cx="2583180" cy="6173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2"/>
  <sheetViews>
    <sheetView tabSelected="1" zoomScaleNormal="100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G4" sqref="G4"/>
    </sheetView>
  </sheetViews>
  <sheetFormatPr defaultRowHeight="14.4" x14ac:dyDescent="0.3"/>
  <cols>
    <col min="1" max="1" width="3.77734375" bestFit="1" customWidth="1"/>
    <col min="2" max="2" width="28.77734375" bestFit="1" customWidth="1"/>
    <col min="3" max="26" width="14.21875" bestFit="1" customWidth="1"/>
    <col min="27" max="28" width="16.21875" bestFit="1" customWidth="1"/>
  </cols>
  <sheetData>
    <row r="1" spans="1:28" s="55" customFormat="1" ht="41.4" customHeight="1" x14ac:dyDescent="0.5">
      <c r="B1" s="56"/>
      <c r="C1" s="56"/>
      <c r="D1" s="56"/>
      <c r="E1" s="57" t="s">
        <v>51</v>
      </c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</row>
    <row r="2" spans="1:28" x14ac:dyDescent="0.3">
      <c r="C2" s="9" t="s">
        <v>21</v>
      </c>
      <c r="D2" s="4"/>
    </row>
    <row r="3" spans="1:28" x14ac:dyDescent="0.3">
      <c r="C3" s="2"/>
      <c r="D3" s="4"/>
    </row>
    <row r="4" spans="1:28" x14ac:dyDescent="0.3">
      <c r="B4" s="3" t="s">
        <v>50</v>
      </c>
      <c r="C4" s="12">
        <v>250000</v>
      </c>
      <c r="D4" s="5"/>
    </row>
    <row r="5" spans="1:28" x14ac:dyDescent="0.3">
      <c r="B5" s="3" t="s">
        <v>42</v>
      </c>
      <c r="C5" s="10">
        <v>8.0000000000000002E-3</v>
      </c>
      <c r="D5" s="6"/>
    </row>
    <row r="6" spans="1:28" x14ac:dyDescent="0.3">
      <c r="B6" s="3" t="s">
        <v>43</v>
      </c>
      <c r="C6" s="11">
        <v>0.8</v>
      </c>
      <c r="D6" s="7"/>
    </row>
    <row r="7" spans="1:28" x14ac:dyDescent="0.3">
      <c r="B7" s="3" t="s">
        <v>44</v>
      </c>
      <c r="C7" s="11">
        <v>0.5</v>
      </c>
      <c r="D7" s="7"/>
    </row>
    <row r="8" spans="1:28" x14ac:dyDescent="0.3">
      <c r="B8" s="3" t="s">
        <v>45</v>
      </c>
      <c r="C8" s="12">
        <v>60</v>
      </c>
      <c r="D8" s="8"/>
    </row>
    <row r="9" spans="1:28" ht="15" thickBot="1" x14ac:dyDescent="0.35"/>
    <row r="10" spans="1:28" s="2" customFormat="1" x14ac:dyDescent="0.3">
      <c r="C10" s="54" t="s">
        <v>31</v>
      </c>
      <c r="D10" s="46"/>
      <c r="E10" s="46" t="s">
        <v>32</v>
      </c>
      <c r="F10" s="46"/>
      <c r="G10" s="46" t="s">
        <v>33</v>
      </c>
      <c r="H10" s="46"/>
      <c r="I10" s="46" t="s">
        <v>34</v>
      </c>
      <c r="J10" s="46"/>
      <c r="K10" s="46" t="s">
        <v>0</v>
      </c>
      <c r="L10" s="46"/>
      <c r="M10" s="46" t="s">
        <v>35</v>
      </c>
      <c r="N10" s="46"/>
      <c r="O10" s="46" t="s">
        <v>36</v>
      </c>
      <c r="P10" s="46"/>
      <c r="Q10" s="46" t="s">
        <v>37</v>
      </c>
      <c r="R10" s="46"/>
      <c r="S10" s="46" t="s">
        <v>38</v>
      </c>
      <c r="T10" s="46"/>
      <c r="U10" s="46" t="s">
        <v>39</v>
      </c>
      <c r="V10" s="46"/>
      <c r="W10" s="46" t="s">
        <v>40</v>
      </c>
      <c r="X10" s="46"/>
      <c r="Y10" s="46" t="s">
        <v>41</v>
      </c>
      <c r="Z10" s="46"/>
      <c r="AA10" s="46" t="s">
        <v>11</v>
      </c>
      <c r="AB10" s="47"/>
    </row>
    <row r="11" spans="1:28" ht="15" thickBot="1" x14ac:dyDescent="0.35">
      <c r="C11" s="43" t="s">
        <v>22</v>
      </c>
      <c r="D11" s="44" t="s">
        <v>23</v>
      </c>
      <c r="E11" s="44" t="s">
        <v>22</v>
      </c>
      <c r="F11" s="44" t="s">
        <v>23</v>
      </c>
      <c r="G11" s="44" t="s">
        <v>22</v>
      </c>
      <c r="H11" s="44" t="s">
        <v>23</v>
      </c>
      <c r="I11" s="44" t="s">
        <v>22</v>
      </c>
      <c r="J11" s="44" t="s">
        <v>23</v>
      </c>
      <c r="K11" s="44" t="s">
        <v>22</v>
      </c>
      <c r="L11" s="44" t="s">
        <v>23</v>
      </c>
      <c r="M11" s="44" t="s">
        <v>22</v>
      </c>
      <c r="N11" s="44" t="s">
        <v>23</v>
      </c>
      <c r="O11" s="44" t="s">
        <v>22</v>
      </c>
      <c r="P11" s="44" t="s">
        <v>23</v>
      </c>
      <c r="Q11" s="44" t="s">
        <v>22</v>
      </c>
      <c r="R11" s="44" t="s">
        <v>23</v>
      </c>
      <c r="S11" s="44" t="s">
        <v>22</v>
      </c>
      <c r="T11" s="44" t="s">
        <v>23</v>
      </c>
      <c r="U11" s="44" t="s">
        <v>22</v>
      </c>
      <c r="V11" s="44" t="s">
        <v>23</v>
      </c>
      <c r="W11" s="44" t="s">
        <v>22</v>
      </c>
      <c r="X11" s="44" t="s">
        <v>23</v>
      </c>
      <c r="Y11" s="44" t="s">
        <v>22</v>
      </c>
      <c r="Z11" s="44" t="s">
        <v>23</v>
      </c>
      <c r="AA11" s="44" t="s">
        <v>22</v>
      </c>
      <c r="AB11" s="45" t="s">
        <v>24</v>
      </c>
    </row>
    <row r="12" spans="1:28" x14ac:dyDescent="0.3">
      <c r="A12" s="48" t="s">
        <v>28</v>
      </c>
      <c r="B12" s="24" t="s">
        <v>4</v>
      </c>
      <c r="C12" s="25">
        <v>20</v>
      </c>
      <c r="D12" s="25"/>
      <c r="E12" s="25">
        <v>20</v>
      </c>
      <c r="F12" s="25"/>
      <c r="G12" s="25">
        <v>20</v>
      </c>
      <c r="H12" s="25"/>
      <c r="I12" s="25">
        <v>20</v>
      </c>
      <c r="J12" s="25"/>
      <c r="K12" s="25">
        <v>20</v>
      </c>
      <c r="L12" s="25"/>
      <c r="M12" s="25">
        <v>20</v>
      </c>
      <c r="N12" s="25"/>
      <c r="O12" s="25">
        <v>20</v>
      </c>
      <c r="P12" s="25"/>
      <c r="Q12" s="25">
        <v>20</v>
      </c>
      <c r="R12" s="25"/>
      <c r="S12" s="25">
        <v>20</v>
      </c>
      <c r="T12" s="25"/>
      <c r="U12" s="25">
        <v>20</v>
      </c>
      <c r="V12" s="25"/>
      <c r="W12" s="25">
        <v>20</v>
      </c>
      <c r="X12" s="25"/>
      <c r="Y12" s="25">
        <v>20</v>
      </c>
      <c r="Z12" s="25"/>
      <c r="AA12" s="24">
        <f>C12+E12+G12+I12+K12+M12+O12+Q12+S12+U12+W12+Y12</f>
        <v>240</v>
      </c>
      <c r="AB12" s="26">
        <f>D12+F12+H12+J12+L12+N12+P12+R12+T12+V12+X12+Z12</f>
        <v>0</v>
      </c>
    </row>
    <row r="13" spans="1:28" x14ac:dyDescent="0.3">
      <c r="A13" s="49"/>
      <c r="B13" s="17" t="s">
        <v>1</v>
      </c>
      <c r="C13" s="13">
        <v>4</v>
      </c>
      <c r="D13" s="13"/>
      <c r="E13" s="13">
        <v>4</v>
      </c>
      <c r="F13" s="13"/>
      <c r="G13" s="13">
        <v>4</v>
      </c>
      <c r="H13" s="13"/>
      <c r="I13" s="13">
        <v>4</v>
      </c>
      <c r="J13" s="13"/>
      <c r="K13" s="13">
        <v>4</v>
      </c>
      <c r="L13" s="13"/>
      <c r="M13" s="13">
        <v>4</v>
      </c>
      <c r="N13" s="13"/>
      <c r="O13" s="13">
        <v>4</v>
      </c>
      <c r="P13" s="13"/>
      <c r="Q13" s="13">
        <v>4</v>
      </c>
      <c r="R13" s="13"/>
      <c r="S13" s="13">
        <v>4</v>
      </c>
      <c r="T13" s="13"/>
      <c r="U13" s="13">
        <v>4</v>
      </c>
      <c r="V13" s="13"/>
      <c r="W13" s="13">
        <v>4</v>
      </c>
      <c r="X13" s="13"/>
      <c r="Y13" s="13">
        <v>4</v>
      </c>
      <c r="Z13" s="13"/>
      <c r="AA13" s="17">
        <f t="shared" ref="AA13:AB29" si="0">C13+E13+G13+I13+K13+M13+O13+Q13+S13+U13+W13+Y13</f>
        <v>48</v>
      </c>
      <c r="AB13" s="27">
        <f t="shared" si="0"/>
        <v>0</v>
      </c>
    </row>
    <row r="14" spans="1:28" x14ac:dyDescent="0.3">
      <c r="A14" s="49"/>
      <c r="B14" s="17" t="s">
        <v>2</v>
      </c>
      <c r="C14" s="13">
        <v>1</v>
      </c>
      <c r="D14" s="13"/>
      <c r="E14" s="13">
        <v>1</v>
      </c>
      <c r="F14" s="13"/>
      <c r="G14" s="13">
        <v>1</v>
      </c>
      <c r="H14" s="13"/>
      <c r="I14" s="13">
        <v>1</v>
      </c>
      <c r="J14" s="13"/>
      <c r="K14" s="13">
        <v>1</v>
      </c>
      <c r="L14" s="13"/>
      <c r="M14" s="13">
        <v>1</v>
      </c>
      <c r="N14" s="13"/>
      <c r="O14" s="13">
        <v>1</v>
      </c>
      <c r="P14" s="13"/>
      <c r="Q14" s="13">
        <v>1</v>
      </c>
      <c r="R14" s="13"/>
      <c r="S14" s="13">
        <v>1</v>
      </c>
      <c r="T14" s="13"/>
      <c r="U14" s="13">
        <v>1</v>
      </c>
      <c r="V14" s="13"/>
      <c r="W14" s="13">
        <v>1</v>
      </c>
      <c r="X14" s="13"/>
      <c r="Y14" s="13">
        <v>1</v>
      </c>
      <c r="Z14" s="13"/>
      <c r="AA14" s="17">
        <f t="shared" si="0"/>
        <v>12</v>
      </c>
      <c r="AB14" s="27">
        <f t="shared" si="0"/>
        <v>0</v>
      </c>
    </row>
    <row r="15" spans="1:28" x14ac:dyDescent="0.3">
      <c r="A15" s="49"/>
      <c r="B15" s="17" t="s">
        <v>46</v>
      </c>
      <c r="C15" s="13">
        <v>20</v>
      </c>
      <c r="D15" s="13"/>
      <c r="E15" s="13">
        <v>20</v>
      </c>
      <c r="F15" s="13"/>
      <c r="G15" s="13">
        <v>20</v>
      </c>
      <c r="H15" s="13"/>
      <c r="I15" s="13">
        <v>20</v>
      </c>
      <c r="J15" s="13"/>
      <c r="K15" s="13">
        <v>20</v>
      </c>
      <c r="L15" s="13"/>
      <c r="M15" s="13">
        <v>20</v>
      </c>
      <c r="N15" s="13"/>
      <c r="O15" s="13">
        <v>20</v>
      </c>
      <c r="P15" s="13"/>
      <c r="Q15" s="13">
        <v>20</v>
      </c>
      <c r="R15" s="13"/>
      <c r="S15" s="13">
        <v>20</v>
      </c>
      <c r="T15" s="13"/>
      <c r="U15" s="13">
        <v>20</v>
      </c>
      <c r="V15" s="13"/>
      <c r="W15" s="13">
        <v>20</v>
      </c>
      <c r="X15" s="13"/>
      <c r="Y15" s="13">
        <v>20</v>
      </c>
      <c r="Z15" s="13"/>
      <c r="AA15" s="17">
        <f t="shared" si="0"/>
        <v>240</v>
      </c>
      <c r="AB15" s="27">
        <f t="shared" si="0"/>
        <v>0</v>
      </c>
    </row>
    <row r="16" spans="1:28" x14ac:dyDescent="0.3">
      <c r="A16" s="49"/>
      <c r="B16" s="17" t="s">
        <v>5</v>
      </c>
      <c r="C16" s="13">
        <v>20</v>
      </c>
      <c r="D16" s="13"/>
      <c r="E16" s="13">
        <v>20</v>
      </c>
      <c r="F16" s="13"/>
      <c r="G16" s="13">
        <v>20</v>
      </c>
      <c r="H16" s="13"/>
      <c r="I16" s="13">
        <v>20</v>
      </c>
      <c r="J16" s="13"/>
      <c r="K16" s="13">
        <v>20</v>
      </c>
      <c r="L16" s="13"/>
      <c r="M16" s="13">
        <v>20</v>
      </c>
      <c r="N16" s="13"/>
      <c r="O16" s="13">
        <v>20</v>
      </c>
      <c r="P16" s="13"/>
      <c r="Q16" s="13">
        <v>20</v>
      </c>
      <c r="R16" s="13"/>
      <c r="S16" s="13">
        <v>20</v>
      </c>
      <c r="T16" s="13"/>
      <c r="U16" s="13">
        <v>20</v>
      </c>
      <c r="V16" s="13"/>
      <c r="W16" s="13">
        <v>20</v>
      </c>
      <c r="X16" s="13"/>
      <c r="Y16" s="13">
        <v>20</v>
      </c>
      <c r="Z16" s="13"/>
      <c r="AA16" s="17">
        <f t="shared" si="0"/>
        <v>240</v>
      </c>
      <c r="AB16" s="27">
        <f t="shared" si="0"/>
        <v>0</v>
      </c>
    </row>
    <row r="17" spans="1:28" x14ac:dyDescent="0.3">
      <c r="A17" s="49"/>
      <c r="B17" s="17" t="s">
        <v>52</v>
      </c>
      <c r="C17" s="13">
        <v>75</v>
      </c>
      <c r="D17" s="13"/>
      <c r="E17" s="13">
        <v>75</v>
      </c>
      <c r="F17" s="13"/>
      <c r="G17" s="13">
        <v>75</v>
      </c>
      <c r="H17" s="13"/>
      <c r="I17" s="13">
        <v>85</v>
      </c>
      <c r="J17" s="13"/>
      <c r="K17" s="13">
        <v>85</v>
      </c>
      <c r="L17" s="13"/>
      <c r="M17" s="13">
        <v>95</v>
      </c>
      <c r="N17" s="13"/>
      <c r="O17" s="13">
        <v>95</v>
      </c>
      <c r="P17" s="13"/>
      <c r="Q17" s="13">
        <v>100</v>
      </c>
      <c r="R17" s="13"/>
      <c r="S17" s="13">
        <v>100</v>
      </c>
      <c r="T17" s="13"/>
      <c r="U17" s="13">
        <v>110</v>
      </c>
      <c r="V17" s="13"/>
      <c r="W17" s="13">
        <v>110</v>
      </c>
      <c r="X17" s="13"/>
      <c r="Y17" s="13">
        <v>120</v>
      </c>
      <c r="Z17" s="13"/>
      <c r="AA17" s="17">
        <f t="shared" si="0"/>
        <v>1125</v>
      </c>
      <c r="AB17" s="27">
        <f t="shared" si="0"/>
        <v>0</v>
      </c>
    </row>
    <row r="18" spans="1:28" x14ac:dyDescent="0.3">
      <c r="A18" s="49"/>
      <c r="B18" s="17" t="s">
        <v>54</v>
      </c>
      <c r="C18" s="13">
        <v>100</v>
      </c>
      <c r="D18" s="13"/>
      <c r="E18" s="13">
        <v>100</v>
      </c>
      <c r="F18" s="13"/>
      <c r="G18" s="13">
        <v>110</v>
      </c>
      <c r="H18" s="13"/>
      <c r="I18" s="13">
        <v>110</v>
      </c>
      <c r="J18" s="13"/>
      <c r="K18" s="13">
        <v>120</v>
      </c>
      <c r="L18" s="13"/>
      <c r="M18" s="13">
        <v>125</v>
      </c>
      <c r="N18" s="13"/>
      <c r="O18" s="13">
        <v>130</v>
      </c>
      <c r="P18" s="13"/>
      <c r="Q18" s="13">
        <v>135</v>
      </c>
      <c r="R18" s="13"/>
      <c r="S18" s="13">
        <v>140</v>
      </c>
      <c r="T18" s="13"/>
      <c r="U18" s="13">
        <v>145</v>
      </c>
      <c r="V18" s="13"/>
      <c r="W18" s="13">
        <v>150</v>
      </c>
      <c r="X18" s="13"/>
      <c r="Y18" s="13">
        <v>155</v>
      </c>
      <c r="Z18" s="13"/>
      <c r="AA18" s="17">
        <f t="shared" si="0"/>
        <v>1520</v>
      </c>
      <c r="AB18" s="27">
        <f t="shared" si="0"/>
        <v>0</v>
      </c>
    </row>
    <row r="19" spans="1:28" x14ac:dyDescent="0.3">
      <c r="A19" s="49"/>
      <c r="B19" s="17" t="s">
        <v>25</v>
      </c>
      <c r="C19" s="13">
        <v>200</v>
      </c>
      <c r="D19" s="13"/>
      <c r="E19" s="13">
        <v>200</v>
      </c>
      <c r="F19" s="13"/>
      <c r="G19" s="13">
        <v>200</v>
      </c>
      <c r="H19" s="13"/>
      <c r="I19" s="13">
        <v>200</v>
      </c>
      <c r="J19" s="13"/>
      <c r="K19" s="13">
        <v>200</v>
      </c>
      <c r="L19" s="13"/>
      <c r="M19" s="13">
        <v>200</v>
      </c>
      <c r="N19" s="13"/>
      <c r="O19" s="13">
        <v>200</v>
      </c>
      <c r="P19" s="13"/>
      <c r="Q19" s="13">
        <v>200</v>
      </c>
      <c r="R19" s="13"/>
      <c r="S19" s="13">
        <v>200</v>
      </c>
      <c r="T19" s="13"/>
      <c r="U19" s="13">
        <v>200</v>
      </c>
      <c r="V19" s="13"/>
      <c r="W19" s="13">
        <v>200</v>
      </c>
      <c r="X19" s="13"/>
      <c r="Y19" s="13">
        <v>200</v>
      </c>
      <c r="Z19" s="13"/>
      <c r="AA19" s="17">
        <f t="shared" si="0"/>
        <v>2400</v>
      </c>
      <c r="AB19" s="27">
        <f t="shared" si="0"/>
        <v>0</v>
      </c>
    </row>
    <row r="20" spans="1:28" ht="15.75" customHeight="1" thickBot="1" x14ac:dyDescent="0.35">
      <c r="A20" s="50"/>
      <c r="B20" s="28" t="s">
        <v>26</v>
      </c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30"/>
      <c r="AB20" s="31"/>
    </row>
    <row r="21" spans="1:28" ht="15" customHeight="1" x14ac:dyDescent="0.3">
      <c r="A21" s="51" t="s">
        <v>29</v>
      </c>
      <c r="B21" s="24" t="s">
        <v>3</v>
      </c>
      <c r="C21" s="25">
        <v>10</v>
      </c>
      <c r="D21" s="25"/>
      <c r="E21" s="25">
        <v>10</v>
      </c>
      <c r="F21" s="25"/>
      <c r="G21" s="25">
        <v>10</v>
      </c>
      <c r="H21" s="25"/>
      <c r="I21" s="25">
        <v>10</v>
      </c>
      <c r="J21" s="25"/>
      <c r="K21" s="25">
        <v>10</v>
      </c>
      <c r="L21" s="25"/>
      <c r="M21" s="25">
        <v>10</v>
      </c>
      <c r="N21" s="25"/>
      <c r="O21" s="25">
        <v>10</v>
      </c>
      <c r="P21" s="25"/>
      <c r="Q21" s="25">
        <v>10</v>
      </c>
      <c r="R21" s="25"/>
      <c r="S21" s="25">
        <v>10</v>
      </c>
      <c r="T21" s="25"/>
      <c r="U21" s="25">
        <v>10</v>
      </c>
      <c r="V21" s="25"/>
      <c r="W21" s="25">
        <v>10</v>
      </c>
      <c r="X21" s="25"/>
      <c r="Y21" s="25">
        <v>10</v>
      </c>
      <c r="Z21" s="25"/>
      <c r="AA21" s="24">
        <f t="shared" si="0"/>
        <v>120</v>
      </c>
      <c r="AB21" s="26">
        <f t="shared" si="0"/>
        <v>0</v>
      </c>
    </row>
    <row r="22" spans="1:28" x14ac:dyDescent="0.3">
      <c r="A22" s="52"/>
      <c r="B22" s="17" t="s">
        <v>6</v>
      </c>
      <c r="C22" s="13">
        <v>3</v>
      </c>
      <c r="D22" s="13"/>
      <c r="E22" s="13">
        <v>4</v>
      </c>
      <c r="F22" s="13"/>
      <c r="G22" s="13">
        <v>6</v>
      </c>
      <c r="H22" s="13"/>
      <c r="I22" s="13">
        <v>5</v>
      </c>
      <c r="J22" s="13"/>
      <c r="K22" s="13">
        <v>5</v>
      </c>
      <c r="L22" s="13"/>
      <c r="M22" s="13">
        <v>5</v>
      </c>
      <c r="N22" s="13"/>
      <c r="O22" s="13">
        <v>5</v>
      </c>
      <c r="P22" s="13"/>
      <c r="Q22" s="13">
        <v>5</v>
      </c>
      <c r="R22" s="13"/>
      <c r="S22" s="13">
        <v>5</v>
      </c>
      <c r="T22" s="13"/>
      <c r="U22" s="13">
        <v>5</v>
      </c>
      <c r="V22" s="13"/>
      <c r="W22" s="13">
        <v>5</v>
      </c>
      <c r="X22" s="13"/>
      <c r="Y22" s="13">
        <v>5</v>
      </c>
      <c r="Z22" s="13"/>
      <c r="AA22" s="17">
        <f t="shared" si="0"/>
        <v>58</v>
      </c>
      <c r="AB22" s="27">
        <f t="shared" si="0"/>
        <v>0</v>
      </c>
    </row>
    <row r="23" spans="1:28" s="2" customFormat="1" x14ac:dyDescent="0.3">
      <c r="A23" s="52"/>
      <c r="B23" s="3" t="s">
        <v>7</v>
      </c>
      <c r="C23" s="14">
        <v>1</v>
      </c>
      <c r="D23" s="14"/>
      <c r="E23" s="14">
        <v>2</v>
      </c>
      <c r="F23" s="14"/>
      <c r="G23" s="14">
        <v>3</v>
      </c>
      <c r="H23" s="14"/>
      <c r="I23" s="14">
        <v>4</v>
      </c>
      <c r="J23" s="14"/>
      <c r="K23" s="14">
        <v>4</v>
      </c>
      <c r="L23" s="14"/>
      <c r="M23" s="14">
        <v>4</v>
      </c>
      <c r="N23" s="14"/>
      <c r="O23" s="14">
        <v>4</v>
      </c>
      <c r="P23" s="14"/>
      <c r="Q23" s="14">
        <v>4</v>
      </c>
      <c r="R23" s="14"/>
      <c r="S23" s="14">
        <v>4</v>
      </c>
      <c r="T23" s="14"/>
      <c r="U23" s="14">
        <v>4</v>
      </c>
      <c r="V23" s="14"/>
      <c r="W23" s="14">
        <v>4</v>
      </c>
      <c r="X23" s="14"/>
      <c r="Y23" s="14">
        <v>4</v>
      </c>
      <c r="Z23" s="14"/>
      <c r="AA23" s="17">
        <f t="shared" si="0"/>
        <v>42</v>
      </c>
      <c r="AB23" s="27">
        <f t="shared" si="0"/>
        <v>0</v>
      </c>
    </row>
    <row r="24" spans="1:28" x14ac:dyDescent="0.3">
      <c r="A24" s="52"/>
      <c r="B24" s="17" t="s">
        <v>8</v>
      </c>
      <c r="C24" s="15">
        <f>$C$4*C23</f>
        <v>250000</v>
      </c>
      <c r="D24" s="15">
        <f>$C$4*D23</f>
        <v>0</v>
      </c>
      <c r="E24" s="15">
        <v>600000</v>
      </c>
      <c r="F24" s="15">
        <f t="shared" ref="F24:Z24" si="1">$C$4*F23</f>
        <v>0</v>
      </c>
      <c r="G24" s="15">
        <f t="shared" si="1"/>
        <v>750000</v>
      </c>
      <c r="H24" s="15">
        <f t="shared" si="1"/>
        <v>0</v>
      </c>
      <c r="I24" s="15">
        <f t="shared" si="1"/>
        <v>1000000</v>
      </c>
      <c r="J24" s="15">
        <f t="shared" si="1"/>
        <v>0</v>
      </c>
      <c r="K24" s="15">
        <f t="shared" si="1"/>
        <v>1000000</v>
      </c>
      <c r="L24" s="15">
        <f t="shared" si="1"/>
        <v>0</v>
      </c>
      <c r="M24" s="15">
        <f t="shared" si="1"/>
        <v>1000000</v>
      </c>
      <c r="N24" s="15">
        <f t="shared" si="1"/>
        <v>0</v>
      </c>
      <c r="O24" s="15">
        <f t="shared" si="1"/>
        <v>1000000</v>
      </c>
      <c r="P24" s="15">
        <f t="shared" si="1"/>
        <v>0</v>
      </c>
      <c r="Q24" s="15">
        <f t="shared" si="1"/>
        <v>1000000</v>
      </c>
      <c r="R24" s="15">
        <f t="shared" si="1"/>
        <v>0</v>
      </c>
      <c r="S24" s="15">
        <f t="shared" si="1"/>
        <v>1000000</v>
      </c>
      <c r="T24" s="15">
        <f t="shared" si="1"/>
        <v>0</v>
      </c>
      <c r="U24" s="15">
        <f t="shared" si="1"/>
        <v>1000000</v>
      </c>
      <c r="V24" s="15">
        <f t="shared" si="1"/>
        <v>0</v>
      </c>
      <c r="W24" s="15">
        <f t="shared" si="1"/>
        <v>1000000</v>
      </c>
      <c r="X24" s="15">
        <f t="shared" si="1"/>
        <v>0</v>
      </c>
      <c r="Y24" s="15">
        <f t="shared" si="1"/>
        <v>1000000</v>
      </c>
      <c r="Z24" s="15">
        <f t="shared" si="1"/>
        <v>0</v>
      </c>
      <c r="AA24" s="22">
        <f t="shared" si="0"/>
        <v>10600000</v>
      </c>
      <c r="AB24" s="32">
        <f t="shared" si="0"/>
        <v>0</v>
      </c>
    </row>
    <row r="25" spans="1:28" x14ac:dyDescent="0.3">
      <c r="A25" s="52"/>
      <c r="B25" s="17" t="s">
        <v>10</v>
      </c>
      <c r="C25" s="15">
        <f>C24*$C$5</f>
        <v>2000</v>
      </c>
      <c r="D25" s="15">
        <f>D24*$C$5</f>
        <v>0</v>
      </c>
      <c r="E25" s="15">
        <f t="shared" ref="E25:Z25" si="2">E24*$C$5</f>
        <v>4800</v>
      </c>
      <c r="F25" s="15">
        <f t="shared" si="2"/>
        <v>0</v>
      </c>
      <c r="G25" s="15">
        <f t="shared" si="2"/>
        <v>6000</v>
      </c>
      <c r="H25" s="15">
        <f t="shared" si="2"/>
        <v>0</v>
      </c>
      <c r="I25" s="15">
        <f t="shared" si="2"/>
        <v>8000</v>
      </c>
      <c r="J25" s="15">
        <f t="shared" si="2"/>
        <v>0</v>
      </c>
      <c r="K25" s="15">
        <f t="shared" si="2"/>
        <v>8000</v>
      </c>
      <c r="L25" s="15">
        <f t="shared" si="2"/>
        <v>0</v>
      </c>
      <c r="M25" s="15">
        <f t="shared" si="2"/>
        <v>8000</v>
      </c>
      <c r="N25" s="15">
        <f t="shared" si="2"/>
        <v>0</v>
      </c>
      <c r="O25" s="15">
        <f t="shared" si="2"/>
        <v>8000</v>
      </c>
      <c r="P25" s="15">
        <f t="shared" si="2"/>
        <v>0</v>
      </c>
      <c r="Q25" s="15">
        <f t="shared" si="2"/>
        <v>8000</v>
      </c>
      <c r="R25" s="15">
        <f t="shared" si="2"/>
        <v>0</v>
      </c>
      <c r="S25" s="15">
        <f t="shared" si="2"/>
        <v>8000</v>
      </c>
      <c r="T25" s="15">
        <f t="shared" si="2"/>
        <v>0</v>
      </c>
      <c r="U25" s="15">
        <f t="shared" si="2"/>
        <v>8000</v>
      </c>
      <c r="V25" s="15">
        <f t="shared" si="2"/>
        <v>0</v>
      </c>
      <c r="W25" s="15">
        <f t="shared" si="2"/>
        <v>8000</v>
      </c>
      <c r="X25" s="15">
        <f t="shared" si="2"/>
        <v>0</v>
      </c>
      <c r="Y25" s="15">
        <f t="shared" si="2"/>
        <v>8000</v>
      </c>
      <c r="Z25" s="15">
        <f t="shared" si="2"/>
        <v>0</v>
      </c>
      <c r="AA25" s="22">
        <f t="shared" si="0"/>
        <v>84800</v>
      </c>
      <c r="AB25" s="32">
        <f t="shared" si="0"/>
        <v>0</v>
      </c>
    </row>
    <row r="26" spans="1:28" x14ac:dyDescent="0.3">
      <c r="A26" s="52"/>
      <c r="B26" s="17" t="s">
        <v>9</v>
      </c>
      <c r="C26" s="15">
        <f>C25*$C$6</f>
        <v>1600</v>
      </c>
      <c r="D26" s="15">
        <f>D25*$C$6</f>
        <v>0</v>
      </c>
      <c r="E26" s="15">
        <f t="shared" ref="E26:Z26" si="3">E25*$C$6</f>
        <v>3840</v>
      </c>
      <c r="F26" s="15">
        <f t="shared" si="3"/>
        <v>0</v>
      </c>
      <c r="G26" s="15">
        <f t="shared" si="3"/>
        <v>4800</v>
      </c>
      <c r="H26" s="15">
        <f t="shared" si="3"/>
        <v>0</v>
      </c>
      <c r="I26" s="15">
        <f t="shared" si="3"/>
        <v>6400</v>
      </c>
      <c r="J26" s="15">
        <f t="shared" si="3"/>
        <v>0</v>
      </c>
      <c r="K26" s="15">
        <f t="shared" si="3"/>
        <v>6400</v>
      </c>
      <c r="L26" s="15">
        <f t="shared" si="3"/>
        <v>0</v>
      </c>
      <c r="M26" s="15">
        <f t="shared" si="3"/>
        <v>6400</v>
      </c>
      <c r="N26" s="15">
        <f t="shared" si="3"/>
        <v>0</v>
      </c>
      <c r="O26" s="15">
        <f t="shared" si="3"/>
        <v>6400</v>
      </c>
      <c r="P26" s="15">
        <f t="shared" si="3"/>
        <v>0</v>
      </c>
      <c r="Q26" s="15">
        <f t="shared" si="3"/>
        <v>6400</v>
      </c>
      <c r="R26" s="15">
        <f t="shared" si="3"/>
        <v>0</v>
      </c>
      <c r="S26" s="15">
        <f t="shared" si="3"/>
        <v>6400</v>
      </c>
      <c r="T26" s="15">
        <f t="shared" si="3"/>
        <v>0</v>
      </c>
      <c r="U26" s="15">
        <f t="shared" si="3"/>
        <v>6400</v>
      </c>
      <c r="V26" s="15">
        <f t="shared" si="3"/>
        <v>0</v>
      </c>
      <c r="W26" s="15">
        <f t="shared" si="3"/>
        <v>6400</v>
      </c>
      <c r="X26" s="15">
        <f t="shared" si="3"/>
        <v>0</v>
      </c>
      <c r="Y26" s="15">
        <f t="shared" si="3"/>
        <v>6400</v>
      </c>
      <c r="Z26" s="15">
        <f t="shared" si="3"/>
        <v>0</v>
      </c>
      <c r="AA26" s="22">
        <f t="shared" si="0"/>
        <v>67840</v>
      </c>
      <c r="AB26" s="32">
        <f t="shared" si="0"/>
        <v>0</v>
      </c>
    </row>
    <row r="27" spans="1:28" x14ac:dyDescent="0.3">
      <c r="A27" s="52"/>
      <c r="B27" s="17" t="s">
        <v>12</v>
      </c>
      <c r="C27" s="16">
        <v>75</v>
      </c>
      <c r="D27" s="16">
        <f>D23*$C$7*$C$8*9</f>
        <v>0</v>
      </c>
      <c r="E27" s="16">
        <v>85</v>
      </c>
      <c r="F27" s="16">
        <f t="shared" ref="F27:Z27" si="4">F23*$C$7*$C$8*9</f>
        <v>0</v>
      </c>
      <c r="G27" s="16">
        <v>80</v>
      </c>
      <c r="H27" s="16">
        <f t="shared" si="4"/>
        <v>0</v>
      </c>
      <c r="I27" s="16">
        <v>0</v>
      </c>
      <c r="J27" s="16">
        <f t="shared" si="4"/>
        <v>0</v>
      </c>
      <c r="K27" s="16">
        <v>75</v>
      </c>
      <c r="L27" s="16">
        <f t="shared" si="4"/>
        <v>0</v>
      </c>
      <c r="M27" s="16">
        <v>75</v>
      </c>
      <c r="N27" s="16">
        <f t="shared" si="4"/>
        <v>0</v>
      </c>
      <c r="O27" s="16">
        <v>0</v>
      </c>
      <c r="P27" s="16">
        <f t="shared" si="4"/>
        <v>0</v>
      </c>
      <c r="Q27" s="16">
        <v>75</v>
      </c>
      <c r="R27" s="16">
        <f t="shared" si="4"/>
        <v>0</v>
      </c>
      <c r="S27" s="16">
        <v>100</v>
      </c>
      <c r="T27" s="16">
        <f t="shared" si="4"/>
        <v>0</v>
      </c>
      <c r="U27" s="16">
        <v>0</v>
      </c>
      <c r="V27" s="16">
        <f t="shared" si="4"/>
        <v>0</v>
      </c>
      <c r="W27" s="16">
        <v>75</v>
      </c>
      <c r="X27" s="16">
        <f t="shared" si="4"/>
        <v>0</v>
      </c>
      <c r="Y27" s="16">
        <v>65</v>
      </c>
      <c r="Z27" s="16">
        <f t="shared" si="4"/>
        <v>0</v>
      </c>
      <c r="AA27" s="22">
        <f t="shared" si="0"/>
        <v>705</v>
      </c>
      <c r="AB27" s="32">
        <f t="shared" si="0"/>
        <v>0</v>
      </c>
    </row>
    <row r="28" spans="1:28" x14ac:dyDescent="0.3">
      <c r="A28" s="52"/>
      <c r="B28" s="17" t="s">
        <v>27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22"/>
      <c r="AB28" s="32"/>
    </row>
    <row r="29" spans="1:28" ht="15" thickBot="1" x14ac:dyDescent="0.35">
      <c r="A29" s="53"/>
      <c r="B29" s="33" t="s">
        <v>13</v>
      </c>
      <c r="C29" s="34">
        <f>SUM(C26:C28)</f>
        <v>1675</v>
      </c>
      <c r="D29" s="34">
        <f>SUM(D26:D28)</f>
        <v>0</v>
      </c>
      <c r="E29" s="34">
        <f t="shared" ref="E29:Z29" si="5">SUM(E26:E28)</f>
        <v>3925</v>
      </c>
      <c r="F29" s="34">
        <f t="shared" si="5"/>
        <v>0</v>
      </c>
      <c r="G29" s="34">
        <f t="shared" si="5"/>
        <v>4880</v>
      </c>
      <c r="H29" s="34">
        <f t="shared" si="5"/>
        <v>0</v>
      </c>
      <c r="I29" s="34">
        <f t="shared" si="5"/>
        <v>6400</v>
      </c>
      <c r="J29" s="34">
        <f t="shared" si="5"/>
        <v>0</v>
      </c>
      <c r="K29" s="34">
        <f t="shared" si="5"/>
        <v>6475</v>
      </c>
      <c r="L29" s="34">
        <f t="shared" si="5"/>
        <v>0</v>
      </c>
      <c r="M29" s="34">
        <f t="shared" si="5"/>
        <v>6475</v>
      </c>
      <c r="N29" s="34">
        <f t="shared" si="5"/>
        <v>0</v>
      </c>
      <c r="O29" s="34">
        <f t="shared" si="5"/>
        <v>6400</v>
      </c>
      <c r="P29" s="34">
        <f t="shared" si="5"/>
        <v>0</v>
      </c>
      <c r="Q29" s="34">
        <f t="shared" si="5"/>
        <v>6475</v>
      </c>
      <c r="R29" s="34">
        <f t="shared" si="5"/>
        <v>0</v>
      </c>
      <c r="S29" s="34">
        <f t="shared" si="5"/>
        <v>6500</v>
      </c>
      <c r="T29" s="34">
        <f t="shared" si="5"/>
        <v>0</v>
      </c>
      <c r="U29" s="34">
        <f t="shared" si="5"/>
        <v>6400</v>
      </c>
      <c r="V29" s="34">
        <f t="shared" si="5"/>
        <v>0</v>
      </c>
      <c r="W29" s="34">
        <f t="shared" si="5"/>
        <v>6475</v>
      </c>
      <c r="X29" s="34">
        <f t="shared" si="5"/>
        <v>0</v>
      </c>
      <c r="Y29" s="34">
        <f t="shared" si="5"/>
        <v>6465</v>
      </c>
      <c r="Z29" s="34">
        <f t="shared" si="5"/>
        <v>0</v>
      </c>
      <c r="AA29" s="35">
        <f t="shared" si="0"/>
        <v>68545</v>
      </c>
      <c r="AB29" s="36">
        <f t="shared" si="0"/>
        <v>0</v>
      </c>
    </row>
    <row r="30" spans="1:28" ht="15" thickBot="1" x14ac:dyDescent="0.35">
      <c r="AA30" s="1"/>
      <c r="AB30" s="1"/>
    </row>
    <row r="31" spans="1:28" ht="15" customHeight="1" x14ac:dyDescent="0.3">
      <c r="A31" s="48" t="s">
        <v>30</v>
      </c>
      <c r="B31" s="37" t="s">
        <v>14</v>
      </c>
      <c r="C31" s="38">
        <v>130</v>
      </c>
      <c r="D31" s="38"/>
      <c r="E31" s="38">
        <v>130</v>
      </c>
      <c r="F31" s="38"/>
      <c r="G31" s="38">
        <v>130</v>
      </c>
      <c r="H31" s="38"/>
      <c r="I31" s="38">
        <v>130</v>
      </c>
      <c r="J31" s="38"/>
      <c r="K31" s="38">
        <v>130</v>
      </c>
      <c r="L31" s="38"/>
      <c r="M31" s="38">
        <v>130</v>
      </c>
      <c r="N31" s="38"/>
      <c r="O31" s="38">
        <v>130</v>
      </c>
      <c r="P31" s="38"/>
      <c r="Q31" s="38">
        <v>130</v>
      </c>
      <c r="R31" s="38"/>
      <c r="S31" s="38">
        <v>130</v>
      </c>
      <c r="T31" s="38"/>
      <c r="U31" s="38">
        <v>130</v>
      </c>
      <c r="V31" s="38"/>
      <c r="W31" s="38">
        <v>130</v>
      </c>
      <c r="X31" s="38"/>
      <c r="Y31" s="38">
        <v>130</v>
      </c>
      <c r="Z31" s="38"/>
      <c r="AA31" s="39">
        <f t="shared" ref="AA31:AA42" si="6">C31+E31+G31+I31+K31+M31+O31+Q31+S31+U31+W31+Y31</f>
        <v>1560</v>
      </c>
      <c r="AB31" s="40">
        <f t="shared" ref="AB31:AB42" si="7">D31+F31+H31+J31+L31+N31+P31+R31+T31+V31+X31+Z31</f>
        <v>0</v>
      </c>
    </row>
    <row r="32" spans="1:28" ht="15" customHeight="1" x14ac:dyDescent="0.3">
      <c r="A32" s="49"/>
      <c r="B32" s="19" t="s">
        <v>47</v>
      </c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2"/>
      <c r="AB32" s="32"/>
    </row>
    <row r="33" spans="1:28" ht="15" customHeight="1" x14ac:dyDescent="0.3">
      <c r="A33" s="49"/>
      <c r="B33" s="19" t="s">
        <v>49</v>
      </c>
      <c r="C33" s="20"/>
      <c r="D33" s="20"/>
      <c r="E33" s="20"/>
      <c r="F33" s="20"/>
      <c r="G33" s="20"/>
      <c r="H33" s="20">
        <v>0</v>
      </c>
      <c r="I33" s="20"/>
      <c r="J33" s="20"/>
      <c r="K33" s="20"/>
      <c r="L33" s="20"/>
      <c r="M33" s="20">
        <v>220</v>
      </c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2"/>
      <c r="AB33" s="32"/>
    </row>
    <row r="34" spans="1:28" ht="15" customHeight="1" x14ac:dyDescent="0.3">
      <c r="A34" s="49"/>
      <c r="B34" s="19" t="s">
        <v>48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>
        <v>232</v>
      </c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2"/>
      <c r="AB34" s="32"/>
    </row>
    <row r="35" spans="1:28" x14ac:dyDescent="0.3">
      <c r="A35" s="49"/>
      <c r="B35" s="19" t="s">
        <v>15</v>
      </c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2">
        <f t="shared" si="6"/>
        <v>0</v>
      </c>
      <c r="AB35" s="32">
        <f t="shared" si="7"/>
        <v>0</v>
      </c>
    </row>
    <row r="36" spans="1:28" x14ac:dyDescent="0.3">
      <c r="A36" s="49"/>
      <c r="B36" s="19" t="s">
        <v>53</v>
      </c>
      <c r="C36" s="21">
        <v>46.8</v>
      </c>
      <c r="D36" s="21">
        <f>D21*3.5</f>
        <v>0</v>
      </c>
      <c r="E36" s="21">
        <v>39</v>
      </c>
      <c r="F36" s="21">
        <f t="shared" ref="F36:Z36" si="8">F22*3.5</f>
        <v>0</v>
      </c>
      <c r="G36" s="21">
        <v>39</v>
      </c>
      <c r="H36" s="21">
        <f t="shared" si="8"/>
        <v>0</v>
      </c>
      <c r="I36" s="21">
        <f t="shared" si="8"/>
        <v>17.5</v>
      </c>
      <c r="J36" s="21">
        <f t="shared" si="8"/>
        <v>0</v>
      </c>
      <c r="K36" s="21">
        <f t="shared" si="8"/>
        <v>17.5</v>
      </c>
      <c r="L36" s="21">
        <f t="shared" si="8"/>
        <v>0</v>
      </c>
      <c r="M36" s="21">
        <f t="shared" si="8"/>
        <v>17.5</v>
      </c>
      <c r="N36" s="21">
        <f t="shared" si="8"/>
        <v>0</v>
      </c>
      <c r="O36" s="21">
        <f t="shared" si="8"/>
        <v>17.5</v>
      </c>
      <c r="P36" s="21">
        <f t="shared" si="8"/>
        <v>0</v>
      </c>
      <c r="Q36" s="21">
        <f t="shared" si="8"/>
        <v>17.5</v>
      </c>
      <c r="R36" s="21">
        <f t="shared" si="8"/>
        <v>0</v>
      </c>
      <c r="S36" s="21">
        <f t="shared" si="8"/>
        <v>17.5</v>
      </c>
      <c r="T36" s="21">
        <f t="shared" si="8"/>
        <v>0</v>
      </c>
      <c r="U36" s="21">
        <f t="shared" si="8"/>
        <v>17.5</v>
      </c>
      <c r="V36" s="21">
        <f t="shared" si="8"/>
        <v>0</v>
      </c>
      <c r="W36" s="21">
        <f t="shared" si="8"/>
        <v>17.5</v>
      </c>
      <c r="X36" s="21">
        <f t="shared" si="8"/>
        <v>0</v>
      </c>
      <c r="Y36" s="21">
        <f t="shared" si="8"/>
        <v>17.5</v>
      </c>
      <c r="Z36" s="21">
        <f t="shared" si="8"/>
        <v>0</v>
      </c>
      <c r="AA36" s="22">
        <f t="shared" si="6"/>
        <v>282.3</v>
      </c>
      <c r="AB36" s="32">
        <f t="shared" si="7"/>
        <v>0</v>
      </c>
    </row>
    <row r="37" spans="1:28" x14ac:dyDescent="0.3">
      <c r="A37" s="49"/>
      <c r="B37" s="19" t="s">
        <v>16</v>
      </c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2">
        <f t="shared" si="6"/>
        <v>0</v>
      </c>
      <c r="AB37" s="32">
        <f t="shared" si="7"/>
        <v>0</v>
      </c>
    </row>
    <row r="38" spans="1:28" x14ac:dyDescent="0.3">
      <c r="A38" s="49"/>
      <c r="B38" s="19" t="s">
        <v>18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2">
        <f t="shared" si="6"/>
        <v>0</v>
      </c>
      <c r="AB38" s="32">
        <f t="shared" si="7"/>
        <v>0</v>
      </c>
    </row>
    <row r="39" spans="1:28" x14ac:dyDescent="0.3">
      <c r="A39" s="49"/>
      <c r="B39" s="19" t="s">
        <v>17</v>
      </c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2">
        <f t="shared" si="6"/>
        <v>0</v>
      </c>
      <c r="AB39" s="32">
        <f t="shared" si="7"/>
        <v>0</v>
      </c>
    </row>
    <row r="40" spans="1:28" s="2" customFormat="1" ht="15" thickBot="1" x14ac:dyDescent="0.35">
      <c r="A40" s="50"/>
      <c r="B40" s="41" t="s">
        <v>19</v>
      </c>
      <c r="C40" s="42">
        <f>SUM(C31:C39)</f>
        <v>176.8</v>
      </c>
      <c r="D40" s="42">
        <f t="shared" ref="D40:Z40" si="9">SUM(D31:D39)</f>
        <v>0</v>
      </c>
      <c r="E40" s="42">
        <f t="shared" si="9"/>
        <v>169</v>
      </c>
      <c r="F40" s="42">
        <f t="shared" si="9"/>
        <v>0</v>
      </c>
      <c r="G40" s="42">
        <f t="shared" si="9"/>
        <v>169</v>
      </c>
      <c r="H40" s="42">
        <f t="shared" si="9"/>
        <v>0</v>
      </c>
      <c r="I40" s="42">
        <f t="shared" si="9"/>
        <v>147.5</v>
      </c>
      <c r="J40" s="42">
        <f t="shared" si="9"/>
        <v>0</v>
      </c>
      <c r="K40" s="42">
        <f t="shared" si="9"/>
        <v>147.5</v>
      </c>
      <c r="L40" s="42">
        <f t="shared" si="9"/>
        <v>0</v>
      </c>
      <c r="M40" s="42">
        <f t="shared" si="9"/>
        <v>599.5</v>
      </c>
      <c r="N40" s="42">
        <f t="shared" si="9"/>
        <v>0</v>
      </c>
      <c r="O40" s="42">
        <f t="shared" si="9"/>
        <v>147.5</v>
      </c>
      <c r="P40" s="42">
        <f t="shared" si="9"/>
        <v>0</v>
      </c>
      <c r="Q40" s="42">
        <f t="shared" si="9"/>
        <v>147.5</v>
      </c>
      <c r="R40" s="42">
        <f t="shared" si="9"/>
        <v>0</v>
      </c>
      <c r="S40" s="42">
        <f t="shared" si="9"/>
        <v>147.5</v>
      </c>
      <c r="T40" s="42">
        <f t="shared" si="9"/>
        <v>0</v>
      </c>
      <c r="U40" s="42">
        <f t="shared" si="9"/>
        <v>147.5</v>
      </c>
      <c r="V40" s="42">
        <f t="shared" si="9"/>
        <v>0</v>
      </c>
      <c r="W40" s="42">
        <f t="shared" si="9"/>
        <v>147.5</v>
      </c>
      <c r="X40" s="42">
        <f t="shared" si="9"/>
        <v>0</v>
      </c>
      <c r="Y40" s="42">
        <f t="shared" si="9"/>
        <v>147.5</v>
      </c>
      <c r="Z40" s="42">
        <f t="shared" si="9"/>
        <v>0</v>
      </c>
      <c r="AA40" s="35">
        <f t="shared" si="6"/>
        <v>2294.3000000000002</v>
      </c>
      <c r="AB40" s="36">
        <f t="shared" si="7"/>
        <v>0</v>
      </c>
    </row>
    <row r="41" spans="1:28" x14ac:dyDescent="0.3">
      <c r="AA41" s="1"/>
      <c r="AB41" s="1"/>
    </row>
    <row r="42" spans="1:28" ht="15.6" x14ac:dyDescent="0.3">
      <c r="B42" s="3" t="s">
        <v>20</v>
      </c>
      <c r="C42" s="18">
        <f t="shared" ref="C42:Z42" si="10">C29-C40</f>
        <v>1498.2</v>
      </c>
      <c r="D42" s="18">
        <f t="shared" si="10"/>
        <v>0</v>
      </c>
      <c r="E42" s="18">
        <f t="shared" si="10"/>
        <v>3756</v>
      </c>
      <c r="F42" s="18">
        <f t="shared" si="10"/>
        <v>0</v>
      </c>
      <c r="G42" s="18">
        <f t="shared" si="10"/>
        <v>4711</v>
      </c>
      <c r="H42" s="18">
        <f t="shared" si="10"/>
        <v>0</v>
      </c>
      <c r="I42" s="18">
        <f t="shared" si="10"/>
        <v>6252.5</v>
      </c>
      <c r="J42" s="18">
        <f t="shared" si="10"/>
        <v>0</v>
      </c>
      <c r="K42" s="18">
        <f t="shared" si="10"/>
        <v>6327.5</v>
      </c>
      <c r="L42" s="18">
        <f t="shared" si="10"/>
        <v>0</v>
      </c>
      <c r="M42" s="18">
        <f t="shared" si="10"/>
        <v>5875.5</v>
      </c>
      <c r="N42" s="18">
        <f t="shared" si="10"/>
        <v>0</v>
      </c>
      <c r="O42" s="18">
        <f t="shared" si="10"/>
        <v>6252.5</v>
      </c>
      <c r="P42" s="18">
        <f t="shared" si="10"/>
        <v>0</v>
      </c>
      <c r="Q42" s="18">
        <f t="shared" si="10"/>
        <v>6327.5</v>
      </c>
      <c r="R42" s="18">
        <f t="shared" si="10"/>
        <v>0</v>
      </c>
      <c r="S42" s="18">
        <f t="shared" si="10"/>
        <v>6352.5</v>
      </c>
      <c r="T42" s="18">
        <f t="shared" si="10"/>
        <v>0</v>
      </c>
      <c r="U42" s="18">
        <f t="shared" si="10"/>
        <v>6252.5</v>
      </c>
      <c r="V42" s="18">
        <f t="shared" si="10"/>
        <v>0</v>
      </c>
      <c r="W42" s="18">
        <f t="shared" si="10"/>
        <v>6327.5</v>
      </c>
      <c r="X42" s="18">
        <f t="shared" si="10"/>
        <v>0</v>
      </c>
      <c r="Y42" s="18">
        <f t="shared" si="10"/>
        <v>6317.5</v>
      </c>
      <c r="Z42" s="18">
        <f t="shared" si="10"/>
        <v>0</v>
      </c>
      <c r="AA42" s="23">
        <f t="shared" si="6"/>
        <v>66250.7</v>
      </c>
      <c r="AB42" s="23">
        <f t="shared" si="7"/>
        <v>0</v>
      </c>
    </row>
  </sheetData>
  <mergeCells count="16">
    <mergeCell ref="A12:A20"/>
    <mergeCell ref="A21:A29"/>
    <mergeCell ref="A31:A40"/>
    <mergeCell ref="C10:D10"/>
    <mergeCell ref="E10:F10"/>
    <mergeCell ref="G10:H10"/>
    <mergeCell ref="I10:J10"/>
    <mergeCell ref="K10:L10"/>
    <mergeCell ref="M10:N10"/>
    <mergeCell ref="O10:P10"/>
    <mergeCell ref="AA10:AB10"/>
    <mergeCell ref="Q10:R10"/>
    <mergeCell ref="S10:T10"/>
    <mergeCell ref="U10:V10"/>
    <mergeCell ref="W10:X10"/>
    <mergeCell ref="Y10:Z10"/>
  </mergeCells>
  <pageMargins left="0.7" right="0.7" top="0.75" bottom="0.75" header="0.3" footer="0.3"/>
  <pageSetup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Mercier</dc:creator>
  <cp:lastModifiedBy>Mallory Warren</cp:lastModifiedBy>
  <cp:lastPrinted>2009-10-23T19:43:29Z</cp:lastPrinted>
  <dcterms:created xsi:type="dcterms:W3CDTF">2009-10-23T18:51:03Z</dcterms:created>
  <dcterms:modified xsi:type="dcterms:W3CDTF">2021-06-08T21:08:28Z</dcterms:modified>
</cp:coreProperties>
</file>